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24"/>
  <workbookPr/>
  <mc:AlternateContent xmlns:mc="http://schemas.openxmlformats.org/markup-compatibility/2006">
    <mc:Choice Requires="x15">
      <x15ac:absPath xmlns:x15ac="http://schemas.microsoft.com/office/spreadsheetml/2010/11/ac" url="/Users/abhimanyukatariya/Desktop/"/>
    </mc:Choice>
  </mc:AlternateContent>
  <xr:revisionPtr revIDLastSave="0" documentId="8_{56492230-9A78-E74A-8BE2-A73B8E0292CD}" xr6:coauthVersionLast="47" xr6:coauthVersionMax="47" xr10:uidLastSave="{00000000-0000-0000-0000-000000000000}"/>
  <bookViews>
    <workbookView xWindow="0" yWindow="500" windowWidth="28800" windowHeight="15960" activeTab="6" xr2:uid="{00000000-000D-0000-FFFF-FFFF00000000}"/>
  </bookViews>
  <sheets>
    <sheet name="Facesheet" sheetId="1" state="hidden" r:id="rId1"/>
    <sheet name="Summary Accelerators" sheetId="2" state="hidden" r:id="rId2"/>
    <sheet name="Summary 175+198 Startups" sheetId="3" state="hidden" r:id="rId3"/>
    <sheet name="Cohort 1 Accelerator" sheetId="4" state="hidden" r:id="rId4"/>
    <sheet name="Cohort 1 Startups" sheetId="5" state="hidden" r:id="rId5"/>
    <sheet name="Cohort 1 All 175" sheetId="6" state="hidden" r:id="rId6"/>
    <sheet name="Cohort 2 Startups" sheetId="8" r:id="rId7"/>
    <sheet name="LIVE Sheet Links" sheetId="9" state="hidden" r:id="rId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89" i="8" l="1"/>
  <c r="J89" i="8"/>
  <c r="M41" i="8"/>
  <c r="J41" i="8"/>
  <c r="M40" i="8"/>
  <c r="J40" i="8"/>
  <c r="M39" i="8"/>
  <c r="J39" i="8"/>
  <c r="M38" i="8"/>
  <c r="J38" i="8"/>
  <c r="M37" i="8"/>
  <c r="J37" i="8"/>
  <c r="M36" i="8"/>
  <c r="J36" i="8"/>
  <c r="M35" i="8"/>
  <c r="J35" i="8"/>
  <c r="M34" i="8"/>
  <c r="J34" i="8"/>
  <c r="Z173" i="6"/>
  <c r="Y173" i="6"/>
  <c r="X173" i="6"/>
  <c r="W173" i="6"/>
  <c r="V173" i="6"/>
  <c r="U173" i="6"/>
  <c r="T173" i="6"/>
  <c r="S173" i="6"/>
  <c r="R173" i="6"/>
  <c r="Q173" i="6"/>
  <c r="P173" i="6"/>
  <c r="O173" i="6"/>
  <c r="N173" i="6"/>
  <c r="M173" i="6"/>
  <c r="L173" i="6"/>
  <c r="AC171" i="6"/>
  <c r="AB171" i="6"/>
  <c r="AA171" i="6"/>
  <c r="Z171" i="6"/>
  <c r="Y171" i="6"/>
  <c r="X171" i="6"/>
  <c r="W171" i="6"/>
  <c r="V171" i="6"/>
  <c r="U171" i="6"/>
  <c r="T171" i="6"/>
  <c r="S171" i="6"/>
  <c r="R171" i="6"/>
  <c r="Q171" i="6"/>
  <c r="P171" i="6"/>
  <c r="O171" i="6"/>
  <c r="N171" i="6"/>
  <c r="M171" i="6"/>
  <c r="L171" i="6"/>
</calcChain>
</file>

<file path=xl/sharedStrings.xml><?xml version="1.0" encoding="utf-8"?>
<sst xmlns="http://schemas.openxmlformats.org/spreadsheetml/2006/main" count="7616" uniqueCount="4984">
  <si>
    <t>Sl. No.</t>
  </si>
  <si>
    <t>Name of the Accelerator</t>
  </si>
  <si>
    <t>Location</t>
  </si>
  <si>
    <t>E-Mail ID</t>
  </si>
  <si>
    <t>Contact Person</t>
  </si>
  <si>
    <t>Contact Number</t>
  </si>
  <si>
    <t>Website</t>
  </si>
  <si>
    <t>AIC GIM</t>
  </si>
  <si>
    <t>Goa</t>
  </si>
  <si>
    <t>sumit.garg@aicgim.in; abhishek@aicgim.in</t>
  </si>
  <si>
    <t>Abhishek</t>
  </si>
  <si>
    <t>https://www.aicgim.in/</t>
  </si>
  <si>
    <t>Amity Innovation Incubator</t>
  </si>
  <si>
    <t>Noida</t>
  </si>
  <si>
    <t>ssinghal@aii.amity.edu; obabber@aii.amity.edu</t>
  </si>
  <si>
    <t>Sagar</t>
  </si>
  <si>
    <t>https://amity.edu/aii</t>
  </si>
  <si>
    <t>Amrita Technology Business Incubator</t>
  </si>
  <si>
    <t>Kerala</t>
  </si>
  <si>
    <t>info@amritatbi.com; snehal@amritatbi.com;sreerag@amritatbi.com;</t>
  </si>
  <si>
    <t>Sreerag</t>
  </si>
  <si>
    <t>www.amritatbi.com</t>
  </si>
  <si>
    <t>ATAL INCUBATION CENTRE- BIMTECH</t>
  </si>
  <si>
    <t>ceo@aicbimtech.com; shalini.singh@bimtech.ac.in; kanwalpreet@aicbimtech.com;  accounts@aicbimtech.com</t>
  </si>
  <si>
    <t>Surya</t>
  </si>
  <si>
    <t>aicbimtech.com</t>
  </si>
  <si>
    <t>C-Camp</t>
  </si>
  <si>
    <t>Bangalore</t>
  </si>
  <si>
    <t>digitalhealth@ccamp.res.in; jniranjan@ccamp.res.in; sahithik@ccamp.res.in;</t>
  </si>
  <si>
    <t>Sahithi</t>
  </si>
  <si>
    <t>www.ccamp.res.in</t>
  </si>
  <si>
    <t>CIE IIIT Hyderabad</t>
  </si>
  <si>
    <t>Hyderabad</t>
  </si>
  <si>
    <t>ramesh.loganathan@iiit.ac.in; nirupa.vijaykumar@cie.iiit.ac.in; pankaj.d@cie.iiit.ac.in;</t>
  </si>
  <si>
    <t>Pankaj Dwivedi</t>
  </si>
  <si>
    <t>https://cie.iiit.ac.in/</t>
  </si>
  <si>
    <t>Coimbatore Innovation &amp; Business Incubator - Forge</t>
  </si>
  <si>
    <t>Coimbatore</t>
  </si>
  <si>
    <t>ceo@forgeforward.in; vishwanath@forgeforward.in; sriram.r@forge-iv.co</t>
  </si>
  <si>
    <t>Sriram</t>
  </si>
  <si>
    <t>www.forgeforward.in</t>
  </si>
  <si>
    <t>CRESCENT INNOVATION AND INCUBATION COUNCIL (CIIC)</t>
  </si>
  <si>
    <t>Chennai</t>
  </si>
  <si>
    <t xml:space="preserve">ceociic@crescent.education; ed@ciic.ventures; program.ciic@crescent.education
</t>
  </si>
  <si>
    <t>Nisha</t>
  </si>
  <si>
    <t>https://www.ciic.ventures/</t>
  </si>
  <si>
    <t>Foundation for Innovation &amp; Technology Transfer</t>
  </si>
  <si>
    <t>Delhi</t>
  </si>
  <si>
    <t>anmolchaturvedi@fitt-iitd.in; ashutosh.pastor@fitt.iitd.ac.in; bbiffitt@gmail.com</t>
  </si>
  <si>
    <t xml:space="preserve">
Anmol</t>
  </si>
  <si>
    <t>www.fitt-iitd.in</t>
  </si>
  <si>
    <t>Gujarat University Startup and Entrepreneurship Council</t>
  </si>
  <si>
    <t>Ahmedabad</t>
  </si>
  <si>
    <t>ceo@gusec.edu.in; biswajit@aicgusec.org</t>
  </si>
  <si>
    <t>Biswajeet Adhikary</t>
  </si>
  <si>
    <t>www.gusec.edu.in</t>
  </si>
  <si>
    <t>IIM CALCUTTA INNOVATION PARK</t>
  </si>
  <si>
    <t>Kolkata</t>
  </si>
  <si>
    <t>subhrangshu.sanyal@iimcip.org; namami.ghosh@iimcip.org; soujit.das@iimcip.org</t>
  </si>
  <si>
    <t>Soujit Das; 
Namami Ghosh</t>
  </si>
  <si>
    <t>9836099389; 
9945533886</t>
  </si>
  <si>
    <t>www.iimcip.org</t>
  </si>
  <si>
    <t>India Accelerator</t>
  </si>
  <si>
    <t>munish.bhatia@indiaaccelerator.co; gunika.grover@indiaaccelerator.co</t>
  </si>
  <si>
    <t>Munish Bhatia;
Gunika</t>
  </si>
  <si>
    <t>9810554044;
9811196191</t>
  </si>
  <si>
    <t>https://www.indiaaccelerator.co</t>
  </si>
  <si>
    <t>Indigram Labs Foundation</t>
  </si>
  <si>
    <t>tbi@indigramlabs.org ; sbharathwaj.sri@indigramlabs.org; ceo@indigramlabs.org;</t>
  </si>
  <si>
    <t>Sridhar</t>
  </si>
  <si>
    <t>https://indigramlabs.org/</t>
  </si>
  <si>
    <t>KIIT-Technology Business Incubator</t>
  </si>
  <si>
    <t>Bhubaneswar</t>
  </si>
  <si>
    <t>tbi@kiitincubator.in, namrata@kiitincubator.in; sai@kiitincubator.in</t>
  </si>
  <si>
    <t>Ray Saisoubhagya</t>
  </si>
  <si>
    <t>https://kiitincubator.in/</t>
  </si>
  <si>
    <t>LetsVenture Foundation</t>
  </si>
  <si>
    <t>Pan India/Platform</t>
  </si>
  <si>
    <t>movil.vaid@letsventure.com
sridevi.chandra@letsventure.com</t>
  </si>
  <si>
    <t>Movil</t>
  </si>
  <si>
    <t>https://letsventure.com/</t>
  </si>
  <si>
    <t>M/s SPR SKILL EDUCATION/Padup ventures</t>
  </si>
  <si>
    <t>Gurgaon</t>
  </si>
  <si>
    <t>raghav@padup.in; pankaj@padup.in;</t>
  </si>
  <si>
    <t>Raghav</t>
  </si>
  <si>
    <t>www.padup.in</t>
  </si>
  <si>
    <t>Maker Village</t>
  </si>
  <si>
    <t>Kochi</t>
  </si>
  <si>
    <t>venkat.raghavendar@iiitmk.ac.in; makervillage.info@iiitmk.ac.in</t>
  </si>
  <si>
    <t>Venkat</t>
  </si>
  <si>
    <t>https://makervillage.in/</t>
  </si>
  <si>
    <t>The GAIN - Teeglobal Accelerator for Innovation Network</t>
  </si>
  <si>
    <t>vivek.saxena@thegain.in: 
bv.naidu@startupxseed.in</t>
  </si>
  <si>
    <t>Vivek Saxena</t>
  </si>
  <si>
    <t>https://thegain.in/</t>
  </si>
  <si>
    <t>T-Hub Foundation</t>
  </si>
  <si>
    <t>devi.reddy@t-hub.co; ceo@t-hub.co;</t>
  </si>
  <si>
    <t>Devi Reddy</t>
  </si>
  <si>
    <t>https://t-hub.co/</t>
  </si>
  <si>
    <t>Venture Center</t>
  </si>
  <si>
    <t>Pune</t>
  </si>
  <si>
    <t>managerincubator@venturecenter.co.in ; soma@venturecenter.co.in; shruti@venturecenter.co.in</t>
  </si>
  <si>
    <t>Soma</t>
  </si>
  <si>
    <t>www.venturecenter.co.in</t>
  </si>
  <si>
    <t>Zone Startups India</t>
  </si>
  <si>
    <t>Mumbai</t>
  </si>
  <si>
    <t>narayanan.iyer@bsebti.com; deepak@zonestartups.com; kumod.satamkar@brtsif.com</t>
  </si>
  <si>
    <t>Deepak</t>
  </si>
  <si>
    <t>https://india.zonestartups.com/</t>
  </si>
  <si>
    <t>Valuation
(INR Cr.)</t>
  </si>
  <si>
    <t xml:space="preserve">Name of Accelerator </t>
  </si>
  <si>
    <t>Startup Name</t>
  </si>
  <si>
    <t>Name of the founder</t>
  </si>
  <si>
    <t>Name of the Women Founder</t>
  </si>
  <si>
    <t>CIN Number</t>
  </si>
  <si>
    <t>Company Incorporation Certificate</t>
  </si>
  <si>
    <t>Mobile Number</t>
  </si>
  <si>
    <t>Email ID</t>
  </si>
  <si>
    <t>Brief Description</t>
  </si>
  <si>
    <t>Pitch Deck</t>
  </si>
  <si>
    <t>City</t>
  </si>
  <si>
    <t>State</t>
  </si>
  <si>
    <t>Sector</t>
  </si>
  <si>
    <t>Technology Used</t>
  </si>
  <si>
    <t>Valuation (INR Cr.)</t>
  </si>
  <si>
    <t>Current Valuation
Jul 25</t>
  </si>
  <si>
    <t>Valuation Method used</t>
  </si>
  <si>
    <t>No. of Customers
at the starting of the cohort</t>
  </si>
  <si>
    <t>No. of Customers Jul 25</t>
  </si>
  <si>
    <t>Revenue at the starting of the cohort</t>
  </si>
  <si>
    <t>Revenue 
Jul 25</t>
  </si>
  <si>
    <t>Employment at the starting of the cohort</t>
  </si>
  <si>
    <t>Employment Jul 25</t>
  </si>
  <si>
    <t>Funds Raised
at the starting of the cohort</t>
  </si>
  <si>
    <t>Funds Raised 
Jul 25</t>
  </si>
  <si>
    <t>Followon Funding After SAMRIDH</t>
  </si>
  <si>
    <t>Patent</t>
  </si>
  <si>
    <t>Trademark</t>
  </si>
  <si>
    <t>Total Matching Funding raised</t>
  </si>
  <si>
    <t>Invetsment round (Pre-Series A, Series A,B,C)</t>
  </si>
  <si>
    <t>Key Investors</t>
  </si>
  <si>
    <t>Matching Fund disbursed from MeitY</t>
  </si>
  <si>
    <t>Matching fund disbursed - Accelerator data</t>
  </si>
  <si>
    <t>Date of disbursement</t>
  </si>
  <si>
    <t>Date of Investment (Data provided by accelerator)</t>
  </si>
  <si>
    <t>Investment Instrument used</t>
  </si>
  <si>
    <t>Amount of Equity/Shares held on behalf of MSH</t>
  </si>
  <si>
    <t>Amount of Equity/Shares held on behalf of MSH as per Share Certificate</t>
  </si>
  <si>
    <t>Share Transfer Certificate</t>
  </si>
  <si>
    <t>Amount of Equity Held</t>
  </si>
  <si>
    <t>Terms of Investment (Conversion rate, Dividend rate etc.)</t>
  </si>
  <si>
    <t>Exit terms &amp; modes</t>
  </si>
  <si>
    <t>Accelerator Investment Agreement (Agreement between Accelerator and Startup)</t>
  </si>
  <si>
    <t>Valuation / DD Report</t>
  </si>
  <si>
    <t>AIC BIMTECH</t>
  </si>
  <si>
    <t>Finnovus Technologies Private Limited</t>
  </si>
  <si>
    <t>Chetan, Pandya</t>
  </si>
  <si>
    <t>U72900MH2020PTC340845.</t>
  </si>
  <si>
    <t>https://drive.google.com/file/d/17oyT8dmTMjGhdr957HgjCBgkXeNzOOUe/view?usp=drive_link</t>
  </si>
  <si>
    <t>cp@creditSiddhi.com</t>
  </si>
  <si>
    <t xml:space="preserve">They have created a tech-centric network with phygital approach. 
To move the needle from abstract to tangible they evolved a comprehensive score card for the businesses. The business subscribing to this scoring mechanism are assured of credit, supply chain opportunities and guidance on how to improve business mix for scaleup.
</t>
  </si>
  <si>
    <t>https://drive.google.com/file/d/1efTFFQShqTTKnVdeUApqzZgjgya4O_eN/view?usp=drive_link</t>
  </si>
  <si>
    <t>Maharashtra</t>
  </si>
  <si>
    <t>Logistics / Supply Chain / Mobility</t>
  </si>
  <si>
    <t>Free Cash Flows to the Firm</t>
  </si>
  <si>
    <t>40,00,000</t>
  </si>
  <si>
    <t>Series SEED</t>
  </si>
  <si>
    <t>Divitra Investments, Tila Vista, Angels</t>
  </si>
  <si>
    <t>CCPS</t>
  </si>
  <si>
    <t>400 CCPS @10,000/-</t>
  </si>
  <si>
    <t>https://drive.google.com/file/d/12K3quR8iLuhqQaiWB_InAQELNrnmmoau/view?usp=drive_link</t>
  </si>
  <si>
    <r>
      <rPr>
        <u/>
        <sz val="10"/>
        <color rgb="FF1155CC"/>
        <rFont val="Arial"/>
      </rPr>
      <t>https://drive.google.com/file/d/1tDJAYzAAA_7EotwmkL3SL30GYe5tZJeX/view?usp=drive_link</t>
    </r>
    <r>
      <rPr>
        <u/>
        <sz val="10"/>
        <color rgb="FF1155CC"/>
        <rFont val="Arial"/>
      </rPr>
      <t xml:space="preserve"> 
</t>
    </r>
    <r>
      <rPr>
        <u/>
        <sz val="10"/>
        <color rgb="FF1155CC"/>
        <rFont val="Arial"/>
      </rPr>
      <t>https://drive.google.com/file/d/19iBin847WsDYItwkxHR9zXPxnksk4yx3/view?usp=drive_link</t>
    </r>
    <r>
      <rPr>
        <u/>
        <sz val="10"/>
        <color rgb="FF1155CC"/>
        <rFont val="Arial"/>
      </rPr>
      <t xml:space="preserve"> 
</t>
    </r>
  </si>
  <si>
    <r>
      <rPr>
        <u/>
        <sz val="10"/>
        <color rgb="FF1155CC"/>
        <rFont val="Arial"/>
      </rPr>
      <t>https://drive.google.com/file/d/1vzhgIzQqpnBm0LsYO3qhLF88GnG-KIf9/view?usp=drive_link
https://drive.google.com/file/d/1e1F9ThXZExPMyz9qZnrz_JUvK_oTBk62/view?usp=drive_link</t>
    </r>
    <r>
      <rPr>
        <u/>
        <sz val="10"/>
        <color rgb="FF000000"/>
        <rFont val="Arial"/>
      </rPr>
      <t xml:space="preserve"> </t>
    </r>
  </si>
  <si>
    <t>Cunomial Technologies Private Limited</t>
  </si>
  <si>
    <t>Sonali, Jha</t>
  </si>
  <si>
    <t>U74994CT2018PTC008380</t>
  </si>
  <si>
    <t>https://drive.google.com/file/d/1QIF8ZuyLNS9CC1u9ElDEY-B0S7KmjHPb/view?usp=drive_link</t>
  </si>
  <si>
    <t>sonali.jha@cunomial.com</t>
  </si>
  <si>
    <t>Cunomial is a technology company and it builds simple, easy-to-use and cloud-native digital products. We provide outstanding customer service and we take pride in our ability to respond swiftly to customer needs. 
One of the critical challenges faced by most institutions, particularly in developing countries, is inadequate technical infrastructure and the skilled manpower to adopt and use digital products. Cunomial intends to bridge this digital divide by providing easy-to-use and simple cloud-native products with no infrastructure requirements. Cunomial currently has two products - Accubate, an innovation management platform, and WorkIt, a work management software.  More than 75 institutions are currently using our platforms.</t>
  </si>
  <si>
    <t>https://drive.google.com/file/d/1LpUnETsdLlH0mbPP5eVzi2RlNyzQR6ax/view?usp=drive_link</t>
  </si>
  <si>
    <t>Raipur</t>
  </si>
  <si>
    <t>Chattisgarh</t>
  </si>
  <si>
    <t>Enterprise Tech</t>
  </si>
  <si>
    <t>50,00,000</t>
  </si>
  <si>
    <t>Angel Investors</t>
  </si>
  <si>
    <t>80 CCPS (0.8%)</t>
  </si>
  <si>
    <t>https://drive.google.com/file/d/1z3SA7OdA2etanU2wdsGg3FmZSYnbbsnU/view?usp=drive_link</t>
  </si>
  <si>
    <t>IPO, M&amp;A transaction, Third Party sale, Startegic sale or buy back by the company or founders, within 5 years.</t>
  </si>
  <si>
    <r>
      <rPr>
        <u/>
        <sz val="10"/>
        <color rgb="FF1155CC"/>
        <rFont val="Arial"/>
      </rPr>
      <t>https://drive.google.com/file/d/1I4jp4hcoUpZxnbtJJNQ_k2i8aB1aiSwm/view?usp=drive_link</t>
    </r>
    <r>
      <rPr>
        <u/>
        <sz val="10"/>
        <color rgb="FF1155CC"/>
        <rFont val="Arial"/>
      </rPr>
      <t xml:space="preserve"> 
</t>
    </r>
    <r>
      <rPr>
        <u/>
        <sz val="10"/>
        <color rgb="FF1155CC"/>
        <rFont val="Arial"/>
      </rPr>
      <t>https://drive.google.com/file/d/14J_z9xU-T9dPy3QZWqKXnJ8csOKqQNbs/view?usp=drive_link</t>
    </r>
    <r>
      <rPr>
        <u/>
        <sz val="10"/>
        <color rgb="FF1155CC"/>
        <rFont val="Arial"/>
      </rPr>
      <t xml:space="preserve"> </t>
    </r>
  </si>
  <si>
    <t>https://drive.google.com/file/d/1j4RXsqxt9vozfa4MWFITX4nM0UIA_Hiz/view?usp=drive_link</t>
  </si>
  <si>
    <t>Vacus Tech Private Limited</t>
  </si>
  <si>
    <t>Venugopal, Kapre</t>
  </si>
  <si>
    <t>U74999PN2017PTC168755</t>
  </si>
  <si>
    <t>https://drive.google.com/file/d/1l66vA9VNxlKsPhOqJI_jR0F8x3oabjrG/view?usp=drive_link</t>
  </si>
  <si>
    <t>venugopal.k@vacustech.com</t>
  </si>
  <si>
    <t>Vacus is a technology start-up providing intelligent wireless solutions for building a green datacenter. We focus on three main problems a) Monitoring &amp; reducing average energy consumption b) Monitoring &amp; automating facility cooling infrastructure c) Tracking &amp; managing Assets</t>
  </si>
  <si>
    <t>https://drive.google.com/file/d/1W98qENQX7lZEOpbA3WqTR1KsNH2Ltv8u/view?usp=drive_link</t>
  </si>
  <si>
    <t>Cleantech &amp; Sustainability</t>
  </si>
  <si>
    <t>Pre-Money Valuation - 20</t>
  </si>
  <si>
    <t>70,00,000</t>
  </si>
  <si>
    <t>Ramaiah Innovation Foundation</t>
  </si>
  <si>
    <t>CCD</t>
  </si>
  <si>
    <t>40000 CCDs</t>
  </si>
  <si>
    <t>40000 0.01% CCD @100/-</t>
  </si>
  <si>
    <t>https://drive.google.com/file/d/1W9KHYOkIpZJGGcIPjULOIfpBCliGIgBZ/view?usp=drive_link</t>
  </si>
  <si>
    <t>https://drive.google.com/file/d/1xTuJOUOJMJo1r6srJ15GeeLJImbYh3PH/view?usp=drive_link</t>
  </si>
  <si>
    <t>https://drive.google.com/file/d/1GgIcFNLUsEgTIpyfl2tN2P_9jP69mO-e/view?usp=drive_link</t>
  </si>
  <si>
    <t>GRV Junction Agritech Private Limited</t>
  </si>
  <si>
    <t>Ravish Kumar</t>
  </si>
  <si>
    <t>U01110MH2020PTC361358</t>
  </si>
  <si>
    <t>https://drive.google.com/file/d/1g_5CduSJodZn7bzhcpJUwWmqdTW14vDv/view?usp=drive_link</t>
  </si>
  <si>
    <t>ravish.k@originkonnect.in</t>
  </si>
  <si>
    <t>OriginKonnect is a supply chain tech platform, which is simplifying Agri-Food trade globally. We enable Exporters and Importers to have profitable trade. We support Exporter with confirm order, sourcing finance, trade finance, Ocean freight, origin and destination logistic; where we offer complete sourcing solution for importers.Its usd 1.5Tn market, where we are starting with India export, which is usd 50 bn market.</t>
  </si>
  <si>
    <t>https://drive.google.com/file/d/1RIivhmGoFVy99xeJrwFXLFk1zhyUWrEO/view?usp=drive_link</t>
  </si>
  <si>
    <t>Agri Tech</t>
  </si>
  <si>
    <t>DCF</t>
  </si>
  <si>
    <t>Angel investor</t>
  </si>
  <si>
    <t>204 CCPS @19,594</t>
  </si>
  <si>
    <t>204 CCPS @10/-
Distinctive number(s) : 235-438</t>
  </si>
  <si>
    <t>https://drive.google.com/file/d/12HOzKmR7rDdGR_8VzYFuQktdLJOkdJZz/view?usp=drive_link</t>
  </si>
  <si>
    <t>https://drive.google.com/file/d/1gTbu7RUG8ABzRNgBsXYhy8VgyhJ9FHbC/view?usp=drive_link</t>
  </si>
  <si>
    <r>
      <rPr>
        <u/>
        <sz val="10"/>
        <color rgb="FF1155CC"/>
        <rFont val="Arial"/>
      </rPr>
      <t>https://drive.google.com/file/d/1JvYq4GsYhAaSxUjvHEwn3wNorTDwXlDZ/view?usp=drive_link</t>
    </r>
    <r>
      <rPr>
        <u/>
        <sz val="10"/>
        <color rgb="FF1155CC"/>
        <rFont val="Arial"/>
      </rPr>
      <t xml:space="preserve">  
</t>
    </r>
    <r>
      <rPr>
        <u/>
        <sz val="10"/>
        <color rgb="FF1155CC"/>
        <rFont val="Arial"/>
      </rPr>
      <t>https://drive.google.com/file/d/1H_hMF7nGbISFHCJreumhOe_rN_C3V4qK/view?usp=drive_link</t>
    </r>
    <r>
      <rPr>
        <u/>
        <sz val="10"/>
        <color rgb="FF1155CC"/>
        <rFont val="Arial"/>
      </rPr>
      <t xml:space="preserve"> </t>
    </r>
  </si>
  <si>
    <t>Indersons Services Private Limited</t>
  </si>
  <si>
    <t>Jasdee Singh</t>
  </si>
  <si>
    <t>U74999OR2018PTC028567</t>
  </si>
  <si>
    <t>https://drive.google.com/file/d/1ojMnjMIExqXUmzIwi4f1ROHq8moWYI_d/view?usp=drive_link</t>
  </si>
  <si>
    <t>jasdeep@transportsimple.com</t>
  </si>
  <si>
    <t>TransportSimple offers advanced transport management solutions to streamline fleet operations. With a focus on technology-driven efficiency, its vision is to create a marketplace for seamless collaboration among logistics stakeholders, optimizing operations and fostering growth in the transport industry through a comprehensive SaaS-based platform</t>
  </si>
  <si>
    <t>https://drive.google.com/file/d/1xktCfamK3qgScWQgtJlw05DUWvA_0w7U/view?usp=drive_link</t>
  </si>
  <si>
    <t>Sundargarh</t>
  </si>
  <si>
    <t>Odisha</t>
  </si>
  <si>
    <t>Floor- 5 Cr. Cap - 10 Cr.</t>
  </si>
  <si>
    <t>SEED</t>
  </si>
  <si>
    <t>Real Time Angel Fund</t>
  </si>
  <si>
    <t>40,000 CCD @100</t>
  </si>
  <si>
    <t>Inderson Services.pdf - Google Drive</t>
  </si>
  <si>
    <t>Floor- 8%, Cap - 4%</t>
  </si>
  <si>
    <t>https://drive.google.com/file/d/1X5zszfTRbMBP-1TlDb0uk8TYSsIdUFXU/view?usp=drive_link</t>
  </si>
  <si>
    <r>
      <rPr>
        <u/>
        <sz val="10"/>
        <color rgb="FF1155CC"/>
        <rFont val="Arial"/>
      </rPr>
      <t>https://drive.google.com/file/d/1iIMNiiDBA1PLQql_jn2ByZlYkuJnm_0j/view?usp=drive_link</t>
    </r>
    <r>
      <rPr>
        <u/>
        <sz val="10"/>
        <color rgb="FF1155CC"/>
        <rFont val="Arial"/>
      </rPr>
      <t xml:space="preserve"> 
</t>
    </r>
    <r>
      <rPr>
        <u/>
        <sz val="10"/>
        <color rgb="FF1155CC"/>
        <rFont val="Arial"/>
      </rPr>
      <t>https://drive.google.com/file/d/1xgiSBOTcFsrDvaU0dXdDgsQFJhnNOsaz/view?usp=drive_link</t>
    </r>
    <r>
      <rPr>
        <u/>
        <sz val="10"/>
        <color rgb="FF1155CC"/>
        <rFont val="Arial"/>
      </rPr>
      <t xml:space="preserve"> </t>
    </r>
  </si>
  <si>
    <t>Arivation Fashiontech Private Limited</t>
  </si>
  <si>
    <t>Atul Gupta, Purvi Roy</t>
  </si>
  <si>
    <t>Purvi Roy</t>
  </si>
  <si>
    <t>U74999HR2018PTC073735.</t>
  </si>
  <si>
    <t>https://drive.google.com/file/d/1ljaCZW9bdHt1z2nhVqvXzAFcHKHOoR5j/view?usp=drive_link</t>
  </si>
  <si>
    <t>8505837583, 8770375937</t>
  </si>
  <si>
    <t xml:space="preserve">purviroy@aristavault.com; atulgupta@aristavault.com; </t>
  </si>
  <si>
    <t>ARISTA VAULT is an innovative startup built with a vision to make human life simple, easy and safe. They are India’s First Smart Luggage Brand having launched Patented Smart Wallet, Smart Bags, Smart follow-me Luggage.</t>
  </si>
  <si>
    <t>https://drive.google.com/file/d/1xRZH2mFO40q4CKIW2oQ2JY2-5SwTqvv2/view?usp=drive_link</t>
  </si>
  <si>
    <t>Consumer Tech</t>
  </si>
  <si>
    <t>Series Seed</t>
  </si>
  <si>
    <t>239 CCPS @Rs. 10, Premium of 16,696.</t>
  </si>
  <si>
    <t>239 CCPS @Rs. 10, Distinctive No(s) 1194 TO 1432 (B0TH INCLUSIVE)</t>
  </si>
  <si>
    <t>https://drive.google.com/file/d/1B9GgtjefDxDr02ScVavcrGf3NRAW-FDu/view?usp=drive_link</t>
  </si>
  <si>
    <t>https://drive.google.com/file/d/1bgavWdLcxm3a1gGi9Pv9uYfdaKDrceJ-/view?usp=drive_link</t>
  </si>
  <si>
    <t>https://drive.google.com/file/d/1_sVSvB9Bjf4V2_rzjOCEKiiAEawT_bjE/view?usp=drive_link</t>
  </si>
  <si>
    <t>Nawgati Tech  Private Limited</t>
  </si>
  <si>
    <t>Vaibhav Kaushik</t>
  </si>
  <si>
    <t>U72900UP2019PTC118197</t>
  </si>
  <si>
    <t>https://drive.google.com/file/d/1RXSupgFX3jmsf7Q2w8EWZeZr5Fn2NzvQ/view?usp=drive_link</t>
  </si>
  <si>
    <t>87503 66868</t>
  </si>
  <si>
    <t>vaibhav@nawgati.com</t>
  </si>
  <si>
    <t>Intelligent Queue Management for Fuel Stations</t>
  </si>
  <si>
    <t>https://drive.google.com/file/d/11559zfs9Q5jf1S6nhcxerfSqYuBNeic8/view?usp=drive_link</t>
  </si>
  <si>
    <t>Floor- 70 cr., Cap - 100 Cr.</t>
  </si>
  <si>
    <t>1,00,00,000</t>
  </si>
  <si>
    <t>400 CCD</t>
  </si>
  <si>
    <t>400 CCD @ 10,000/-
Distinctive number(s) : CCD 01251 – CCD 01650 (Both Inclusive)</t>
  </si>
  <si>
    <t>https://drive.google.com/file/d/1Y9DJyGr5dueYHXoTi71cLmonEfc0yl7_/view?usp=drive_link</t>
  </si>
  <si>
    <t>Floor- 0.5%, Cap - 0.4%</t>
  </si>
  <si>
    <r>
      <rPr>
        <u/>
        <sz val="10"/>
        <color rgb="FF1155CC"/>
        <rFont val="Arial"/>
      </rPr>
      <t>https://drive.google.com/file/d/1OJ5HTFGA9z_XZwu0EhWhLkweDgEUItTj/view?usp=drive_link</t>
    </r>
    <r>
      <rPr>
        <u/>
        <sz val="10"/>
        <color rgb="FF1155CC"/>
        <rFont val="Arial"/>
      </rPr>
      <t xml:space="preserve"> 
</t>
    </r>
    <r>
      <rPr>
        <u/>
        <sz val="10"/>
        <color rgb="FF1155CC"/>
        <rFont val="Arial"/>
      </rPr>
      <t>https://drive.google.com/file/d/1gg8j8OGnvBO5HhFPAT4I07360llzO0OB/view?usp=drive_link</t>
    </r>
    <r>
      <rPr>
        <u/>
        <sz val="10"/>
        <color rgb="FF1155CC"/>
        <rFont val="Arial"/>
      </rPr>
      <t xml:space="preserve"> </t>
    </r>
  </si>
  <si>
    <t>https://drive.google.com/file/d/13QLqnMi7GFB6yMAtIjU0bMvR9OgXskcR/view?usp=drive_link</t>
  </si>
  <si>
    <t>Wealthwisers Technologies Private Limited</t>
  </si>
  <si>
    <t>Anjan Roy, Nirmesh Kumar</t>
  </si>
  <si>
    <t>U62020UP2023PTC179255</t>
  </si>
  <si>
    <t>https://drive.google.com/file/d/15RgcmXGlASxuYv1tDG_X_rHrygXgoOnH/view?usp=drive_link</t>
  </si>
  <si>
    <t>connect@wealthwisers.in</t>
  </si>
  <si>
    <t>Wealthwisers Technologies is into building fintech platforms for stock market investors and mutual fund distributors. We provide one stop shop for all type of investments and also manage financial portfolios.</t>
  </si>
  <si>
    <t>https://drive.google.com/file/d/1vHmYGl3P9XC3fRGheTYuCMDtvYzzeiB3/view?usp=drive_link</t>
  </si>
  <si>
    <t>Uttar Pradesh</t>
  </si>
  <si>
    <t>Fin Tech</t>
  </si>
  <si>
    <t>32,00,000</t>
  </si>
  <si>
    <t>30-03-2024</t>
  </si>
  <si>
    <t>Equity</t>
  </si>
  <si>
    <t>408 shares@7843.13</t>
  </si>
  <si>
    <t xml:space="preserve">408 equity shares </t>
  </si>
  <si>
    <t>https://drive.google.com/file/d/1cXR5tT_wXWA3kwieto77KFiae-7xHw4i/view?usp=drive_link</t>
  </si>
  <si>
    <t>https://drive.google.com/file/d/1cej7NXGt-no5BgLorXNym28G0N3f1lJI/view?usp=drive_link</t>
  </si>
  <si>
    <t>https://drive.google.com/file/d/1zoiJS04cXpjcs-gqZONQ0Dqlt6kzI0yc/view?usp=drive_link</t>
  </si>
  <si>
    <t>True Assets Development Private Limited</t>
  </si>
  <si>
    <t>Dhruv Bajaj and Harender Singh</t>
  </si>
  <si>
    <t>U72900HR2021PTC092904</t>
  </si>
  <si>
    <t>https://drive.google.com/file/d/1LLUP_TM0tDx7LeE70u0DgNdx3vczgH6b/view?usp=drive_link</t>
  </si>
  <si>
    <t>cio@tassets.in</t>
  </si>
  <si>
    <t>TAssets is a Fintech which is solving for transaction backed finance requirement for MSMEs through Invoice Tokenization. Our patented solution (built on blockchain) enables us to address the working capital need of Tier 2/ 3 level Vendors (MSMEs) of Large Corporates through our lender partners.</t>
  </si>
  <si>
    <t>https://docs.google.com/presentation/d/1rmDhtiBPOPbEJVsVcAbTcSsmchXzRaWJ/edit?usp=drive_link&amp;ouid=106445181314432621501&amp;rtpof=true&amp;sd=true</t>
  </si>
  <si>
    <t>35,50,000</t>
  </si>
  <si>
    <t>CCCPS</t>
  </si>
  <si>
    <t>140 CCCPS@ Rs. 25,346</t>
  </si>
  <si>
    <t>140 CCCPS 
 Distinctive No(s) : 141 to 280 (Both Inclusive)</t>
  </si>
  <si>
    <t>https://drive.google.com/file/d/1SvtOHF82m_L-j3_p1w8rGCdQ0M6STdE4/view?usp=drive_link</t>
  </si>
  <si>
    <t>https://drive.google.com/file/d/1V_0nxhOlje5umHmLq7dEKa2frCz4WfrA/view?usp=drive_link</t>
  </si>
  <si>
    <r>
      <rPr>
        <u/>
        <sz val="10"/>
        <color rgb="FF1155CC"/>
        <rFont val="Arial"/>
      </rPr>
      <t>https://drive.google.com/file/d/1aapEaxNxMJQj_ZwrPAMWo2vQSlbfkhYT/view?usp=drive_link
https://drive.google.com/file/d/1KxVZWhF9FLtSN_6MyrBoQZcGHNSklQq4/view?usp=drive_link</t>
    </r>
    <r>
      <rPr>
        <u/>
        <sz val="10"/>
        <color rgb="FF000000"/>
        <rFont val="Arial"/>
      </rPr>
      <t xml:space="preserve"> </t>
    </r>
  </si>
  <si>
    <t>ParkMate Smart Parking Solutions Private Limited</t>
  </si>
  <si>
    <t>Akshat Sharma</t>
  </si>
  <si>
    <t>U72200HR2021PTC095215</t>
  </si>
  <si>
    <t>https://drive.google.com/file/d/1qkZ04E9T5YcuZohc00tFrNbII8PWIgH_/view?usp=drive_link</t>
  </si>
  <si>
    <t>contactus@parkmate.in</t>
  </si>
  <si>
    <t>ParkMate is an instant parking solution where you just need to enter the destination you want to visit. A parking attendant will be assigned to you and when you reach there you will find the attendant waiting for you. The attendant will collect your car and park it for you. The car will be GPS tagged so you will be able to track your car.</t>
  </si>
  <si>
    <t>https://drive.google.com/file/d/1JviGLD8sr3wN3WbAbceG0Yc8m8N4HWJ5/view?usp=drive_link</t>
  </si>
  <si>
    <t>Moradabad</t>
  </si>
  <si>
    <t>Discounted Cash Flow</t>
  </si>
  <si>
    <t>3,50,00,000</t>
  </si>
  <si>
    <t>Seed Round</t>
  </si>
  <si>
    <t>We Founder Circle, Value Pit Ventures, Munir Bari(HomeStyle Ventures),</t>
  </si>
  <si>
    <t>78 CCPS @10/-
Distinctive No.(s): From 208 to 285 (Both Inclusive)</t>
  </si>
  <si>
    <t>https://drive.google.com/file/d/1s2ytvhNwPcE-oDkQgPmJyg1hAsMCGxN2/view?usp=drive_link</t>
  </si>
  <si>
    <r>
      <rPr>
        <u/>
        <sz val="10"/>
        <color rgb="FF1155CC"/>
        <rFont val="Arial"/>
      </rPr>
      <t>https://drive.google.com/file/d/1nUjUIl9ivZvquHTafEwLkadie15bQa9h/view?usp=drive_link</t>
    </r>
    <r>
      <rPr>
        <u/>
        <sz val="10"/>
        <color rgb="FF1155CC"/>
        <rFont val="Arial"/>
      </rPr>
      <t xml:space="preserve"> 
</t>
    </r>
    <r>
      <rPr>
        <u/>
        <sz val="10"/>
        <color rgb="FF1155CC"/>
        <rFont val="Arial"/>
      </rPr>
      <t>https://drive.google.com/file/d/1YjQ_8JnPi_P5LDfxWs2iZIpUT1vlrmTP/view?usp=drive_link</t>
    </r>
    <r>
      <rPr>
        <u/>
        <sz val="10"/>
        <color rgb="FF1155CC"/>
        <rFont val="Arial"/>
      </rPr>
      <t xml:space="preserve"> </t>
    </r>
  </si>
  <si>
    <t>https://drive.google.com/file/d/1xNnu7iLyOmPNqnGpkZpHKWoyBKc8BO8Q/view?usp=drive_link</t>
  </si>
  <si>
    <t>Kwikpic Ai Solutions Private Limited</t>
  </si>
  <si>
    <t>Harsh Khaitan</t>
  </si>
  <si>
    <t>U72900WB2022PTC251944</t>
  </si>
  <si>
    <t>https://drive.google.com/file/d/1csw-482ZYzyhXn24uBb6lCE_jK0EDxc0/view?usp=drive_link</t>
  </si>
  <si>
    <t>harsh@kwikpic.in</t>
  </si>
  <si>
    <t xml:space="preserve">Kwikpic is an Ai powered photo sharing app. Our B2b Saas platform helps photographers and event professionals smartly deliver event photos. Our B2c Mobile app helps users easily share and interact with photos. 
</t>
  </si>
  <si>
    <t>https://drive.google.com/file/d/18Lhd6W0JlyN2vU7lf-Q5SQT5xW487ZPk/view?usp=drive_link</t>
  </si>
  <si>
    <t>West Bengal</t>
  </si>
  <si>
    <t>1,05,00,000</t>
  </si>
  <si>
    <t>MLM Ventures
 Bajjrang Bothra
 Siyat Holdings
 Agility Ventures</t>
  </si>
  <si>
    <t>Equity Shares</t>
  </si>
  <si>
    <t>424 shares @9430 each</t>
  </si>
  <si>
    <t>424 shares</t>
  </si>
  <si>
    <t>https://drive.google.com/file/d/1gIxsoJcLYLzDEj3nMcJfbRwvye76qDW2/view?usp=drive_link</t>
  </si>
  <si>
    <r>
      <rPr>
        <u/>
        <sz val="10"/>
        <color rgb="FF1155CC"/>
        <rFont val="Arial"/>
      </rPr>
      <t>https://drive.google.com/file/d/1hJUE6PfJnrSjqyz6lr8BbVXiUZEhBQRy/view?usp=drive_link</t>
    </r>
    <r>
      <rPr>
        <u/>
        <sz val="10"/>
        <color rgb="FF1155CC"/>
        <rFont val="Arial"/>
      </rPr>
      <t xml:space="preserve"> 
</t>
    </r>
    <r>
      <rPr>
        <u/>
        <sz val="10"/>
        <color rgb="FF1155CC"/>
        <rFont val="Arial"/>
      </rPr>
      <t>https://drive.google.com/file/d/1Ag-IipS3iH4gjmGMgFYfbQgZB0DxBmjO/view?usp=drive_link</t>
    </r>
    <r>
      <rPr>
        <u/>
        <sz val="10"/>
        <color rgb="FF1155CC"/>
        <rFont val="Arial"/>
      </rPr>
      <t xml:space="preserve"> </t>
    </r>
  </si>
  <si>
    <t>https://drive.google.com/file/d/12rJ_G8VfsL1CpzrElWx3E73CPdaKDBcQ/view?usp=drive_link</t>
  </si>
  <si>
    <t>Taragana Mediatech Private Limited</t>
  </si>
  <si>
    <t>RAHUL REDDY . N</t>
  </si>
  <si>
    <t>U72900TG2022PTC167107</t>
  </si>
  <si>
    <t>https://drive.google.com/file/d/1Ey7UZX6I-Pi2NPtRlSz0c_m2Wpq87i4g/view?usp=drive_link</t>
  </si>
  <si>
    <t>98857 30673</t>
  </si>
  <si>
    <t>rahulreddy.n@gmail.com  
ping@stargaze.ai</t>
  </si>
  <si>
    <t>TARAGANA is a one-stop platform for star-fan engagement, Alternative revenue for influencers, and a platform for the entire constellation from sports to films. Moreover, Taragana is the world’s first anti-hate speech platform</t>
  </si>
  <si>
    <t>https://drive.google.com/file/d/16iCcLYiEgG7P7ZXq4GqrrYLt0RwwuEob/view?usp=drive_link</t>
  </si>
  <si>
    <t>Telanagana</t>
  </si>
  <si>
    <t>Rahul D. Patel</t>
  </si>
  <si>
    <t>1/16/2024</t>
  </si>
  <si>
    <t>445 equity shares @8998.88</t>
  </si>
  <si>
    <r>
      <rPr>
        <u/>
        <sz val="10"/>
        <color rgb="FF1155CC"/>
        <rFont val="Arial"/>
      </rPr>
      <t>https://drive.google.com/file/d/1R5P2rHobh11ERkWw7VPCWIEkjg1EGl8r/view?usp=drive_link</t>
    </r>
    <r>
      <rPr>
        <u/>
        <sz val="10"/>
        <color rgb="FF1155CC"/>
        <rFont val="Arial"/>
      </rPr>
      <t xml:space="preserve">  
</t>
    </r>
    <r>
      <rPr>
        <u/>
        <sz val="10"/>
        <color rgb="FF1155CC"/>
        <rFont val="Arial"/>
      </rPr>
      <t>https://drive.google.com/file/d/1vBRYBk57JmxNzCXlhXAYVkAxP-Qf6rlF/view?usp=drive_link</t>
    </r>
    <r>
      <rPr>
        <u/>
        <sz val="10"/>
        <color rgb="FF1155CC"/>
        <rFont val="Arial"/>
      </rPr>
      <t xml:space="preserve"> </t>
    </r>
  </si>
  <si>
    <r>
      <rPr>
        <u/>
        <sz val="10"/>
        <color rgb="FF1155CC"/>
        <rFont val="Arial"/>
      </rPr>
      <t>https://drive.google.com/file/d/1lWySmELuhiYC9HRC_G__GwzVaDAEg1wY/view?usp=drive_link</t>
    </r>
    <r>
      <rPr>
        <u/>
        <sz val="10"/>
        <color rgb="FF1155CC"/>
        <rFont val="Arial"/>
      </rPr>
      <t xml:space="preserve">  
</t>
    </r>
    <r>
      <rPr>
        <u/>
        <sz val="10"/>
        <color rgb="FF1155CC"/>
        <rFont val="Arial"/>
      </rPr>
      <t>https://drive.google.com/file/d/1c3QXlBkKKfXBPvlckPeLBM7kKnxZMufp/view?usp=drive_link</t>
    </r>
    <r>
      <rPr>
        <u/>
        <sz val="10"/>
        <color rgb="FF1155CC"/>
        <rFont val="Arial"/>
      </rPr>
      <t xml:space="preserve"> </t>
    </r>
  </si>
  <si>
    <t>Assortium Technologies Private Limited</t>
  </si>
  <si>
    <t>Rishabh Chillar</t>
  </si>
  <si>
    <t>https://drive.google.com/file/d/1b6gPv7UObwfiuhPwXCXxzmJC7erqU-v8/view?usp=drive_link</t>
  </si>
  <si>
    <t>rishabh@prospeer.com</t>
  </si>
  <si>
    <t>Artificial Intellegence tech driven Validated fresher hiring platform</t>
  </si>
  <si>
    <t>https://drive.google.com/file/d/1rmXO5Vmr2FLNK3LPTiXHXVYdYoXRm5Sp/view?usp=drive_link</t>
  </si>
  <si>
    <t>Gurugram</t>
  </si>
  <si>
    <t>Haryana</t>
  </si>
  <si>
    <t>U. S. Chhillar; Services International; Shruti Chhillar</t>
  </si>
  <si>
    <t>CCPS iSAFE Notes</t>
  </si>
  <si>
    <t>400 Preference Shares</t>
  </si>
  <si>
    <t>400 CCPS @10/- at a premium of INR 9,990 each</t>
  </si>
  <si>
    <t>https://drive.google.com/file/d/1T04tFazSXlE4uEUnYpcEG1e3LuKjYQ5O/view?usp=drive_link</t>
  </si>
  <si>
    <t>Discount Rate - 80%</t>
  </si>
  <si>
    <t>Max. 3 years</t>
  </si>
  <si>
    <t>https://drive.google.com/file/d/1dq5rRcDdcsRWZlAGwLRTtsw3aFyVOVyh/view?usp=drive_link</t>
  </si>
  <si>
    <t>https://drive.google.com/file/d/1g3MuOv-AzvklzUHtUSKhVU_QF9EEn4GH/view?usp=drive_link</t>
  </si>
  <si>
    <t>Eresha Technology Innovators Private Limited</t>
  </si>
  <si>
    <t>Pragati Srivastava</t>
  </si>
  <si>
    <t>U74999DL2022PTC396262</t>
  </si>
  <si>
    <t>https://drive.google.com/file/d/1peiFBTW-CLYjNxnxJLV32z0pVppA4ogw/view?usp=drive_link</t>
  </si>
  <si>
    <t>connect@eresha.in</t>
  </si>
  <si>
    <t>Has created a first of its kind 3D digital simulated aircrafts. This simulated environment will be used to train the employees of various airlines.</t>
  </si>
  <si>
    <t>https://drive.google.com/file/d/1d4c5QAqamtryC5TyqF795DEpfGMiurNC/view?usp=drive_link</t>
  </si>
  <si>
    <t>Aerospace &amp; Defence-tech</t>
  </si>
  <si>
    <t>40,18,596</t>
  </si>
  <si>
    <t>Santosh Jawa</t>
  </si>
  <si>
    <t>203 equity shares @ Rs. 19,699/-</t>
  </si>
  <si>
    <t>https://drive.google.com/file/d/1hmugWOP6ge-kDPQWNl3PKNFb4COmQAAN/view?usp=drive_link</t>
  </si>
  <si>
    <r>
      <rPr>
        <u/>
        <sz val="10"/>
        <color rgb="FF1155CC"/>
        <rFont val="Arial"/>
      </rPr>
      <t>https://drive.google.com/file/d/1FJPsrQB7wm-sIC3-34ozi26iD3toneAF/view?usp=drive_link</t>
    </r>
    <r>
      <rPr>
        <u/>
        <sz val="10"/>
        <color rgb="FF1155CC"/>
        <rFont val="Arial"/>
      </rPr>
      <t xml:space="preserve">  
</t>
    </r>
    <r>
      <rPr>
        <u/>
        <sz val="10"/>
        <color rgb="FF1155CC"/>
        <rFont val="Arial"/>
      </rPr>
      <t>https://drive.google.com/file/d/1M9009qiujTLPv_0do_eheZooA102m-Qy/view?usp=drive_link</t>
    </r>
    <r>
      <rPr>
        <u/>
        <sz val="10"/>
        <color rgb="FF1155CC"/>
        <rFont val="Arial"/>
      </rPr>
      <t xml:space="preserve"> </t>
    </r>
  </si>
  <si>
    <r>
      <rPr>
        <u/>
        <sz val="10"/>
        <color rgb="FF1155CC"/>
        <rFont val="Arial"/>
      </rPr>
      <t>https://drive.google.com/file/d/194E5_06nzfaxip-y_iEZ45NR-f0zPXRV/view?usp=drive_link</t>
    </r>
    <r>
      <rPr>
        <u/>
        <sz val="10"/>
        <color rgb="FF1155CC"/>
        <rFont val="Arial"/>
      </rPr>
      <t xml:space="preserve"> 
</t>
    </r>
    <r>
      <rPr>
        <u/>
        <sz val="10"/>
        <color rgb="FF1155CC"/>
        <rFont val="Arial"/>
      </rPr>
      <t>https://drive.google.com/file/d/135W_vGFyS_yzEv3WqxVxsFd20ck-mCLX/view?usp=drive_link</t>
    </r>
    <r>
      <rPr>
        <u/>
        <sz val="10"/>
        <color rgb="FF1155CC"/>
        <rFont val="Arial"/>
      </rPr>
      <t xml:space="preserve"> </t>
    </r>
  </si>
  <si>
    <t>Erekrut HR Automation Solutions Private Limited</t>
  </si>
  <si>
    <t>Ajay Goyal</t>
  </si>
  <si>
    <t>U74910DL2021385040</t>
  </si>
  <si>
    <t>https://drive.google.com/file/d/13PliElc9rNTCm0vvXnxp7UYFMRpq5zus/view?usp=drive_link</t>
  </si>
  <si>
    <t>98719 88788</t>
  </si>
  <si>
    <t>agoyal@erekrut.com</t>
  </si>
  <si>
    <t>Erekrut will connect the entire eco-system; Recruiters, Job Seekers and Campuses across with zero time and money wastage in filtering out the right advantageous candidates using job role based assessments with complete application tracking systems and candidate’s profiling based on their activities at Erekrut.</t>
  </si>
  <si>
    <t>https://drive.google.com/file/d/1bw8YqcMXvyOrKScXw-YJpc8zU2e3ftNH/view?usp=drive_link</t>
  </si>
  <si>
    <t>Pradeep Gupta</t>
  </si>
  <si>
    <t>95 equity shares @41,708/- (2.58 % shareholding)</t>
  </si>
  <si>
    <t>95 equity shares 
Distinctive number(s): 12084 to 12178</t>
  </si>
  <si>
    <t>https://drive.google.com/drive/folders/1_eBtx_yd7-1OnsreaVfTDoAu2lpM3XGJ?usp=drive_link</t>
  </si>
  <si>
    <r>
      <rPr>
        <u/>
        <sz val="10"/>
        <color rgb="FF1155CC"/>
        <rFont val="Arial"/>
      </rPr>
      <t>https://drive.google.com/file/d/1VlvWW27tioSU_qyOfONA5Yt-d2-3hfU2/view?usp=drive_link</t>
    </r>
    <r>
      <rPr>
        <u/>
        <sz val="10"/>
        <color rgb="FF1155CC"/>
        <rFont val="Arial"/>
      </rPr>
      <t xml:space="preserve"> 
</t>
    </r>
    <r>
      <rPr>
        <u/>
        <sz val="10"/>
        <color rgb="FF1155CC"/>
        <rFont val="Arial"/>
      </rPr>
      <t>https://drive.google.com/file/d/1FIm3PbP6iRqeEjAD-mUhRV5lY2j5DE8V/view?usp=drive_link</t>
    </r>
    <r>
      <rPr>
        <u/>
        <sz val="10"/>
        <color rgb="FF1155CC"/>
        <rFont val="Arial"/>
      </rPr>
      <t xml:space="preserve"> </t>
    </r>
  </si>
  <si>
    <t>https://drive.google.com/file/d/1FjksxbYTvqboiXRbgrErSCZ1sVJwtkq0/view?usp=drive_link</t>
  </si>
  <si>
    <t>Amrita TBI</t>
  </si>
  <si>
    <t>Yearbook Canvas Private Limited</t>
  </si>
  <si>
    <t>Surashree Rahane</t>
  </si>
  <si>
    <t>U74999RJ2018PTC062274</t>
  </si>
  <si>
    <t>https://drive.google.com/file/d/1-QyaYbqb1iHyfB3HD7Nv7Wznb4Nb1G51/view?usp=drive_link</t>
  </si>
  <si>
    <t>ceo@yearbookcanvas.com
rahane.surashree@gmail.com</t>
  </si>
  <si>
    <t>Yearbook Canvas develops a platform for publishing yearbooks, which is designed to store memories shared among students and their batchmates. This platform offers features like uploading pictures, writing testimonials, and creating polls, all aimed at preserving memories in an engaging way.</t>
  </si>
  <si>
    <t>https://drive.google.com/file/d/1jTx6cX6ToGXRJiOlt6SaQCB7x2CB_ruA/view?usp=drive_link</t>
  </si>
  <si>
    <t>Jodhpur</t>
  </si>
  <si>
    <t>Rajasthan</t>
  </si>
  <si>
    <t>66,00,000</t>
  </si>
  <si>
    <t>90 Shares @44,204 per share</t>
  </si>
  <si>
    <t>90 equity shares @10/- 
Distinctive Number: 12604 TO 12693</t>
  </si>
  <si>
    <t>https://drive.google.com/file/d/1o2WCHHx5bMUGIDVzvnLNoLIBtK871wRk/view?usp=drive_link</t>
  </si>
  <si>
    <t>https://drive.google.com/file/d/1gIEH9GRvTyv8bPujFx-jHLVHDAslD1l8/view?usp=drive_link</t>
  </si>
  <si>
    <t>https://drive.google.com/file/d/16w9D8KLdObYnu8vY2vgspBWBgdtIh6Z0/view?usp=drive_link</t>
  </si>
  <si>
    <t xml:space="preserve">Unino Healthcare Private Limited </t>
  </si>
  <si>
    <t>Harshini Nitin Zaveri</t>
  </si>
  <si>
    <t>U33110MH2016PTC287994</t>
  </si>
  <si>
    <t>https://drive.google.com/file/d/1ai84aonlMVkx_KIPc8yKail9YK1LJDyF/view?usp=drive_link</t>
  </si>
  <si>
    <t>981920 2145</t>
  </si>
  <si>
    <t>harshini.zaveri@gmail.com</t>
  </si>
  <si>
    <t>UNINO Healthcare is dedicated to offering distinctive, innovative, and advantageous solutions for humanity by introducing cutting-edge technologies within the biomedical industry, all at an accessible cost for the broader population. A testament to this commitment is our flagship product, pleuraGoh—an innovative and patented chest tube management system. This advanced system minimizes complications associated with chest drainage after thoracic, pulmonary, and cardiac surgeries, as well as during other emergency medical scenarios, thereby significantly mitigating the impact on patients and reducing the financial burden associated with complications.</t>
  </si>
  <si>
    <t>https://drive.google.com/file/d/1K9dYiFaYyPFvMHKRc34pT7HzyRllzgac/view?usp=drive_link</t>
  </si>
  <si>
    <t>Health Tech</t>
  </si>
  <si>
    <t>24,00,000</t>
  </si>
  <si>
    <t>Ashish Bapana</t>
  </si>
  <si>
    <t>1794 shares @ Rs. 1337.80 (1.5%)</t>
  </si>
  <si>
    <t>1794 equity shares @10/-
Distinctive Number: 119684 to 121477</t>
  </si>
  <si>
    <t>https://drive.google.com/file/d/1sMko_pLazmzJ6faXUl4Gd2kYFtAV_uIW/view?usp=drive_link</t>
  </si>
  <si>
    <t>Initial Public Offer, Strategic Sale of the Subscription of Share, Liquidity Event, Buyback</t>
  </si>
  <si>
    <t>https://drive.google.com/file/d/1iLGHk0yGpm15CKcyZ2etSf9JJl3C8xbY/view?usp=drive_link</t>
  </si>
  <si>
    <t>https://drive.google.com/file/d/14dQijtv9f_0WqyJ1d5MnO5Iis5jS6Am1/view?usp=drive_link</t>
  </si>
  <si>
    <t>Trayambhu Tech Solutions Private Limited (TRST01)</t>
  </si>
  <si>
    <t>Prabir Kumar Mishra</t>
  </si>
  <si>
    <t>U72200TG2019PTC129599</t>
  </si>
  <si>
    <t>https://drive.google.com/file/d/1mKXQA4zcTOEaB9gQaPt0RazRDVeOKrAP/view?usp=drive_link</t>
  </si>
  <si>
    <t>905 200 6371</t>
  </si>
  <si>
    <t>prabir@trst01.com</t>
  </si>
  <si>
    <t>TRST01 stands as a leading climate technology enterprise, focusing on pioneering solutions in Sustainable Supply Chain management, Automated ESG Reporting, and Climate Action measurement. Our digital Measurement, Reporting, and Verification (dMRV) Solution utilizes cutting-edge technologies, including decentralized technology and blockchain.</t>
  </si>
  <si>
    <t>https://drive.google.com/file/d/13zUKG7C0Q_AjwAUf5NWZ4RD8lctEy6Tl/view?usp=drive_link</t>
  </si>
  <si>
    <t>Circular Economy/ Sustainability</t>
  </si>
  <si>
    <t>43,00,000</t>
  </si>
  <si>
    <t>Mr. Pranav Khanna
 Ms. Sujata Mishra
 Mr. Ugandhar Nettyam</t>
  </si>
  <si>
    <t>40000
 CCPS @ Rs. 100 per share</t>
  </si>
  <si>
    <t>40000 CCPS @ 100/- per share
Distinctive Number(s): 00001-40000</t>
  </si>
  <si>
    <t>https://drive.google.com/file/d/1xGHLoXaApzoIW5ENu6H13Rvc0bt1xEnl/view?usp=drive_link</t>
  </si>
  <si>
    <t>The shares shall be delivered, and the consideration shall be,
 paid to the Promoters/ Company as the case may be by Dec 31st
 23. The Investor will have following forms of exit
 option: -1. Buyback of shares2. Transfer of Shares to Promoters</t>
  </si>
  <si>
    <t>https://drive.google.com/file/d/1KoNtlvK2p4_H9J9pDfPvDiJiS8KDMd_b/view?usp=drive_link</t>
  </si>
  <si>
    <t>https://drive.google.com/file/d/19aVxM0rUL2RE8GnARLmdzaTnh7d-LcoS/view?usp=drive_link</t>
  </si>
  <si>
    <t>Janitri Innovations Private Limited</t>
  </si>
  <si>
    <t>Mr. Arun Agarwal</t>
  </si>
  <si>
    <t>U85100RJ2016PTC049455</t>
  </si>
  <si>
    <t>https://drive.google.com/file/d/1zFzoSkxfTpjUSlZ1i-IFw7Y9bFZ9Ra4O/view?usp=drive_link</t>
  </si>
  <si>
    <t>arun@janitri.in</t>
  </si>
  <si>
    <t>Janitri is working with a vision to see a world where no mother or newborn die during pregnancy/delivery/post-delivery. Janitri have developed a wearable, portable, wireless and AI enabled fetal maternal monitoring device to prevent mortality/morbidities related to fetal distress, Intrauterine death etc.</t>
  </si>
  <si>
    <t>https://drive.google.com/file/d/1yJ1g8mN3XvjjmpphvfCEZH5WKCChxqkL/view?usp=drive_link</t>
  </si>
  <si>
    <t>Jaipur</t>
  </si>
  <si>
    <t>6,00,00,000</t>
  </si>
  <si>
    <t>Pre-Series A</t>
  </si>
  <si>
    <t>SiriusOne Capital Fund; Q Business WLL; and existing investors</t>
  </si>
  <si>
    <t>137 CCPS @10/- 
Distinctive Number(s): From 5359 to 5495 (Both Inclusive)</t>
  </si>
  <si>
    <t>https://drive.google.com/file/d/1yaLjyDgZYTJ26RRRF5TZ50FdbhKgYd7S/view?usp=drive_link</t>
  </si>
  <si>
    <t>Upon the holder of CCPS electing to convert the CCPS, shall be convertible into 1 (One) Equity Share of the Company (without such holder of CCPS being required to pay any amount for such
 conversion), at an initial conversion ratio of 1:1 unless adjusted</t>
  </si>
  <si>
    <t>The Company the Founders shall, jointly give exit through either a Qualified IPO or a Strategic Sale or by any other mode at any time on or prior to completion of 5 (Five) years.</t>
  </si>
  <si>
    <t>https://drive.google.com/file/d/160bEeoNYF6eAYiHh7KK2Sn0V0ftYMisn/view?usp=drive_link</t>
  </si>
  <si>
    <t>https://drive.google.com/file/d/1n6aAm4a8IsCzwqZt82nHckrlWqiN77ua/view?usp=drive_link</t>
  </si>
  <si>
    <t>Aikenist Technologies Private Limited</t>
  </si>
  <si>
    <t>Ashwin Amarapur</t>
  </si>
  <si>
    <t>U72900KA2019PTC128949</t>
  </si>
  <si>
    <t>https://drive.google.com/file/d/1TW1QsvM_pMf04DYFli1ei5I0Is5xDy8W/view?usp=drive_link</t>
  </si>
  <si>
    <t>ashwin@aikenist.com</t>
  </si>
  <si>
    <t>Aikenist is started by experienced serial entrepreneurs with a mission to AI accelerate Medical imaging for affordable and accessible scanning. The solution QuickScan reduces MRI scanning time by upto half so that a 20 mins actual scan can take 10 mins for completion with our AI based software solution. Aikenist provides an AI tech platform to optimize end to end Radiology processes including scan acquisition, scan analysis and sharing of scan data.</t>
  </si>
  <si>
    <t>https://drive.google.com/file/d/1S_tpSRK5WMrBVJfVBJY0xn8KpUjtvTg0/view?usp=drive_link</t>
  </si>
  <si>
    <t>Karnataka</t>
  </si>
  <si>
    <t>Post- Money- 23.88 Cr.</t>
  </si>
  <si>
    <t>MARL FUND I LLC</t>
  </si>
  <si>
    <t>12,6096 shares @ 10/- per share</t>
  </si>
  <si>
    <t>CN of amount of 40,00,000/- @10/- each</t>
  </si>
  <si>
    <t>https://drive.google.com/file/d/1tW6ywrz0BtlrGEX4JSiUEFuF44IYFD72/view?usp=drive_link</t>
  </si>
  <si>
    <t>https://drive.google.com/file/d/1lRGXTkhfMdJ8vMex_rEg_kPMr_ITUv0J/view?usp=drive_link</t>
  </si>
  <si>
    <t>https://drive.google.com/file/d/1hxY7gK4-Y6-LA3iuawTm0MMde9EXs7ne/view?usp=drive_link</t>
  </si>
  <si>
    <t>Trans Vitals Private Limited</t>
  </si>
  <si>
    <t>Gautam Morey, Ajay Phatak</t>
  </si>
  <si>
    <t>U74999PN2020PTC190421</t>
  </si>
  <si>
    <t>https://drive.google.com/file/d/1Z6sOaFY1PLRpVEmmMDyh-TJYyUt_9uFQ/view?usp=drive_link</t>
  </si>
  <si>
    <t>gautam@lifepatch.ai</t>
  </si>
  <si>
    <t>Remote Patient Monitoring using wearables</t>
  </si>
  <si>
    <t>https://drive.google.com/file/d/1fmMvo9Z1q-iNoEFsVIh1eYg8htgV1deI/view?usp=drive_link</t>
  </si>
  <si>
    <t>Hubli</t>
  </si>
  <si>
    <t>1,30,00,000</t>
  </si>
  <si>
    <t>Mohit Oswal, and other Angel investors</t>
  </si>
  <si>
    <t>415 Shares @Rs. 10/-</t>
  </si>
  <si>
    <t>415 Shares @Rs. 10/-
Distinctive Number(s): 10825- 11239</t>
  </si>
  <si>
    <t>https://drive.google.com/file/d/1YGWTqjl45xWFknySJSIkuxnuVqeeC2hL/view?usp=drive_link</t>
  </si>
  <si>
    <t>https://drive.google.com/file/d/1DhOuRT759pKMmMbHxqQ4utHyfx1ZanS2/view?usp=drive_link</t>
  </si>
  <si>
    <t>https://drive.google.com/file/d/1psjl7lDJEJwOyVmANCkueApTjXdJ-PS8/view?usp=drive_link</t>
  </si>
  <si>
    <t>Sparcolife Digital Healthcare Technologies Private Limited</t>
  </si>
  <si>
    <t>Pooja Hemmige Shwethadri</t>
  </si>
  <si>
    <t>U85310KA2020PTC139925</t>
  </si>
  <si>
    <t>https://drive.google.com/file/d/1X4xaAr0xicUJS4-8PYcE-BgCXl4egHMx/view?usp=drive_link</t>
  </si>
  <si>
    <t>pooja@vyli.health</t>
  </si>
  <si>
    <t>Sparcolife is an applied behavioural health sciences startup building multimodal diagnostics and multisensory digital therapeutics to detect and address Mental, Neurological and Substance use (MNS) conditions. Vyli/20 is a Digital Health platform to detect and address Behavioral &amp; Mental Health issues alongside Reproductive Health Treatment. Augmented Intelligence in the form of Emotion Detection &amp; Vital Signs is made available to the Care Provider during Telehealth Consultation and Digital Psychological First Aid (PFA) in the form of Multisensory Digital Therapeutics administered through Audio, Audio-Visual and immersive Virtual Reality content.</t>
  </si>
  <si>
    <t>https://docs.google.com/presentation/d/1PCQPyNOUgmEEyGNX6Q8TEC3qPwfrcpqF/edit?usp=sharing&amp;ouid=106445181314432621501&amp;rtpof=true&amp;sd=true</t>
  </si>
  <si>
    <t>60,00,000</t>
  </si>
  <si>
    <t>1204 @Rs. 10/- and Premium of Rs. 3,311/-</t>
  </si>
  <si>
    <t>1204 @Rs. 10/- 
Distinctive Number(s): 59315 - 60518</t>
  </si>
  <si>
    <t>https://drive.google.com/file/d/12alzBDAyw4GMklkVwp9r5hU9eDBPLY0E/view?usp=drive_link</t>
  </si>
  <si>
    <t>https://drive.google.com/file/d/1wd_9glw6GdFE8b7kSaC5oyqR5YEZl-oz/view?usp=drive_link</t>
  </si>
  <si>
    <t>https://drive.google.com/file/d/1BEN1m3MwRcor6G6pwUX5XrZqDvIJ8c9C/view?usp=drive_link</t>
  </si>
  <si>
    <t>Inventigen Technologies Private Limited (Onward Assist)</t>
  </si>
  <si>
    <t>Dinesh Koka; Vikas Ramachandra</t>
  </si>
  <si>
    <t>https://drive.google.com/file/d/1tVqgX1ohEFwOk2fw5iT5tI9vS6wEqKuP/view?usp=drive_link</t>
  </si>
  <si>
    <t>dinesh@onwardhealth.co</t>
  </si>
  <si>
    <t>Onward Assist helps improve cancer treatment outcomes by solving the problem of accurate and timely cancer pathology diagnosis and simplifying the process. Onward enables cancer pathologists with automated analytics tools for faster and better reporting, leading to better outcomes. Onward’s AI tools are built in collaboration with leading cancer institutes in India (AIIMS Delhi, Apollo Hospitals) and the US (Yale School of Medicine).</t>
  </si>
  <si>
    <t>https://drive.google.com/file/d/19lM15DYGWiPyWLAFUQ8gKFIxCAUlMdDW/view?usp=drive_link</t>
  </si>
  <si>
    <t>Telengana</t>
  </si>
  <si>
    <t>2,00,00,000</t>
  </si>
  <si>
    <t>DSS Imagetech</t>
  </si>
  <si>
    <t>592 equity shares @10/-
Distinctive Number(s): 15729 - 16320</t>
  </si>
  <si>
    <t>https://drive.google.com/file/d/1WtOiASM4OkMJ25nsjtU-vG8cuK3Vhfbl/view?usp=drive_link</t>
  </si>
  <si>
    <t>https://drive.google.com/file/d/1TqE72XMLKRnqBDCMpxhScs3KBMU1wBNX/view?usp=drive_link</t>
  </si>
  <si>
    <t>https://drive.google.com/file/d/1koqAOALpnENk3s6keG1Xx3aye5j8mZ1J/view?usp=drive_link</t>
  </si>
  <si>
    <t>SIAMAF Healthcare Private Limited</t>
  </si>
  <si>
    <t>Dr. Subhasis Sarangi</t>
  </si>
  <si>
    <t>U33125KA2016PTC098455</t>
  </si>
  <si>
    <t>https://drive.google.com/file/d/1XAaR80LDontPdnooK9J8ilo0SS0nK-Gk/view?usp=drive_link</t>
  </si>
  <si>
    <t>subhasis@siamaf.com</t>
  </si>
  <si>
    <t>SIAMAF Healthcare is a Bangalore based startup developing magnetic nanotechnology and MPS based deep learning platform for radiation free and affordable cancer diagnosis and therapy. SIAMAF aims to bring innovative solutions for cancer staging, screening, localization, imaging, and hyperthermia through innovative, practical, and cutting-edge technology solutions. The company was founded with a goal to develop a better standard of cancer care for all. The idea was to use magnetic nanotechnology to remove the need for radioactivity and strong chemicals for cancer treatment. Magnetic approach is proved to be safe and makes cancer care more affordable and accessible to every patient.</t>
  </si>
  <si>
    <t>https://drive.google.com/file/d/11fHqZX0YlsFOVKRtxvQY0jQktR3crQzW/view?usp=drive_link</t>
  </si>
  <si>
    <t>80,00,000</t>
  </si>
  <si>
    <t>Digilife Angel Fund</t>
  </si>
  <si>
    <t>4,00,000 CCD</t>
  </si>
  <si>
    <t>4,00,000 CCD
Distinctive Number(s):79346 - 119345</t>
  </si>
  <si>
    <t>https://drive.google.com/file/d/1T2rH5xOEODao-OJB2Et2aFTX6baT_8ne/view?usp=drive_link</t>
  </si>
  <si>
    <t>https://drive.google.com/file/d/1c3jI9CyPkJ96PbLfipu_ZmVaR7yegak5/view?usp=drive_link</t>
  </si>
  <si>
    <t>https://drive.google.com/file/d/19Nn81wNpO1wsocJ1KUPW-fkBEehjkBvN/view?usp=drive_link</t>
  </si>
  <si>
    <t>CIIC</t>
  </si>
  <si>
    <t>Skyfi Education Labs Private Limited (Playto Labs)</t>
  </si>
  <si>
    <t>Pavan Ponnaganti</t>
  </si>
  <si>
    <t>U80904AP2013PTC085335</t>
  </si>
  <si>
    <t>https://drive.google.com/file/d/1uIdVohkiXag9u0fyZ-oaxCRY-USgKW4c/view?usp=drive_link</t>
  </si>
  <si>
    <t>pavan@playtolabs.com</t>
  </si>
  <si>
    <t>Playto Labs is building the world’s best platform for Kids to learn Future Skills in areas like STEM and Robotics. They combine Robotics Kits with Online Classes and Gamification to provide a great learning experience for kids.</t>
  </si>
  <si>
    <t>https://drive.google.com/file/d/1gVF0NZ_awjwhTdFI6REnepedCalrWeVg/view?usp=drive_link</t>
  </si>
  <si>
    <t>Edu Tech</t>
  </si>
  <si>
    <t>Floor - 50 Cr., Cap - 75 Cr.</t>
  </si>
  <si>
    <t>46,00,000</t>
  </si>
  <si>
    <t>Pre Series A1</t>
  </si>
  <si>
    <t>Vinners (Angel Investment Network): Rs 1 Cr
 Other individual angels: Rs 0.46 Cr</t>
  </si>
  <si>
    <t>5155 Series A1 CCPS shares</t>
  </si>
  <si>
    <t>6677 CCPS
Distinctive Number(s): 154963 - 161639</t>
  </si>
  <si>
    <t>https://drive.google.com/file/d/1UMj57Bpt5V99IO_LX5lJrjt1mDITU3IY/view?usp=drive_link</t>
  </si>
  <si>
    <t>Floor - 0.53 %, Cap - 0.8%</t>
  </si>
  <si>
    <t>Conversion discount 20%, Conversion ratio: 1:1</t>
  </si>
  <si>
    <t>Exit Period 5 yrs.</t>
  </si>
  <si>
    <t>https://drive.google.com/file/d/1vaMEMipzCoH-NqlJbgg8Ivvfo_EeujnK/view?usp=drive_link</t>
  </si>
  <si>
    <t>https://drive.google.com/file/d/1xSZ3om5GoZxhIlJrMdjJq4nRuZcHH-6j/view?usp=drive_link</t>
  </si>
  <si>
    <t>Medeassist Solutions Private Limited (DoseTap)</t>
  </si>
  <si>
    <t>Swati Padalia</t>
  </si>
  <si>
    <t>U33309DL2019PTC352594</t>
  </si>
  <si>
    <t>https://drive.google.com/file/d/1FJNo_302HvIQFznypHYo92h3RKdeBni-/view?usp=drive_link</t>
  </si>
  <si>
    <t>swati.padalia@dosetap.com</t>
  </si>
  <si>
    <t>DoseTap is a smart pillbox which connects to a mobile application via Bluetooth. It contains a housing to storem edications for the whole week as per prescribed dosage time (morning, afternoon, evening, night) and contains an integrated circuit board with sensors to track patient usage. The user (patient or caregiver) has to input the medication schedule via mobile application. The pill box alerts the patients when it’s time to take medicines and notifies the associated caregiver if the patient misses doses.</t>
  </si>
  <si>
    <t>https://drive.google.com/file/d/1PR7AJYzh_yXXLmYZtdwklZPbsTuwOKtD/view?usp=drive_link</t>
  </si>
  <si>
    <t>Series A1</t>
  </si>
  <si>
    <t>The StepUp Ventures (lead investor) and 4 angel investors (Mobeen Jassat, Mohammed Amer, Sameer K, Ved Prakash)</t>
  </si>
  <si>
    <t>55 series A1 CCPS</t>
  </si>
  <si>
    <t>55 CCPS  @10/- 
Distinctive Number(s): 56-110 (Both inclusive)</t>
  </si>
  <si>
    <t>https://drive.google.com/file/d/1QBQif4jzTyNffi2kiiX-srzYoKr0suqE/view?usp=drive_link</t>
  </si>
  <si>
    <t>Liquidation preference of 1.5x of investment amount</t>
  </si>
  <si>
    <t>https://drive.google.com/file/d/1Hd-fJeYLTQb1SEnxPloye2pMpXXy6XDb/view?usp=drive_link</t>
  </si>
  <si>
    <t>https://drive.google.com/file/d/179rEljA1u8B4xEKPFM0REKSyq6JwRC0L/view?usp=drive_link</t>
  </si>
  <si>
    <t>GoWatr Private Limited</t>
  </si>
  <si>
    <t>Shreekant Jha</t>
  </si>
  <si>
    <t>U41000TN2020PTC133953</t>
  </si>
  <si>
    <t>https://drive.google.com/file/d/1XVc7sFhB1qOeTxPtKf67RtQqh59Z3hl3/view?usp=drive_link</t>
  </si>
  <si>
    <t>skj@gowatr.com</t>
  </si>
  <si>
    <t>The company is engaged in smart water management management systems are meticulously designed to resolve critical water issues and encourage sustainable, quality water consumption and efficient maintenance.</t>
  </si>
  <si>
    <t>https://drive.google.com/file/d/11FrPLI43p0GhXA4NCmaHuLpvwWhro4b0/view?usp=drive_link</t>
  </si>
  <si>
    <t>Tamil Nadu</t>
  </si>
  <si>
    <t>Inflexion Point Ventures;
 Chennai Angels; Let's Venture; 1Crowd;
 SucSEED Ventures;
 Venture Catalysts;
 Ah!ventures</t>
  </si>
  <si>
    <t>equity shares</t>
  </si>
  <si>
    <t>400 equity share @100 per share</t>
  </si>
  <si>
    <t>400 equity shares @10/-
Distinctive Number(s): 10401- 10800</t>
  </si>
  <si>
    <t>https://drive.google.com/file/d/15PRyBYI5v9HBVQVuqOZFkK5KtNVdrRoq/view?usp=drive_link</t>
  </si>
  <si>
    <t>https://drive.google.com/file/d/1Oefswi_5ooBsB9Eq9kNDHLjie60sIS_X/view?usp=drive_link</t>
  </si>
  <si>
    <t>https://drive.google.com/file/d/139RATx30G4AbKiP6F60HMGSR60MZMIF_/view?usp=drive_link</t>
  </si>
  <si>
    <t>DVDP Technologies Private Limited (peAR Technologies)</t>
  </si>
  <si>
    <t>Parth Ashwin Vora</t>
  </si>
  <si>
    <t>U72900MH2019PTC328507</t>
  </si>
  <si>
    <t>https://drive.google.com/file/d/1EOcn5JFaAq-mCr8H5I3pdfdlo5KhVSkR/view?usp=drive_link</t>
  </si>
  <si>
    <t>parth@peartech.in</t>
  </si>
  <si>
    <t>We are a full stack ecosystem enabler for restaurants. We have multiple products which are used by restaurant partners, Billing ERP software, QR based ordering system, AR Menu &amp; more. We are partnered with 1000+ restaurants, majorly based in Mumbai &amp; Delhi NCR. We have also launched a new product in partnership with Mswipe &amp; PayU. We are essentially making the EDC machines smarter &amp; customized for restaurant partners</t>
  </si>
  <si>
    <t>https://drive.google.com/file/d/1E26mZ4_WKL9lwvn9mZ096Gmgo7sIEYjY/view?usp=drive_link</t>
  </si>
  <si>
    <t>Series A</t>
  </si>
  <si>
    <t>1. BIJAL K PATEL
 2. UZAIR AHMED
 3. B&amp;N LAZER TECHNOLOGIES LLP
 4. HABEEB SYED MOHAMED MUKRIM</t>
  </si>
  <si>
    <t>113 Equity shares</t>
  </si>
  <si>
    <t>113 equity shares @10/-</t>
  </si>
  <si>
    <t>https://drive.google.com/file/d/1qsM9AG67JWvJmoVk6c8Ft7-MKohggyBB/view?usp=drive_link</t>
  </si>
  <si>
    <t>https://drive.google.com/file/d/1HwOLeSwjRdQexnuYAlwQzQMY6f2vVbHV/view?usp=drive_link</t>
  </si>
  <si>
    <t>https://drive.google.com/file/d/1m6MgBaTcg9OuodmQL5UfjwY44d68ivow/view?usp=drive_link</t>
  </si>
  <si>
    <t>Konwert India Motors Private Limited</t>
  </si>
  <si>
    <t>Nickendra Manikandan Senthil</t>
  </si>
  <si>
    <t>U31909TZ2019PTC032612</t>
  </si>
  <si>
    <t>https://drive.google.com/file/d/1rmgKp_oegycikbkVHmittKAMZirhlgBe/view?usp=drive_link</t>
  </si>
  <si>
    <t>nickendra@konwertindiamotors.com</t>
  </si>
  <si>
    <t>Development of low cost (50% of new E Auto) electric vehicle powertrains for re-engineering (Conversion) of old ICE Auto Rickshaws to Electric by retaining the existing shell and installing an smart electric Powertrain. To develop the public charging, financing/leasing, sales &amp; service ecosystem for rapid adoption.</t>
  </si>
  <si>
    <t>https://docs.google.com/presentation/d/1Zkrz0ExyOAVoVItBX-0WrHudz2vLqdAG/edit?usp=drive_link&amp;ouid=106445181314432621501&amp;rtpof=true&amp;sd=true</t>
  </si>
  <si>
    <t>Pre-Money - 6.35 Cr.</t>
  </si>
  <si>
    <t>Discounted Cash Flow Method</t>
  </si>
  <si>
    <t>Keiretsu Forum Chennai</t>
  </si>
  <si>
    <t>800 equity shares</t>
  </si>
  <si>
    <t>658 equity shares @10/-
Distinctive Number(s): 12501- 13158</t>
  </si>
  <si>
    <t>https://drive.google.com/file/d/1bDi0SdpeZkmUg0CzLoF3ddOaQ-ENVNAN/view?usp=drive_link</t>
  </si>
  <si>
    <t>Liquidation Preference: 1X of investment amount</t>
  </si>
  <si>
    <t>Exit withing 5 Yrs</t>
  </si>
  <si>
    <t>https://drive.google.com/file/d/13Lf5KPeOXt3P-toP0fwXkZGCpjR0hZBT/view?usp=drive_link</t>
  </si>
  <si>
    <t>https://drive.google.com/file/d/1sObVfD-CQHlsE1MLGtO3DewCKh3TQQEk/view?usp=drive_link</t>
  </si>
  <si>
    <t>FITT IIT Delhi</t>
  </si>
  <si>
    <t>Nanoclean Global Private Limited</t>
  </si>
  <si>
    <t>Prateek Sharma</t>
  </si>
  <si>
    <t>U33309HR2017PTC067610</t>
  </si>
  <si>
    <t>https://drive.google.com/file/d/1mTczluH0NiiGy8hWDPI8avs_sBisskp9/view?usp=drive_link</t>
  </si>
  <si>
    <t>prateek@nasofilters.com</t>
  </si>
  <si>
    <t>Nanotechnology based healthcare startup to curb problems arising from air pollution.</t>
  </si>
  <si>
    <t>https://drive.google.com/file/d/1bGluRLS7RHOTUiZY2QQWW8xKUbg5xxd6/view?usp=drive_link</t>
  </si>
  <si>
    <t>1,10,00,000</t>
  </si>
  <si>
    <t>Let's venture, Mark-V Investments, Seven Hills equity India.</t>
  </si>
  <si>
    <t>617 CCPS @ Rs. 6482</t>
  </si>
  <si>
    <t>617 CCPS @100/-
Distinctive Number(s): 994 - 1610</t>
  </si>
  <si>
    <t>https://drive.google.com/file/d/1jaUwT0sD07EK5wKRsTl_9umnLuv9Z9ps/view?usp=drive_link</t>
  </si>
  <si>
    <t>Convesrsion ratio - 1:1</t>
  </si>
  <si>
    <t>IPO</t>
  </si>
  <si>
    <t>https://drive.google.com/file/d/1HlDnbvS5yhggVXyDGMiDJSe9Lg0PkDZO/view?usp=drive_link</t>
  </si>
  <si>
    <t>https://drive.google.com/file/d/10uPzoniCfvWaTh7zgqTC0-G0OjlAsv5x/view?usp=drive_link</t>
  </si>
  <si>
    <t>Tadpole Projects  Private Limited</t>
  </si>
  <si>
    <t>Jawaad Khan</t>
  </si>
  <si>
    <t>U34100JK2020PTC011677</t>
  </si>
  <si>
    <t>https://drive.google.com/file/d/1-wK50FQYStqYOcPT3SlgjjJmy7LZs4SB/view?usp=drive_link</t>
  </si>
  <si>
    <t>Jawaad@tadpoleprojects.com</t>
  </si>
  <si>
    <t>Pioneers in Electric Vehicles Research and Development incubated under IIT Delhi, the mecca of technical pedagogy in India. Providing affordable clean energy conveyance solutions to masses focusing on waste management and power efficiency at the same time “Making electric cars without adding new vehicles on the roads.</t>
  </si>
  <si>
    <t>https://drive.google.com/file/d/1gVIeaO7RX0lzfUe_KtK8akuGt_-A2U_P/view?usp=drive_link</t>
  </si>
  <si>
    <t>Lepton Softwares</t>
  </si>
  <si>
    <t>600 shares @ 6,666.67 per share</t>
  </si>
  <si>
    <t>https://drive.google.com/file/d/1T5CLWQFALuenecVSHVd3bbCVNpzVZdQ_/view?usp=drive_link</t>
  </si>
  <si>
    <t>https://drive.google.com/file/d/1IzDRuiAiTU9fvO7nszwyBhLDvDrGh4hE/view?usp=drive_link</t>
  </si>
  <si>
    <t>https://drive.google.com/file/d/1_lTRU5ooQ2DsJLGYRrmwR4HFF9dSZtlp/view?usp=drive_link</t>
  </si>
  <si>
    <t>Intellicon Technologies  Private Limited</t>
  </si>
  <si>
    <t>Vaibhav Agarwal</t>
  </si>
  <si>
    <t>U73100UP2021PTC157212.</t>
  </si>
  <si>
    <t>https://drive.google.com/file/d/1rhlkHs82za89g5vrvcnMgfHJ2jGHXl27/view?usp=drive_link</t>
  </si>
  <si>
    <t>vaibhav.agarwal@intellicontech.com</t>
  </si>
  <si>
    <t>Fast and Smart Chargers for EV 2 and 3 Wheelers</t>
  </si>
  <si>
    <t>https://drive.google.com/file/d/1-ze23j2fokkcGlaXcqe_eTYBEPVsvyJ8/view?usp=drive_link</t>
  </si>
  <si>
    <t>Hansika Mercantile Pvt. Ltd.</t>
  </si>
  <si>
    <t>1591 shares @2513 per share</t>
  </si>
  <si>
    <t>1591 equity shares 
Distinctive Number(s): 99463 - 101053</t>
  </si>
  <si>
    <t>https://drive.google.com/file/d/1CoXv-XTA68SC67OoH-B1aHvKQz9Y9BO6/view?usp=drive_link</t>
  </si>
  <si>
    <t>https://drive.google.com/file/d/1f9BvkB44lDGqHPpcgL-sEr7OFbHKHN2A/view?usp=drive_link</t>
  </si>
  <si>
    <t>https://drive.google.com/file/d/1lREF9_4T5PzK_gtDzmUn27dGdQicbBYV/view?usp=drive_link</t>
  </si>
  <si>
    <t>Technit Space and Aero Works  Private Limited</t>
  </si>
  <si>
    <t>Rimanshu Pandey &amp; Kishan Tiwari</t>
  </si>
  <si>
    <t>U29304UP2019PTC118508</t>
  </si>
  <si>
    <t>https://drive.google.com/file/d/181WjkZmZ_2RNO__V3zPqvsyFfed7QGho/view?usp=drive_link</t>
  </si>
  <si>
    <t>rimanshu@tsaw.tech</t>
  </si>
  <si>
    <t>TSAW is a pioneer in developing and deploying drone technology. Its technology ranges from drones to cutting edge software’s for Drone Logistics and other use cases. TSAW is building a network of drone hubs and corridors to make drones as a go-to mode of transportation for cargo movements.  IT has  already started a many routes of its Network at various strategic locations with multiple renowned clients, and is performing drones logistics on these routes. The prime focus markets for TSAW are Medical Logistics, E-Commerce and Quick-Commerce.</t>
  </si>
  <si>
    <t>https://drive.google.com/file/d/1HVPj4oWg7yGuSZYjEgCywHL6Au0G_C8A/view?usp=drive_link</t>
  </si>
  <si>
    <t>Deoria</t>
  </si>
  <si>
    <t>45,00,000</t>
  </si>
  <si>
    <t>4000 CCD @ Rs. 1000</t>
  </si>
  <si>
    <t>4000 CCD @ Rs. 1000
Distinctive Number(s): From 16701 to 20700 (Both Inclusive)</t>
  </si>
  <si>
    <t>https://drive.google.com/file/d/1fmIEpg4CwkBN5Z8CcggO9GhDbg4YaKrU/view?usp=drive_link</t>
  </si>
  <si>
    <t>https://drive.google.com/file/d/1dAMo8qIiNa26oSMXBdB-GARqZrtwUvst/view?usp=drive_link</t>
  </si>
  <si>
    <t>https://drive.google.com/file/d/1ZyRn-OZ7W3JRJAtXli20leGH7ZXMuK6Y/view?usp=drive_link</t>
  </si>
  <si>
    <t>Cutting Edge Medical Devices Private Limited</t>
  </si>
  <si>
    <t>Dr. Pankaj Parashar</t>
  </si>
  <si>
    <t>U33112MP2014PTC033436</t>
  </si>
  <si>
    <t>https://drive.google.com/file/d/15sdO0j5nK2KD3sulV0Y8VgQPjMya4x47/view?usp=drive_link</t>
  </si>
  <si>
    <t>info@cemd.in</t>
  </si>
  <si>
    <t>Cutting Edge Medical Devices Pvt. Ltd. is a Medical Technology Start-up company, incorporated to create, develop, manufacture, sell and provide congenial after sales services to our customers for innovative affordable healthcare devices for the masses. We are a comprehensive solution provider from smart medical devices to generating clean relevant data &amp; AI based predictive healthcare services.</t>
  </si>
  <si>
    <r>
      <rPr>
        <u/>
        <sz val="11"/>
        <color rgb="FF6D9EEB"/>
        <rFont val="&quot;Aptos Narrow&quot;"/>
      </rPr>
      <t>https://drive.google.com/file/d/1nqKuy-1g7au3gdLf9rKv12NThSfzIJvA/view?usp=drive_link</t>
    </r>
  </si>
  <si>
    <t>Indore</t>
  </si>
  <si>
    <t>Madhya Pradesh</t>
  </si>
  <si>
    <t>60 L</t>
  </si>
  <si>
    <t>1452 shares @ Rs. 2754 per shares</t>
  </si>
  <si>
    <t>https://drive.google.com/file/d/13eYityK1hBO_ja88o3IdIv1vfFoEI5SL/view?usp=drive_link</t>
  </si>
  <si>
    <t>https://drive.google.com/file/d/1Yf4W5gIEjO81kPd-5lli9F5bc0AzTvHx/view?usp=drive_link</t>
  </si>
  <si>
    <t>Superceuticals Private Limited</t>
  </si>
  <si>
    <t>Atman Jadon and Rekha Singh.</t>
  </si>
  <si>
    <t>Rekha Singh</t>
  </si>
  <si>
    <t>U24290HR2020PTC090180</t>
  </si>
  <si>
    <t>https://drive.google.com/file/d/1iuu6PUL-vnsADwtqPSNOxgGysC8MLM82/view?usp=drive_link</t>
  </si>
  <si>
    <t>7683066026
8860751566 (Rrachnna Singh)</t>
  </si>
  <si>
    <t>atman@superceutials.in; rrachnna@superceuticals.in</t>
  </si>
  <si>
    <t>Superceuticals is a Health-Tech start-up that develops and commercialises technological solutions in Healthcare to bring ease to your lives. They offer solutions with diverse applications which simplify complexity, accelerate answers while delivering certainty.</t>
  </si>
  <si>
    <r>
      <rPr>
        <u/>
        <sz val="11"/>
        <color rgb="FF6D9EEB"/>
        <rFont val="&quot;Aptos Narrow&quot;"/>
      </rPr>
      <t>https://drive.google.com/file/d/1Ob7l1LvTO7GYWzPt4hW5sJsk9fUZYl9L/view?usp=drive_link</t>
    </r>
  </si>
  <si>
    <t>1 Cr.</t>
  </si>
  <si>
    <t>1053 shares @ 3799 per shares</t>
  </si>
  <si>
    <t>https://drive.google.com/file/d/1jqK_EMRAr2pb5PcsciNB9DBBGcIEdwLE/view?usp=drive_link</t>
  </si>
  <si>
    <t>https://drive.google.com/file/d/1Qmb9pN7vc00v555s4v9kCgSf7huh-D6D/view?usp=drive_link</t>
  </si>
  <si>
    <t>DronaMaps Private Limited</t>
  </si>
  <si>
    <t>Ayushi Mishra</t>
  </si>
  <si>
    <t>U74999MP2016PTC041604</t>
  </si>
  <si>
    <t>https://drive.google.com/file/d/195S7uCy3nwdaNGElxQ60HwPihEE-px2A/view?usp=drive_link</t>
  </si>
  <si>
    <t>70424 34285</t>
  </si>
  <si>
    <t>directors@dronamaps.com</t>
  </si>
  <si>
    <t>DronaMaps is an end-to-end solution for infrastructure and real estate ​management. They combine cutting-edge drone technology, spatial AI, and IoT ​sensors to deliver real-time, actionable insights.
 Key Features : 
 Accurate 3D Mapping, AI-Driven Analytics, Real-Time Monitoring, Seamless Integration with Existing Systems.</t>
  </si>
  <si>
    <t>https://drive.google.com/file/d/1llSNzqZhuk1udiQME7wrn-wH8Pt-nscX/view?usp=drive_link</t>
  </si>
  <si>
    <t>40 L</t>
  </si>
  <si>
    <t>Nahata Brothers Accretion LLP</t>
  </si>
  <si>
    <t>2400 shares @1666.66 per shares</t>
  </si>
  <si>
    <t>https://drive.google.com/file/d/172rS0B8_RTa4ovYXWIJ-d-JpKSn47KYN/view?usp=drive_link</t>
  </si>
  <si>
    <t>https://drive.google.com/file/d/1GMBll65yogoEtWwTYp2PABIkvWgjp6N4/view?usp=drive_link</t>
  </si>
  <si>
    <t>Orish J Bioworks Private Limited</t>
  </si>
  <si>
    <t>Rima Pandey, Shashikant Tewary</t>
  </si>
  <si>
    <t>Rima Pandey,</t>
  </si>
  <si>
    <t>U15146DL2021PTC386620</t>
  </si>
  <si>
    <t>https://drive.google.com/file/d/1jHqBCb4-3N42MbukLDODcK3Mu6snLNrY/view?usp=drive_link</t>
  </si>
  <si>
    <t>info@orishj.com</t>
  </si>
  <si>
    <t>Orish J Bioworks is a patented Nanocurcumin has more than 90% purity and no carrier particles. It has pre-clinical validation for safety and efficacy and is at TRL 4 as per the BIRAC scale. Nanocurcumin is ready for health and wellness application in nutraceutical products.</t>
  </si>
  <si>
    <t>https://drive.google.com/file/d/1vEVTGe3qVf5N83A2iO3wzGc2qR3ct5P7/view?usp=drive_link</t>
  </si>
  <si>
    <t>Sonipat</t>
  </si>
  <si>
    <t>400000 CCDs @ Rs. 10 per CCD</t>
  </si>
  <si>
    <t>https://drive.google.com/file/d/1jNoHUVW2Skp2LpZTggkwceDIutkOtz5d/view?usp=drive_link</t>
  </si>
  <si>
    <t>Silizium Circuits Private Limited</t>
  </si>
  <si>
    <t>Rijin John
ARUN ASHOK</t>
  </si>
  <si>
    <t>U72900KL2020PTC064568</t>
  </si>
  <si>
    <t>https://drive.google.com/file/d/1Tlyk4JuHAO6of2cdkeoT_ONCSF0nahKy/view?usp=drive_link</t>
  </si>
  <si>
    <t>a.ashok@siliziumcircuits.com</t>
  </si>
  <si>
    <t>Silizium Circuits is an Analog Radio Frequency Intellectual Property focused R&amp;D venture catering to the evolving requirements of the semiconductor industry globally. IP Development, Chip Design, System Design, Product Design and Human Capital Development are our core competences.</t>
  </si>
  <si>
    <r>
      <rPr>
        <u/>
        <sz val="11"/>
        <color rgb="FF6D9EEB"/>
        <rFont val="&quot;Aptos Narrow&quot;"/>
      </rPr>
      <t>https://drive.google.com/file/d/1-pFkVHIEy4nKrVOIyugCxhAtwcrjupJ7/view?usp=drive_link</t>
    </r>
  </si>
  <si>
    <t>Kasargod</t>
  </si>
  <si>
    <t>50 L</t>
  </si>
  <si>
    <t>CN</t>
  </si>
  <si>
    <t>https://drive.google.com/file/d/14DCiNIedYtuwlwJPWFyHSQ8JqSlEoiRE/view?usp=drive_link</t>
  </si>
  <si>
    <t>https://drive.google.com/file/d/1GK28gD_oOx0Y1IKEJeJPQ5xpBIXGPy5R/view?usp=drive_link</t>
  </si>
  <si>
    <t>Forge</t>
  </si>
  <si>
    <r>
      <rPr>
        <u/>
        <sz val="12"/>
        <color rgb="FF000000"/>
        <rFont val="Times New Roman"/>
      </rPr>
      <t>Frigate Engineering Services Private Limited (</t>
    </r>
    <r>
      <rPr>
        <u/>
        <sz val="12"/>
        <color rgb="FF000000"/>
        <rFont val="Times New Roman"/>
      </rPr>
      <t>Frigate.Ai</t>
    </r>
    <r>
      <rPr>
        <u/>
        <sz val="12"/>
        <color rgb="FF000000"/>
        <rFont val="Times New Roman"/>
      </rPr>
      <t xml:space="preserve">) </t>
    </r>
  </si>
  <si>
    <t>Dr. Tamizh Innan</t>
  </si>
  <si>
    <t>U31900TN2021PTC141899</t>
  </si>
  <si>
    <t>https://drive.google.com/file/d/1DjWcDPs4JLrxPFo6xdTXIDpib20Lu_lU/view?usp=drive_link</t>
  </si>
  <si>
    <t>70943 27422</t>
  </si>
  <si>
    <t>karthik@frigate.ai</t>
  </si>
  <si>
    <t>Frigate is an On-Demand Cloud manufacturing marketplace platform that provides risk-free and affordable fabrication, 3D printing, and CNC machining services for OEMs, SMEs, and startups. The company is developing an AI-enabled platform to identify the topology of a design and send it to the right machines available on its platform to manufacture the same by connecting machines via IIoT.</t>
  </si>
  <si>
    <t>https://drive.google.com/file/d/1UH-erF0Of2Jhe5LFYcEc_7k_-8IZFuEw/view?usp=drive_link</t>
  </si>
  <si>
    <t>Tiruchirappalli</t>
  </si>
  <si>
    <t>10,60,00,000</t>
  </si>
  <si>
    <t>Pre-Seed Series</t>
  </si>
  <si>
    <t>Arali Ventures, &amp; 
 Java Capital</t>
  </si>
  <si>
    <t>238 CCPS @10/-
Distinctive Number(s): 29361- 29598</t>
  </si>
  <si>
    <t>https://drive.google.com/file/d/1DqDJ4vJ4h9OOxJ4HtJBLmn8vw8lxYopV/view?usp=drive_link</t>
  </si>
  <si>
    <t>Conversion Ratio = 1:1 CCPS to Equity Shares]
 %holding = 0.73% [on-a fully diluted basis]</t>
  </si>
  <si>
    <t>Exit Period = Within 4 years
 Modes
 1. Strategic Sales
 2. IPO
 3. Promoter Buy-back
 4. Drag &amp; Tag along with the Lead Investor [if the exit does not happen in 4 years]</t>
  </si>
  <si>
    <t>https://drive.google.com/file/d/1jVJmOx6n4SFdYAQzs4eU-kn6FPlv3xSi/view?usp=drive_link</t>
  </si>
  <si>
    <t>https://drive.google.com/file/d/1wObV8u2_4G_W7fOg7z0KFEyzBdonBI4r/view?usp=drive_link</t>
  </si>
  <si>
    <t>Plutomen Technologies Private Limited</t>
  </si>
  <si>
    <t>Keyur Bhalavat</t>
  </si>
  <si>
    <t>U72900GJ2016PTC094406</t>
  </si>
  <si>
    <t>https://drive.google.com/file/d/1jWHvF9BajhLRSaQySzbpDMwt3qXSKaUb/view?usp=drive_link</t>
  </si>
  <si>
    <t>keyur@pluto-men.com</t>
  </si>
  <si>
    <t>Plutomen is an AR platform that enhances frontline capacities through self-assisting interactive resources, digitized workflow &amp; SOPs, and collaboration with remote experts. Their digital platform empowers industrial customers across various sectors to improve productivity, extend frontline capabilities, reduce operational costs, and maximize revenue growth while promoting sustainability and worker safety.</t>
  </si>
  <si>
    <t>https://drive.google.com/file/d/1mkIYnNEOxMkrM7a3dZULy2aJkP9GqJRe/view?usp=drive_link</t>
  </si>
  <si>
    <t>Ahemdabad</t>
  </si>
  <si>
    <t>Gujarat</t>
  </si>
  <si>
    <t>2,20,00,000</t>
  </si>
  <si>
    <t>Seed</t>
  </si>
  <si>
    <t>Rakesh Patel - Angel</t>
  </si>
  <si>
    <t>110 CCPS @10/-
Distinctive Number(s): 536 - 645</t>
  </si>
  <si>
    <t>https://drive.google.com/file/d/1-OHirWmloqip5hivUXrlEQZ41mlllpE8/view?usp=drive_link</t>
  </si>
  <si>
    <t>Optional Conversion: CCPS converts to 1 Equity Share if the Company raises at least INR 76,000,000 within 15 months of CCPS allotme
 Mandatory Conversion: CCPS converts into 1 Equity Share after 15 months, provided the Company achieves Target MRR of Rs 4,000,000.
 - If MRR falls short by up to 20%, conversion premium equals the shortfall percentage.
 - If shortfall is 20%-40%, a 20% discount is applied.
 - If shortfall exceeds 40%, conversion premium is 38%.applied on CCPS valuation</t>
  </si>
  <si>
    <t>Exit : 31st March 2028 
 Terms:
 - IPO
 - Strategic Sale
 - Mandatory Buyback-</t>
  </si>
  <si>
    <t>https://drive.google.com/file/d/1w0ld7u2krT3xEjrTTsA8UoaQOvAsuuam/view?usp=drive_link</t>
  </si>
  <si>
    <t>https://drive.google.com/file/d/1adjEpRqBawpFVetGFxip1w-Ll1PF0ylc/view?usp=drive_link</t>
  </si>
  <si>
    <t>Starbru Techsystems Private Limited</t>
  </si>
  <si>
    <t>Naval Jain</t>
  </si>
  <si>
    <t>U74140MP2011PTC026764</t>
  </si>
  <si>
    <t>https://drive.google.com/file/d/12FljX0Cm-PX_h3fzg8M-n8-8Rij8xTK-/view?usp=drive_link</t>
  </si>
  <si>
    <t>97520 77722</t>
  </si>
  <si>
    <t>navaljn@gmail.com</t>
  </si>
  <si>
    <t>Starbru is a dedicated turnkey solutions provider with core competencies in forefront technologies including embedded software development, real-time systems, etc - currently engaged in indigenous research and product development in embedded systems &amp; software domain for the Defence/Security sector.</t>
  </si>
  <si>
    <t>https://drive.google.com/file/d/1EIVUiYu1Ia8gDlDsRkwc9JenjdGt0hCY/view?usp=drive_link</t>
  </si>
  <si>
    <t>Angel Investor - SEBI regd.</t>
  </si>
  <si>
    <t>2444 Equity Shares @1636 /- per share (3.48%)</t>
  </si>
  <si>
    <t>2444 Equity Shares @10/-
Distinctive Number(s): 60535 - 62978</t>
  </si>
  <si>
    <t>https://drive.google.com/file/d/1tWG0BgGXSnfyGN3FZsJs8rhAlfO70GVG/view?usp=drive_link</t>
  </si>
  <si>
    <t>-</t>
  </si>
  <si>
    <t>Exit Period = Within 5 years
 a) Exit in Future Rounds.
 amount raised in such Future Round is utilized to provide an exit to the Investor
 a) Exit in Future Fundraising Event.
 A "Fundraising Event" is a future investment round in the Company by either financial or strategic investors, with a minimum valuation of INR 20 Crores or 5X the Pre-money Valuation, whichever is greater.</t>
  </si>
  <si>
    <t>https://drive.google.com/file/d/1hMWhTe4xRiWpTXAEL-OOHddkbYjrh0Qo/view?usp=drive_link</t>
  </si>
  <si>
    <t>https://drive.google.com/file/d/1RswSA80l6zoS53z_QCWrwMYnYMNm01TD/view?usp=drive_link</t>
  </si>
  <si>
    <t>Nayan Science and Technologies Private Limited</t>
  </si>
  <si>
    <t>Dr. Jayant Ratti</t>
  </si>
  <si>
    <t>U72900DL2018PTC342201</t>
  </si>
  <si>
    <t>https://drive.google.com/file/d/1PEiAS_SPzHvUEF9BxTJJ6wgEz0UHJKj1/view?usp=drive_link</t>
  </si>
  <si>
    <t>jayant@nayantech.com
charu@nayantech.com</t>
  </si>
  <si>
    <t>NAYAN's AI model can accurately identify &amp; classify objects collected from crowdsourced visual data to provide provide quick &amp; actionable insights to its customers. NAYAN offers solutions to multiple use cases across different industries including city infrastructure monitoring, monitoring traffic violations &amp; accidents, insights for ride-sharing &amp; delivery platforms for service optimization, and others.</t>
  </si>
  <si>
    <t>https://drive.google.com/file/d/1XO1CdqryYrLfyWNRbFVDCRXNPjMfYXPr/view?usp=drive_link</t>
  </si>
  <si>
    <t>1,18,00,000</t>
  </si>
  <si>
    <t>Series - A</t>
  </si>
  <si>
    <t>LV Angel Fund</t>
  </si>
  <si>
    <t>58 Equity shares @10/- 
Distinctive Number(s): From 11795-11852 (Both inclusive)</t>
  </si>
  <si>
    <t>https://drive.google.com/file/d/1smO7Ph7p12EPiYzxSHrhbABWYYMgoduP/view?usp=drive_link</t>
  </si>
  <si>
    <t>Coupon rate: 6.5% compounded on annual basis.
 Applicable Discount Rate: 10% between 0-6 months.
 15% between 7-12 months.
 20% between 13-24 months</t>
  </si>
  <si>
    <t>After occurance of next financing round or expiry of 2 yrs from closing date.</t>
  </si>
  <si>
    <t>https://drive.google.com/file/d/1jFEGhHQlD_4K8GIp94ZDEefmQhzM_zaZ/view?usp=drive_link</t>
  </si>
  <si>
    <t>https://drive.google.com/file/d/1RsgvZYFKlehkbXifm78R9PwV4JzEOppd/view?usp=drive_link</t>
  </si>
  <si>
    <t>Intutainers Business Services Private Limited  (Signax)</t>
  </si>
  <si>
    <t>Aakarsh Naidu</t>
  </si>
  <si>
    <t>U74999KA2019PTC123207</t>
  </si>
  <si>
    <t>https://drive.google.com/file/d/1Vu9wPWPgHVrrGqydBjGNQcTrkRKYvSSI/view?usp=drive_link</t>
  </si>
  <si>
    <t>aakarsh@signa-x.io</t>
  </si>
  <si>
    <t>Signa X is building infrastructure for the industrial metaverse by creating a decentralized platform that enables businesses to build and operate virtual environments for their industrial operations. This platform allows companies to create virtual versions of their physical factories, warehouses, and other industrial facilities, allowing them to optimize and streamline their operations in a virtual world.</t>
  </si>
  <si>
    <t>https://drive.google.com/file/d/1YjzDmotzJCE_IlhnFxusU3xGObnUFGMg/view?usp=drive_link</t>
  </si>
  <si>
    <t>75,00,000</t>
  </si>
  <si>
    <t>MW ventures</t>
  </si>
  <si>
    <t xml:space="preserve">296 CCPS </t>
  </si>
  <si>
    <t>https://drive.google.com/file/d/1TDm-5BxWxmeRZI6yZ_d4IzBF9myjDrNz/view?usp=drive_link</t>
  </si>
  <si>
    <t>Price per share = Rs. 15,000
 No. of Series Seed CCPS [to Forge on behalf of MSH] = 267
 Conversion Ratio = 1:1 [CCPS to Equity Shares]
 %holding = 2.48% [on-a fully diluted basis]
 Conversion Terms: 
 a. Optional Conversion: The CCPS shall be converted into Equity Shares at any time at the option of the Investor, but only after (a) the occurrence of a Qualified Financing Round, (b) expiry of 2 years from the Closing Date, whichever is earlier.
 b. Mandatory Conversion: The CCPS shall mandatorily convert upon the earlier of (a) expiry of 5 years from the date of issuance of such CCPS, or (b) immediately prior to the closing of a public offering.</t>
  </si>
  <si>
    <t>https://drive.google.com/file/d/17joYx7trzBUTILi6yC62bP7rKTuGEStN/view?usp=drive_link</t>
  </si>
  <si>
    <t>https://drive.google.com/file/d/1V7Ayz_YcyW3LeL6u-yGimU9AleNuEzmJ/view?usp=drive_link</t>
  </si>
  <si>
    <t>GUSEC</t>
  </si>
  <si>
    <t>Shriji Technoaspire Private Limited</t>
  </si>
  <si>
    <t>Sagar Sojitra, AKTA SAGAR SOJITRA</t>
  </si>
  <si>
    <t>AKTA SAGAR SOJITRA</t>
  </si>
  <si>
    <t>U31100GJ2015PTC084612</t>
  </si>
  <si>
    <t>https://drive.google.com/file/d/10QVVfoyiP9mKzed04hapLlw0Qe4qohDW/view?usp=drive_link</t>
  </si>
  <si>
    <t>sam.sojitra@gmail.com</t>
  </si>
  <si>
    <t>An Edtech start-up providing solutions to students and institutions in the field of Brain Development, Robotics, Coding, STEAM Education, AR &amp; VR, Computer Vision, Aviation, Drones, and Artificial Intelligence with a view to transform the education industry and equip students with 21st-century skills and make them future-ready. We have 10+ years of Industrial Experience and Expertise in the fields of Robotics, Electronics, Embedded Systems and continuously contributing to in latest and most advanced technologies.</t>
  </si>
  <si>
    <t>https://drive.google.com/file/d/13-RJ6FkII_KjWdHYeYtsCzvidWx1i_PA/view?usp=drive_link</t>
  </si>
  <si>
    <t>Gandhinagar</t>
  </si>
  <si>
    <t>Gujrat</t>
  </si>
  <si>
    <t>Floor-20 Cr., Cap - 40 Cr.</t>
  </si>
  <si>
    <t>31.05.2024</t>
  </si>
  <si>
    <t>100 CCPS @40,000</t>
  </si>
  <si>
    <t>50 equity shares @10/- 
Distinctive Number(s): 4901- 4950</t>
  </si>
  <si>
    <t>https://drive.google.com/file/d/1O0BphelzD3nKgXrJOaEfeQG3AG6xU0HO/view?usp=drive_link</t>
  </si>
  <si>
    <t>Floor - 2%, Cap - 1%</t>
  </si>
  <si>
    <t>https://drive.google.com/file/d/14NuHqU4hIjE81W2Jf_nKfdXwefjJEcNA/view?usp=drive_link</t>
  </si>
  <si>
    <t>https://drive.google.com/file/d/1g5HFS7WHVk1YCSdKyra9lywVhHjB1hPL/view?usp=drive_link</t>
  </si>
  <si>
    <t>Let's Talk Business  Private Limited</t>
  </si>
  <si>
    <t xml:space="preserve">Nirav Shah </t>
  </si>
  <si>
    <t>U74999GJ2021PTC122431</t>
  </si>
  <si>
    <t>https://drive.google.com/file/d/1V5DHMGmyKCv09FCq3xMku_8v6kAqwxOZ/view?usp=drive_link</t>
  </si>
  <si>
    <t>nirav@zyapaar.com</t>
  </si>
  <si>
    <t>Zyapaar was founded with the goal of digitizing India's small and medium-sized enterprises (SMEs) which aims to provide a unique online platform for B2B (business-to-business) transactions and networking. Zyapaar is India's first B2B trade marketplace connecting: Buyers, Suppliers, Service providers, Manufacturers, Gig workers, Freelancers</t>
  </si>
  <si>
    <t>https://drive.google.com/file/d/1TyQnkVt5lf18jZs7AQvcEhOPB07aPjD_/view?usp=drive_link</t>
  </si>
  <si>
    <t>Pre-Money: 23.05 Cr</t>
  </si>
  <si>
    <t>30,00,000</t>
  </si>
  <si>
    <t>33,839 @RS. 88.6540</t>
  </si>
  <si>
    <t>33839 equity shares
Distinctive Number(s): 2633841 - 2667679</t>
  </si>
  <si>
    <t>https://drive.google.com/file/d/1hiE-VnQiPvu89d5zFPt0xIFIdtIsxUeD/view?usp=drive_link</t>
  </si>
  <si>
    <t>https://drive.google.com/file/d/1fqAfyC2uA2aZpbHZ69LjvnmTHw22J_5h/view?usp=drive_link</t>
  </si>
  <si>
    <t>https://drive.google.com/file/d/1AJOrt_5BDNPVtY1_D4TFihKssr-VVOd6/view?usp=drive_link</t>
  </si>
  <si>
    <t>HPPL Foundation</t>
  </si>
  <si>
    <t>MindPeers India Pvt Ltd</t>
  </si>
  <si>
    <t>Kanika Agarwal</t>
  </si>
  <si>
    <t>U85100DL2020PTC363235</t>
  </si>
  <si>
    <t>https://drive.google.com/file/d/1pk5M978w153HA3N4_eegeaYfFPZzQZXv/view?usp=drive_link</t>
  </si>
  <si>
    <t>98104 99271</t>
  </si>
  <si>
    <t>kanika@mindpeers.co</t>
  </si>
  <si>
    <t xml:space="preserve">MindPeers’ has come up with a threefold solution that works towards bridging this gap with individuals, organizations and also at a community level. The service designed encourage users to take proactive steps to promote mental health while also providing therapeutic interventions to individuals that require treatment solutions for specific concerns. </t>
  </si>
  <si>
    <t>https://drive.google.com/file/d/1YNXqSri8E-d-cuiRCXyo7kzKVWdmm3La/view?usp=drive_link</t>
  </si>
  <si>
    <t>Pre-Money - 41.25 Cr. &amp; Post Money valuation - 45 Cr.</t>
  </si>
  <si>
    <t>3,75,00,000</t>
  </si>
  <si>
    <t>Venture Catalysts, 100X VC, Magic Fund</t>
  </si>
  <si>
    <t>125 CCPS @ 31,788.40</t>
  </si>
  <si>
    <t>125 CCPS @ Rs.10/- EACH,
Distinctive No.  From: 2,51,733 To 2,51,857</t>
  </si>
  <si>
    <t>https://drive.google.com/file/d/1LLjV-Srue15WJi_l7MZK9YrJ3ijuVZm2/view?usp=drive_link</t>
  </si>
  <si>
    <t>Pre-Money - 0.96%, Post Money - 0.88%</t>
  </si>
  <si>
    <t>https://drive.google.com/file/d/1rHsG6vWOI6Gastu-1zjraA7eVYg3X0hJ/view?usp=drive_link</t>
  </si>
  <si>
    <t>https://drive.google.com/file/d/1S_uGq-zEXwh55ayvvAk9yjUeCQ9jpaQa/view?usp=drive_link</t>
  </si>
  <si>
    <t>Wild Country Private Limited</t>
  </si>
  <si>
    <t>Khyati V Bhinde</t>
  </si>
  <si>
    <t>U74999MH2021PTC360348</t>
  </si>
  <si>
    <t>https://drive.google.com/file/d/1LmvHkqaSKSIqPTwauKvtD7vqEdRouxkK/view?usp=drive_link</t>
  </si>
  <si>
    <t xml:space="preserve">99990 07527 </t>
  </si>
  <si>
    <t>khyati.bhinde@wildcountry.in</t>
  </si>
  <si>
    <t>Social commerce market-place to help the outdoor enthusiast discover and buy the right outdoor clothing &amp; gear</t>
  </si>
  <si>
    <t>https://drive.google.com/file/d/1AatcuD3-x6CprGqlRmsSdEuYNzslzevd/view?usp=drive_link</t>
  </si>
  <si>
    <t>63,50,000</t>
  </si>
  <si>
    <t>SEED 2</t>
  </si>
  <si>
    <t>StrongHer Ventures LLP</t>
  </si>
  <si>
    <t>4000 CCPS</t>
  </si>
  <si>
    <t>4000 CCPS @100 each
Distinctive Number(s): 16851- 20850</t>
  </si>
  <si>
    <t>https://drive.google.com/file/d/1nY7H9pHdc8rH9KEWpySN4-SHWaWsa21g/view?usp=drive_link</t>
  </si>
  <si>
    <t>Face Value - Rs. 100/- , Premium - 900/-</t>
  </si>
  <si>
    <t>https://drive.google.com/file/d/1XTiugjA7XNQEY74KDB3GsRB-e1wmiIam/view?usp=drive_link</t>
  </si>
  <si>
    <t>https://drive.google.com/file/d/1PepDI6E2cCqBAODBsdug1Ik3mCoipG-R/view?usp=drive_link</t>
  </si>
  <si>
    <t>IIIT Hyderabad</t>
  </si>
  <si>
    <t>Anantadi Tech Private Limited</t>
  </si>
  <si>
    <t>Tushar Patil</t>
  </si>
  <si>
    <t>U72900PN2022PTC212466</t>
  </si>
  <si>
    <t>https://drive.google.com/file/d/1q9dNRmzTP2NK_UX9VOnQqLGBZD5C3UFk/view?usp=drive_link</t>
  </si>
  <si>
    <t>tushar3086@gmail.com</t>
  </si>
  <si>
    <t>Provider of AI enabled platform for product placements in video ADs. Anantadi bring brands and video content together making storytelling more engaging, seamless, and authentic. We have the experience to make that happen over last 10 Years. Currently, we are doing it at scale with Digital Product Placement with AI.</t>
  </si>
  <si>
    <t>https://drive.google.com/file/d/1X3N14rIGXhIYtsmSBviz0kX7LCqggJ1F/view?usp=drive_link</t>
  </si>
  <si>
    <t>8cr cap, 2cr floor</t>
  </si>
  <si>
    <t>SucSEED Indovation Fund (30L), IIIT H (10L)</t>
  </si>
  <si>
    <t>400000 CN @Rs. 10</t>
  </si>
  <si>
    <t>40,000 CN @100/-</t>
  </si>
  <si>
    <t>https://drive.google.com/file/d/1iC0lFs-mCSpdXIFJ9jC_qCC4nwssT_io/view?usp=drive_link</t>
  </si>
  <si>
    <t>Floor - 5%, Cap - 20%</t>
  </si>
  <si>
    <t>Upto 12 months - Discount rate - 25%; Between 12-18 months - 30%; 18 months - 30% ; Coupon rate - 0.001% per annum</t>
  </si>
  <si>
    <t>https://drive.google.com/file/d/1V8TpszEYwBlfkSlX0glwop91G9Fp3Swh/view?usp=drive_link</t>
  </si>
  <si>
    <t>https://drive.google.com/file/d/1oFktLJcTpchx21fpIhrw1ZKaM-IWxp1M/view?usp=drive_link</t>
  </si>
  <si>
    <t>Parantheses Systems Private Limited</t>
  </si>
  <si>
    <t>SARANG V KAMALAKAR</t>
  </si>
  <si>
    <t>U72900pn2019PTC188376</t>
  </si>
  <si>
    <t>https://drive.google.com/file/d/1u3BLtSQLMI1S98rpfAarI4pvwiJBAaaZ/view?usp=drive_link</t>
  </si>
  <si>
    <t>sarang@parentheses.systems</t>
  </si>
  <si>
    <t>An Industrial IOT platform that converges human’s &amp; machine’s intelligence to enhance physical and cognitive performance on the shopfloor while maximising man – machine efficiencies.</t>
  </si>
  <si>
    <t>https://drive.google.com/file/d/1nCoSRgrvi4LBztEThWSMr9G0jPTTnbLD/view?usp=drive_link</t>
  </si>
  <si>
    <t>IIT Mandi (30 L), IIIT H (10l)</t>
  </si>
  <si>
    <t>400000 CCPS @10/-</t>
  </si>
  <si>
    <t>https://drive.google.com/file/d/1a5WICBUpC025ekOCL7jVeaog4VR8fPOT/view?usp=drive_link</t>
  </si>
  <si>
    <t>https://drive.google.com/file/d/1pNWdSCGqT3_Y-GAUAmzTgCuaR45-D78q/view?usp=drive_link</t>
  </si>
  <si>
    <t>https://drive.google.com/file/d/15g2jxXOyEiClY-U3KhKqX6xCkN6ZgcUF/view?usp=drive_link</t>
  </si>
  <si>
    <t>IIM Calcutta</t>
  </si>
  <si>
    <t>Free Stand Sampling Solutions Private Limited</t>
  </si>
  <si>
    <t>Konark Sharma, Sneh Soni</t>
  </si>
  <si>
    <t>Sneh Soni</t>
  </si>
  <si>
    <t xml:space="preserve"> 
U72900DL2017PTC318808</t>
  </si>
  <si>
    <t>https://drive.google.com/file/d/1mL6K98aaDrfEmoTAbdx4-fNJZ7J4LG3j/view?usp=drive_link</t>
  </si>
  <si>
    <t>konark@freestand.in</t>
  </si>
  <si>
    <t>B2B SaaS enabled Marketplace for FMCG Product Sampling</t>
  </si>
  <si>
    <t>https://docs.google.com/presentation/d/1NwPmGkk69WDZWOtN_p-F5fAwpX1xHdIQ/edit?usp=drive_link&amp;ouid=106445181314432621501&amp;rtpof=true&amp;sd=true</t>
  </si>
  <si>
    <t>Pre-Money - 18Cr.</t>
  </si>
  <si>
    <t>1,55,00,000</t>
  </si>
  <si>
    <t>ZNL Growth Fund</t>
  </si>
  <si>
    <t>39,91,250</t>
  </si>
  <si>
    <t>311 @Rs. 12875</t>
  </si>
  <si>
    <t>310 equity shares @Rs. 12875</t>
  </si>
  <si>
    <t>https://drive.google.com/file/d/1s5Nhu3l10LIoMvVGifuckQmmnk1JitNF/view?usp=drive_link</t>
  </si>
  <si>
    <t>https://drive.google.com/file/d/1unwXAu3Rhq8NsiHzv-LUlV6Wfvb5WvNS/view?usp=sharing</t>
  </si>
  <si>
    <t>https://drive.google.com/file/d/1vlcyhQYG2GIFQ5Wdo32u9nOhOR3SDThM/view?usp=drive_link</t>
  </si>
  <si>
    <t>Sproutech Solutions Private Limited (Lawyered)</t>
  </si>
  <si>
    <t>Himanshu Gupta</t>
  </si>
  <si>
    <t>U74900DL2015PTC285360</t>
  </si>
  <si>
    <t>https://drive.google.com/file/d/1WxqtFR_6Hk6fvHxtc08aoDxP5qTcJKt6/view?usp=drive_link</t>
  </si>
  <si>
    <t>99714 90079</t>
  </si>
  <si>
    <t>hg@lawyered.in/ ceo@lawyered.in</t>
  </si>
  <si>
    <t>Lawyered is developing a legal-tech platform to help commercial and private vehicle owners effortlessly tackle on-road legal issues on-the-spot, backed by our network of 70K lawyers covering 98% of the pin-codes and tech-driven interventions.</t>
  </si>
  <si>
    <t>https://drive.google.com/file/d/1MuWNH3NEdUgDlbXUW8jcHXsz7yiTeHQn/view?usp=drive_link</t>
  </si>
  <si>
    <t>68,00,000</t>
  </si>
  <si>
    <t>Pre-Seed</t>
  </si>
  <si>
    <t>India Accelerator (angel investor network)</t>
  </si>
  <si>
    <t>82 CN @48,493 (0.53%)</t>
  </si>
  <si>
    <t>82 Preference shares
Distinctive Number(s): 5318 - 5399</t>
  </si>
  <si>
    <t>https://drive.google.com/file/d/1rX7BUpO8dNqg0VrrSBzcaYkI8cnb3iwt/view?usp=drive_link</t>
  </si>
  <si>
    <r>
      <rPr>
        <u/>
        <sz val="10"/>
        <color rgb="FF1155CC"/>
        <rFont val="Arial"/>
      </rPr>
      <t>https://drive.google.com/file/d/1a--TUPY3nuHokRb20BVA5HW201szkDs7/view?usp=drive_link</t>
    </r>
    <r>
      <rPr>
        <u/>
        <sz val="10"/>
        <color rgb="FF1155CC"/>
        <rFont val="Arial"/>
      </rPr>
      <t xml:space="preserve">
</t>
    </r>
    <r>
      <rPr>
        <u/>
        <sz val="10"/>
        <color rgb="FF1155CC"/>
        <rFont val="Arial"/>
      </rPr>
      <t>https://drive.google.com/file/d/1TyrfpY-gH4CV8sLG7x2UY35KH7qp7CDq/view?usp=drive_link</t>
    </r>
  </si>
  <si>
    <t>https://drive.google.com/file/d/12qlalxNfzwRNZA1Gga72_-D4abV6Cwz0/view?usp=drive_link</t>
  </si>
  <si>
    <t>BioVeda Agro Ventures Private Limited</t>
  </si>
  <si>
    <t>Kaushik Dasgupta &amp; Mahua Hazra</t>
  </si>
  <si>
    <t>Mahua Hazra</t>
  </si>
  <si>
    <t>U01100HR2022PTC101398</t>
  </si>
  <si>
    <t>https://drive.google.com/file/d/1rwudt9fCYkg7PyfZU_UzyhQkS-X6_vaR/view?usp=drive_link</t>
  </si>
  <si>
    <t xml:space="preserve"> 98111 41864</t>
  </si>
  <si>
    <r>
      <rPr>
        <u/>
        <sz val="12"/>
        <color rgb="FF000000"/>
        <rFont val="Times New Roman"/>
      </rPr>
      <t xml:space="preserve">Mahua@biovedaagroventures.com
</t>
    </r>
    <r>
      <rPr>
        <u/>
        <sz val="12"/>
        <color rgb="FF000000"/>
        <rFont val="Times New Roman"/>
      </rPr>
      <t>kaushik@biovedaagroventures.com</t>
    </r>
  </si>
  <si>
    <t>Bioveda Agro Ventures, an Agritech startup dedicated to significantly increasing farmer income through a comprehensive 360-degree service and commerce approach, leveraging technology and innovation. Bioveda aims to revolutionize agriculture by integrating various elements such as inputs, market linkages, financial services, advisory support, and equipment onto a single digital platform. This holistic suite of solutions is designed to enhance productivity and profitability for farmers, covering the entire agricultural value chain from pre-production to post-harvest stages.</t>
  </si>
  <si>
    <t>https://drive.google.com/file/d/1glCzoICBhd6ZFY1HZ9PAb8ai_rv4EzLE/view?usp=drive_link</t>
  </si>
  <si>
    <t>2,50,00,000</t>
  </si>
  <si>
    <t>221 CN @18,044 (1.73%)</t>
  </si>
  <si>
    <t>221 CCPS @18,044/-</t>
  </si>
  <si>
    <t>https://drive.google.com/file/d/1B6dOYUt32KeNhT_f6_EE4iRWaCq0y1jm/view?usp=drive_link</t>
  </si>
  <si>
    <t>https://drive.google.com/file/d/1rfORovNvNJEik4nCxy5957KbZeWWc1jk/view?usp=drive_link</t>
  </si>
  <si>
    <t>https://drive.google.com/file/d/1cY4Xso5RvrhmO0Eb8c8EKvbJ7z7MAvVd/view?usp=drive_link</t>
  </si>
  <si>
    <t>Avgrowth Skills Private Limited (Avenue Growth)</t>
  </si>
  <si>
    <t>Rachit Mathur</t>
  </si>
  <si>
    <t>U74999HR2019PTC078968</t>
  </si>
  <si>
    <t>https://drive.google.com/file/d/1Ov_PTJrLnveiSH-8SYZ1LrrsTzyITza0/view?usp=drive_link</t>
  </si>
  <si>
    <t>99990 02854</t>
  </si>
  <si>
    <t>rachit@avenuegrowth.com</t>
  </si>
  <si>
    <t>Shiftz is specifically developed to assist businesses in efficiently and seamlessly manage all aspects of their Workforce on a single platform</t>
  </si>
  <si>
    <t>https://drive.google.com/file/d/1Cf6vLAHbVv9MwqayChSFh88lC_3IhWBS/view?usp=drive_link</t>
  </si>
  <si>
    <t>IA Growth Opportunites Fund, IAES Ventures LLP, Lead Angels Fund</t>
  </si>
  <si>
    <t>314 CCCPS @9552 (0.74%)</t>
  </si>
  <si>
    <t>314 CCPS @9542/-</t>
  </si>
  <si>
    <t>https://drive.google.com/file/d/1-CkEi5Q_mNc3B-16LJoIEeIC-Ao3Mqo2/view?usp=drive_link</t>
  </si>
  <si>
    <t>https://drive.google.com/file/d/1jRamNlR4KXZn1Y-peP7uRn7H5pGltY_C/view?usp=drive_link</t>
  </si>
  <si>
    <t>https://drive.google.com/file/d/18292y2Mywj4VcTVWjqImwb20qoJswo3Q/view?usp=drive_link</t>
  </si>
  <si>
    <t>Binarydots Technologies Private Limited (FretBox)</t>
  </si>
  <si>
    <t>ASHISH GUPTA</t>
  </si>
  <si>
    <t>U74120UP2015PTC069496</t>
  </si>
  <si>
    <t>https://drive.google.com/file/d/1G8NnJAYL29uYYu6BsLgJAIJb6mE4lGbH/view?usp=drive_link</t>
  </si>
  <si>
    <t>81270 79900</t>
  </si>
  <si>
    <t>ASHISH@FRETBOX.IN</t>
  </si>
  <si>
    <t>FretBox is a mission to see happy customers in world. Well implemented into a SAAS product to improve customer satisfaction score of our customers. We make smart solutions in facilities &amp; security management sphere, and assist clients upgrade their rental properties</t>
  </si>
  <si>
    <t>https://drive.google.com/file/d/1XDAQbE-ayMfVcDyDIXZJ9_hPwI4qQ8FD/view?usp=drive_link</t>
  </si>
  <si>
    <t>Jhansi</t>
  </si>
  <si>
    <t>IA India Accelerators Pvt. Ltd.</t>
  </si>
  <si>
    <t>4000 Equity Shares @1000/- (4%)</t>
  </si>
  <si>
    <t>4000 Equity Shares @10/-
Distinctive Number(s): 88801- 92800</t>
  </si>
  <si>
    <t>https://drive.google.com/file/d/1gkMkKzzlfUuwwHIWLJIT0k6yWk5HeNWd/view?usp=drive_link</t>
  </si>
  <si>
    <t>https://drive.google.com/file/d/18yvuLEKmcH7GB-P5HeWfUNe7IbYsNUXt/view?usp=drive_link</t>
  </si>
  <si>
    <t>https://drive.google.com/file/d/15Ve9Rf5hMKmchAt0M-UooXif_iONRRYI/view?usp=drive_link</t>
  </si>
  <si>
    <t>Fruitfal Technologies India Private Limited</t>
  </si>
  <si>
    <t>Viresh Prashar, Subir</t>
  </si>
  <si>
    <t>U72900DL2018FTC335233</t>
  </si>
  <si>
    <t>https://drive.google.com/file/d/1s8gCXBOEFHh9IJkl54XuURvczK4xFWZV/view?usp=drive_link</t>
  </si>
  <si>
    <t>subir@fruitfal.com</t>
  </si>
  <si>
    <t>Fruitfal is a full-stack agri platform-enabling more efficient demand and supply discovery in the verified agri value chain. Fruitfal’s full agri stack makes this process of discovery of demand and supply more efficient connecting qualified buyers with certified suppliers via a mobile-native cloud platform. Our unique algorithms match demand to supply and provide reliable market linkages for producers both domestically and internationally.</t>
  </si>
  <si>
    <t>https://drive.google.com/file/d/1ANBjs0MZQyqjmJ9D7r_mccvlchJ9WBms/view?usp=drive_link</t>
  </si>
  <si>
    <t>40,50,000</t>
  </si>
  <si>
    <t>IA Growth Opportunities Fund</t>
  </si>
  <si>
    <t>40,00,000 CCCPS @Rs. 1 (1%)</t>
  </si>
  <si>
    <t>40,00,000 CCCPS @Rs. 1</t>
  </si>
  <si>
    <t>https://drive.google.com/file/d/1YvU7ZwlPQnBYnoYVEsVCd9AYMqbkPlle/view?usp=drive_link</t>
  </si>
  <si>
    <t>https://drive.google.com/file/d/1xvijU7pTpYZG4vgTgLKflZ5o2LuUNUzV/view?usp=drive_link</t>
  </si>
  <si>
    <t>https://drive.google.com/file/d/163rU_ZX5VVcDDs_bT1TBMdLC1kbhHMD0/view?usp=drive_link</t>
  </si>
  <si>
    <t>Foodnology India Private Limited</t>
  </si>
  <si>
    <t>Aman Malhotra</t>
  </si>
  <si>
    <t>U56301HR2017PTC069638</t>
  </si>
  <si>
    <t>https://drive.google.com/file/d/1GIqKcuSplhmIqjg_3NLEMeuyX9iU8wot/view?usp=drive_link</t>
  </si>
  <si>
    <t>aman@qwinnys.com</t>
  </si>
  <si>
    <t>Product- One stop solution for all logistics solutions, Multi courier integration, Multi channel integration</t>
  </si>
  <si>
    <t>https://drive.google.com/file/d/17Tyk9w1iT-ic2x9vA-JADKVHSeYjF3ns/view?usp=drive_link</t>
  </si>
  <si>
    <t>Pre-Money - 20 Cr.</t>
  </si>
  <si>
    <t>IA India Accelerator Pvt. Ltd. and Angel Investors</t>
  </si>
  <si>
    <t>210 CCCPS @19,000/- (1.90%)</t>
  </si>
  <si>
    <t>210 CCCPS @INR 18,990/- each</t>
  </si>
  <si>
    <t>https://drive.google.com/file/d/1BIV0tNn5Ff38_jNvdLarG4hXNx1wK6IV/view?usp=drive_link</t>
  </si>
  <si>
    <t>https://drive.google.com/file/d/1bd6xDPDkgCn25Im3uwFfJMQTjRz-0l6Q/view?usp=drive_link</t>
  </si>
  <si>
    <t>https://drive.google.com/file/d/1kPUy6W7n1IYtG_NnkcDIAzZzK840OuKU/view?usp=drive_link</t>
  </si>
  <si>
    <t>Tradl Technologies Private Limited (Badhaan)</t>
  </si>
  <si>
    <t xml:space="preserve">Manoj Mareedu, Vishnu </t>
  </si>
  <si>
    <t>U72200TG2021PTC157100</t>
  </si>
  <si>
    <t>https://drive.google.com/file/d/1CyRKQoSkbwNpfbAbUy4ZmdtGzQh6CEyR/view?usp=drive_link</t>
  </si>
  <si>
    <t>81051 09480</t>
  </si>
  <si>
    <t>vishnu@badhaan.com</t>
  </si>
  <si>
    <t>Badhaan is changing the Opex model of Food Businesses with its flagship procurement engine. Food Businesses struggle to manage procurement &amp; Badhaan helps reduce 10% of pilferage costs as well as upto 12% of manpower costs</t>
  </si>
  <si>
    <t>https://drive.google.com/file/d/1oDrwMU3wlDWShUfB9JT9DG8uUMfMG_3c/view?usp=drive_link</t>
  </si>
  <si>
    <t>Telangana</t>
  </si>
  <si>
    <t>Pre-Money - 10 Cr.</t>
  </si>
  <si>
    <t>71,28,00,000</t>
  </si>
  <si>
    <t>444 CCCPS @9,000 (3.54 %)</t>
  </si>
  <si>
    <t>444 CCCPS @9,000</t>
  </si>
  <si>
    <t>https://drive.google.com/file/d/12tF_ViFccQw2n7S-X9so711r9lvXTllB/view?usp=drive_link</t>
  </si>
  <si>
    <t>https://drive.google.com/file/d/1oqZhljiAgHfMM6VgfkINbKZwT9QyWm64/view?usp=drive_link</t>
  </si>
  <si>
    <t>https://drive.google.com/file/d/1a11H8lRAhiUG4s18LBkIyVITiiqUxFws/view?usp=drive_link</t>
  </si>
  <si>
    <t>DASV Technologies Private Limited</t>
  </si>
  <si>
    <t>Divaker Bhalla, VAISHALI BHALLA</t>
  </si>
  <si>
    <t>VAISHALI BHALLA,</t>
  </si>
  <si>
    <t>U72900UP2021PTC156723</t>
  </si>
  <si>
    <t>https://drive.google.com/file/d/192iWorUEVlZXBiW0xYnpgiMGUmfECUb2/view?usp=drive_link</t>
  </si>
  <si>
    <t>divaker@peprop.money</t>
  </si>
  <si>
    <t>Revolutionizing Real Estate Management. The company's mission is to transform the real estate industry by providing a transparent, efficient, and tech driven platform for all the stake holders of the real estate industry to maximise efficacy and overall returns.</t>
  </si>
  <si>
    <t>https://drive.google.com/file/d/1WwXg8L-6kcc16XXlGniKzMWa9fybopqE/view?usp=drive_link</t>
  </si>
  <si>
    <t>Kanpur</t>
  </si>
  <si>
    <t>IA India Accelerator Pvt. Ltd., scale &amp; Innovations LLP</t>
  </si>
  <si>
    <t>29-02-2024
17-05-2024</t>
  </si>
  <si>
    <t>480 CCCPS @8319/- (1.91%)</t>
  </si>
  <si>
    <t>175 CCCPS shares 
Distinctive Number(s): 908- 1082</t>
  </si>
  <si>
    <t>https://drive.google.com/file/d/1-HxyYeE3Cj1wdsgnXtmWXapiPfGTZlmm/view?usp=drive_link</t>
  </si>
  <si>
    <t>https://drive.google.com/file/d/1eCnHC4cBG4RPRYLvMabhZBcfpDdTaos0/view?usp=drive_link</t>
  </si>
  <si>
    <t>https://drive.google.com/file/d/1fhmueAX8FhJnVtCV85sNzqQsL6JPr9Z8/view?usp=drive_link</t>
  </si>
  <si>
    <t>Indigram Labs</t>
  </si>
  <si>
    <t>Dharaksha Ecosolutions Private Limited</t>
  </si>
  <si>
    <t>Arpit Dhupar</t>
  </si>
  <si>
    <t>U36999DL2020PTC372981</t>
  </si>
  <si>
    <t>https://drive.google.com/file/d/1Igk9F8OgWJRIjTjV0pvdZOMt_PIIGIOm/view?usp=drive_link</t>
  </si>
  <si>
    <t>92053 36261</t>
  </si>
  <si>
    <t>arpit@dharaksha.com</t>
  </si>
  <si>
    <t>Dharaksha Ecosolutions is an environment conscious start up specialising in biodegradable packaging material. They are a Delhi based company, incubated at RCB (Regional Center for Bio-Technology). Their aim is to curb stubble burning and plastic pollution by creating biodegradable and sustainable alternatives.</t>
  </si>
  <si>
    <t>https://drive.google.com/file/d/1JLbh0WXEfG9GxMh-Zo5zIPw5SR4PhNCK/view?usp=drive_link</t>
  </si>
  <si>
    <t>82,00,000</t>
  </si>
  <si>
    <t>Bridge Series A</t>
  </si>
  <si>
    <t>Zerodha Technolopgies, Momentum Capital Fund and Angels</t>
  </si>
  <si>
    <t>12.12.2023</t>
  </si>
  <si>
    <t>97 CCPS @ 41100</t>
  </si>
  <si>
    <t>97 CCPS @100/-
Distinctive Number(s): 2644 - 2740</t>
  </si>
  <si>
    <t>https://drive.google.com/file/d/1zm-_8nERfAZ62Bmxh1vJGZeOTu6P4hUs/view?usp=drive_link</t>
  </si>
  <si>
    <r>
      <rPr>
        <u/>
        <sz val="10"/>
        <color rgb="FF1155CC"/>
        <rFont val="Arial"/>
      </rPr>
      <t>https://drive.google.com/file/d/1pixZi128bj-LSrNzR_b-iB0f6RPyn7Ms/view?usp=drive_link</t>
    </r>
    <r>
      <rPr>
        <u/>
        <sz val="10"/>
        <color rgb="FF1155CC"/>
        <rFont val="Arial"/>
      </rPr>
      <t xml:space="preserve">
</t>
    </r>
    <r>
      <rPr>
        <u/>
        <sz val="10"/>
        <color rgb="FF1155CC"/>
        <rFont val="Arial"/>
      </rPr>
      <t>https://drive.google.com/file/d/1TI4ZPF3zTOZ3E7xg7W5eVOVT44nmCsFT/view?usp=drive_link</t>
    </r>
  </si>
  <si>
    <t>https://drive.google.com/drive/folders/1a8jskxHBGcaDKiDKSMxIzl7n43Q55ocO?usp=drive_link</t>
  </si>
  <si>
    <t>Raheja Solar Food Processing Private Limited</t>
  </si>
  <si>
    <t>Varun Raheja, Babita Raheja</t>
  </si>
  <si>
    <t>Babita Raheja</t>
  </si>
  <si>
    <t>U15400MP2019PTC050104</t>
  </si>
  <si>
    <t>https://drive.google.com/file/d/1QnYyVZVBZTl7aSKoOMnK3xASfnDxbVkw/view?usp=drive_link</t>
  </si>
  <si>
    <t>varun.raheja15@gmail.com</t>
  </si>
  <si>
    <t>We are providing farmers the most affordable and DIY foldable solar dryer to create value added products from the produce which otherwise goes waste or sold at very low prices. Our Raheja Solar Dryer dehydrate their produce without losing their natural colour, taste, fragrance and nutrient and giving them atleast one year shelf life instead of 1 week in fresh form. We also support farmers in the marketing of their dried products by selling them to top FMCG companies of India</t>
  </si>
  <si>
    <t>https://drive.google.com/file/d/1j2VmIIGbnOOM8uglEu7rn2_VSZRmeD51/view?usp=drive_link</t>
  </si>
  <si>
    <t>Upaya Venutes</t>
  </si>
  <si>
    <t>31.01.2024</t>
  </si>
  <si>
    <t>2200 Shares</t>
  </si>
  <si>
    <t xml:space="preserve">CN of INR 40 L </t>
  </si>
  <si>
    <t>https://drive.google.com/file/d/1M5jTyjiRpjz-u-6xxrM8Qz4mYL2zZ-fq/view?usp=drive_link</t>
  </si>
  <si>
    <r>
      <rPr>
        <u/>
        <sz val="10"/>
        <color rgb="FF1155CC"/>
        <rFont val="Arial"/>
      </rPr>
      <t>https://drive.google.com/file/d/1i7X5lr88_U0PLqy-Z7pOdKOHXtWifzCz/view?usp=drive_link</t>
    </r>
    <r>
      <rPr>
        <u/>
        <sz val="10"/>
        <color rgb="FF1155CC"/>
        <rFont val="Arial"/>
      </rPr>
      <t xml:space="preserve">
</t>
    </r>
    <r>
      <rPr>
        <u/>
        <sz val="10"/>
        <color rgb="FF1155CC"/>
        <rFont val="Arial"/>
      </rPr>
      <t>https://drive.google.com/file/d/1yqhahJtJmxB7kBGTFOjAtvLpdoTE7iye/view?usp=drive_link</t>
    </r>
  </si>
  <si>
    <t>https://drive.google.com/file/d/1BmdtEyFI85BUb9uyq6w7cR9pD__ftJov/view?usp=drive_link</t>
  </si>
  <si>
    <t>Farmonaut Technologies Private Limited</t>
  </si>
  <si>
    <t>Ankur Omar</t>
  </si>
  <si>
    <t>U74999KA2019PTC123728</t>
  </si>
  <si>
    <t>https://drive.google.com/file/d/1Hyel7jih-4pLcz8s8HFoaEAM6qkfjsbg/view?usp=drive_link</t>
  </si>
  <si>
    <t>ankuromar@farmonaut.com</t>
  </si>
  <si>
    <t>We make farming better with remote sensing data</t>
  </si>
  <si>
    <t>https://drive.google.com/file/d/1w6d_Y1CfxCUskISd0wHHhYF52vqrE9xF/view?usp=drive_link</t>
  </si>
  <si>
    <t>Pre-money-39.10 Cr. Post Money - 40 Cr.</t>
  </si>
  <si>
    <t>Mrs. SHAKUNTALADEVI SHYAMSUNDER SARDA,</t>
  </si>
  <si>
    <t>Convertible Notes</t>
  </si>
  <si>
    <t>CN of INR 40,00,000/-</t>
  </si>
  <si>
    <t>https://drive.google.com/file/d/1MFj3_rd5kdOMd250IaCKE74xE6KzfAi5/view?usp=drive_link</t>
  </si>
  <si>
    <t>Pre-Money- 1.02%, Post Money - 1%</t>
  </si>
  <si>
    <t>CN @simple interest of 0.001% per annum</t>
  </si>
  <si>
    <r>
      <rPr>
        <u/>
        <sz val="10"/>
        <color rgb="FF1155CC"/>
        <rFont val="Arial"/>
      </rPr>
      <t>https://drive.google.com/file/d/1VLO9HdC2nR_HEZxF4tg2eVjdG1jJqrxV/view?usp=drive_link</t>
    </r>
    <r>
      <rPr>
        <u/>
        <sz val="10"/>
        <color rgb="FF1155CC"/>
        <rFont val="Arial"/>
      </rPr>
      <t xml:space="preserve">
</t>
    </r>
    <r>
      <rPr>
        <u/>
        <sz val="10"/>
        <color rgb="FF1155CC"/>
        <rFont val="Arial"/>
      </rPr>
      <t>https://drive.google.com/file/d/1VBXuFn6eNBFINQybn7kPyKVGT3zsUAl8/view?usp=drive_link</t>
    </r>
  </si>
  <si>
    <t>https://drive.google.com/file/d/1GggJvZaW6bhWi7IB6h0siCcF8nHrSHRK/view?usp=drive_link</t>
  </si>
  <si>
    <t>Areete Business Solutions Private Limited</t>
  </si>
  <si>
    <t>Srinivas Subramanian</t>
  </si>
  <si>
    <t>U72900PN2021PTC202837 </t>
  </si>
  <si>
    <t>https://drive.google.com/file/d/1UC_oQRnzgF-GttNl3CAYxFKfDTvfU9c_/view?usp=drive_link</t>
  </si>
  <si>
    <t>97020 97583</t>
  </si>
  <si>
    <t>srinivas@areete.org</t>
  </si>
  <si>
    <t>Integrated solution with Neck based Device for Cattle Health and Yield Management , Software with IoT, Metaverse, AI/ ML and Digital E Commerce Platform Worlds first Web 3.0 Solution*</t>
  </si>
  <si>
    <t>https://drive.google.com/file/d/16LZ9Dv0nRH70iHQN6zb_3WpSS7-PE8xY/view?usp=drive_link</t>
  </si>
  <si>
    <t>1,47,00,000</t>
  </si>
  <si>
    <t>12.03.2024</t>
  </si>
  <si>
    <t>18070 shares @ 221.36 per shares</t>
  </si>
  <si>
    <t>18070 shares @10/-
Distinctive Number(s): 1133503 - 1151572</t>
  </si>
  <si>
    <t>https://drive.google.com/file/d/1ZDm3Ny1FiD-2np70ynoFTNdgMRfx2EqN/view?usp=drive_link</t>
  </si>
  <si>
    <t>https://drive.google.com/file/d/1o9pnIegmAO_XK_1Y553NaPc2S0ojY4Gv/view?usp=drive_link
https://drive.google.com/file/d/1vds21KnxW9neMcxU9ffOsNWOGzmhOeno/view?usp=drive_link</t>
  </si>
  <si>
    <t>https://drive.google.com/file/d/1cQN8AjnlL6Z4MgtMrHQ_0Pz2WAcPQKfu/view?usp=drive_link</t>
  </si>
  <si>
    <t>Rang De P2p Financial Services Private Limited</t>
  </si>
  <si>
    <t>Smita Satish and Ramakrishna NK</t>
  </si>
  <si>
    <t xml:space="preserve">Smita Satish </t>
  </si>
  <si>
    <t>U67190KA2017PLC108211 </t>
  </si>
  <si>
    <t>https://drive.google.com/file/d/1H7Jkl5tGoIo7tq_HF3Pj5Cl0V9aDj2T9/view?usp=drive_link</t>
  </si>
  <si>
    <t>96861 14609</t>
  </si>
  <si>
    <t>smita@rangde.in</t>
  </si>
  <si>
    <t>Rang De P2P model is purpose built as a Platform connecting lenders to underserved communities to make credit both affordable and accessible. Rang De P2P platform – available on Android/IOS apps and website</t>
  </si>
  <si>
    <t>https://drive.google.com/file/d/1To5tO2SPfeh0RD1sKQzHVjixDkvbj44F/view?usp=drive_link</t>
  </si>
  <si>
    <t>Foundation for Innovation and Social Entrepreneurship</t>
  </si>
  <si>
    <t>29.02.2024</t>
  </si>
  <si>
    <t>117 shares @10/- (0.32%)</t>
  </si>
  <si>
    <t>116 equity shares @10/- at premium of 34,400/-</t>
  </si>
  <si>
    <t>https://drive.google.com/file/d/1JA_BZPFIx6YzpW5aRaBT6IiRbmgtqe2Z/view?usp=drive_link</t>
  </si>
  <si>
    <t>https://drive.google.com/file/d/1Ta1Ws5TFw9pAblGFHT_f83umEShUk6O-/view?usp=drive_link</t>
  </si>
  <si>
    <t>https://drive.google.com/file/d/1oT3ov18iys66Dmh9aTyfzD42v8Pbo5gy/view?usp=drive_link</t>
  </si>
  <si>
    <t>Indigram labs</t>
  </si>
  <si>
    <t>Shoption Private Limited</t>
  </si>
  <si>
    <t>Sharad Kale, Somnath Shendge</t>
  </si>
  <si>
    <t>U51909PN2019PTC185687</t>
  </si>
  <si>
    <t>https://drive.google.com/file/d/1qJTyzzoHnwE7cIiNTQe887af_cGOOjuV/view?usp=drive_link</t>
  </si>
  <si>
    <t>7276201115, 8983764414</t>
  </si>
  <si>
    <t>sharadkale@shoption.in , Somnath@shoption.in
investor.relations@shoption.in</t>
  </si>
  <si>
    <t>B2B e-commerce platform to bridge the gap in multibrand procurement, supply chain and technology for Agri retailers</t>
  </si>
  <si>
    <t>https://drive.google.com/file/d/1-AfMRoXb1JxtEtz9zMWjD1JgU0tmHKIZ/view?usp=drive_link</t>
  </si>
  <si>
    <t>2,06,00,000</t>
  </si>
  <si>
    <t>Gemba Capital 1Fund, AL trust</t>
  </si>
  <si>
    <t>30.03.2024</t>
  </si>
  <si>
    <t>69 CCPS @57,324</t>
  </si>
  <si>
    <t xml:space="preserve">69 CCPS </t>
  </si>
  <si>
    <t>https://drive.google.com/file/d/1Yh8V5zH8Bpgnf7Tg4BnlBD7yR9yW75qB/view?usp=drive_link</t>
  </si>
  <si>
    <t>https://drive.google.com/file/d/1GjU3nLqz9UAp4UJr7Gsg00pAqbttoEYX/view?usp=drive_link</t>
  </si>
  <si>
    <t>https://drive.google.com/file/d/1lduEdp5Ne_5gleuoXC8GX_zx11qWuTOz/view?usp=drive_link</t>
  </si>
  <si>
    <t>Ono Ark India Private Limited</t>
  </si>
  <si>
    <t>Rama Rao Kancharapu</t>
  </si>
  <si>
    <t>U72900KA2021PTC148332</t>
  </si>
  <si>
    <t>https://drive.google.com/file/d/14I2PDo-Nrn0ZLcaC1Hs9guvT-guRcZow/view?usp=drive_link</t>
  </si>
  <si>
    <t>83379 22222</t>
  </si>
  <si>
    <t>rama@ono.ag</t>
  </si>
  <si>
    <t>Ono Ark are providing B2B SaaS Platform for commission agents to do business better, faster and smarter 100% savings from bookkeeping expenses with fully automated bills and ledgers, instant bill generation, payments, bulk payments and timely receivables</t>
  </si>
  <si>
    <t>https://drive.google.com/file/d/1j9sUk4waXm_QWeyoqWTlsPmgw67Icc20/view?usp=drive_link</t>
  </si>
  <si>
    <t>1,65,00,000</t>
  </si>
  <si>
    <t>BITSF</t>
  </si>
  <si>
    <t>29.03.2024</t>
  </si>
  <si>
    <t>164 Equity shares 
Distinctive Number(s): 12124-12287</t>
  </si>
  <si>
    <t>https://drive.google.com/file/d/1jEMotHEhtS2pOCSG6uxvl8qVrR-bXU00/view?usp=drive_link</t>
  </si>
  <si>
    <t>https://drive.google.com/file/d/1iQGkyEaALEw-JDrtMYMCFBzmsqSGPTBQ/view?usp=drive_link</t>
  </si>
  <si>
    <t>https://drive.google.com/file/d/1wzn8zhcj1X7-vAweTb_FO1H8D_7KMWDG/view?usp=drive_link</t>
  </si>
  <si>
    <t>KIIT TBI</t>
  </si>
  <si>
    <t>LVL ALPHA Private Limited</t>
  </si>
  <si>
    <t>Mr. Aditya</t>
  </si>
  <si>
    <t xml:space="preserve">	
U31900PN2019PTC184476</t>
  </si>
  <si>
    <t>https://drive.google.com/file/d/1sVdiLvHLODuesPTO0e7f_1vOEkEwWxsZ/view?usp=drive_link</t>
  </si>
  <si>
    <t>contact@lvlalpha.com</t>
  </si>
  <si>
    <t>LVL ALPHA PRIVATE LIMITED intends to work on Intelligent Wearable Health, Environment, Trauma and, Offgrid Location Tracker with Integrated Casualty Management Software for Indian Defence, High Risk Industry and Shipping Vessels.</t>
  </si>
  <si>
    <t>https://drive.google.com/file/d/13zfayhaqS7lQ875xszzk1Y5i7gpon62p/view?usp=drive_link</t>
  </si>
  <si>
    <t>Market, Income and Cost Approach</t>
  </si>
  <si>
    <t>Pre-Series</t>
  </si>
  <si>
    <t>VBK Infrastructure and Engineering Private Limited</t>
  </si>
  <si>
    <t>08.09.2023</t>
  </si>
  <si>
    <t>250 shares @10/-
Distinctive Number(s): 7500-7750</t>
  </si>
  <si>
    <t>https://drive.google.com/file/d/1z4Svr-j3nKsk0fHDBguhP5-2huHU-cTn/view?usp=drive_link</t>
  </si>
  <si>
    <t>Conversion after 5 years</t>
  </si>
  <si>
    <t>After 5 years from the date of agreement or after raising series A fund</t>
  </si>
  <si>
    <t>https://drive.google.com/file/d/1lv4ztKUrFE41kq4GQZFDc4M_RsAnSn89/view?usp=drive_link</t>
  </si>
  <si>
    <t>https://drive.google.com/file/d/1d-19K6qF1YU1OHBUF7zZQSl5IY21YJnj/view?usp=drive_link</t>
  </si>
  <si>
    <t>LarkAI Healthcare Private Limited</t>
  </si>
  <si>
    <t>Abhilash Chakroborty</t>
  </si>
  <si>
    <t>U85200WB2020PTC235633</t>
  </si>
  <si>
    <t>https://drive.google.com/file/d/1cGEsbe7mHHd_1W3ZfdIHIrZjz6YfCDZA/view?usp=drive_link</t>
  </si>
  <si>
    <t>abhilash@larkai.in</t>
  </si>
  <si>
    <t>ThoraCare is a portable device that replaces several distinct elements of a traditional ECG and Stethoscope setup. A novel AI algorithm which diagnose early stage real-time heart impulse and valvular disease for futuristic predictive analysis. The device provides comprehensive heart and lung condition screening report within 30 seconds and this report can also be examined by a low skilled person. The Model Available is a Desktop model.</t>
  </si>
  <si>
    <t>https://drive.google.com/file/d/1gcjfGihGHgdaaEmrR3NN0B5ez-2kPYgO/view?usp=drive_link</t>
  </si>
  <si>
    <t>2,09,00,000</t>
  </si>
  <si>
    <t>Real Time Angel Funds and Salil Chakroborty</t>
  </si>
  <si>
    <t>21.09.2023</t>
  </si>
  <si>
    <t>31 CCPS</t>
  </si>
  <si>
    <t>31 CCPS 
Distinctive Number(s):P-245 to P-275</t>
  </si>
  <si>
    <t>https://drive.google.com/file/d/1YWMqORItHlThlnKgVXzKMWjTKETtQoVL/view?usp=drive_link</t>
  </si>
  <si>
    <t>Discount Rate(10%)</t>
  </si>
  <si>
    <t>https://drive.google.com/file/d/1cK0Apowe5JKhRKKJSwndkv9nwA2xJyI8/view?usp=drive_link</t>
  </si>
  <si>
    <t>https://drive.google.com/file/d/1vBbJn7fBMwSnppUi6f7kT2Oc3K1mV_8G/view?usp=drive_link</t>
  </si>
  <si>
    <t>Inofinity Research and Development Private Limited</t>
  </si>
  <si>
    <t>Dr. Ashok Kumar Badamali</t>
  </si>
  <si>
    <t>U85100OR2020PTC032419</t>
  </si>
  <si>
    <t>https://drive.google.com/file/d/1RSMc-DHwgmzJ1J_ncDcmL5Ewo0w1bzN6/view?usp=drive_link</t>
  </si>
  <si>
    <t>ashok.badamali@kims.ac.in</t>
  </si>
  <si>
    <t>A healthcare startup with research &amp; Development for affordable solution for chronic or life style related problems. First solution is SanjivaniQCPR, a CPR assist device with real time audio visual feedback, to help common public in providing high quality chest compression to cardiac arrest victim, till arrival of emergency medical team at event site.</t>
  </si>
  <si>
    <t>https://drive.google.com/file/d/1OEpKz79D8uQ6WXZrmm_oQGYMTWg9UMiP/view?usp=drive_link</t>
  </si>
  <si>
    <t>25,00,000</t>
  </si>
  <si>
    <t>NextGen Technologies</t>
  </si>
  <si>
    <t>25.09.2023</t>
  </si>
  <si>
    <t>Preferential Shares</t>
  </si>
  <si>
    <t>25000 @100/- each
Distinctive Number(s): From 25001-50000</t>
  </si>
  <si>
    <t>https://drive.google.com/file/d/1Dtvr6rl4njV_i4TlIB7qX4A5GKgDeq_3/view?usp=drive_link</t>
  </si>
  <si>
    <t>https://drive.google.com/file/d/1wVtYNj0M3kIyCF6jE--t0sZAMi0U1lDA/view?usp=drive_link</t>
  </si>
  <si>
    <t>https://drive.google.com/file/d/15YKpbhsURSbT91d1rCHliEfg95JFwX6k/view?usp=drive_link</t>
  </si>
  <si>
    <t>Primary Healthtech Private Limited</t>
  </si>
  <si>
    <t>Sahil Jagnani</t>
  </si>
  <si>
    <t>U33301DL2018PTC333152</t>
  </si>
  <si>
    <t>https://drive.google.com/file/d/12jcx67zX5j2GUcsYnC7LCtw0tzDsGYEC/view?usp=drive_link</t>
  </si>
  <si>
    <t>sahiljagnani@gmail.com</t>
  </si>
  <si>
    <t>Primary Healthtech is working on a microfluidics system to simultaneously detect various biomarkers with a drop of blood. Reader device internal arrangement and optical detection part has been patented which not only gives the compact size but also significantly reduces the cost of the device</t>
  </si>
  <si>
    <t>https://drive.google.com/file/d/1MoxldJVOxONHdGgD324eR72u7Ot8eBV9/view?usp=drive_link</t>
  </si>
  <si>
    <t>Guwahati</t>
  </si>
  <si>
    <t>Assam</t>
  </si>
  <si>
    <t>Granted Patents: 3, Applied Patents: 4
Design: 2</t>
  </si>
  <si>
    <t>IFCI venture Capital Fund</t>
  </si>
  <si>
    <t>29.09.2023</t>
  </si>
  <si>
    <t>145 equity shares</t>
  </si>
  <si>
    <t>145 shares 
Distinctive Number(s): 11016- 11160</t>
  </si>
  <si>
    <t>https://drive.google.com/file/d/1zDUkUmiGUFEJpYpSw3shyw3hs3FDi1FV/view?usp=drive_link</t>
  </si>
  <si>
    <t>5 yrs or secondary sale</t>
  </si>
  <si>
    <t>https://drive.google.com/file/d/1nEyheOrGdxjyqAWX3xlFmYqRDY2FNZr1/view?usp=drive_link</t>
  </si>
  <si>
    <t>https://drive.google.com/file/d/18Vo2Po4jnxQrB774bUJhNwd62Jli8RMI/view?usp=drive_link</t>
  </si>
  <si>
    <t>Avay Bioscience Private Limited</t>
  </si>
  <si>
    <t>Manish Amin</t>
  </si>
  <si>
    <t xml:space="preserve">	
U22219KA2017PTC103861</t>
  </si>
  <si>
    <t>https://drive.google.com/file/d/1eWouNKndQBt-sTQlADIXKiiDxxE7JaZh/view?usp=drive_link</t>
  </si>
  <si>
    <t>manish@avay.tech</t>
  </si>
  <si>
    <t>Avay Bioscience develops a Custom 3d printers for Biomedical Applications. Our bioprinter "MITO" is launched in the market and we are in the stage of pre commercialization of the advanced version of the Bio 3d printer along with the bioinks for various end applications.</t>
  </si>
  <si>
    <t>https://drive.google.com/file/d/1w7vccIYueGBFqnQKb_AmZbZYhyDMueu8/view?usp=drive_link</t>
  </si>
  <si>
    <t>35 Cr. Floor; 50 cr. Cap</t>
  </si>
  <si>
    <t>DCF Method</t>
  </si>
  <si>
    <t>Angel (Avishek) &amp; IKP Eden</t>
  </si>
  <si>
    <t>28.09.2023</t>
  </si>
  <si>
    <t>4000 CN</t>
  </si>
  <si>
    <t>4000 CN @1000/- each</t>
  </si>
  <si>
    <t>https://drive.google.com/file/d/13TC1MObTRSmyfTD-iqWMk4X8ohGTg4mo/view?usp=drive_link</t>
  </si>
  <si>
    <t>Floor- 1.14%, Cap- 0.80%</t>
  </si>
  <si>
    <t>10% discount</t>
  </si>
  <si>
    <t>https://drive.google.com/file/d/1GNwM8IfrpqH7Qf3kVW8N0NEqYE69NwBf/view?usp=drive_link</t>
  </si>
  <si>
    <t>https://drive.google.com/file/d/1EXf8HrHyw1smUeosiPl-lCBgD-n-6hUf/view?usp=drive_link</t>
  </si>
  <si>
    <t>Praesus Technologies Private Limited</t>
  </si>
  <si>
    <t>Mr. Shamik Guha</t>
  </si>
  <si>
    <t xml:space="preserve">	
U31100WB2018PTC227956</t>
  </si>
  <si>
    <t>https://drive.google.com/file/d/19jvBas13VAWcPygHojxSIXYLqrE9nyyB/view?usp=drive_link</t>
  </si>
  <si>
    <t>shamik.guha1996@gmail.com</t>
  </si>
  <si>
    <t>An IoT based Health Monitoring platform for Heart Failure patients. We are developing a 3 staged solution to this problem: 1. Monitor 2. Detect/Predict 3. Intervene. At the monitoring stage, we are building 2 wearable medical devices (wrist and chest) to non-invasively and continuously monitor patient hemodynamic parameters (Arterial Blood Pressure, Cardiac Output, Stroke Volume, Thoracic Fluid Content, SVR, Perfusion) and other basic vital signs. At the detect/predict stage, we are building algorithms that would detect deviations from the baseline in these early biomarkers of fluid buildup that we are monitoring.</t>
  </si>
  <si>
    <t>https://drive.google.com/file/d/11f1e33ewJRrZ5_JcHnoifAAwWWx8hKy2/view?usp=drive_link</t>
  </si>
  <si>
    <t>Vega Auto Accessories Pvt. Ltd.</t>
  </si>
  <si>
    <t>11.01.2024</t>
  </si>
  <si>
    <t>29 shares 
Distinctive No(s): From 2587 to 2615 (Both Inclusive)</t>
  </si>
  <si>
    <t>https://drive.google.com/file/d/1yR9cNrixtNe2ukF1cVkfZ-9Vc1ANootU/view?usp=drive_link</t>
  </si>
  <si>
    <t>https://drive.google.com/file/d/1BdUAP1ZAln0AviUf9s6rQVos_N6bRS1F/view?usp=drive_link</t>
  </si>
  <si>
    <t>https://drive.google.com/file/d/15tvMG7UbICSU3gqq1OinWUSH5VuwVQjA/view?usp=drive_link</t>
  </si>
  <si>
    <t>Pareto Tree Private Limited</t>
  </si>
  <si>
    <t>Thalansh Batra</t>
  </si>
  <si>
    <t xml:space="preserve">	
U74999DL2020PTC361647</t>
  </si>
  <si>
    <t>https://drive.google.com/file/d/1CyWP1cJDohaWwZwEKoUEcDm3HTRw7_u0/view?usp=drive_link</t>
  </si>
  <si>
    <t>thalansh@paretotree.com</t>
  </si>
  <si>
    <t>Pareto Tree Private Limited is building 2 wearable medical devices (wrist and chest) to non-invasively and continuously monitor patient hemodynamic parameters (Arterial Blood Pressure, Cardiac Output, Stroke Volume, Thoracic Fluid Content, SVR, Perfusion) and other basic vital signs.</t>
  </si>
  <si>
    <t>https://drive.google.com/file/d/1OyiyXY1hbyv6_SHWptRYRd8AfykVTMuV/view?usp=drive_link</t>
  </si>
  <si>
    <t>Angel Investor</t>
  </si>
  <si>
    <t>09.10.2024</t>
  </si>
  <si>
    <t>155 Equity shares</t>
  </si>
  <si>
    <t>155 shares 
Distinctive No(s): 10156- 10310</t>
  </si>
  <si>
    <t>https://drive.google.com/file/d/1iivfKTve5gWLI0YFpH0H7dYN2g1k6Jrj/view?usp=drive_link</t>
  </si>
  <si>
    <t>Right of First offer of Investor</t>
  </si>
  <si>
    <t>https://drive.google.com/file/d/1nAsauCm7nuYweOLztjxruHvZH5PULfkJ/view?usp=drive_link</t>
  </si>
  <si>
    <r>
      <rPr>
        <u/>
        <sz val="10"/>
        <color rgb="FF1155CC"/>
        <rFont val="Arial"/>
      </rPr>
      <t>https://drive.google.com/file/d/1rt6yr5JA-3Y7l2YDe2nwTNUIxkbVeMMf/view?usp=drive_link</t>
    </r>
    <r>
      <rPr>
        <u/>
        <sz val="10"/>
        <color rgb="FF1155CC"/>
        <rFont val="Arial"/>
      </rPr>
      <t xml:space="preserve">
</t>
    </r>
    <r>
      <rPr>
        <u/>
        <sz val="10"/>
        <color rgb="FF1155CC"/>
        <rFont val="Arial"/>
      </rPr>
      <t>https://drive.google.com/file/d/1Ha8Ski7PwukqZyhe2wdaEzh5Qy1A3trk/view?usp=drive_link</t>
    </r>
  </si>
  <si>
    <t>Let's Venture</t>
  </si>
  <si>
    <t>Liniment Pharma Private Limited (MEDdelivery)</t>
  </si>
  <si>
    <t>Aastha Dusad</t>
  </si>
  <si>
    <t>U24304RJ2018PTC060344</t>
  </si>
  <si>
    <t>https://drive.google.com/file/d/1ITEUDznlydsVd5AkaDTM2SfmTZ5JziQU/view?usp=drive_link</t>
  </si>
  <si>
    <t>aastha.dusad@meddelivery.in</t>
  </si>
  <si>
    <t>We are a B2B pharma-tech startup building a platform to organize &amp; integrate commerce, logistics &amp; data across a single value chain.</t>
  </si>
  <si>
    <t>https://drive.google.com/file/d/179DRoM-rOe-wjPNwdEhPA2pQqiIAd3sm/view?usp=drive_link</t>
  </si>
  <si>
    <t>Floor - 50 Cr. and Cap - 100 cr.</t>
  </si>
  <si>
    <t>1,75,00,000</t>
  </si>
  <si>
    <t>LV Angel Fund ansd Angel Investors</t>
  </si>
  <si>
    <t>4,00,000 CD @Rs. 10 per debenture</t>
  </si>
  <si>
    <t>https://drive.google.com/file/d/1URUNonq7ie2CTAleQ7DaxjBmJKa-azoU/view?usp=drive_link</t>
  </si>
  <si>
    <t>Floor - 0.8%, Cap - 0.4%</t>
  </si>
  <si>
    <t>ROFO, ROFR, Tag Along,</t>
  </si>
  <si>
    <t>IPO, Strategic Sale, Drag Along Option, Qualified Finance</t>
  </si>
  <si>
    <t>https://drive.google.com/file/d/1Lrc8aaWG7lAYt1S80RPpYA8D-olcvzIh/view?usp=drive_link</t>
  </si>
  <si>
    <t>https://drive.google.com/file/d/1pyPYYf7FLO6F69tItAtVpzF04z61laaN/view?usp=drive_link</t>
  </si>
  <si>
    <t>Learnture Ventures Private Limited (Board Infinity)</t>
  </si>
  <si>
    <t>Sumesh Nair, Abhay Gupta</t>
  </si>
  <si>
    <t>U74999UP2017PTC095617</t>
  </si>
  <si>
    <t>https://drive.google.com/file/d/1H7edodTrclfmpNR2I4Ug-czcdiJa8ZZy/view?usp=drive_link</t>
  </si>
  <si>
    <t>Sumesh@boardinfinity.com</t>
  </si>
  <si>
    <t>They are an upskilling and career transitions platform focused on the early career segment in India. They provide employability-oriented courses delivered by 1900+ industry experts in live cohort-based classes and 800+ companies hire our learners. They are an outcome focused company and every quarter 100s of learners gain financial freedom on our platform. Our key courses are Data Science, Digital Marketing, and Full stack Development. </t>
  </si>
  <si>
    <t>https://drive.google.com/file/d/1jVBmyGKcnQzZDGYdUqMl6_WIonzek6na/view?usp=drive_link</t>
  </si>
  <si>
    <t>Floor - 150 Cr.; Cap - 200 Cr.</t>
  </si>
  <si>
    <t>1,28,00,000</t>
  </si>
  <si>
    <t>Bridge round</t>
  </si>
  <si>
    <t>4,00,000 CCD@ 10/-</t>
  </si>
  <si>
    <t>https://drive.google.com/file/d/1A4C0JFQybLUqiyZiWX_Vn3vwR-WzT2dG/view?usp=drive_link</t>
  </si>
  <si>
    <t>Floor - 0.26%; Cap - 0.20%</t>
  </si>
  <si>
    <t>Initial Public Offer, Strategic Sale of the Subscription of Share, Drag Along Option, Qualified Finance
 Detailed provisions with respect to the exit rights of the Investors shall be
 incorporated under the Definitive Documentation.</t>
  </si>
  <si>
    <t>https://drive.google.com/file/d/19FQ99QhrHs3s5xp1B3MZCLJnFqoMlVsw/view?usp=drive_link</t>
  </si>
  <si>
    <t>https://drive.google.com/file/d/1p0XwrDQByannB2fEScF746wpTxshEZYq/view?usp=drive_link</t>
  </si>
  <si>
    <t>Encrate Private Limited (The energy company)</t>
  </si>
  <si>
    <t>Prashant Rathee</t>
  </si>
  <si>
    <t>U29100PN2021PTC206835</t>
  </si>
  <si>
    <t>https://drive.google.com/file/d/1KCOg-mluaejzQmSdZLXIezr1nktjaHq5/view?usp=drive_link</t>
  </si>
  <si>
    <t>prashant.rathee@energycompany.in</t>
  </si>
  <si>
    <r>
      <rPr>
        <u/>
        <sz val="12"/>
        <color rgb="FF000000"/>
        <rFont val="Times New Roman"/>
      </rPr>
      <t>The Energy Company is</t>
    </r>
    <r>
      <rPr>
        <u/>
        <sz val="12"/>
        <color rgb="FF000000"/>
        <rFont val="Times New Roman"/>
      </rPr>
      <t xml:space="preserve"> building a Battery Enabled Software Service platform for Mobility &amp; Grid Storage applications. Battery, the hardware part of the platform, allows enterprises to fast charge their vehicles at any charging location (public or home) and connect their vehicles to the cloud.</t>
    </r>
  </si>
  <si>
    <t>https://drive.google.com/file/d/1wTAW6i1GjPIR2c0D2yqObu5mXSifG1ft/view?usp=drive_link</t>
  </si>
  <si>
    <t>Floor- 35 Cr. &amp; CAP- 60 Cr</t>
  </si>
  <si>
    <t>4,00,00,000</t>
  </si>
  <si>
    <t>LV Angel Fund and Angel Investors</t>
  </si>
  <si>
    <t>CCD @ 10/- per debenture</t>
  </si>
  <si>
    <t>https://drive.google.com/file/d/1KffowywinFvGS64LPnb9NjS_pIMdyXxy/view?usp=sharing</t>
  </si>
  <si>
    <t>Floor - 1.1%, Cap - 0.6%</t>
  </si>
  <si>
    <t>1. Initial Public Offer
 2. Strategic Sale of the Subscription of Share
 3. Drag Along Option
 4. Qualified Finance</t>
  </si>
  <si>
    <t>https://drive.google.com/file/d/18kkgjoX6I-BnQJDmKF5IrvS_U2vjSxDo/view?usp=drive_link</t>
  </si>
  <si>
    <t>https://drive.google.com/file/d/1OM1efihpoA_dC25WgSpKd6VjJSW35S4K/view?usp=drive_link</t>
  </si>
  <si>
    <t>Sinnamon Fashions Private Limited (Redesyn)</t>
  </si>
  <si>
    <t>Shikhar Vaidya, Smriti Dubey</t>
  </si>
  <si>
    <t>U18202MH2013PTC248613</t>
  </si>
  <si>
    <t>https://drive.google.com/file/d/1tRen199W1WC-zNfVkvEnIfSZL4AUBd9y/view?usp=drive_link</t>
  </si>
  <si>
    <t>shikhar@redesyn.com</t>
  </si>
  <si>
    <t>Re-Desyn: A plug &amp; play solution for influencers to create and sell products that engage their fans &amp; monetize their content. No cost, no hassle, no risk. We’re building India's biggest influencer merchandise platform enabling 1M creators to launch branded merchandise in minutes.</t>
  </si>
  <si>
    <t>https://drive.google.com/file/d/1jy7F49a06Evln09x3YC1JmgDF2wtZQ0q/view?usp=drive_link</t>
  </si>
  <si>
    <t>3,00,00,000</t>
  </si>
  <si>
    <t>Capri Global, Anthill, LV Angel Fund</t>
  </si>
  <si>
    <t>289 CCPS @13,315/- (1.01%)</t>
  </si>
  <si>
    <t>https://drive.google.com/file/d/1H0bNlw9mb9HoDvkB7ielbomQYeOFkqBV/view?usp=drive_link</t>
  </si>
  <si>
    <t>https://drive.google.com/file/d/1aSBVyrE0htZxHSfafO0wkh7EshM6dHca/view?usp=drive_link
https://drive.google.com/file/d/1NVFe4EQGdD_LTs0N4L4QxI7y8Sq6CRai/view?usp=drive_link</t>
  </si>
  <si>
    <t>https://drive.google.com/file/d/1BUe73h1Abmlc03ZXy7x7ttNnuiGR1bVf/view?usp=drive_link</t>
  </si>
  <si>
    <t>Least Count Technology Solutions Private Limited (TRI3D)</t>
  </si>
  <si>
    <t>Krishna Sumanth Alwala</t>
  </si>
  <si>
    <t>U74900MH2016PTC273714</t>
  </si>
  <si>
    <t>https://drive.google.com/file/d/10QN3-b0y1o5chigfWanWZiKuC5eaweyj/view?usp=drive_link</t>
  </si>
  <si>
    <t>sumanth@tri3d.in</t>
  </si>
  <si>
    <t>TRI3D is a Generative AI startup solving the problems of visualization for e-commerce. TRi3D’s technology allows garment brands and sellers to avoid regular model shoot and use AI to create images for their garments to sell them online, there by simplifying the process and reducing costs and effort. Our technology also allows users to virtually try-on garments online before they buy them</t>
  </si>
  <si>
    <t>https://drive.google.com/file/d/1yjScKLsNwJdp2c_pes88dcCyq-RSohjU/view?usp=drive_link</t>
  </si>
  <si>
    <t>Pre-Money - 18 Cr.</t>
  </si>
  <si>
    <t>55,00,000</t>
  </si>
  <si>
    <t>290 CCPS shares @ 13,794</t>
  </si>
  <si>
    <t>289 CCPS @10/-
Distinctive No(s):2418 - 2706</t>
  </si>
  <si>
    <t>Share Certificate - LV Foundation (1).jpeg</t>
  </si>
  <si>
    <t>Initial Public Offer, Strategic Sale of the Subscription of Share, Drag Along Option, Qualified Finance</t>
  </si>
  <si>
    <t>https://drive.google.com/file/d/1VbrQrjRRc0BDV8vDNbUNojrgSUKq6z2V/view?usp=drive_link</t>
  </si>
  <si>
    <t>https://drive.google.com/file/d/16gzKCQGDZWF3VhJTAS55ZwrdXa2FRYar/view?usp=drive_link</t>
  </si>
  <si>
    <t>Avocore Technologies Private Limited (Qlan)</t>
  </si>
  <si>
    <t>Sagar Nair</t>
  </si>
  <si>
    <t>U72900MH2020PTC346370</t>
  </si>
  <si>
    <t>https://drive.google.com/file/d/1dR9BT_OA655QkHAPS0QdUGAHSgWnkorZ/view?usp=drive_link</t>
  </si>
  <si>
    <t>sagar@qlan.gg</t>
  </si>
  <si>
    <t>Qlan: A gaming-industry focused social discovery and engagement app, where gamers are rewarded for simply being gamers!</t>
  </si>
  <si>
    <t>https://drive.google.com/file/d/1MVJyQXG8_KjCItlay0Hxv7A9m1t-Y-iJ/view?usp=drive_link</t>
  </si>
  <si>
    <t>1,70,00,000</t>
  </si>
  <si>
    <t>LV Angel Fund, Faad Network</t>
  </si>
  <si>
    <t>255 shares @ RS. 15,677</t>
  </si>
  <si>
    <t xml:space="preserve">268 shares @ RS. 15,677
</t>
  </si>
  <si>
    <t>https://drive.google.com/file/d/1PMcV7EZ-xjiI-WEQIdOpKa9T76BDqtTk/view?usp=drive_link</t>
  </si>
  <si>
    <t>https://drive.google.com/file/d/1RrypoNko0KwnLfSXQ5VnQEAh_WlUF0Cg/view?usp=drive_link
https://drive.google.com/file/d/1yjQB3s0pWYGZJUSRSPsBt7YyNjtyQYsQ/view?usp=drive_link</t>
  </si>
  <si>
    <t>InfinityX Innovations Private Limited</t>
  </si>
  <si>
    <t>Satyam Raj</t>
  </si>
  <si>
    <t>U72900KA2019PTC120791</t>
  </si>
  <si>
    <t>https://drive.google.com/file/d/1H4c69Afb5Q9DJ4Qjw_GPiJ4T-erO290C/view?usp=drive_link</t>
  </si>
  <si>
    <t>satyam@infinityx.co.in</t>
  </si>
  <si>
    <t>With the goal to provide a petrol-pump like experience to Electric Vehicle users, we invented a novel method of fueling EVs that we call cell-swapping. Our proprietary technique removes all the discharged battery cells from an EVs battery pack and replaces it with fully charged cells from the station. And all of it happens through a cable. So all that a customer has to do is come to one of our stations, connect the cable and wait 30 seconds and Voila! their EV is fully charged</t>
  </si>
  <si>
    <t>https://drive.google.com/file/d/1nPrp65jsw8JNZuuNHuuoW-GpHxeH2NDK/view?usp=drive_link</t>
  </si>
  <si>
    <t>30,38,815</t>
  </si>
  <si>
    <t>Seed round</t>
  </si>
  <si>
    <t>Nexus Stainless Steel, &amp; Angel Investors</t>
  </si>
  <si>
    <t>07.11.2023</t>
  </si>
  <si>
    <t>65 equity shares @46,751 (0.60%)</t>
  </si>
  <si>
    <t>65 equity shares (Rupees 10 Face Value and @46741/— Premium)</t>
  </si>
  <si>
    <t>https://drive.google.com/file/d/1EHejdABxZPQwarvIehz1MmvVEGSVZ87K/view?usp=drive_link</t>
  </si>
  <si>
    <t>Exit within 5 years</t>
  </si>
  <si>
    <t>https://drive.google.com/file/d/1ysdE-zGscNwlZN-t3UUMEKI6_ceZMkyU/view?usp=drive_link</t>
  </si>
  <si>
    <t>https://drive.google.com/file/d/1W0Z0ynB2kqdG9EXmzJcs6lKkSWyP4AI1/view?usp=drive_link</t>
  </si>
  <si>
    <t>Surobhi Agro Industries Private Limited (Farmology)</t>
  </si>
  <si>
    <t>Anup Ganguly</t>
  </si>
  <si>
    <t>U01100WB2018PTC229465</t>
  </si>
  <si>
    <t>https://drive.google.com/file/d/1RROBo_ZBkgrCC5ZSYJTCrIXNdAmlgTws/view?usp=drive_link</t>
  </si>
  <si>
    <t>anupganguly2087@gmail.com</t>
  </si>
  <si>
    <t>Farmology helps farmers solve their pre-harvest stage problems by cutting down losses by 30% with the help of patented agri-inputs and digital crop advisory through a powerful android app</t>
  </si>
  <si>
    <t>https://drive.google.com/file/d/1JxRjhw1sGFx5pqunSGtHch2M_ARIE47d/view?usp=drive_link</t>
  </si>
  <si>
    <t>DCF, Market-multiple, listed and unlisted organization benchmarks</t>
  </si>
  <si>
    <t>41,00,000</t>
  </si>
  <si>
    <t>India Accelerator, POD world, HNIs</t>
  </si>
  <si>
    <t>14.02.2024</t>
  </si>
  <si>
    <t>75 CCPS @ 52,845</t>
  </si>
  <si>
    <t>75 CCPS 
Distinctive No. (s): From 157 to 231 (Both inclusive)</t>
  </si>
  <si>
    <t>https://drive.google.com/file/d/13V9F3XIpIrgX8po2yYzEDCWrvZgFU6o0/view?usp=drive_link</t>
  </si>
  <si>
    <t>Price per share : 52845</t>
  </si>
  <si>
    <t>Subsequent investment rounds</t>
  </si>
  <si>
    <t>https://drive.google.com/file/d/1a6Tp3B_xxNwjTIy6WACpEDLoiW1pI66r/view?usp=drive_link
https://drive.google.com/file/d/1NA2Yc717USC6MGvJ6EV2xhTic3kKBAjx/view?usp=drive_link</t>
  </si>
  <si>
    <t>https://drive.google.com/file/d/17g0MIGcKFvsqP3f9e0Z7SdKVraHIZbAm/view?usp=drive_link</t>
  </si>
  <si>
    <t>NyQuest Innovation Labs Private Limited</t>
  </si>
  <si>
    <t>Harsh Mohan,  MAVILA Lakshmi Nambiar</t>
  </si>
  <si>
    <t>MAVILA  Lakshmi Nambiar</t>
  </si>
  <si>
    <t>U31900KL2017PTC049228</t>
  </si>
  <si>
    <t>https://drive.google.com/file/d/1CcsyKFn5yEn3G0YyK_V6enr0WRCci5C6/view?usp=drive_link</t>
  </si>
  <si>
    <t>harsh@energy24by7.com</t>
  </si>
  <si>
    <t>A few technocrats having industry experience in new product design, development and volume manufacturing started NyQuest Innovation Labs in 2017. The team envisioned to design, develop and market products and services in Behind the Meter technologies in Internet of Energy Domain. We developed iCON, a cloud connected intelligent solar converter, which converts existing Uninterrupted Power Supply systems to solar power at the lowest CAPEX cost to the customer. We also developed a high efficiency solar UPS, primarily for edge of the grid applications. To market the products and solutions the company develops in the energy domain, a brand Energy24by7 was developed under which all marketing activities are pursued.</t>
  </si>
  <si>
    <t>https://drive.google.com/file/d/1dTCxd6ycdzA0miPT_IVwRK9eWa4nOYml/view?usp=drive_link</t>
  </si>
  <si>
    <t>Kollam</t>
  </si>
  <si>
    <t>40,00,380</t>
  </si>
  <si>
    <t>NextGen Technologies Fund</t>
  </si>
  <si>
    <t>1,04,248 CCPS @38.37 (1.55%)</t>
  </si>
  <si>
    <t>1,04,248 CCPS
Distinctive No. (s): 5754347- 5858594</t>
  </si>
  <si>
    <t>https://drive.google.com/file/d/1lR0cTyt9SVmpkGo2ErbXewLlP53AWpLc/view?usp=drive_link</t>
  </si>
  <si>
    <t>ROFR, Tag along and Drag along</t>
  </si>
  <si>
    <t>IPO, Third party sale or strategic sale of shares within 5 years</t>
  </si>
  <si>
    <t>https://drive.google.com/file/d/1KHfBvHMBDhw7myQpAtP1sRi951myx1Lh/view?usp=drive_link</t>
  </si>
  <si>
    <t>https://drive.google.com/file/d/1ccXASV_k-0olS3dVXlMAfXX0Aj4uUK5W/view?usp=drive_link
https://drive.google.com/file/d/1VAkXT8p8A_ZYl5dR2QzCV8nxiaD8dNJN/view?usp=drive_link</t>
  </si>
  <si>
    <t>Drakon Innovations Private Limited</t>
  </si>
  <si>
    <t>Sreeshankar S Nair</t>
  </si>
  <si>
    <t>U72900KL2020PTC061393</t>
  </si>
  <si>
    <t>https://drive.google.com/file/d/1y3X4bruR8GuEPwu7mDgIu70wfJz_qTJT/view?usp=drive_link</t>
  </si>
  <si>
    <t>founder@brainwired.in</t>
  </si>
  <si>
    <t>Worlds most affordable livestock health monitoring and tracking solution - WeSTOCK which help improve livestock productivity and farmer income.</t>
  </si>
  <si>
    <t>https://drive.google.com/file/d/1JYyZuSnCGZ78EXe1Huo3YjpdaZtRkJ6p/view?usp=drive_link</t>
  </si>
  <si>
    <t>Pre- Money- 25 Cr</t>
  </si>
  <si>
    <t>Discounted Cash flow method</t>
  </si>
  <si>
    <t>Pre- series A</t>
  </si>
  <si>
    <t>1219 Shares @3280</t>
  </si>
  <si>
    <t>1219 CCPS 
Distinctive No.(s): From Pre-Series A II CCPS-1252 To Pre-Series A II CCPS-2470 (Both Inclusive)</t>
  </si>
  <si>
    <t>https://drive.google.com/file/d/1JGcovmx6PjoXo9KPpNf4zbZ7Y0a0BXz8/view?usp=drive_link</t>
  </si>
  <si>
    <t>Price per share : 3280</t>
  </si>
  <si>
    <t>Exit options: Secodary sales in next rounds, IPO, Merger &amp; Acquisition</t>
  </si>
  <si>
    <t>https://drive.google.com/file/d/1dA0lD6P3RUFuQkIB1ugtKBXQ1WR4DqUy/view?usp=drive_link</t>
  </si>
  <si>
    <t>https://drive.google.com/file/d/1Ugs7nA5XjbJrk-7iGVPZEycd7nrdkaTf/view?usp=drive_link</t>
  </si>
  <si>
    <t>Bagmo Private Limited</t>
  </si>
  <si>
    <t>Ashfaq Ashraf</t>
  </si>
  <si>
    <t>U93090KL2017PTC048432</t>
  </si>
  <si>
    <t>https://drive.google.com/file/d/1Z9-K1b5oSqHmp2gtFRNsokfMHabVMEpO/view?usp=drive_link</t>
  </si>
  <si>
    <t>99619 48748</t>
  </si>
  <si>
    <t>ashfaq@bagmo.in</t>
  </si>
  <si>
    <t>Bagmo is a healthcare startup located in Maker Village, Kochi, Kerala, with a strong focus on addressing healthcare, needs through innovative engineering solutions and operational management techniques.</t>
  </si>
  <si>
    <t>https://drive.google.com/file/d/1RzhnIEuoNx86uOg2JlioI6XtYsypyDEH/view?usp=drive_link</t>
  </si>
  <si>
    <t>Pre-Money - 13 Cr.</t>
  </si>
  <si>
    <t>10,00,000</t>
  </si>
  <si>
    <t>BITS BioCYTiH</t>
  </si>
  <si>
    <t>22.05.2024</t>
  </si>
  <si>
    <t>8 equity shares @1,25,000</t>
  </si>
  <si>
    <t>8 equity shares 
Distinctive No.(s): 1026- 1033</t>
  </si>
  <si>
    <t>https://drive.google.com/file/d/1I5nU9vURdstoFP8oKyr9LOV5JtikhkYo/view?usp=drive_link</t>
  </si>
  <si>
    <t>https://drive.google.com/file/d/1V2OdeMsWmGYs0E31maMGaPQChLKNvxCC/view?usp=drive_link</t>
  </si>
  <si>
    <t>https://drive.google.com/file/d/1m3H4GFscOloOWKDuHAz56rhGTAT3VZn4/view?usp=drive_link</t>
  </si>
  <si>
    <t>Padup Foundation</t>
  </si>
  <si>
    <t>FlixDrop Technology Private Limited</t>
  </si>
  <si>
    <t xml:space="preserve">Dharmendra Kumar </t>
  </si>
  <si>
    <t>U72900KA2014PTC076304</t>
  </si>
  <si>
    <t>https://drive.google.com/file/d/1LO-Xx6bQK1z_YvxuqvzT0vsn4eZTVp7T/view?usp=drive_link</t>
  </si>
  <si>
    <t>90083 63621</t>
  </si>
  <si>
    <t>dharmendra.kumar@flixdrop.com</t>
  </si>
  <si>
    <t>Flixdrop CHMS focuses on addressing the specific challenges faced by farmers who rely heavily on their livestock for sustenance and livelihood. Our solution is a comprehensive cattle health monitoring system that goes beyond conventional practices. By seamlessly integrating IoT devices with advanced machine learning algorithms, we aim to revolutionize the way farmers manage their herds.</t>
  </si>
  <si>
    <t>https://drive.google.com/file/d/1O1qJ2W4d9zwQTGs3-ZKkpehpX_VZaWYY/view?usp=drive_link</t>
  </si>
  <si>
    <t>Based on fair value measurement methodology- Cost approach (NAV), Income approach (DCF) and market approach</t>
  </si>
  <si>
    <t>69,40,000</t>
  </si>
  <si>
    <t>Pre- series A Bridge round</t>
  </si>
  <si>
    <t>Vinners group, FoP, IIML, Elina Investments Private Limited</t>
  </si>
  <si>
    <t>40 CCD @10,000 each</t>
  </si>
  <si>
    <t>400 CCD
CCD 696- CCD1095 (Both Inclusive)</t>
  </si>
  <si>
    <t>https://drive.google.com/file/d/1DFWGIFmLfyBV_PHMyeukE7b__IDxpQjW/view?usp=drive_link</t>
  </si>
  <si>
    <t>20% discount if follow on funding happens in 6 months,
 25% if funding happens between 6- 12 months, 
 and 30% discount if next funding happens after 12 months</t>
  </si>
  <si>
    <t>Flixdrop and the Founders shall endeavour to facilitate the Vinners Investors, Padup 
 Ventures Services LLP and IIM Lucknow Enterprise Incubation Centre (“Exit Rights 
 Holders”) with an exit with respect to the Securities held by the Exit Rights Holders any 
 time within 5 (Five) years from the Closing Date (the “Exit Period”).</t>
  </si>
  <si>
    <t>https://drive.google.com/file/d/1s4A0ZDxkG5Nnn67aEGacLxUNsGx6GoLi/view?usp=drive_link</t>
  </si>
  <si>
    <t>https://drive.google.com/file/d/1zTyNwVf-DHoA0awHzZ0g9TbE60nhDnpn/view?usp=drive_link</t>
  </si>
  <si>
    <t>Assistaid Healthcare Private Limited</t>
  </si>
  <si>
    <t>Siddharth Goel, Paurvi Kedia</t>
  </si>
  <si>
    <t>Paurvi Kedia</t>
  </si>
  <si>
    <t>U73200KA2020PTC134666</t>
  </si>
  <si>
    <t>https://drive.google.com/file/d/18o1t9bp-uKmgjUf-6R3yrNg21cJbAJWh/view?usp=drive_link</t>
  </si>
  <si>
    <t>8826382391, 7022358602</t>
  </si>
  <si>
    <t>siddharth.rgoel@gmail.com</t>
  </si>
  <si>
    <t>Assistaid is a healthcare startup whose vision is to make muscle strength a benchmark for wellness by innovating and promoting effective solutions that help professionals and consumers to measure and assess their muscle strength.</t>
  </si>
  <si>
    <t>https://drive.google.com/file/d/1hq6bL72hshaNb8tR88Qud6rQZwtOkw2p/view?usp=drive_link</t>
  </si>
  <si>
    <t xml:space="preserve"> 39,82,456</t>
  </si>
  <si>
    <t>20th May 2024</t>
  </si>
  <si>
    <t>227 CCPS @ RS. 17,543.86</t>
  </si>
  <si>
    <t>227 CCPS 
Distinctive No.(s): P-1121 - P-1347</t>
  </si>
  <si>
    <t>https://drive.google.com/file/d/1Z_49eU_G6BEVCQrR9_a3spNOjvw-n9nd/view?usp=drive_link</t>
  </si>
  <si>
    <t>https://drive.google.com/file/d/1rWfbSob-SrI3jaq9XiJvnZAadCtwsgku/view?usp=drive_link</t>
  </si>
  <si>
    <t>https://drive.google.com/file/d/1kh8jRECfhEBpDUWtL76X_sFfE58WdcMs/view?usp=drive_link</t>
  </si>
  <si>
    <t>Trustless Private Limited (Credore)</t>
  </si>
  <si>
    <t>Lingraj Mahanand</t>
  </si>
  <si>
    <t>U72900PN2020PTC190756</t>
  </si>
  <si>
    <t>https://drive.google.com/file/d/1gNSW0z0KlJqRPZ9vhgKoXQXw2HaCKUwh/view?usp=drive_link</t>
  </si>
  <si>
    <t>Lingraj@credore.xyz</t>
  </si>
  <si>
    <t>Credore, founded in 2021 and registered as Trustless Private Limited, is a Bhubaneswar-based startup. Credore aims to foster stronger global trade partnerships by facilitating legally recognized electronic trade documentation. The platform received approval from TradeTrust on December 23, 2023. TradeTrust, led by Singapore's Infocomm Media Development Authority (IMDA), provides a digital framework and solution for issuing, endorsing, verifying, and transmitting electronic trade documents.</t>
  </si>
  <si>
    <t>https://drive.google.com/file/d/1itQ7pI9YzkLZ-2GtSe7zkC-nTIXvuI6R/view?usp=drive_link</t>
  </si>
  <si>
    <t>Net Adjusted Value Method, Fair Value Measurement Methodology - Market Approach</t>
  </si>
  <si>
    <t>57,00,000</t>
  </si>
  <si>
    <t>Pre Seed</t>
  </si>
  <si>
    <t>Padup angel syndicate investors</t>
  </si>
  <si>
    <t>19th Jan 2024</t>
  </si>
  <si>
    <t xml:space="preserve">666 CCPS shares @6000 per share </t>
  </si>
  <si>
    <t>666 CCPS 
Distinctive No.(s): 482- 1147</t>
  </si>
  <si>
    <t>https://drive.google.com/file/d/1N6tTolNX2I-o7j4JQN-Naj4xfgPBNtxv/view?usp=drive_link</t>
  </si>
  <si>
    <t>The Company and Promoters will aim to provide the Investors ("Exit Rights Holders") an exit option for their Securities within 5 years from the Second Closing Date ("Exit Period"). The exit can be facilitated as per options in Clauses 12.2 or 12.3 (as per SSSHA document), at a price higher of (a) fair market value of Investor's Securities, or (b) each investor's total investment in the Company till the exit date plus a 25% internal rate of return (IRR) (“Exit Price”).</t>
  </si>
  <si>
    <t>https://drive.google.com/file/d/1hJFRdE-7R_35LnUdGsAr-E_wHljadzoO/view?usp=drive_link</t>
  </si>
  <si>
    <t>https://drive.google.com/file/d/15s3I9HWiJbWjwoGG2ZGrZGgrf9iLlxJO/view?usp=drive_link</t>
  </si>
  <si>
    <t>Tensor Dynamic</t>
  </si>
  <si>
    <t>Faizan Khan</t>
  </si>
  <si>
    <t>U74990DL2018PTC339771</t>
  </si>
  <si>
    <t>https://drive.google.com/file/d/1KHly6veoLHEgr78bKbs310S0z6P8TkoH/view?usp=drive_link</t>
  </si>
  <si>
    <t>78697 70573</t>
  </si>
  <si>
    <t>support@tensordynamics.in</t>
  </si>
  <si>
    <t>A Climate data &amp; analytics company founded by Faculty &amp; Alumni of IIT-Delhi enabling climate and weather affected industries with cutting edge solutions using core concepts of atmospheric sciences and deep learning techniques.</t>
  </si>
  <si>
    <r>
      <rPr>
        <u/>
        <sz val="11"/>
        <color rgb="FF1155CC"/>
        <rFont val="&quot;Aptos Narrow&quot;"/>
      </rPr>
      <t>https://drive.google.com/file/d/1m49FN_hMbUKZtuHIXDYQSc5JhHtHw2bd/view?usp=drive_link</t>
    </r>
  </si>
  <si>
    <t>20.5 Cr</t>
  </si>
  <si>
    <t>34,10,850</t>
  </si>
  <si>
    <t>Joy Kumar Jain, Avneesh Saxena, Alok Sethi, S Madhavan, Amandeep, Kumar Kishlay</t>
  </si>
  <si>
    <t>1273 CCPS</t>
  </si>
  <si>
    <t>https://drive.google.com/file/d/1YLODJ-Z1KgDF1RghK-JHjkJoKgp3CvEn/view?usp=drive_link</t>
  </si>
  <si>
    <t>https://drive.google.com/file/d/1Q76Hea5vpp1tbcgSP3H2groZPMUkV68_/view?usp=drive_link</t>
  </si>
  <si>
    <t>T-Hub</t>
  </si>
  <si>
    <t>Tacnik Technologies Private Limited(Samaaro)</t>
  </si>
  <si>
    <t>Purnank Prakash</t>
  </si>
  <si>
    <t>U72200KA2016PTC086067</t>
  </si>
  <si>
    <t>https://drive.google.com/file/d/1Yu4fWjs3s6HdgGml3Jlv26JP6iGZ7XEo/view?usp=drive_link</t>
  </si>
  <si>
    <t>purnank@samaaro.com</t>
  </si>
  <si>
    <t>Samaaro is a B2B Enterprise SaaS all-in-one event management suite that helps brands &amp; event organizers to host &amp; manage impactful events while generating business opportunities.</t>
  </si>
  <si>
    <t>https://drive.google.com/file/d/1znUm3gLHn8K4Y-6gpSqiH6swWGxFRp2V/view?usp=drive_link</t>
  </si>
  <si>
    <t>Seed Series</t>
  </si>
  <si>
    <t>SucSEED Indovation Fund, Silver Needle Ventures Fund</t>
  </si>
  <si>
    <t>194 CCPS @20,515/-(1.34%)</t>
  </si>
  <si>
    <t>194 CCPS @10/-
Distinctive No. (s): 2128 To 2321</t>
  </si>
  <si>
    <t>https://drive.google.com/file/d/1UTtmxRNACNYDQBJM-FDkotqEKtZBPtRg/view?usp=drive_link</t>
  </si>
  <si>
    <t>https://drive.google.com/file/d/1JrAXJFSASvs7wbTHjcAmkWIZ7R9ExC3d/view?usp=drive_link</t>
  </si>
  <si>
    <t>https://drive.google.com/file/d/11BLmXbwLZhI8r2OKnYPrcAyupFBKXTYK/view?usp=drive_link</t>
  </si>
  <si>
    <t xml:space="preserve">Knorish Frameworks Private Limited </t>
  </si>
  <si>
    <t xml:space="preserve">Kinner Sacchdev, Rakhi Wadhwa </t>
  </si>
  <si>
    <t xml:space="preserve">Rakhi Wadhwa </t>
  </si>
  <si>
    <t>U74900HR2013PTC050768</t>
  </si>
  <si>
    <t>https://drive.google.com/file/d/1M78SKfOcMdKkh2j_0GNpnBVLIYD94ZSA/view?usp=drive_link</t>
  </si>
  <si>
    <t>kns@Knorish.com</t>
  </si>
  <si>
    <t>Knorish is a platform to launch an online course / academy business powered by sales funnels for Creators.</t>
  </si>
  <si>
    <t>https://drive.google.com/file/d/1dB-AAF7TT-inc1GjMibA2tdZgE0mAN3R/view?usp=drive_link</t>
  </si>
  <si>
    <t>Floor - 59 Cr. , Cap-81 Cr.</t>
  </si>
  <si>
    <t>2,76,00,000</t>
  </si>
  <si>
    <t>Silver Needle Venture Fund, ZNL growth fund</t>
  </si>
  <si>
    <t>3964 CCPS @1,009.06 (0.45%)</t>
  </si>
  <si>
    <t>3964 shares
Distinctive No.(s): From 581242 To 585205 (Both Inclusive)</t>
  </si>
  <si>
    <t>https://drive.google.com/file/d/1R-Zs0tUfOMIH833GnpqN2dNXEjjaNmL7/view?usp=drive_link</t>
  </si>
  <si>
    <t>https://drive.google.com/file/d/1LB_jVN9d9IkVu4x8-A_y-fBCpikKE_Cl/view?usp=drive_link</t>
  </si>
  <si>
    <t>https://drive.google.com/file/d/1hyhuMNajv7fniUz-ZaMCfm91tg3dfZJW/view?usp=drive_link</t>
  </si>
  <si>
    <t>The GAIN</t>
  </si>
  <si>
    <t>Cocoslabs Innovative Solutions Private Limited (Pixuate)</t>
  </si>
  <si>
    <t>Akshata Kari</t>
  </si>
  <si>
    <t>U72900KA2012PTC066832</t>
  </si>
  <si>
    <t>https://drive.google.com/file/d/1C2b5WirpuJLJy0aKdfqJpKM5HqqnpVs2/view?usp=drive_link</t>
  </si>
  <si>
    <t>akshata@pixuate.com</t>
  </si>
  <si>
    <t>Video Analytics platform, Traffic management, parking, Manufacturing &amp; logistics, e-survillience</t>
  </si>
  <si>
    <t>https://drive.google.com/file/d/16dxhA1dcHjzsO8pr7oCXHcpTl3QL8bep/view?usp=drive_link</t>
  </si>
  <si>
    <t>Floor - 25Cr., Cap - 50 Cr.</t>
  </si>
  <si>
    <t>Aangel Investors</t>
  </si>
  <si>
    <t>4000 CCD @Rs. 1000/-</t>
  </si>
  <si>
    <t>4000 CCD @Rs. 1000/-
Distinctive No.(s) 10306 - 14306</t>
  </si>
  <si>
    <t>https://drive.google.com/file/d/1RNrts1LV7fgD7qIrsHYzyXLbBs-O43wS/view?usp=drive_link</t>
  </si>
  <si>
    <t>Floor - 1.6%, Cap - 0.8%</t>
  </si>
  <si>
    <t>https://drive.google.com/file/d/1LycR28_PXMYsznR2al7lpF847XnQhZ7c/view?usp=drive_link</t>
  </si>
  <si>
    <t>https://drive.google.com/file/d/13dgjHunlAEOpPO1pQpPlqQOoezPjkfaX/view?usp=drive_link</t>
  </si>
  <si>
    <t>Papli Labs Private Limited</t>
  </si>
  <si>
    <t>Pradyum Gupta</t>
  </si>
  <si>
    <t>U72900DL2019PTC358259</t>
  </si>
  <si>
    <t>https://drive.google.com/drive/folders/1M6Bv77octcyAUQQsrlFGeyOks5AFe7wY?usp=drive_link</t>
  </si>
  <si>
    <t>pradyum@novaeavenue.com</t>
  </si>
  <si>
    <t xml:space="preserve">‘Novae Avenue’ is an AI-based real-time road analytics system that delivers intelligence for safety and security in mobility. </t>
  </si>
  <si>
    <t>https://drive.google.com/file/d/1O2E_4Tmco27V8LhQ-6jy0rTAGK_XUgSK/view?usp=drive_link</t>
  </si>
  <si>
    <t>I-Hub foundation for Co-botics</t>
  </si>
  <si>
    <t>678 CN</t>
  </si>
  <si>
    <t>CN of amount of INR 40L</t>
  </si>
  <si>
    <t>https://drive.google.com/file/d/1jteRKpJIXwd6rjxk74y5Ac5CJNBuDE5i/view?usp=drive_link</t>
  </si>
  <si>
    <t>https://drive.google.com/drive/folders/153-7WYFni4ga82w1VfcBTM3tH20_4g3Q?usp=drive_link</t>
  </si>
  <si>
    <t>https://drive.google.com/drive/folders/1Br6BkYjnAMkig6V2BrLfzhtixvcKX1jj?usp=drive_link</t>
  </si>
  <si>
    <t>Humble Innovation Private Limited</t>
  </si>
  <si>
    <t>Samir Dayal Singh</t>
  </si>
  <si>
    <t>U74999KL2018PTC052042</t>
  </si>
  <si>
    <t>https://drive.google.com/file/d/1MZU5IMa9LrIYJDnX--d3gNV2z1it0Slz/view?usp=drive_link</t>
  </si>
  <si>
    <t>samir@humblx.com</t>
  </si>
  <si>
    <t>Humble Innovations is solving India’s public toilet problem. To improve the quality of every public service given to the citizens a feedback mechanism but its missing in public toilets. They are also trying to uplift the janitors as they are underpaid in the economic strata. They are trying to make toilets a closed loop system.This empowers the user to report a dirty public toilet quickly.</t>
  </si>
  <si>
    <r>
      <rPr>
        <u/>
        <sz val="11"/>
        <color rgb="FF1155CC"/>
        <rFont val="&quot;Aptos Narrow&quot;"/>
      </rPr>
      <t>https://drive.google.com/file/d/1LtJJEBHStJ_idt4GgFeCb_6sEwDi-mYT/view?usp=drive_link</t>
    </r>
  </si>
  <si>
    <t>Ernakulam</t>
  </si>
  <si>
    <t>Pre-money INR 9.75 Cr
Post Money INR 12 Cr</t>
  </si>
  <si>
    <t>Pontaq Ventures India LLP</t>
  </si>
  <si>
    <t>4342 CCPS</t>
  </si>
  <si>
    <t>https://drive.google.com/file/d/1I3NshyZTbHJfRBQUNwaktSNzpyAb02QX/view?usp=drive_link</t>
  </si>
  <si>
    <t>https://drive.google.com/file/d/1KSSMqI3sTyqfZMtAk6RGTZjnU4RyTfl9/view?usp=drive_link</t>
  </si>
  <si>
    <t>SkilloVilla Technologies Private Limited</t>
  </si>
  <si>
    <t>Deepak Kharol, Ronak Agrawal and Rajat Agrawal</t>
  </si>
  <si>
    <t>U80300RJ2020PTC068885</t>
  </si>
  <si>
    <t>https://drive.google.com/file/d/1u_YmA6ppSeXBBZfIBFTxUOso3be-JMPg/view?usp=drive_link</t>
  </si>
  <si>
    <t>88002 67670</t>
  </si>
  <si>
    <t>deepak.kharol@gmail.com
ronak@skillovilla.com</t>
  </si>
  <si>
    <t xml:space="preserve">SkilloVilla is pioneering an innovative approach to upskilling youth that combines the power of AI and human expertise to deliver exceptional outcomes. 
Our AI-powered technology mimics a teacher and gives personalized feedback to drive outcomes. Meanwhile, our top 1% industry experts from companies such as Facebook, Google, and Microsoft teach real-life applications and practical use cases, bringing a human touch to the learning experience. </t>
  </si>
  <si>
    <r>
      <rPr>
        <u/>
        <sz val="11"/>
        <color rgb="FF1155CC"/>
        <rFont val="&quot;Aptos Narrow&quot;"/>
      </rPr>
      <t>https://drive.google.com/file/d/1yAM5l6oSL9BV2JMIMhrBw7go6mzZuZAV/view?usp=drive_link</t>
    </r>
  </si>
  <si>
    <t>Bengaluru</t>
  </si>
  <si>
    <t>Pre-Money - 50 Cr.
Post-Money - 68 Cr.</t>
  </si>
  <si>
    <t>SEED B2</t>
  </si>
  <si>
    <t>Hibiscus Technology Solutions Pvt. Ltd.</t>
  </si>
  <si>
    <t>437-595 Equity shares after conversion</t>
  </si>
  <si>
    <t>Pre Money - 0.8%, 
Post Money - 0.5%</t>
  </si>
  <si>
    <t>https://drive.google.com/file/d/1iY8BWYH5HfJhEMr_lD5FjNHq4BXN2YIY/view?usp=drive_link</t>
  </si>
  <si>
    <t>https://drive.google.com/file/d/1DdWl-u062b-BV5zHefv72_cCA2WCz9S9/view?usp=drive_link</t>
  </si>
  <si>
    <t>Gomedii Technologies Pvt. Ltd.</t>
  </si>
  <si>
    <t>Rohit</t>
  </si>
  <si>
    <t>U74999DL2017PTC321479</t>
  </si>
  <si>
    <t>https://drive.google.com/file/d/1dTelFCx7JYS1tQ0-iJ9p52jxIqDUd1pW/view?usp=drive_link</t>
  </si>
  <si>
    <t>98183 93262</t>
  </si>
  <si>
    <t>rohit@gomedii.com</t>
  </si>
  <si>
    <t>GoMedii is a NABH Certified healthcare technology platform focused at In-Patient care that helps through the entire treatment journey from hospital/doctor discovery, treatment planning to pre-treatment &amp; in-treatment at hospitals until the post treatment care. GoMedii is a facilitation engine that comes 1st in the patient treatment value chain &amp; collaborates with all stakeholders of the ecosystem. We help patients at each step of the journey in getting treatment at established &amp; accredited hospitals.</t>
  </si>
  <si>
    <r>
      <rPr>
        <u/>
        <sz val="11"/>
        <color rgb="FF1155CC"/>
        <rFont val="&quot;Aptos Narrow&quot;"/>
      </rPr>
      <t>https://drive.google.com/file/d/1ZS3YTISUvvZCaErQ5Ch4a5xP29I6VT0-/view?usp=drive_link</t>
    </r>
  </si>
  <si>
    <t>Floor-50 Cr.
Cap -56 Cr.</t>
  </si>
  <si>
    <t>Stratbook Consultancy LLP and Angel Investor</t>
  </si>
  <si>
    <t>1623 CCPS</t>
  </si>
  <si>
    <t>https://drive.google.com/file/d/1B6XyBOQGnWx36OWYS_R6LLzFy2wApAlr/view?usp=drive_link</t>
  </si>
  <si>
    <t>https://drive.google.com/file/d/12wG8YuZ9_neX2FBTSkSM9ldOG_qQ8Ow4/view?usp=drive_link</t>
  </si>
  <si>
    <t>Kozhnosys Private Limited</t>
  </si>
  <si>
    <t>Jilma Peruvangat</t>
  </si>
  <si>
    <t>U74999PN2017PTC171563</t>
  </si>
  <si>
    <t>https://drive.google.com/file/d/1680QUXWzIekgHiUPK2imzV_0KgX5NvWY/view?usp=drive_link</t>
  </si>
  <si>
    <t>jilma@kozhnosys.com</t>
  </si>
  <si>
    <r>
      <rPr>
        <u/>
        <sz val="12"/>
        <color rgb="FF1155CC"/>
        <rFont val="Times New Roman"/>
      </rPr>
      <t xml:space="preserve">Kozhnosys wants to improve the survival rates of cancer patients by detecting the disease early. With this aim the company is developing world’s first user friendly breath based cancer screening device - CanScan. The device analyses chemical composition of breath and identifies the markers of cancer in the exhaled breath </t>
    </r>
    <r>
      <rPr>
        <u/>
        <sz val="12"/>
        <color rgb="FF1155CC"/>
        <rFont val="Times New Roman"/>
      </rPr>
      <t>https://kozhnosys.com/</t>
    </r>
  </si>
  <si>
    <t>https://drive.google.com/file/d/1cg13CklHoQ3v439j7jrYH6h3sAyEhgKa/view?usp=drive_link</t>
  </si>
  <si>
    <t>1,50,00,000</t>
  </si>
  <si>
    <t>Edney Enterprises Pvt Ltd</t>
  </si>
  <si>
    <t>448 equity shares @ Rs 8917.4 /share</t>
  </si>
  <si>
    <t>448 equity shares
Distinctive No.(s) : 11271-11718</t>
  </si>
  <si>
    <t>https://drive.google.com/file/d/1ZFWC_3VtRsAv-E11n19dqz98p_pVPjsX/view?usp=drive_link</t>
  </si>
  <si>
    <t>Exit from the Company, within 5 (Five) years from the Effective Date with atleast 20% IRR. The investors have tag along as well as drag along rights.</t>
  </si>
  <si>
    <t>https://drive.google.com/file/d/1CHBcU50_G9FcbqxwcOQ585AYe5TcEeBP/view?usp=drive_link</t>
  </si>
  <si>
    <t>https://drive.google.com/file/d/1l03bRSKLwDbAeatpmsPNv0t2C99FhQTm/view?usp=drive_link</t>
  </si>
  <si>
    <t>Divish Mobility Private Limited</t>
  </si>
  <si>
    <t>Ashwin Shankar</t>
  </si>
  <si>
    <t>U74999PN2018PTC174312</t>
  </si>
  <si>
    <t>https://drive.google.com/file/d/1OCAc1nCgwb5GGtLFKGu8XwroX-aSlRho/view?usp=drive_link</t>
  </si>
  <si>
    <t>ashwin@batterypool.com;</t>
  </si>
  <si>
    <r>
      <rPr>
        <u/>
        <sz val="12"/>
        <color rgb="FF000000"/>
        <rFont val="Times New Roman"/>
      </rPr>
      <t xml:space="preserve">The company builds IoT enabled smart battery swapping stations for 2/3W EVs in India.These swap stations allow drivers of 2/3W EV to swap batteries in under 30 seconds (vs waiting for hours to recharge their batteries by plugging in).More information at:  </t>
    </r>
    <r>
      <rPr>
        <u/>
        <sz val="12"/>
        <color rgb="FF1155CC"/>
        <rFont val="Times New Roman"/>
      </rPr>
      <t>https://www.batterypool.com/</t>
    </r>
  </si>
  <si>
    <t>https://drive.google.com/file/d/1UrGmfWbrl0FBFuSYBQJ6yKVDOZVfFit4/view?usp=drive_link</t>
  </si>
  <si>
    <t>4,50,00,000</t>
  </si>
  <si>
    <t>Pre-Series B</t>
  </si>
  <si>
    <t>The Chennai Angels, IAN, 2am.vc</t>
  </si>
  <si>
    <t>223 Equity Shares @17871.73</t>
  </si>
  <si>
    <t>223 Equity Shares @10/-
Distinctive No.(s):12239- 12461</t>
  </si>
  <si>
    <t>https://drive.google.com/file/d/1R_674WA7WJbNHvNoqSI0MYMwRHWo69Md/view?usp=drive_link</t>
  </si>
  <si>
    <t>Discount rate of 10% + 15x (x = no of days since round closing date/365)</t>
  </si>
  <si>
    <t>Exit from the Company, within 5 (Five) years from the Effective Date. The investors have tag along as well as drag along rights.</t>
  </si>
  <si>
    <t>https://drive.google.com/file/d/17kX7UyInG4daH5JCSASLzY_QFkjXq4i7/view?usp=drive_link</t>
  </si>
  <si>
    <t>https://drive.google.com/file/d/1r6ggvTDq2E4ySYQMh6LyX2qMOMbwPsAO/view?usp=drive_link</t>
  </si>
  <si>
    <t>SNRAS Systems Private Limited</t>
  </si>
  <si>
    <t>Suvo Sircar</t>
  </si>
  <si>
    <t>U05000PN2019PTC181843</t>
  </si>
  <si>
    <t>https://drive.google.com/file/d/1-_iA4PUeMapnGChj79kZKmp71kIJ7Jb7/view?usp=drive_link</t>
  </si>
  <si>
    <t>suvo.snrassystems@gmail.com</t>
  </si>
  <si>
    <r>
      <rPr>
        <u/>
        <sz val="12"/>
        <color rgb="FF000000"/>
        <rFont val="Times New Roman"/>
      </rPr>
      <t xml:space="preserve">The company is a full-stack aquaculture-tech company which delivers solutions to increase fish productivity upto 30 times as a backend integrator &amp; as a forward market integrator delivering processed fishes &lt; 24hrs post-harvest to the warehouses of the meat-ecommerce &amp; exporters using blockchain. More information at:  </t>
    </r>
    <r>
      <rPr>
        <u/>
        <sz val="12"/>
        <color rgb="FF1155CC"/>
        <rFont val="Times New Roman"/>
      </rPr>
      <t>https://www.snrassystems.com/</t>
    </r>
  </si>
  <si>
    <t>https://drive.google.com/file/d/1m6EnAr77VsNT2xIJct7mCkwYTJP3TKzQ/view?usp=drive_link</t>
  </si>
  <si>
    <t>Pre-Money - 48 Cr.</t>
  </si>
  <si>
    <t>2,05,00,000</t>
  </si>
  <si>
    <t>Emergent India Opportunities Fund, Angel Investors</t>
  </si>
  <si>
    <t>298 Equity Shares (1.15%)</t>
  </si>
  <si>
    <t>298 Equity Shares
Distinctive No.(s) :22235-22532</t>
  </si>
  <si>
    <t>https://drive.google.com/file/d/1FtP7Q01Uyz35OaL5tENk258uB_rLitDn/view?usp=drive_link</t>
  </si>
  <si>
    <t>https://drive.google.com/file/d/1W75q01Xoxu8zXTGIjwYgkmgvA32imm2_/view?usp=drive_link</t>
  </si>
  <si>
    <t>https://drive.google.com/file/d/16nuqzWAL8exj6cEeOeQDwo_MbCB1ayLn/view?usp=drive_link</t>
  </si>
  <si>
    <t>Respirer Living Sciences Private Limited</t>
  </si>
  <si>
    <t>Ronak Sutaria</t>
  </si>
  <si>
    <t>U74999MH2017PTC293417</t>
  </si>
  <si>
    <t>https://drive.google.com/file/d/161P16bR22WJL5CBpP5vt3J86HcrYQhsw/view?usp=drive_link</t>
  </si>
  <si>
    <t>rsutaria@urbansciences.in</t>
  </si>
  <si>
    <t>Respirer Living Sciences is an IoT and Big Data enabled Climate Sciences and Environment-Tech startup that builds strategic monitoring technologies and solutions for large-scale environment evaluation devices and networks across the globe. We work for Government pollution regulators, Atmospheric scientists, Sustainability researchers, Industry (emissions monitoring), Communities and Citizens.</t>
  </si>
  <si>
    <t>https://drive.google.com/file/d/1_ixeilZjzkyrLBRdjGTYar8HtUUOxH4u/view?usp=drive_link</t>
  </si>
  <si>
    <t>HPCL Startup Program</t>
  </si>
  <si>
    <t>16052 equity shares @ of Rs 249.19/share</t>
  </si>
  <si>
    <t>16052 equity shares @10/-
Distinctive No.(s) 1265001- 1281052</t>
  </si>
  <si>
    <t>https://drive.google.com/file/d/1Sbi_FQAymCOAcVJebwb4cBYqX-p73ijT/view?usp=drive_link</t>
  </si>
  <si>
    <t>https://drive.google.com/file/d/1l7H2_S70QbOGT1LSWqNFpIkQ1UrJU9Zq/view?usp=drive_link</t>
  </si>
  <si>
    <t>https://drive.google.com/file/d/1qquyG2Dc2X7ZDzgsFnfVMnFHJa2QwMaJ/view?usp=drive_link</t>
  </si>
  <si>
    <t>Ripple Healthcare Private Limited</t>
  </si>
  <si>
    <t>Kaushal Kothari</t>
  </si>
  <si>
    <t>U33119GJ2021PTC127551</t>
  </si>
  <si>
    <t>https://drive.google.com/file/d/1hE7i5Eje9GYIvKyyTuLAiMVxE2gVFwXj/view?usp=drive_link</t>
  </si>
  <si>
    <t>kaushalkothari22@gmail.com</t>
  </si>
  <si>
    <t>Ripple Healthcare is a MedTech start-up born and nurtured at AIIMS and IIT Delhi. Its mission is to serve and improve elderly people’s daily lives by innovating and commercializing healthcare devices. Their first product is a smart &amp; light-weight wearable  device to prevent hip fracturs and injuries among elderly patients. More information: .https://www.linkedin.com/company/ripple-healthcare/?originalSubdomain=in</t>
  </si>
  <si>
    <t>https://drive.google.com/file/d/1Rxx8P3gPCXQ9FQgsblaqKhD6sAzBRGbq/view?usp=drive_link</t>
  </si>
  <si>
    <t>40,21,000</t>
  </si>
  <si>
    <t>155 shares @25,776 Per share</t>
  </si>
  <si>
    <t>155 shares @10/-
Distinctive No.(s): 10467- 10621</t>
  </si>
  <si>
    <t>https://drive.google.com/file/d/17mGh6S-n6o1VK5EAOrZ1PtQlBIu-ZobP/view?usp=drive_link</t>
  </si>
  <si>
    <t>https://drive.google.com/file/d/1zD9uWQW6lbTohdNXF_6k2I2maD4eLwKJ/view?usp=drive_link</t>
  </si>
  <si>
    <t>https://drive.google.com/file/d/1gX4_VhMO_nP9U8W8rSMHfv_bsKIJ4HTw/view?usp=drive_link</t>
  </si>
  <si>
    <t>Zone Startups</t>
  </si>
  <si>
    <t>Vioma Motors Private Limited</t>
  </si>
  <si>
    <t>Varsha Anoop</t>
  </si>
  <si>
    <t xml:space="preserve">U34300MH2018PTC314871 </t>
  </si>
  <si>
    <t>https://drive.google.com/file/d/1cZ_lf-kb8MPuOD_g1C6V9jz44wShIBpC/view?usp=drive_link</t>
  </si>
  <si>
    <t>varshaanoop@viomamotors.com</t>
  </si>
  <si>
    <t>Vioma Motors is an e-mobility startup with its first product being a self-charging smart E-scooter.</t>
  </si>
  <si>
    <t>https://drive.google.com/file/d/1a0Pt4PEy7WQeaWQXl7keFmzrlqcTUebc/view?usp=drive_link</t>
  </si>
  <si>
    <t>Colossa Ventures</t>
  </si>
  <si>
    <t>4672 CN; 2.67% shareholding</t>
  </si>
  <si>
    <t>4671 CCPS @10/-
Distinctive No.(s): 39584-44254</t>
  </si>
  <si>
    <t>https://drive.google.com/file/d/1tESz04wPn0lgGMvhbRiJTO8-PJqN3ciD/view?usp=drive_link</t>
  </si>
  <si>
    <t>4672 CN@Rs. 10 each, premium of 846.25</t>
  </si>
  <si>
    <t>https://drive.google.com/file/d/10e6U5j59D6ebO3ObhmpDT1rw2TGSvPbD/view?usp=drive_link</t>
  </si>
  <si>
    <t>https://drive.google.com/drive/folders/1Tri5fiLpXgQHTDbGk1TIVFh8WTjgWdwU?usp=drive_link</t>
  </si>
  <si>
    <t>Accelerator Name</t>
  </si>
  <si>
    <t>Funded</t>
  </si>
  <si>
    <t>Submitted</t>
  </si>
  <si>
    <t>Funded by MSH</t>
  </si>
  <si>
    <t>Total fund raised against MSH Investment</t>
  </si>
  <si>
    <t>Awards/ Recognitions</t>
  </si>
  <si>
    <t>Valuation at the starting of Cohort (In Cr.)</t>
  </si>
  <si>
    <t>Valuation at the time of Investment (In Cr.)</t>
  </si>
  <si>
    <t>Current Valuation
 Jul 25</t>
  </si>
  <si>
    <t>No. of Customers  at the starting of the cohort</t>
  </si>
  <si>
    <t>Revenue before starting of SAMRIDH Cohort (In Cr.)</t>
  </si>
  <si>
    <t>Revenue at the time of Investment (In Cr.)</t>
  </si>
  <si>
    <t>Revenue 
 Jul 25</t>
  </si>
  <si>
    <t>Employment growth during SAMRIDH Cohort of all the Startups</t>
  </si>
  <si>
    <t>Total Number of employment generated at the time of Investment</t>
  </si>
  <si>
    <t>Funds Raised
 at the starting of the cohort</t>
  </si>
  <si>
    <t>Funds Raised 
 Jul 25</t>
  </si>
  <si>
    <t>IP Generated
at the time of begining</t>
  </si>
  <si>
    <t>Crescent Innovation and Incubation Council 
 (Cohort - 5)</t>
  </si>
  <si>
    <t>Konwert India Motors Pvt Ltd</t>
  </si>
  <si>
    <t>Yes</t>
  </si>
  <si>
    <t>Mapped</t>
  </si>
  <si>
    <t>GoWatr Pvt Ltd</t>
  </si>
  <si>
    <t>Not Mapped</t>
  </si>
  <si>
    <t>Skyfi Education Labs Pvt Ltd</t>
  </si>
  <si>
    <t>DVDP Technologies Private Limited</t>
  </si>
  <si>
    <t>GUSEC
 (Cohort: 5)</t>
  </si>
  <si>
    <t>Book My Crop</t>
  </si>
  <si>
    <t>No</t>
  </si>
  <si>
    <t>Shriji Technoaspire Pvt Ltd</t>
  </si>
  <si>
    <t>AHA Solar</t>
  </si>
  <si>
    <t>Let's Talk Business Pvt Ltd (Zyapaar )</t>
  </si>
  <si>
    <t>ElecTrike Mobility</t>
  </si>
  <si>
    <t>Zone Startups
 (Cohort: 5)</t>
  </si>
  <si>
    <t>DESCATUK Private Limited</t>
  </si>
  <si>
    <t>Best Foot Forward Private Limited</t>
  </si>
  <si>
    <t>FARMDIDI (MISSIONDIDIS Private Limited)</t>
  </si>
  <si>
    <t>uniQin AI Private Limited</t>
  </si>
  <si>
    <t>Vioma Motors Private Limited
(Varsha Anoop)</t>
  </si>
  <si>
    <t>Amity Technology Incubator
 (Cohort- 8)</t>
  </si>
  <si>
    <t>Assortium Technologies Pvt. Ltd.</t>
  </si>
  <si>
    <t>Eresha Technology Innovators</t>
  </si>
  <si>
    <t>TARAGANA MEDIATECH PRIVATE LIMITED</t>
  </si>
  <si>
    <t>Erekrut HR Automation Solutions Pvt Ltd</t>
  </si>
  <si>
    <t>True Assets Development Pvt Ltd</t>
  </si>
  <si>
    <t>Amrita Technology Business Incubator
 (Cohort- 8)</t>
  </si>
  <si>
    <t>TrackNerd GPS Private Limited</t>
  </si>
  <si>
    <t>Unino Healthcare Private Limited</t>
  </si>
  <si>
    <t>iBotix LLP</t>
  </si>
  <si>
    <t>Gratize Venture Consulting Services Pvt Ltd (Pashushala.com)</t>
  </si>
  <si>
    <t>Propaze Technologies Pvt Ltd</t>
  </si>
  <si>
    <t>Celium Devices Private Limited</t>
  </si>
  <si>
    <t>AIC- BIMTECH
 (Cohort- 8)</t>
  </si>
  <si>
    <t>Gold &amp; Glitter Private Limited</t>
  </si>
  <si>
    <t>Cunomial Technologies Pvt Ltd</t>
  </si>
  <si>
    <t>Dectrocel Healthcare and Research Pvt Ltd</t>
  </si>
  <si>
    <t>One Stack Solution Private Limited</t>
  </si>
  <si>
    <t>Finnovus Technologies Pvt Ltd</t>
  </si>
  <si>
    <t>GRV Junction Agritech Pvt Ltd</t>
  </si>
  <si>
    <t>Indersons Services Pvt Ltd</t>
  </si>
  <si>
    <t>Vacus Tech Pvt Ltd</t>
  </si>
  <si>
    <t>Centre for Cellular and Molecular Platforms
 (Cohort- 8)</t>
  </si>
  <si>
    <t>Comofi Medtech Pvt Ltd</t>
  </si>
  <si>
    <t>Not a part</t>
  </si>
  <si>
    <t>SIAMAF Healthcare</t>
  </si>
  <si>
    <t>Onward Assist (Inventigen Technologies Private Limited)</t>
  </si>
  <si>
    <t>Aikenist Technologies Pvt Ltd</t>
  </si>
  <si>
    <t>Peptris Technologies Private Limited</t>
  </si>
  <si>
    <t>Trans Vitals Pvt Ltd</t>
  </si>
  <si>
    <t>Janitri</t>
  </si>
  <si>
    <t>CIE - IIIT Hyderabad
 (Cohort - 8)</t>
  </si>
  <si>
    <t>Anantadi Tech</t>
  </si>
  <si>
    <t>Parentheses Systems Pvt Ltd</t>
  </si>
  <si>
    <t>Tikkly Agro Solutions Pvt Ltd- Segritech</t>
  </si>
  <si>
    <t>Clarila Technologies Pvt Ltd</t>
  </si>
  <si>
    <t>Padmaseetha Technologies Pvt Ltd</t>
  </si>
  <si>
    <t>Hummsa Biotech Pvt Ltd</t>
  </si>
  <si>
    <t>Blueball Media &amp; Entertainment Pvt Ltd (Chimes)</t>
  </si>
  <si>
    <t>Metaverts India Pvt Ltd</t>
  </si>
  <si>
    <t>Forge (Coimbatore Innovation and Business Incubator) 
 (Cohort - 8)</t>
  </si>
  <si>
    <t>Frigate</t>
  </si>
  <si>
    <t>Plutomen</t>
  </si>
  <si>
    <t>SignaX (Intutainers Business)</t>
  </si>
  <si>
    <t>Okulo Aerospace</t>
  </si>
  <si>
    <t>Torus Robotics</t>
  </si>
  <si>
    <t>InferQ ( Inferigence Quotient LLP)</t>
  </si>
  <si>
    <t>GIM
 (Cohort- 8)</t>
  </si>
  <si>
    <t>Sankshit Private Limited</t>
  </si>
  <si>
    <t>Arista Vault (Arivation Fashiontech Pvt Ltd)</t>
  </si>
  <si>
    <t>Incubig Innovation Private Limited</t>
  </si>
  <si>
    <t>Nawgati Tech Private Limited</t>
  </si>
  <si>
    <t>Beeptech Innovations Private Limited</t>
  </si>
  <si>
    <t>COGNICUE ANALYTICS PRIVATE LIMITED</t>
  </si>
  <si>
    <t>SMDPower Solutions (OPC) Pvt Ltd</t>
  </si>
  <si>
    <t>Stargaze Medialabs Private Limited</t>
  </si>
  <si>
    <t>India Accelerator
 (Cohort 8)</t>
  </si>
  <si>
    <t>Indigram Labs
 (Cohort: 8)</t>
  </si>
  <si>
    <t>Dharaksha Ecosolutions</t>
  </si>
  <si>
    <t>ONO Ark India Private Limited</t>
  </si>
  <si>
    <t>Raheja Solar Food Processing Pvt Ltd</t>
  </si>
  <si>
    <t>Jaljeevika Infotech Private Limited</t>
  </si>
  <si>
    <t>Shoption Pvt. Ltd.</t>
  </si>
  <si>
    <t>LetsVenture Foundation
 (Cohort: 8)</t>
  </si>
  <si>
    <t>Sinnamon Fashions Pvt Ltd (Redesyn)</t>
  </si>
  <si>
    <t>The Energy Company(Reg as Encrate Pvt. Ltd)</t>
  </si>
  <si>
    <t>Board Infinity (Learnature Ventures)</t>
  </si>
  <si>
    <t>Liniment Pharma Private Limited (MEDdelivery
 )</t>
  </si>
  <si>
    <t>TRI3D (Least Count Technology Solutions Private Limited</t>
  </si>
  <si>
    <t>Alt Mobility</t>
  </si>
  <si>
    <t>Tan90 Thermal Solutions</t>
  </si>
  <si>
    <t>Makers Village
 (Cohort: 8)</t>
  </si>
  <si>
    <t>FARMOLOGY (Surobhi Agro industries pvt ltd)</t>
  </si>
  <si>
    <t>Astrek Innovations</t>
  </si>
  <si>
    <t>Brainwired (Drakon Innovations Pvt. Ltd.)</t>
  </si>
  <si>
    <t>NyQuest Innovation Labs Pvt Ltd</t>
  </si>
  <si>
    <t>Ai Aerial Dynamics Pvt Ltd</t>
  </si>
  <si>
    <t>Pradjna Intellisys Private Limited</t>
  </si>
  <si>
    <t>Padup Ventures
 (Cohort : 8)</t>
  </si>
  <si>
    <t>Flixdrop</t>
  </si>
  <si>
    <t>Credore(Trustless Private Limited)</t>
  </si>
  <si>
    <t>CryptoNaukri</t>
  </si>
  <si>
    <t>E-Trainer Analytics Wizard Pvt Ltd (Fitbuddy),</t>
  </si>
  <si>
    <t>Leumas</t>
  </si>
  <si>
    <t>Vyom Advisory Services Private Limited</t>
  </si>
  <si>
    <t>T-Hub
 (Cohort : 8)</t>
  </si>
  <si>
    <t>Boltron Meters Private Limited</t>
  </si>
  <si>
    <t>DOQFY Internet Private Limited</t>
  </si>
  <si>
    <t>Credityantra Technologies LLP (Feemonk)</t>
  </si>
  <si>
    <r>
      <rPr>
        <u/>
        <sz val="10"/>
        <color rgb="FF1155CC"/>
        <rFont val="Calibri"/>
      </rPr>
      <t>Hirex.AI</t>
    </r>
    <r>
      <rPr>
        <u/>
        <sz val="10"/>
        <color rgb="FF1155CC"/>
        <rFont val="Calibri"/>
      </rPr>
      <t xml:space="preserve"> Private Limited</t>
    </r>
  </si>
  <si>
    <t>Knorish Frameworks Private Limited</t>
  </si>
  <si>
    <t>Risurge Technologies Private Limited (Smartpharma360)</t>
  </si>
  <si>
    <t>Focus Project</t>
  </si>
  <si>
    <t>Venture Center
 (Cohort : 8)</t>
  </si>
  <si>
    <t>Divish Mobility (BatteryPool)</t>
  </si>
  <si>
    <t>Shuvoneel RAS System Pvt. Ltd.</t>
  </si>
  <si>
    <t>Kozhnosys Pvt Ltd</t>
  </si>
  <si>
    <t>Respirer Living Sciences Pvt Ltd</t>
  </si>
  <si>
    <t>Sys3E Technologies Pvt Ltd</t>
  </si>
  <si>
    <t>Ripple Healthcare Pvt Ltd</t>
  </si>
  <si>
    <t>Alfaleus Technology Pvt Ltd</t>
  </si>
  <si>
    <t>DocketRun Tech Private Limited</t>
  </si>
  <si>
    <t>Horses Stable
 (Cohort: 8)</t>
  </si>
  <si>
    <t>MindPeers India Private Limited</t>
  </si>
  <si>
    <t>Wild Country Pvt. Ltd</t>
  </si>
  <si>
    <t>FITT Delhi
 (Cohort 10)</t>
  </si>
  <si>
    <t>Tadpole Projects Private Limited</t>
  </si>
  <si>
    <t>Nanoclean Global Pvt Ltd</t>
  </si>
  <si>
    <t>Intellicon technologies pvt ltd</t>
  </si>
  <si>
    <t xml:space="preserve"> </t>
  </si>
  <si>
    <t>Technit Space and Aero works private limited</t>
  </si>
  <si>
    <t>RAMJA Genosensor Private Limited</t>
  </si>
  <si>
    <t>Cutting Edge Medical Devices Pvt. Ltd.</t>
  </si>
  <si>
    <t>Superceuticals pvt ltd</t>
  </si>
  <si>
    <t>IIM Calcutta Innovation Park
 (Cohort- 10)</t>
  </si>
  <si>
    <t>Ramprasad Meena Technologies Private Limited (Flyzy)</t>
  </si>
  <si>
    <t>Nemocare Wellness Pvt Ltd</t>
  </si>
  <si>
    <t>Nibiaa Devices Pvt.Ltd.</t>
  </si>
  <si>
    <t>Carbon Minus Energy Pvt Ltd</t>
  </si>
  <si>
    <t>Vistaspeech</t>
  </si>
  <si>
    <t>THINKHALL TRAINING AND CONSULTANCY LLP</t>
  </si>
  <si>
    <t>Rosa Technology Private Limited</t>
  </si>
  <si>
    <t>Agrithink Services LLP</t>
  </si>
  <si>
    <t>Xomoy Innovatives Pvt Ltd</t>
  </si>
  <si>
    <t>TEEGLOBAL ACCELERATOR FOR INNOVATION NETWORK (The Gain)
 (Cohort : 10)</t>
  </si>
  <si>
    <t>Humble Innovations Private Limited (Healthtech)</t>
  </si>
  <si>
    <t>ONE21 HEALTHTECH PRIVATE LIMITED (Healthtech)</t>
  </si>
  <si>
    <t>Doormonk services tech private limited</t>
  </si>
  <si>
    <t>SocioRAC Online Private Limited</t>
  </si>
  <si>
    <t>CAMP AUTOMATION LLP</t>
  </si>
  <si>
    <r>
      <rPr>
        <u/>
        <sz val="10"/>
        <color rgb="FF1155CC"/>
        <rFont val="Calibri"/>
      </rPr>
      <t>Genix.ai</t>
    </r>
  </si>
  <si>
    <t>Cocoslabs Innovative Solutions Pvt Ltd</t>
  </si>
  <si>
    <t>Skillovilla Technologies Pvt. Ltd.</t>
  </si>
  <si>
    <t>KIIT Technology Business Incubator (Cohort 10)</t>
  </si>
  <si>
    <t>Larkai Healthcare Pvt. Ltd.</t>
  </si>
  <si>
    <t>LVL ALPHA PRIVATE LIMITED</t>
  </si>
  <si>
    <t>Granted Patents: 3, Applied Patents: 4
 Design: 2</t>
  </si>
  <si>
    <t>Avay Biosciences Pvt Ltd</t>
  </si>
  <si>
    <t>Aurassure Private Limited</t>
  </si>
  <si>
    <t>INOFINITY RESEARCH &amp; DEVELOPMENT PVT LTD</t>
  </si>
  <si>
    <t>Phoenix Robotix Private Limited (DATOMS)</t>
  </si>
  <si>
    <t>Aerostrovillos</t>
  </si>
  <si>
    <t>Total</t>
  </si>
  <si>
    <t>AIC IISER PUNE SEED FOUNDATION</t>
  </si>
  <si>
    <t>Sikkim</t>
  </si>
  <si>
    <t>Amity Technology Incubator</t>
  </si>
  <si>
    <t>Anthill Scale Foundation</t>
  </si>
  <si>
    <t>Centre for Cellular and Molecular Platforms (C-CAMP)</t>
  </si>
  <si>
    <t>Crescent Innovation and Incubation Council</t>
  </si>
  <si>
    <t>Forge Innovation &amp; Ventures</t>
  </si>
  <si>
    <t>IIM Udaipur Incubation Centre</t>
  </si>
  <si>
    <t>IIMA Ventures</t>
  </si>
  <si>
    <t>Andhra Pradesh</t>
  </si>
  <si>
    <t>KIIT Technology Business Incubator (KIIT TBI)</t>
  </si>
  <si>
    <t>PIEDS, BITS Pilani</t>
  </si>
  <si>
    <t>Shiv Nadar AIC</t>
  </si>
  <si>
    <t>WE Hub Foundation</t>
  </si>
  <si>
    <t>SL. No.</t>
  </si>
  <si>
    <t>Name of Accelerator</t>
  </si>
  <si>
    <t>Name of Startup</t>
  </si>
  <si>
    <t>Legal entity type of startup （Pvt. Ltd. / LLP / OPC etc.）</t>
  </si>
  <si>
    <t>Upload COI</t>
  </si>
  <si>
    <t>Upload DPIIT certificate</t>
  </si>
  <si>
    <t>Founder &amp; Co-founders name</t>
  </si>
  <si>
    <t>Women Co-Founder name (if any)</t>
  </si>
  <si>
    <t>Founder 1 contact number</t>
  </si>
  <si>
    <t>Founder 1 Email ID</t>
  </si>
  <si>
    <t>Founder 2 Email ID</t>
  </si>
  <si>
    <t>Founder 2 contact number</t>
  </si>
  <si>
    <t>Technology used (AI, IoT, DeepTech, Blockchain etc.)</t>
  </si>
  <si>
    <t>Stage of startup (Ideation, PMF, Product launched, Scale up)</t>
  </si>
  <si>
    <t>Technology Readiness Level （TRL）</t>
  </si>
  <si>
    <t>Location type</t>
  </si>
  <si>
    <t>Startup brief description (Points: Define problem statement, Solution, Uniqueness or differentiator, Competition mapping, IP/Technology used, Scalability, Market potential, Target Customers, Future roadmap)</t>
  </si>
  <si>
    <t>Current Valuation （in INR Cr.）</t>
  </si>
  <si>
    <t>Current Revenue （in INR Cr.）</t>
  </si>
  <si>
    <t>Current number of customers</t>
  </si>
  <si>
    <t>Highest purchase order received till date</t>
  </si>
  <si>
    <t>Upload supporting document of the highest purchase order received</t>
  </si>
  <si>
    <t>Current team size</t>
  </si>
  <si>
    <t>Number of employment generated</t>
  </si>
  <si>
    <t>Funds raised details （Amount （in INR Cr.） and name of investors）</t>
  </si>
  <si>
    <t>No. of IPs generated (Patents, Trademarks, Copyrights etc.)</t>
  </si>
  <si>
    <t>Number of Patents granted</t>
  </si>
  <si>
    <t>Patent certificate （if any）</t>
  </si>
  <si>
    <t>Achievements / Awards / Recognitions / Media mentions （if any）</t>
  </si>
  <si>
    <t>Cartosense Private Limited</t>
  </si>
  <si>
    <t>Pvt. Ltd.</t>
  </si>
  <si>
    <r>
      <rPr>
        <u/>
        <sz val="10"/>
        <color rgb="FF1155CC"/>
        <rFont val="Calibri"/>
      </rPr>
      <t>https://drive.google.com/open?id=12W80PBnxZikPwX5TahCnEjVCUQkopBsr</t>
    </r>
  </si>
  <si>
    <r>
      <rPr>
        <u/>
        <sz val="10"/>
        <color rgb="FF1155CC"/>
        <rFont val="Calibri"/>
      </rPr>
      <t>https://drive.google.com/open?id=1Y9Z6X4cYAXfODz9ISG2JZB73rYCwBnqB</t>
    </r>
  </si>
  <si>
    <t>Nikhil Chandwadkar; Hem Rampal</t>
  </si>
  <si>
    <t>nikhil@cartosense.com</t>
  </si>
  <si>
    <t>hemrampal@cartosense.com</t>
  </si>
  <si>
    <t>Digital Health</t>
  </si>
  <si>
    <t>AI DeepTech</t>
  </si>
  <si>
    <t>Product launched</t>
  </si>
  <si>
    <t>Registered office: Nashik R&amp;D and operations: Bangalore</t>
  </si>
  <si>
    <t>Tier-II</t>
  </si>
  <si>
    <t>Our mission at Cartosense is to advance digital surgery – navigation, advanced visualization and robotics – by making surgery increasingly data driven through objective decision making in the operation theater. We have built a unique technology platform by miniaturizing and improving on some of the core building blocks that are used in surgical navigation - the backbone of digital surgery - and are among the less than 5 global players to own the core digital surgery technology stack. Our platform already substantially improves the clinical performance of surgical navigation in neurosurgery. We have just launched our cranial navigation product in India, with impressive clinical experience results across premier academic centres such as NIMHANS, SCTIMST, JIPMER. As our platform matures over the next few years, we see the technology advances of our platform disrupting the digital surgery space globally.
 Surgical Navigation, is like GPS for surgery, and has become the accepted gold standard of care in neurosurgery over the past decade. However, current technology and products cannot accurately navigate cases where the patient is in the prone or lateral operating positions (13-23% of all neurosurgery cases). Moreover, even after being setup for a neurosurgery case, there is no guarantee that they will perform reliably in surgery and navigate accurately when needed by the surgeon. Surgical Navigation is technology that is integral to the future of surgery - being the foundation of real-time image guidance, robotics, advanced visualization systems, etc. However, the core technology has not changed over the last 2 decades despite advances in sensors and computing, and continues to have limitations which are restrictive to the future of digital surgery. Current technology is bulky, occupying a large part of the operation theater, causes frequent disruptions during surgery and is expensive to manufacture.
 Cartosense has developed breakthrough wide-range single camera optical tracking technology (legacy technology requires large, bulky and unreliable multi-camera systems) which is at the heart of our C75 Surgical Navigation platform. The C75 Surgical Navigation system is approved as a Class B device by CDSCO for neurosurgery. It is the first product that can reliably navigate in all patient operating positions and in the most challenging operating environments, in the presence of maximum instrumentation and equipment around the patient. As a result, the C75 Surgical Navigation system is not just reliable, it is also super-compact (&lt;40kg compared to &gt;250kg products and occupies a single tile of space 1.5 ft x 1.5 ft). Because of the compact form factor, we have a fully mobile version of the product which can be carried to a hospital in a briefcase (first-of-its-kind).
 The two key technology advances that enable the performance upgrade of our surgical navigation product are: 1. First-in-the world wide-range single-camera optical tracking which is enabled by our proprietary ultra-high accuracy modelling of light transport from infrared emitters on surgical instruments to the image sensor, 2. Reliable registration (mapping of patient's radiological images on to the patient in surgery) which is enabled by our proprietary highly accurate and exceptionally robust algorithms for matching unique but featureless point-clouds.
 Cartosense is among the less than 5 players globally to own the core digital surgery stack. Moreover, our technology platform has unparalleled clinical advantages. We will be launching the cranial navigation product in multiple international markets within the next 3 years. With additional product development, our platform is immediately extensible to Spine and Orthopedic surgery. Within the next 5 years, we are targeting revenues of ~INR 80Cr.
 We are in the process of raising a larger funding round of USD 1.5M. We already have a commitment for INR 50L, part of which we will use as a matching investment for the funding provided by the accelerator. The proceeds of the larger round will be used towards achieving the milestones of engineering and development of our Spine Navigation product; engineering and development of upgrades to our Cranial Navigation product and US FDA submissions.</t>
  </si>
  <si>
    <t>As part of the larger round, we are currently raising convertible debt with fixed floor and ceiling parameters and time-based discounting. The exact valuation will get fixed upon the completion of the round.</t>
  </si>
  <si>
    <t>0.31 Cr in FY24-25</t>
  </si>
  <si>
    <t>Attached</t>
  </si>
  <si>
    <r>
      <rPr>
        <u/>
        <sz val="10"/>
        <color rgb="FF1155CC"/>
        <rFont val="Calibri"/>
      </rPr>
      <t>https://drive.google.com/open?id=1Ys2FA4EInMtZQJdmzsR6RN_UZLENANhJ</t>
    </r>
  </si>
  <si>
    <t>3 (apart from 2 founders)</t>
  </si>
  <si>
    <r>
      <rPr>
        <u/>
        <sz val="10"/>
        <color rgb="FF1155CC"/>
        <rFont val="Calibri"/>
      </rPr>
      <t>https://drive.google.com/open?id=1XKSNOgQhYBWXdE-poPBvBTKbO4r6Cn9f</t>
    </r>
  </si>
  <si>
    <t>5 patents filed (3 families) a. PCT/IN2019/050395 201821018357 (IN) 17/055,774 (US) b. PCT/IN2019/050602 201821030732 (IN) 17268748 (US) c. 201821030991 (IN)</t>
  </si>
  <si>
    <t>1 patent granted: 17/055,774 (US)</t>
  </si>
  <si>
    <r>
      <rPr>
        <u/>
        <sz val="10"/>
        <color rgb="FF1155CC"/>
        <rFont val="Calibri"/>
      </rPr>
      <t>https://drive.google.com/open?id=1YPhmD5XsVIt7Uo0OmGyWB54_BOgkIgn5</t>
    </r>
  </si>
  <si>
    <r>
      <rPr>
        <u/>
        <sz val="10"/>
        <color rgb="FF1155CC"/>
        <rFont val="Calibri"/>
      </rPr>
      <t>www.cartosense.com</t>
    </r>
  </si>
  <si>
    <t>• https://www.businesswire.com/news/home/20201117006364/en/MedTech-Innovator-Names-X-ZELL-as-2020-Asia-Pacific-Final-Competition-Winner
 • https://www.biospectrumindia.com/interviews/93/24522/india-will-witness-a-rising-demand-for-surgical-navigation-systems-in-the-next-5-years.html</t>
  </si>
  <si>
    <t>Nesa Medtech Private Limited</t>
  </si>
  <si>
    <r>
      <rPr>
        <u/>
        <sz val="10"/>
        <color rgb="FF1155CC"/>
        <rFont val="Calibri"/>
      </rPr>
      <t>https://drive.google.com/open?id=17vJ6rwbZi5xqA2QhKmv0gPO1qBEw4TYu</t>
    </r>
  </si>
  <si>
    <r>
      <rPr>
        <u/>
        <sz val="10"/>
        <color rgb="FF1155CC"/>
        <rFont val="Calibri"/>
      </rPr>
      <t>https://drive.google.com/open?id=1tubloObEArdX_GWFAKRJMtkwY57NJ5-6</t>
    </r>
  </si>
  <si>
    <t>Sreekar Kothamachu &amp; Shushrutha B S</t>
  </si>
  <si>
    <t>sreekar@nesamedtech.com</t>
  </si>
  <si>
    <t>operaIons@nesamedtech.com</t>
  </si>
  <si>
    <t>Digital Health/ MedTech</t>
  </si>
  <si>
    <t>DeepTech</t>
  </si>
  <si>
    <t>Product Launched</t>
  </si>
  <si>
    <t>Tier-I</t>
  </si>
  <si>
    <t>Problem Statement
 Nesa’s technology cri5cal unmet needs in uterine fibroid management by
 offering improved surgical planning and real-5me image guidance,
 enhancing precision and resul5ng in shorter surgeries, fewer complica5ons,
 and beaer pa5ent outcomes. By reducing hospital stays and repeat
 procedures, the technology offers economic benefits and alleviates financial
 burdens. It empowers women's health and contributes to reducing health
 dispari5es through equitable access to advanced medical technology,
 addressing a condi5on that affects an es5mated 20-80% of women by age
 50.
 SoluIon &amp; USP
 Nesa’s technology Fibroid Mapping Reviewer applica5on (FMRA), is sodware
 designed to measure and map the loca5on of uterine fibroids accurately, and the
 sodware will process the images to create a 3D model. This interac5ve model allows
 physicians to easily view the size and loca5on of each fibroid by selec5ng a specific
 fibroid. FMRA is FDA-cleared with a 510(k) cer5fica5on and aids in the accurate
 diagnosis and planning of treatments for uterine fibroids. MRI remains the gold
 standard for precise measurement of fibroids. However, MRI is expensive and is not
 suitable for low-resource sehngs. In a compara5ve study, FMRA strongly
 correlates(r=0.9) with MRI for assessing uterine fibroid loca5on and dimensions,
 shows excellent agreement in the evalua5on, and provides faster repor5ng (9 min)
 than MRI.
 IP/ Technology
 • SYSTEM AND METHOD FOR THE ABLATION OF UTERINE FIBROIDS
 (201841028351)
 • SYSTEM, APPARATUS, AND METHOD FOR DELIVERING A DRUG INTO A TARGET
 • VOLUME OF A SUBJECT (202141034052)
 • STEREOTACTIC SYSTEM FOR USE IN MEDICAL PROCEDURES (202141053284)
 • SYSTEM AND METHOD FOR GUIDANCE AND NAVIGATION DURING
 • INTERVENTIONAL PROCEDURES (202241041581)
 Market Access
 Nesa’s technology easily integrates into the current workflow. There is minimal
 training required to adapt to this procedure. Subscription model and pay-per-use
 model would be explored for various for larger adoption.
 The overall go-to-market and sales strategy is:
 • Ensure use of the product among the top 5-10 GYN to have Key Advocates
 for product/ procedure across the country after the regulatory approval.
 • Publish data at key publications and renowned KOLs talking about this at key
 conferences such as AAGL , FOGSI , IAGE etc.
 • Demonstration of the product through company reps and distributor reps
 • based on geographical location.
 • These accounts would include in private (hospitals, corporate groups &amp;
 nursing homes of repute) and government hospitals both state &amp; central
 funded.</t>
  </si>
  <si>
    <t>Pre-Revenue</t>
  </si>
  <si>
    <t>NA</t>
  </si>
  <si>
    <r>
      <rPr>
        <u/>
        <sz val="10"/>
        <color rgb="FF1155CC"/>
        <rFont val="Calibri"/>
      </rPr>
      <t>https://drive.google.com/open?id=1NqPgjDQOdkvxk6Nxef9AksoIwFpsXY69</t>
    </r>
  </si>
  <si>
    <t>4 Patents &amp; 1 Trademark</t>
  </si>
  <si>
    <r>
      <rPr>
        <u/>
        <sz val="10"/>
        <color rgb="FF1155CC"/>
        <rFont val="Calibri"/>
      </rPr>
      <t>https://drive.google.com/open?id=16xCAO8t13JdqjCw1S-jCmajojVoXPeSF</t>
    </r>
  </si>
  <si>
    <r>
      <rPr>
        <u/>
        <sz val="10"/>
        <color rgb="FF1155CC"/>
        <rFont val="Calibri"/>
      </rPr>
      <t>www.nesamedtech.com</t>
    </r>
  </si>
  <si>
    <t>• Finalist &amp; Winner of Propel sponsorship at IGNITE 2020 by MassMEDIC,Boston.
 • Winner - Stanford Seed Spark 2020
 • Winner at BioMEDigital Startup Stadium 2020 by MassMEDIC,Boston.
 • Finalist - InternaIonal Medtech Forum 2020 by University of Massachuse[s
 Lowell, USA
 • Indian conIngent at Medtech Got Talent 2019 by Medtech Actuator, Australia.
 • Winner of Singapore Pitch Event by Medtech Innovator Asia Pacific 2019.
 • Top 4 Finalist Medtech Startups at APACMED Forum 2019 by Medtech
 Innovator Asia Pacific.</t>
  </si>
  <si>
    <t>Cyclops Medtech Pvt. Ltd.</t>
  </si>
  <si>
    <r>
      <rPr>
        <u/>
        <sz val="10"/>
        <color rgb="FF1155CC"/>
        <rFont val="Calibri"/>
      </rPr>
      <t>https://drive.google.com/open?id=1BKU9qf48oTSBS8L16P-voLFbTA4T3xMp</t>
    </r>
  </si>
  <si>
    <r>
      <rPr>
        <u/>
        <sz val="10"/>
        <color rgb="FF1155CC"/>
        <rFont val="Calibri"/>
      </rPr>
      <t>https://drive.google.com/open?id=1uv6inoIpmbKXYA8-yo9EoHiQfWHt5U0D</t>
    </r>
  </si>
  <si>
    <t>Mr. Niranjan Subbarao; Dr Ravi Nayar</t>
  </si>
  <si>
    <t>niranjanms@cyclopsmedtech.com</t>
  </si>
  <si>
    <t>Scale up</t>
  </si>
  <si>
    <t>"Beginning their operations in 2018, the company has developed a suite of solutions that include diagnostic and rehabilitation tools designed specifically to aid Neurologists, ENT Specialists, Audiologists, and Physical Therapists in uncovering the underlying causes of dizziness and balance disorders. These tools have the potential to not only alleviate discomfort but also save lives by helping detect conditions like strokes and tumors early on.
 Cyclops Medtech’s product lineup showcases their dedication to technological innovation. The BalanceEye VNG (videonystagmography solution) aids in differential diagnosis, while the BalanceEye vHIT (video head impulse test solution) identifies semicircular canal impairments. Postura, their posturography platform, assesses balance, and BalanceEye VRT uses virtual reality to rehabilitate peripheral dizziness. Additionally, the VertiFix repositioning chair facilitates precise diagnostic positional tests and repositioning maneuvers. Their comprehensive approach to diagnosis and rehabilitation is truly transforming how balance disorders are managed.
 With over 1,000 installations across more than 100 cities in 15 countries, Cyclops Medtech has already touched the lives of over 1.5 million patients. This success is indicative of a growing demand for such solutions in both India and beyond. Their technology is being used in renowned medical institutions, including Manipal Hospitals, Aster Hospitals, Fortis Hospitals, as well as prestigious international centers like the Royal National ENT Hospital at UCLH London, part of the NHS. The spread of their solutions underlines the critical need for accessible diagnostic tools for balance and vestibular disorders.
 " Dizziness is more common than one might think. Studies estimate that nearly 5-7% of adults experience some form of dizziness each year, making it one of the most frequent reasons for a visit to the doctor’s office. The causes of dizziness are varied, ranging from vestibular disorders to migraines or even more serious neurological conditions like strokes and tumors. In such a context, proper diagnosis and treatment are crucial, yet often elusive. Cyclops Medtech, a Bengaluru-based company, has set out to change that. It's portfolio of products helps clinicians do a thorough differential diagnosis of a dizzy patient and plan treatment in a definitive manner. Cyclops Medtech’s product lineup showcases their dedication to technological innovation. The BalanceEye VNG (videonystagmography solution) aids in differential diagnosis, while the BalanceEye vHIT (video head impulse test solution) identifies semicircular canal impairments. Postura, their posturography platform, assesses balance, and BalanceEye VRT uses virtual reality to rehabilitate peripheral dizziness. Additionally, the VertiFix repositioning chair facilitates precise diagnostic positional tests and repositioning maneuvers. Their comprehensive approach to diagnosis and rehabilitation is truly transforming how balance disorders are managed. Novelty lies in the way we have eliminated some of the pitfalls and limitations of existing products. The result is better accuracy, faster diagnosis and clearer outcomes. We have 2 granted patents to further strengthen the novelty factor.</t>
  </si>
  <si>
    <t>No recent valuation done</t>
  </si>
  <si>
    <t>FY 2023-24 revenue at INR 5 Crores approx.</t>
  </si>
  <si>
    <t>Details Awaited</t>
  </si>
  <si>
    <r>
      <rPr>
        <u/>
        <sz val="10"/>
        <color rgb="FF1155CC"/>
        <rFont val="Calibri"/>
      </rPr>
      <t>https://drive.google.com/open?id=1n_W0m2LECWRAHba_OxgMrAk7i0IV-BRl</t>
    </r>
  </si>
  <si>
    <r>
      <rPr>
        <u/>
        <sz val="10"/>
        <color rgb="FF1155CC"/>
        <rFont val="Calibri"/>
      </rPr>
      <t>https://drive.google.com/open?id=1BVHjp6hdF6YrTuCxFx1BwbvJC0UUPypi</t>
    </r>
  </si>
  <si>
    <r>
      <rPr>
        <u/>
        <sz val="10"/>
        <color rgb="FF1155CC"/>
        <rFont val="Calibri"/>
      </rPr>
      <t>https://www.cyclopsmedtech.com/</t>
    </r>
  </si>
  <si>
    <t>MadVR Solutions Private Limited</t>
  </si>
  <si>
    <r>
      <rPr>
        <u/>
        <sz val="10"/>
        <color rgb="FF1155CC"/>
        <rFont val="Calibri"/>
      </rPr>
      <t>https://drive.google.com/open?id=1g1HOqdzfpAkDKL5PjMAJAqsqBkSRA980</t>
    </r>
  </si>
  <si>
    <r>
      <rPr>
        <u/>
        <sz val="10"/>
        <color rgb="FF1155CC"/>
        <rFont val="Calibri"/>
      </rPr>
      <t>https://drive.google.com/open?id=1CUoXf1ZZZ5T5ClEH8d6MTJdex9LzTJDL</t>
    </r>
  </si>
  <si>
    <t>Vincent D’Souza • Dr Vinay Kumaraswamy • Vijay Kumar</t>
  </si>
  <si>
    <t>Shimmilla Keyur Sorathia • Ekta Vishal Patel</t>
  </si>
  <si>
    <t>Vincent.dsouza@madvr.in</t>
  </si>
  <si>
    <t>director@madvr.in</t>
  </si>
  <si>
    <t>Product launched, Early revenue</t>
  </si>
  <si>
    <t>Define problem statement
 1. Lack of access to cadavers, simulators, and specialized training courses.
 2. Prolonged learning curve for surgeons (5–8 years to proficiency).
 3. High cost &amp; ethical challenges in traditional surgical training, when using cadavers and real patients.
 4. Inefficiency in demonstrating the full potential of surgical tools and implants.
 5. Global challenges in marketing surgical tools with limited interactivity.
 Solution
 Surgical simulators created through advanced VR technologies targeted to surgical instrument manufacturing. companies, medical colleges and universities and professional surgical training institutes.
 1. Collaborative Immersive Surgical Suite - for learning, training and education.
 2. Immersive Product Showcase - for marketing and product showcase.
 3. Haptic Immersive Surgical Suite - Enhanced haptic-based suite for learning, training and education.
 Uniqueness or differentiator
 Haptics integration, enabling the feeling of skin, bones, tissues, muscle, and force feedbacks cadaver grade training and education.
 Cost effective compared to the competitors across the world.
 Competition mapping
 MadVR competes with companies like PrecisionOS, Osso VR, FundamentalVR, and Surgical Science in the VR-based surgical training market. While these competitors offer surgical simulations, MadVR differentiates itself with affordable pricing, real-world haptic feedback, and AI-driven performance analytics. Additionally, MadVR focuses on scalability and customizable training modules, making it a strong contender for both emerging markets and global institutions.
 IP/Technology used
 Combines Virtual Reality (VR), haptics, visual and auditory feedback, and advanced analytics. Portable, accessible, easily adoptable and user-friendly haptics gloves.
 Target Customers
 1. Educational Institutions: Medical colleges, universities, and training centres.
 2. Medical Device and Surgical Instrument Manufacturers: Companies showcasing surgical tools &amp; implants.
 3. Professional Training Institutes: Medical training institutes that train students and practicing surgeons on advance surgical procedures.
 Future roadmap
 Develop 63 surgeries over next 3 years.
 Raise funds 32 crores for the development of R&amp;D infrastructure, surgical modules, and sales pipelines.
 Develop all surgeries with haptics glove integration.
 Expansion of verticals into Orthopaedics, General Surgery, and Ophthalmology.</t>
  </si>
  <si>
    <t>INR 85 Crore</t>
  </si>
  <si>
    <t>INR 0.47 Crore</t>
  </si>
  <si>
    <t>INR 30 lakhs</t>
  </si>
  <si>
    <r>
      <rPr>
        <u/>
        <sz val="10"/>
        <color rgb="FF1155CC"/>
        <rFont val="Calibri"/>
      </rPr>
      <t>https://drive.google.com/open?id=1gX2kTC8Kz8jq1EKCT672y9pAFT3_e_ct</t>
    </r>
  </si>
  <si>
    <t>N/A</t>
  </si>
  <si>
    <r>
      <rPr>
        <u/>
        <sz val="10"/>
        <color rgb="FF1155CC"/>
        <rFont val="Calibri"/>
      </rPr>
      <t>https://www.madvr.in/</t>
    </r>
  </si>
  <si>
    <t>Cellverse Pvt Limited</t>
  </si>
  <si>
    <r>
      <rPr>
        <u/>
        <sz val="10"/>
        <color rgb="FF1155CC"/>
        <rFont val="Calibri"/>
      </rPr>
      <t>https://drive.google.com/open?id=15lco3j83PYrNsRnkJasuwnFiU52ofshA</t>
    </r>
  </si>
  <si>
    <r>
      <rPr>
        <u/>
        <sz val="10"/>
        <color rgb="FF1155CC"/>
        <rFont val="Calibri"/>
      </rPr>
      <t>https://drive.google.com/open?id=1NV3qWadi9a8ovDDnVK-TC5txi4zZRcl-</t>
    </r>
  </si>
  <si>
    <t>Dr.Kanika Singroha</t>
  </si>
  <si>
    <t>Kanika.singroha@cellverse.org</t>
  </si>
  <si>
    <t>Healthcare</t>
  </si>
  <si>
    <t>PMF</t>
  </si>
  <si>
    <t>The Traditional drug development pipeline—from computer modeling to animal testing and clinical trials—is inefficient and ethically concerning. Despite extensive preclinical animal testing, only 0.02% of drugs reach the market, with 92% of those effective in animals proving ineffective in humans. Moreover, 90% of candidates that pass preclinical tests fail in human trials, leading to massive financial losses and the unnecessary sacrifice of millions of animals. Some harmful drugs, like thalidomide, still make it to market, while potentially beneficial ones are discarded due to poor correlation between animal and human results. Additionally, not all human diseases can be replicated in animals, further limiting therapeutic development.
 Solution: Creating Digital Twins of the disease models and subsequently developing Human-relevant, non-animal technologies are transforming drug discovery by enabling faster, more accurate, and cost-effective development of medicines. These advanced models, particularly bioengineered disease models, offer highly predictive platforms for efficacy testing, improving candidate selection and reducing reliance on animal testing. This is especially crucial for conditions like oral precancer, where effective drugs are still lacking in India. By closely mimicking human biology, these models can reduce false results, accelerate clinical translation, and lower drug development costs by an estimated 10–26%. As a result, pharmaceutical companies are increasingly investing in these innovative approaches.
 DIFFERENTIATOR: Cellverse is a deep health tech Start Up aiming to redefine Preclinical drug/formulations testing. Cellverse technologically operates at the intersection of AI &amp; Computer vision, Tissue Engineering, Material Science and Human health &amp; Pathology. We speedup up the drug discovery process and help predict the responses and behaviour of drugs(medicines) more accurately, thereby eliminating huge losses that the Pharma sector bears due to non-matching of drug testing results on animals and humans. In this process the dependency on animals will be greatly reduced and perhaps, very soon eliminated. We develop non animal disease models through the technology of 4D Bio-printing. Our biggest beneficiaries are the patients desperately waiting for new effective and precise therapeutic and treatment modalities. Cellverse is devising disease models that are inclusive of genetic and anatomic variations in Asian population, thereby paving a futuristic road map for precision medicine in the times to come. The product portfolio consists of Non animal Disease models, Bioinks and Bioprinting accessories. As, a company we take pride in being sustainable and stick to sustainable development goals 3,5,8,9,12,13,15,16 &amp; 17 as we strictly adhere to 3R and use indigenous local raw materials to fabricate bioinks. The European Union was the first Government (2021) to make amendments in its regulation to prevent animals being used in research and allowing the use of technologies that can serve as alternatives to animal models for drugs testing. This decision was also propelled by the need for faster launch of drugs and vaccines in the market during the Covid pandemic. Very soon the USA-FDA amendments followed and India caught up with the global momentum very quickly In March 2023, the government of India passed an amendment to the New Drugs and Clinical Trial Rules (2023) that permits researchers to utilize non-animal and human-relevant methods.
 TARGETED CUSTOMERS:-
 Ø AI models and software platforms for developing non animal disease models and their validation
 Ø Non-Animal Disease Models: B2B: Pharmaceutical Industry, Ayurvedic formulations and therapeutics, Cosmetic Industry.
 Ø Bioinks: D2C: R&amp;D Labs and Academia
 It is extremely encouraging to see after the Amendment in New Drugs Trials Act, centres of excellence for bioprinting and bioprinting centres coming up in IISc, IITs, AIIMs etc. We are collaborating with companies like CeLlink to capture Indian bioprinting market.
 Ø Bioprinting Accessories: D2C: R&amp;D Labs and Academia</t>
  </si>
  <si>
    <t>15 Cr</t>
  </si>
  <si>
    <t>Pre revenue</t>
  </si>
  <si>
    <t>2,48,000</t>
  </si>
  <si>
    <r>
      <rPr>
        <u/>
        <sz val="10"/>
        <color rgb="FF1155CC"/>
        <rFont val="Calibri"/>
      </rPr>
      <t>https://drive.google.com/open?id=1ptBM6ThAMmpiasPplIJ3UtAkteL15iX-</t>
    </r>
  </si>
  <si>
    <r>
      <rPr>
        <u/>
        <sz val="10"/>
        <color rgb="FF1155CC"/>
        <rFont val="Calibri"/>
      </rPr>
      <t>https://drive.google.com/open?id=1-GjuQd3vcr7yA5GduiGtfofNJM2VbYCA</t>
    </r>
  </si>
  <si>
    <t>2 patents are filed</t>
  </si>
  <si>
    <t>Filed</t>
  </si>
  <si>
    <r>
      <rPr>
        <u/>
        <sz val="10"/>
        <color rgb="FF1155CC"/>
        <rFont val="Calibri"/>
      </rPr>
      <t>https://drive.google.com/open?id=1yX4lcafGB5R-yUbloDWVmMFtmD03qJ3P</t>
    </r>
  </si>
  <si>
    <r>
      <rPr>
        <u/>
        <sz val="10"/>
        <color rgb="FF1155CC"/>
        <rFont val="Calibri"/>
      </rPr>
      <t>https://cellverse.org/</t>
    </r>
  </si>
  <si>
    <t>1. Dr Kanika Singroha, invited as a speaker to the Commonwealth Champions Conference - Fostering Partnership and Trade for a Brighter Future, conducted by (ASSOCHAM), in cooperation with (CWEIC) The Commonwealth Enterprise and Investment Council.
 2. Dr Kanika Singroha, invited for London Tech Week UK (2024) by Department of Business and Trade British High Commission.
 3. HDFC Parivartan grant awardee (15 lacs)
 4. MSME 3.0 HACKATHON WINNER (15 lacs)
 5. Best women lead start up award- Rajasthan Startup awards and Expo 
 6. Dr Kanika Singroha Founder Cellverse Pvt Ltd represented at TiE global women pitching competition at Singapore. (sponsored by DOIT&amp;C Raj.Govt as Rajasthan Chapter Winner) 
 7. Secured I Hub Drishti seed fund (50 lacs)
 8. Raised start up India seed fund (30 lacs)
 9. Secured Pre-Seed VC funding (50 lacs)
 10. TIE Rajasthan Smash Up Winner 
 11. Dr Kanika Singroha Founder Cellverse Pvt Ltd WINNER at TiE global women pitching competition Rajasthan</t>
  </si>
  <si>
    <t>Velectron labs</t>
  </si>
  <si>
    <r>
      <rPr>
        <u/>
        <sz val="10"/>
        <color rgb="FF1155CC"/>
        <rFont val="Calibri"/>
      </rPr>
      <t>https://drive.google.com/open?id=1CK_bTdt1EAC5kLZy7xxrsKo0oIEGyA5b</t>
    </r>
  </si>
  <si>
    <r>
      <rPr>
        <u/>
        <sz val="10"/>
        <color rgb="FF1155CC"/>
        <rFont val="Calibri"/>
      </rPr>
      <t>https://drive.google.com/open?id=1ljKSqb2-1uRrC1LUOIKFoJsYjdsyC7WN</t>
    </r>
  </si>
  <si>
    <t>Abhijit Nair , Raghavendra swamy,</t>
  </si>
  <si>
    <t>velectronlabs@gmail.com</t>
  </si>
  <si>
    <t>rg@addictofree.com</t>
  </si>
  <si>
    <t>Health tech</t>
  </si>
  <si>
    <t>BioSensors</t>
  </si>
  <si>
    <t>Velectron Labs addresses the critical gap in addiction recovery and mental wellness through two AI-powered wearables: Addictofree and Gia Helps. The problem is the lack of continuous, personalized monitoring in addiction rehab centers and daily life, and access and affordability leading to poor outcomes and care for middle class and socio economically backwards . Addictofree tracks withdrawal symptoms, HRV, stress, and tremors, enabling real-time intervention for recovering patients giving medical professionals first of its kind insights on addiction recovery. we are a global first in addiction recovery tracking . Our other product Gia Helps, a smart ring, monitors stress, anxiety, and sleep, offering AI-driven mental health support to consumers with a build in LLM and a therapy connect feature . Unlike fitness wearables, our devices are USING medical gread sensors and addictofree's clinically tested algorithm and purpose-built in mental health sector. We use proprietary AI algorithms, biosensors, and IoT platforms. Our B2B/B2C hybrid model ensures scalability. We also have haler helps which is a nasal inhaler use to help individuals quite smoking. With over 150 million Indians affected by mental health and addiction like alcohol and smoking, the market potential is vast and largely untapped. We try to make a combination of both impact and profitability. Creating lasting impact-one individual, one family at a time.</t>
  </si>
  <si>
    <t>13.5 Cr</t>
  </si>
  <si>
    <t>0.19 Cr</t>
  </si>
  <si>
    <t>2,65,500</t>
  </si>
  <si>
    <r>
      <rPr>
        <u/>
        <sz val="10"/>
        <color rgb="FF1155CC"/>
        <rFont val="Calibri"/>
      </rPr>
      <t>https://drive.google.com/open?id=1gB65PDWQ4U2TFzeaaZtP0EquMmzY_QEX</t>
    </r>
  </si>
  <si>
    <r>
      <rPr>
        <u/>
        <sz val="10"/>
        <color rgb="FF1155CC"/>
        <rFont val="Calibri"/>
      </rPr>
      <t>https://drive.google.com/open?id=1-8vCinGEZoyL8TXSVcjnUiT0lfK6d151</t>
    </r>
  </si>
  <si>
    <t>Filed 3, Granted 1</t>
  </si>
  <si>
    <r>
      <rPr>
        <u/>
        <sz val="10"/>
        <color rgb="FF1155CC"/>
        <rFont val="Calibri"/>
      </rPr>
      <t>https://drive.google.com/open?id=1H85UjTchl3WhjPNgkZw3ASG3i-PTeEL2</t>
    </r>
  </si>
  <si>
    <r>
      <rPr>
        <u/>
        <sz val="10"/>
        <color rgb="FF1155CC"/>
        <rFont val="Calibri"/>
      </rPr>
      <t>https://www.addictofree.com/</t>
    </r>
  </si>
  <si>
    <t>Villgro nidhi social innovator. Winner 
 Elevate call government of Karnataka 2 winner 2020 . 
 Medilinks social innovator winner. 2022 
 PHIC - HEALTH TECH INNOVATOR 2022 
 ISO 13485 certificate granted. 
 Gincelerator 2.0 
 RICH-AID 2023 
 ISEED irma - 2024 winner</t>
  </si>
  <si>
    <t>Samaritan AI Pvt Ltd</t>
  </si>
  <si>
    <r>
      <rPr>
        <u/>
        <sz val="10"/>
        <color rgb="FF1155CC"/>
        <rFont val="Calibri"/>
      </rPr>
      <t>https://drive.google.com/open?id=1WUvTd4UDG12228VniZZuYvfsl14P2Xlr</t>
    </r>
  </si>
  <si>
    <r>
      <rPr>
        <u/>
        <sz val="10"/>
        <color rgb="FF1155CC"/>
        <rFont val="Calibri"/>
      </rPr>
      <t>https://drive.google.com/open?id=1a346ytYk2h68qycXWh-1IUI3RWImKE5a</t>
    </r>
  </si>
  <si>
    <t>Raghav Gopal Behl; Karan Rao</t>
  </si>
  <si>
    <t>raghav@samaritan.bio ; aghavbehl@gmail.com</t>
  </si>
  <si>
    <t>53karanrao@gmail.com; karan@samaritan.bio</t>
  </si>
  <si>
    <t>9999056761; 8197598858</t>
  </si>
  <si>
    <t>MedTech</t>
  </si>
  <si>
    <t>Ideation - Prototype Ready</t>
  </si>
  <si>
    <t>New Delhi</t>
  </si>
  <si>
    <t>a. Define problem statement - Urine monitoring is a manual process. This adds to cost and errors/delay in monitoring/reporting lead to poor health outcome.
 b. Solution - Automated urine monitoring with real time analysis features and with EMR integration. 
 c. Uniqueness or differentiator - Patented device with custom visually representative bags. 
 d. Competition mapping - Fize, RenalSense, AkasInfusions, Baxter, Accuryn, Potero
 e. IP/Technology used- Optical sensors, IoT, AI, sensor fusion
 f. Scalability - 3 in 4 ICU beds use urine bags, and urine monitoring is standard for catheterized patients.
 g. Market potential - $1.2B USD
 h. Target Customers - ICU, Wards, Nursing Homes, Research
 i. Future roadmap - Medical test license after prototype iteration, medical control trial, manufacturing and CDSCO License, then market entry in India. Later EU, US after FDA, EU.</t>
  </si>
  <si>
    <t>40 Cr</t>
  </si>
  <si>
    <t>Pre market</t>
  </si>
  <si>
    <t>None. We have verbal intent from several hospitals.</t>
  </si>
  <si>
    <t>None. Pre revenue</t>
  </si>
  <si>
    <r>
      <rPr>
        <u/>
        <sz val="10"/>
        <color rgb="FF1155CC"/>
        <rFont val="Calibri"/>
      </rPr>
      <t>https://drive.google.com/open?id=1MXm6lv8qhWt_QEjEnvmSmATKqYe7gTCH</t>
    </r>
  </si>
  <si>
    <t>Patent filed in India, Japan, China, EU and US</t>
  </si>
  <si>
    <t>www.samaritan.bio</t>
  </si>
  <si>
    <t>Elevate Idea2POC Winner</t>
  </si>
  <si>
    <t>ROPODS</t>
  </si>
  <si>
    <r>
      <rPr>
        <u/>
        <sz val="10"/>
        <color rgb="FF1155CC"/>
        <rFont val="Calibri"/>
      </rPr>
      <t>https://drive.google.com/open?id=1o1FS-N-RmWN69WBtYx31SIWDVxUONmAp</t>
    </r>
  </si>
  <si>
    <r>
      <rPr>
        <u/>
        <sz val="10"/>
        <color rgb="FF1155CC"/>
        <rFont val="Calibri"/>
      </rPr>
      <t>https://drive.google.com/open?id=1A-wyeww6Hp2MFIZJYoLuthyiSDojAlMZ</t>
    </r>
  </si>
  <si>
    <t>Venkat Rao Vallapaneni</t>
  </si>
  <si>
    <t>vallapaneni@ropods.com</t>
  </si>
  <si>
    <t>AI</t>
  </si>
  <si>
    <t>Scale Up</t>
  </si>
  <si>
    <t>"ROPODS is a leading solution provider specializing in end-to-end IoHT product development, redefining healthcare through innovation, precision, and measurable impact. We simplify smart technology while managing the complexities of data collection and AI integration to deliver actionable insights.
 By working closely with healthcare organizations, we develop tailored solutions that enable real-time analytics, enhance clinical decision-making, and drive superior outcomes.
 Our Expertise:
 • Design &amp; Development of advanced IoHT healthcare products
 • Health Data Analytics and AI-driven intelligence
 • Technology Research and Strategic Consulting
 At ROPODS, we turn healthcare challenges into opportunities for transformative, smarter solutions"</t>
  </si>
  <si>
    <t>55 Cr</t>
  </si>
  <si>
    <t>0.25 Cr</t>
  </si>
  <si>
    <t>5,91,503</t>
  </si>
  <si>
    <r>
      <rPr>
        <u/>
        <sz val="10"/>
        <color rgb="FF1155CC"/>
        <rFont val="Calibri"/>
      </rPr>
      <t>https://drive.google.com/open?id=1UUKi5BY_-mfJJ55u7t5ysztUHI5vkTEL</t>
    </r>
  </si>
  <si>
    <r>
      <rPr>
        <u/>
        <sz val="10"/>
        <color rgb="FF1155CC"/>
        <rFont val="Calibri"/>
      </rPr>
      <t>https://drive.google.com/open?id=1Sk3Ovy_R7SVLLCh2TNaFYjFO2njXKPgV</t>
    </r>
  </si>
  <si>
    <t>1 patent application filed</t>
  </si>
  <si>
    <r>
      <rPr>
        <u/>
        <sz val="10"/>
        <color rgb="FF1155CC"/>
        <rFont val="Calibri"/>
      </rPr>
      <t>https://drive.google.com/open?id=147yLzwAXsoJVZkFdqfyWWmQRzascxyQj</t>
    </r>
  </si>
  <si>
    <t>https://spot.ropods.com, https://www.ropods.com</t>
  </si>
  <si>
    <t>Nostalgic Dust Private Limited (Ivory)</t>
  </si>
  <si>
    <r>
      <rPr>
        <u/>
        <sz val="10"/>
        <color rgb="FF1155CC"/>
        <rFont val="Calibri"/>
      </rPr>
      <t>https://drive.google.com/open?id=1ihx2Uv6vEusY9wI7UsRaPcttb9lRmXR-</t>
    </r>
  </si>
  <si>
    <r>
      <rPr>
        <u/>
        <sz val="10"/>
        <color rgb="FF1155CC"/>
        <rFont val="Calibri"/>
      </rPr>
      <t>https://drive.google.com/open?id=1ceY5Jd2grjueTS2l0FpvDaL2QgIpfIiQ</t>
    </r>
  </si>
  <si>
    <t>Issac John &amp; Rahul Krishnan</t>
  </si>
  <si>
    <t>issac@liveivory.com</t>
  </si>
  <si>
    <t>rahul@liveivory.com</t>
  </si>
  <si>
    <t>Healthtech (DTx)</t>
  </si>
  <si>
    <t>Ivory is a digital brain health startup addressing the rising prevalence of early cognitive decline by offering a smartphone-based cognitive screening and intervention platform. Using an FDA-registered tool, users receive a detailed cognitive profile and personalized daily activities rooted in clinical research (like the FINGER study) to reduce the risk of neurodegenerative diseases by up to 60%. Unlike generic brain games, Ivory combines medical-grade assessment with actionable, gamified interventions tailored for adults aged 35–60. With a scalable digital model, proprietary technology being developed as a Software as a Medical Device (SaMD), and a large untapped market—especially in India—it aims to become the go-to platform for proactive cognitive health management globally.</t>
  </si>
  <si>
    <r>
      <rPr>
        <u/>
        <sz val="10"/>
        <color rgb="FF1155CC"/>
        <rFont val="Calibri"/>
      </rPr>
      <t>https://drive.google.com/open?id=1iFQQdfPd2BmyeRqO9nrMl_pZrlHyC47C</t>
    </r>
  </si>
  <si>
    <r>
      <rPr>
        <u/>
        <sz val="10"/>
        <color rgb="FF1155CC"/>
        <rFont val="Calibri"/>
      </rPr>
      <t>liveivory.com</t>
    </r>
  </si>
  <si>
    <r>
      <rPr>
        <u/>
        <sz val="10"/>
        <color rgb="FF1155CC"/>
        <rFont val="Calibri"/>
      </rPr>
      <t>https://economictimes.indiatimes.com/tech/funding/brain-health-startup-ivory-raises-1-million-from-iim-a-ventures-capital-a-others/articleshow/120473198.cms?from=mdr</t>
    </r>
  </si>
  <si>
    <t>Mestastop Solutions</t>
  </si>
  <si>
    <r>
      <rPr>
        <u/>
        <sz val="10"/>
        <color rgb="FF1155CC"/>
        <rFont val="Calibri"/>
      </rPr>
      <t>https://drive.google.com/open?id=1igsxkUw96rpA6FSzPu9jmVsJ99SYnLCn</t>
    </r>
  </si>
  <si>
    <r>
      <rPr>
        <u/>
        <sz val="10"/>
        <color rgb="FF1155CC"/>
        <rFont val="Calibri"/>
      </rPr>
      <t>https://drive.google.com/open?id=1Lz-yP9h7nA_yOfqm1WaA6_46xs0m08ad</t>
    </r>
  </si>
  <si>
    <t>Arnab Roy Chowdhury</t>
  </si>
  <si>
    <t>Debabani Roy Chowdhury</t>
  </si>
  <si>
    <t>arnab@mestastop.com</t>
  </si>
  <si>
    <t>debabani@mestastop.com</t>
  </si>
  <si>
    <t>Biotechnology</t>
  </si>
  <si>
    <t>BioAI</t>
  </si>
  <si>
    <t>POC obtained in patient samples</t>
  </si>
  <si>
    <t>There is no treatment to delay cancer metastasis, though 90% of cancer deaths are due to it. Mestastop has developed three translational platforms, from patient primary tumour data to understanding metastasis biology. The platforms have been applied to generate proof of concept around drug discovery, drug repurposing, and companion diagnostics. The platforms enable the first time identification of critical rate limiting steps of metastasis, allowing scientists for translational discovery and diagnostics research. Though 75% of biopharma is working on oncology, less than 5% of resources are committed to metastasis-focused research, presenting a colossal opportunity to Mestastop to fill the gap. Companies like Hibercell and Ona Therapeutics are known competitors. However, Mestastop has an advantage as their platforms have been validated from bedside to bedside. Over the last five years, the company has showcased its work in fifteen international conferences and has filed seven patents, the first of which was granted in March 2025. Mestasotp have built its first platform for colorectal cancer and has four potential out-licensing candidates lined up. They have then extended the platform to other solid tumours, e.g oral and triple negative breast cancers and intend to scale into other solid tumour types. Mestastop aims to out-license its candidates to biopharma (B2B) with upfront payments, milestones, and royalty payments and has developed a consolidated business plan for the next five years.</t>
  </si>
  <si>
    <t>80 Cr</t>
  </si>
  <si>
    <t>30L</t>
  </si>
  <si>
    <t>5L</t>
  </si>
  <si>
    <r>
      <rPr>
        <u/>
        <sz val="10"/>
        <color rgb="FF1155CC"/>
        <rFont val="Calibri"/>
      </rPr>
      <t>https://drive.google.com/open?id=19Nf48a1E6iBG7MWDKOZzT2Qr62LCmKLa</t>
    </r>
  </si>
  <si>
    <r>
      <rPr>
        <u/>
        <sz val="10"/>
        <color rgb="FF1155CC"/>
        <rFont val="Calibri"/>
      </rPr>
      <t>https://drive.google.com/open?id=1gO37C2ZKqYoPacoNQx3si4TgH_b1Bxuv</t>
    </r>
  </si>
  <si>
    <r>
      <rPr>
        <u/>
        <sz val="10"/>
        <color rgb="FF1155CC"/>
        <rFont val="Calibri"/>
      </rPr>
      <t>www.mestastop.com</t>
    </r>
  </si>
  <si>
    <t>Multiple awards, mainly four back-to-back "Best Metastasis R&amp;D Specialist" awards from Global Health and Pharma UK in 2022, 2023, 2024, and 2025.</t>
  </si>
  <si>
    <t>Chara Technologies Pvt Ltd</t>
  </si>
  <si>
    <r>
      <rPr>
        <u/>
        <sz val="10"/>
        <color rgb="FF1155CC"/>
        <rFont val="Calibri"/>
      </rPr>
      <t>https://drive.google.com/open?id=1a29zlYa9biqb_TcMqkvbutpRcLAPwHWx</t>
    </r>
  </si>
  <si>
    <r>
      <rPr>
        <u/>
        <sz val="10"/>
        <color rgb="FF1155CC"/>
        <rFont val="Calibri"/>
      </rPr>
      <t>https://drive.google.com/open?id=1J0TTSzlhjnAG-sQCspDHx_tDsLnfPH5U</t>
    </r>
  </si>
  <si>
    <t>Bhaktha Keshavachar, Ravi Prasad, Mahalingam Koushik</t>
  </si>
  <si>
    <t>bhaktha@chara.co.in</t>
  </si>
  <si>
    <t>ravi@chara.co.in</t>
  </si>
  <si>
    <t>Hardware and manufacturing</t>
  </si>
  <si>
    <t>The world is moving from a hydrocarbon-based economy to an electric one. Motors will be at the heart of this transition, powering everything from transportation to industrial machines and consumer devices. At Chara, we are designing, developing, manufacturing, and deploying rare-earth-free, hyper-efficient, low-cost motor systems. These include motors, motor controllers, and control software. Our unique approach to the design and control of reluctance motors (SynRM) enables us to match the performance and efficiency of permanent magnet motors, without the environmental cost, geopolitical risk, or price volatility associated with rare-earth materials. This results in lower carbon footprint, lower cost, and a more secure supply chain. Designed from first principles, our motor systems allow us to deliver customized, application-specific solutions that provide significant efficiency and cost advantages. All core technologies are developed in-house and are backed by a growing portfolio of intellectual property, with 7 patents filed to date. Our motor systems are suitable for diverse use-cases such as electric vehicles (2Ws, 3Ws, LCVs | On-highway and off-highway), HVAC systems, and Industrial machines. We are currently supplying our motor systems to OEMs and Tier 1s, including customers in India, the US, Belgium, and other global markets. Looking ahead, we aim to deploy over 1 lakh motors by 2030, contributing to CO₂ savings equivalent to 5 million trees. With growing interest from global partners, we are on track to become a globally recognized supplier of sustainable motor technologies that are engineered in India, for the world.</t>
  </si>
  <si>
    <t>190 crores</t>
  </si>
  <si>
    <t>3 Crs</t>
  </si>
  <si>
    <t>40 lakhs</t>
  </si>
  <si>
    <r>
      <rPr>
        <u/>
        <sz val="10"/>
        <color rgb="FF1155CC"/>
        <rFont val="Calibri"/>
      </rPr>
      <t>https://drive.google.com/open?id=1trGqTbCZ7HgINv48XNyZcwKkwwZQ_TfF</t>
    </r>
  </si>
  <si>
    <t>9 patents applied</t>
  </si>
  <si>
    <r>
      <rPr>
        <u/>
        <sz val="10"/>
        <color rgb="FF1155CC"/>
        <rFont val="Calibri"/>
      </rPr>
      <t>chara.co.in</t>
    </r>
  </si>
  <si>
    <t>Marico Innovation award, Matrix startup award</t>
  </si>
  <si>
    <t>Indica Paxum (Science 101)</t>
  </si>
  <si>
    <r>
      <rPr>
        <u/>
        <sz val="10"/>
        <color rgb="FF1155CC"/>
        <rFont val="Calibri"/>
      </rPr>
      <t>https://drive.google.com/open?id=1hHi5fAKjfze7-Rgk1ZGMCNM1ZeYLaPoZ</t>
    </r>
  </si>
  <si>
    <r>
      <rPr>
        <u/>
        <sz val="10"/>
        <color rgb="FF1155CC"/>
        <rFont val="Calibri"/>
      </rPr>
      <t>https://drive.google.com/open?id=1uF3hmxyr_8YIeVafznid6bLFO7wt1-ZY</t>
    </r>
  </si>
  <si>
    <t>Anshul Bansal</t>
  </si>
  <si>
    <t>anshul@indicapaxum.com</t>
  </si>
  <si>
    <t>ECommerce/Retail</t>
  </si>
  <si>
    <t>Ideation</t>
  </si>
  <si>
    <t>Lucknow</t>
  </si>
  <si>
    <t>We are an ecommerce platform which brings the latest scientific ingredient led products (in the health, beauty and wellness space) directly from the manufacturers to consumers at factory prices through a membership based model</t>
  </si>
  <si>
    <r>
      <rPr>
        <u/>
        <sz val="10"/>
        <color rgb="FF1155CC"/>
        <rFont val="Calibri"/>
      </rPr>
      <t>https://drive.google.com/open?id=1CP2jJi7egu_HsuOxOOiLks7Gfjce646a</t>
    </r>
  </si>
  <si>
    <t>Applied for 3 brand trademarks</t>
  </si>
  <si>
    <t>Aignosis Artificial Intelligence Pvt. Ltd.</t>
  </si>
  <si>
    <r>
      <rPr>
        <u/>
        <sz val="10"/>
        <color rgb="FF1155CC"/>
        <rFont val="Calibri"/>
      </rPr>
      <t>https://drive.google.com/open?id=1ZKjD6wEu9Dq1S7GStWa16yREhCq7tTmh</t>
    </r>
  </si>
  <si>
    <r>
      <rPr>
        <u/>
        <sz val="10"/>
        <color rgb="FF1155CC"/>
        <rFont val="Calibri"/>
      </rPr>
      <t>https://drive.google.com/open?id=1bdziOh_mU3MXxVreqD-MnaHRWDoau6Nh</t>
    </r>
  </si>
  <si>
    <t>Divyansh Mangal, Raksheet Jain</t>
  </si>
  <si>
    <t>divyanshmangal@aignosis.in</t>
  </si>
  <si>
    <t>raksheetjain@aignosis.in</t>
  </si>
  <si>
    <t>HealthTech, Assistive Tech</t>
  </si>
  <si>
    <t>Aignosis – AI-Powered Autism Screening via Webcam Problem: Autism and other developmental disorders are diagnosed too late in India (avg. age: 4.5 years), missing the early intervention window. With ~25 million children born annually and only ~1000 developmental pediatricians for over 230 million children under 9, large-scale screening is practically nonexistent. Solution: Aignosis offers rapid (~5-minute), AI-powered screening for Autism Spectrum Disorder (ASD) and other developmental delays using just a standard webcam and proprietary audiovisual prompts. It detects subtle behavioral biomarkers—without needing expensive hardware or clinical expertise. Differentiator: Among the world’s first technology-based developmental screening tools ~₹3000 webcam for Aignosis vs. ₹15+ lakh eye trackers used by others Built for mass deployment across pediatric clinics, preschools, anganwadis, and PHCs Competition: Global players like Cognoa and EarliTec are hardware-intensive and absent in India. Indian players like Mom’s Belief and Butterfly Learnings focus on therapy, not scalable early detection based on biomarkers. Technology / IP: Patent filed for the full process. Trained on real Indian child datasets with real-time calibration, gaze tracking, and instant report generation—empowering both doctors and parents to act early. Scalability &amp; Market: Plug-and-play design. 100+ centers onboarded. Global TAM of $40B. Focused on pediatricians, hospitals, preschools, health camps, and government health programs. Roadmap: Secure CDSCO and ISO approvals, expand to 1000+ partners, add screening for ADHD and learning disabilities, and scale across India and emerging markets globally.</t>
  </si>
  <si>
    <t>₹25 Cr</t>
  </si>
  <si>
    <t>Paid pilot</t>
  </si>
  <si>
    <t>~50</t>
  </si>
  <si>
    <t>₹47 Lakh (₹4,700,000)</t>
  </si>
  <si>
    <r>
      <rPr>
        <u/>
        <sz val="10"/>
        <color rgb="FF1155CC"/>
        <rFont val="Calibri"/>
      </rPr>
      <t>https://drive.google.com/open?id=1QhhqJ5JiQcziNgh6S5E4jvrTP8h22gp6</t>
    </r>
  </si>
  <si>
    <t>3 (1 national patent filed, 1 international Patent filed, Trademark filed)</t>
  </si>
  <si>
    <r>
      <rPr>
        <u/>
        <sz val="10"/>
        <color rgb="FF1155CC"/>
        <rFont val="Calibri"/>
      </rPr>
      <t>https://aignosis.in/</t>
    </r>
  </si>
  <si>
    <t>* Featured on Shark Tank India (Season 4, 2024) Selected as a finalist and received investor commitment from three sharks: Aman Gupta, Peyush Bansal, and Varun Dua. * Recognized by Government of India at Startup Mahakumbh 2025 Felicitated by Shri Piyush Goyal, Minister of Commerce and Industry, as one of the Top 30 Social Impact Startups in India. * Awarded a ₹15 Lakh grant under the HDFC Parivartan Program. * Secured Strategic Investments and Visibility Backed by WTFund, with a dedicated episode on the WTF Podcast hosted by Nikhil Kamath. National &amp; Media Recognition: ** Featured on Josh Talks, sharing the mission of early autism detection. ** Appeared on the Indian Autism Center Podcast, emphasizing the need for scalable, early screening solutions. ** Covered by leading news channels, newspapers and online media for its innovative, affordable assistive technology. Winner of Multiple Social Impact Grants &amp; Challenges: ** SCHAEFFLER Social Innovator Fellowship ** Grand Health Innovation Challenge 4.0 ** BUILD 2.0 by IIT Delhi &amp; FITT *Incubation &amp; Institutional Recognition: ** Incubated at CMIE, AIIMS Delhi, ** IIMA Ventures, receiving clinical and business mentorship.</t>
  </si>
  <si>
    <t>Quintrans</t>
  </si>
  <si>
    <r>
      <rPr>
        <u/>
        <sz val="10"/>
        <color rgb="FF1155CC"/>
        <rFont val="Calibri"/>
      </rPr>
      <t>https://drive.google.com/open?id=1uKidXnh809U-kzSOEHIbZ-6R8vs189Pt</t>
    </r>
  </si>
  <si>
    <r>
      <rPr>
        <u/>
        <sz val="10"/>
        <color rgb="FF1155CC"/>
        <rFont val="Calibri"/>
      </rPr>
      <t>https://drive.google.com/open?id=1GgXTs_-X8OMZILGNVPmYBNRM2QE7r7AQ</t>
    </r>
  </si>
  <si>
    <t>Pranay Luniya, Prasanna Kadambi, Aniruddha Atigre</t>
  </si>
  <si>
    <t>pranayluniya@quintranshyperloop.com</t>
  </si>
  <si>
    <t>prasannakadambi@quintranshyperloop.com</t>
  </si>
  <si>
    <t>Mobility, Robotics, Manufacturing</t>
  </si>
  <si>
    <t>Startup Brief – Quintrans Problem Statement: Today's industries rely heavily on traditional mechanical, hydraulic, and pneumatic systems for motion. These systems are energy-inefficient, maintenance-heavy, and lack the speed, adaptability, and precision needed in modern applications like robotics, defense, advanced manufacturing, and clean energy. Solution: Quintrans develops advanced electromagnetic actuators and launch systems that replace outdated motion systems with high-speed, contactless, and programmable alternatives—delivering superior efficiency, precision, and control. Uniqueness / Differentiator: Unlike conventional motor or hydraulic setups, Quintrans’ platform integrates custom electromagnet design, real-time control electronics, and AI-based modulation algorithms to create modular, sensorless, and scalable motion systems. This allows plug-and-play integration across industries while reducing complexity and maintenance. Competition Mapping: While large players (e.g., Moog, Siemens, Rockwell) dominate traditional motion systems, few are focused on deep electromagnetic actuation as a platform. Emerging startups may tackle specific applications, but Quintrans differentiates through full-stack control, flexibility across use-cases, and proprietary tech. IP / Technology Used Proprietary electromagnet coil/core architectures Custom power electronics with high-frequency switching Sensorless real-time field control Embedded AI-based performance optimization Quintrans is building strong IP across hardware design, control algorithms, and integrated systems. Scalability: The technology is designed as a platform—scalable across force ranges, sizes, and industries. From industrial robots to defense-grade launchers and fusion energy components, the modular approach supports wide deployment with minimal customization. Market Potential: Global electric actuator market: \$35B+ by 2030 Electromagnetic launch systems: \$5B+ emerging market Fusion energy &amp; custom electromagnet applications: Growing multi-billion-dollar niche Strong potential in India, US, and EU driven by defense, automation, and clean energy trends Target Customers: OEMs in robotics, defense, aerospace, and automation Infrastructure and clean energy providers (e.g., SMRs, fusion labs) Industrial equipment manufacturers Government and private R\&amp;D labs Future Roadmap Short-term: Commercial launch of linear actuator product line Mid-term: Scale to aerospace and defense applications (e.g., EM launchers) Long-term: Build a universal electromagnetic motion platform to power clean mobility, energy, and automation at scale</t>
  </si>
  <si>
    <t>15 Lakhs- DRDO</t>
  </si>
  <si>
    <r>
      <rPr>
        <u/>
        <sz val="10"/>
        <color rgb="FF1155CC"/>
        <rFont val="Calibri"/>
      </rPr>
      <t>https://drive.google.com/open?id=1YyYnnYol_o0Ru-tiVLV8-JxZrvPww74I</t>
    </r>
  </si>
  <si>
    <r>
      <rPr>
        <u/>
        <sz val="10"/>
        <color rgb="FF1155CC"/>
        <rFont val="Calibri"/>
      </rPr>
      <t>https://quintrans.tech/</t>
    </r>
  </si>
  <si>
    <t>Yourstory Media- Mumbai Tech Sparks winner 2024</t>
  </si>
  <si>
    <t>Citoto Digital Personality Pvt Ltd (Olee.space)</t>
  </si>
  <si>
    <r>
      <rPr>
        <u/>
        <sz val="10"/>
        <color rgb="FF1155CC"/>
        <rFont val="Calibri"/>
      </rPr>
      <t>https://drive.google.com/open?id=13KUkH0hPvcgUGiFckudijord8xK4B7yT</t>
    </r>
  </si>
  <si>
    <r>
      <rPr>
        <u/>
        <sz val="10"/>
        <color rgb="FF1155CC"/>
        <rFont val="Calibri"/>
      </rPr>
      <t>https://drive.google.com/open?id=1oo_hCf_Yix2hWHO_3QLQ_170r3k4p10S</t>
    </r>
  </si>
  <si>
    <t>James Solomon, Suman Hiremath</t>
  </si>
  <si>
    <t>Suman Hiremath</t>
  </si>
  <si>
    <t>james@olee.space</t>
  </si>
  <si>
    <t>Telecommunication and Defense</t>
  </si>
  <si>
    <t>Olee.Space is revolutionizing data connectivity with its cutting-edge Free-Space Optical Communication (FSOC) systems that solve the limitations of traditional RF-based networks—offering ultra-high-speed (up to 100 Gbps), secure, and license-free links across terrestrial, aerial, and space domains. Our patented beam-tracking and alignment technologies enable long-range, low-latency communication even in challenging environments like the stratosphere or at sea. Competing with players like Mynaric and Skyloom, Olee.Space stands out with its dual-use (defense and commercial) systems, fully indigenous development, and faster deployment cycles. With a growing pipeline across telecom, defense, and space sectors, we are scaling rapidly to tap into the $10B+ global optical comms market.</t>
  </si>
  <si>
    <t>81Cr</t>
  </si>
  <si>
    <r>
      <rPr>
        <u/>
        <sz val="10"/>
        <color rgb="FF1155CC"/>
        <rFont val="Calibri"/>
      </rPr>
      <t>https://drive.google.com/open?id=1HnNwrIrrflYn4abmRTvZgEML0ZPz5QJw</t>
    </r>
  </si>
  <si>
    <t>4 filed</t>
  </si>
  <si>
    <r>
      <rPr>
        <u/>
        <sz val="10"/>
        <color rgb="FF1155CC"/>
        <rFont val="Calibri"/>
      </rPr>
      <t>http://olee.space/</t>
    </r>
  </si>
  <si>
    <t>Workroom Automation(leapsuarelabs)</t>
  </si>
  <si>
    <r>
      <rPr>
        <u/>
        <sz val="10"/>
        <color rgb="FF1155CC"/>
        <rFont val="Calibri"/>
      </rPr>
      <t>https://drive.google.com/open?id=1pFi6gjYcgCUJEvOISriAtmr7j2I4zi4P</t>
    </r>
  </si>
  <si>
    <r>
      <rPr>
        <u/>
        <sz val="10"/>
        <color rgb="FF1155CC"/>
        <rFont val="Calibri"/>
      </rPr>
      <t>https://drive.google.com/open?id=1c1xqaqFWl9ciSoH3aeVfmoapuihNj5UW</t>
    </r>
  </si>
  <si>
    <t>Abhinav Atthota, Rohan Agarwal</t>
  </si>
  <si>
    <t>abhinav@leapsquarelabs.com</t>
  </si>
  <si>
    <t>rohan@leapsquarelabs.com</t>
  </si>
  <si>
    <t>Enterprise SaaS</t>
  </si>
  <si>
    <t>Cloud</t>
  </si>
  <si>
    <t>Early revenue - Growth stage</t>
  </si>
  <si>
    <t>Manufacturing enterprises face disconnected systems, siloed data, and slow decision-making on the shop floor. Traditional MES systems are rigid systems of record (SORs), they only partially solve problems by recording data, are hard to implement, and lack the flexibility needed for dynamic operations. Workroom is a Connected Factory Platform built as a system of automation (SOA), centralizing data from machines, sensors, ERP, and manual inputs to enable real-time visibility, automation, smart execution, and actionable intelligence. Unlike fragmented SaaS tools or data platforms, Workroom unifies data, workflows, and intelligence in one full-stack solution. It is built on Golang, React, and AWS, and supports industrial protocols like OPC-UA and MQTT. The platform is modular, cloud-native, and scales across factories. Our target customers are medium to large discrete manufacturers. We have onboarded customers like Apollo Tyres and Hindustan Pencils. Our long-term vision is to become the Factory OS that powers connected, autonomous manufacturing globally.</t>
  </si>
  <si>
    <t>Pre-money: Rs. 20.5 Cr</t>
  </si>
  <si>
    <t>FY 2024-25 Revenue Bookings: Rs. 0.36 Cr ; Revenue Recognized: Rs. 0.25 Cr</t>
  </si>
  <si>
    <t>Rs. 19.5 Lakhs</t>
  </si>
  <si>
    <r>
      <rPr>
        <u/>
        <sz val="10"/>
        <color rgb="FF1155CC"/>
        <rFont val="Calibri"/>
      </rPr>
      <t>https://drive.google.com/open?id=1mS4divHfh41vff_OG8M98pnR3DdSlwrN</t>
    </r>
  </si>
  <si>
    <r>
      <rPr>
        <u/>
        <sz val="10"/>
        <color rgb="FF1155CC"/>
        <rFont val="Calibri"/>
      </rPr>
      <t>onworkroom.com</t>
    </r>
  </si>
  <si>
    <t>Cautio</t>
  </si>
  <si>
    <r>
      <rPr>
        <u/>
        <sz val="10"/>
        <color rgb="FF1155CC"/>
        <rFont val="Calibri"/>
      </rPr>
      <t>https://drive.google.com/open?id=1eaNZfnTMNO8KmyRIHEFC-rbof42Rxsy_</t>
    </r>
  </si>
  <si>
    <r>
      <rPr>
        <u/>
        <sz val="10"/>
        <color rgb="FF1155CC"/>
        <rFont val="Calibri"/>
      </rPr>
      <t>https://drive.google.com/open?id=1zLlXDdzszfrH4FsUh0ClaC3sD_u0A4mT</t>
    </r>
  </si>
  <si>
    <t>Ankit Acharya, Pranjal Nadhani</t>
  </si>
  <si>
    <t>a@cautio.in</t>
  </si>
  <si>
    <t>pranjal@cautio.in</t>
  </si>
  <si>
    <t>87555 21930</t>
  </si>
  <si>
    <t>Video Telematics and Road Safety</t>
  </si>
  <si>
    <t>AI, IoT</t>
  </si>
  <si>
    <t>PMF, Seed Stage</t>
  </si>
  <si>
    <t>"Problem Statement: Safety and accountability of driver and passenger using live monitoring
 Solution: ADAS and DMS Technologies used to flag serious incidents 
 Differentiator: In house AI and Dashboard, unique to the company, supports multiple regional languages
 Scalability: Deployed 2100+ devices, platform capability to scale to 1M devices concurrently
 Market Potential: TAM 8 Cr public transport vehicles
 Target Customers: Fleet Aggregators, Owners and Managers
 Future Roadmap: more investments into software, expansion into global markets"</t>
  </si>
  <si>
    <t>INR 70 Cr</t>
  </si>
  <si>
    <t>INR 1.44 Cr</t>
  </si>
  <si>
    <t>INR 97541/month</t>
  </si>
  <si>
    <r>
      <rPr>
        <u/>
        <sz val="10"/>
        <color rgb="FF1155CC"/>
        <rFont val="Calibri"/>
      </rPr>
      <t>https://drive.google.com/open?id=1Qt060NNSxMbfPY5Nwkf4vhDpGCMDH_tU</t>
    </r>
  </si>
  <si>
    <r>
      <rPr>
        <u/>
        <sz val="10"/>
        <color rgb="FF1155CC"/>
        <rFont val="Calibri"/>
      </rPr>
      <t>https://drive.google.com/open?id=1-9YguNKQnGyTMwS1tTqdjPpfCQD4qGyL</t>
    </r>
  </si>
  <si>
    <r>
      <rPr>
        <u/>
        <sz val="10"/>
        <color rgb="FF1155CC"/>
        <rFont val="Calibri"/>
      </rPr>
      <t>cautio.in</t>
    </r>
  </si>
  <si>
    <t>"National Winners - B2B - Startup Maharathi
 Startups to watch out for - May 2024 - Inc42"</t>
  </si>
  <si>
    <t>Contrails AI</t>
  </si>
  <si>
    <r>
      <rPr>
        <u/>
        <sz val="10"/>
        <color rgb="FF1155CC"/>
        <rFont val="Calibri"/>
      </rPr>
      <t>https://drive.google.com/open?id=1DehmFsG-NqOMc8Wz564kSbc5I3JtKKw8</t>
    </r>
  </si>
  <si>
    <r>
      <rPr>
        <u/>
        <sz val="10"/>
        <color rgb="FF1155CC"/>
        <rFont val="Calibri"/>
      </rPr>
      <t>https://drive.google.com/open?id=1g80HNJmoxSvwPKV8ya5HZZs7XmFv8Kx1</t>
    </r>
  </si>
  <si>
    <t>Digvijay Singh, Amitabh Kumar</t>
  </si>
  <si>
    <t>digvijay@contrails.ai</t>
  </si>
  <si>
    <t>ami@contrails.ai</t>
  </si>
  <si>
    <t>AI, SaaS</t>
  </si>
  <si>
    <t>Early Traction</t>
  </si>
  <si>
    <t>"AI solutions for Online Trust &amp; Safety problems such as - Misinformation detection, Synthetic Media &amp; Deepfake detection, CSAM/CSEA detection, Abusive &amp; Violent conduct detection, Agents for Content orchestration and more.
 Our access to unique data pipelines. Our decades of experience of AI modeling esp Forensics &amp; Fraud mitigation AI. 
 We charge our global clients annually and try to sign recurring contracts. Pricing model is based on volume of usage for Enterprise range. Some fixed price models for smaller platforms"</t>
  </si>
  <si>
    <t>52.5 Cr (cap), 35 Cr (floor)</t>
  </si>
  <si>
    <t>0.15 Cr</t>
  </si>
  <si>
    <t>0.10 Cr</t>
  </si>
  <si>
    <r>
      <rPr>
        <u/>
        <sz val="10"/>
        <color rgb="FF1155CC"/>
        <rFont val="Calibri"/>
      </rPr>
      <t>https://drive.google.com/open?id=17yOeOSVj9Jqws_DBSDjLM3TS44mqSPMm</t>
    </r>
  </si>
  <si>
    <r>
      <rPr>
        <u/>
        <sz val="10"/>
        <color rgb="FF1155CC"/>
        <rFont val="Calibri"/>
      </rPr>
      <t>https://drive.google.com/open?id=1KWyyaI8q8OhrkyrZ-1QH9QVftqpIGwuK</t>
    </r>
  </si>
  <si>
    <r>
      <rPr>
        <u/>
        <sz val="10"/>
        <color rgb="FF1155CC"/>
        <rFont val="Calibri"/>
      </rPr>
      <t>https://www.contrails.ai/</t>
    </r>
  </si>
  <si>
    <t>"The Atlantic - https://www.theatlantic.com/technology/archive/2024/06/india-election-deepfakes-generative-ai/678597/ 
 Indian Express - https://indianexpress.com/article/technology/artificial-intelligence/deepfakes-lok-saha-elections-ai-detection-tools-9327730/"</t>
  </si>
  <si>
    <t>Felis Leo Widgets Pvt. Ltd.</t>
  </si>
  <si>
    <r>
      <rPr>
        <u/>
        <sz val="10"/>
        <color rgb="FF1155CC"/>
        <rFont val="Calibri"/>
      </rPr>
      <t>https://drive.google.com/open?id=1MoyvVhWinKbEdnxK3pDjRiUYck1rPc48</t>
    </r>
  </si>
  <si>
    <r>
      <rPr>
        <u/>
        <sz val="10"/>
        <color rgb="FF1155CC"/>
        <rFont val="Calibri"/>
      </rPr>
      <t>https://drive.google.com/open?id=1HiFOEjqwT31gObuzSum8s8qwBpIDeozY</t>
    </r>
  </si>
  <si>
    <t>Nishita Baliarsingh &amp; Nikita Baliarsingh</t>
  </si>
  <si>
    <t>nishita@nexuspower.in</t>
  </si>
  <si>
    <t>nikita@nexuspower.in</t>
  </si>
  <si>
    <t>Bio - Degradable Batteries</t>
  </si>
  <si>
    <t>Large Scale Product Trials</t>
  </si>
  <si>
    <t>"Nexus Power addresses lithium-ion battery limitations - scarcity, volatility, ecological risks, high costs, and slow charging - by producing biodegradable alternatives from agricultural crop residue, a major source of air pollution in India due to open burning. Their patented process converts this waste into peptide-based cells through specialized extraction and filtration, integrated into IoT- and AI-enabled battery packs for EVs, BESS, drones, consumer electronics, BTM Batteries. While the initial plan is to tap into the EV and BESS markets, there are plans to expand into different segments.
 Key Advantages
 • Sustainability: Batteries decompose naturally post-use, eliminating landfill waste.
 • Cost &amp; Performance: 35% cheaper than lithium counterparts with at par performance levels and faster charging.
 • Market Potential: Targets the projected $10 trillion global EV market by 2030, leveraging India’s expected 70% contribution to sector growth.
 Competitive Landscape
 While no direct competitors exist, indirect rivals include Indian firms like Log9 Materials and Gegadyne Energy (lithium-focused) and global players like StoreDot and NorthVolt (enhancing lithium batteries with non – toxic materials). To safeguard the technology, Nexus holds 50+ patents for the concept, cell chemistry &amp; product design and is expanding internationally to protect its innovations.
 "</t>
  </si>
  <si>
    <t>14+ in pipeline</t>
  </si>
  <si>
    <r>
      <rPr>
        <u/>
        <sz val="10"/>
        <color rgb="FF1155CC"/>
        <rFont val="Calibri"/>
      </rPr>
      <t>https://drive.google.com/open?id=1pwai-M1D3xOEW7JdP59MSRvFblKAwyDL</t>
    </r>
  </si>
  <si>
    <t>50+ Nearing acceptance</t>
  </si>
  <si>
    <r>
      <rPr>
        <u/>
        <sz val="10"/>
        <color rgb="FF1155CC"/>
        <rFont val="Calibri"/>
      </rPr>
      <t>https://www.nexuspower.in/</t>
    </r>
  </si>
  <si>
    <t>"Awarded &amp; Featured for our technology in Forbes 30 under 30, Vogue India, Yourstory, The Hindu, India EV Award 2022, Aegis Graham Bell Awards, Envirocare Green Award, Enrich2023, Startup India Awards.
 We recently won the Boeing BUILD 4.0 national start up competition during the month of April 2025.
 "</t>
  </si>
  <si>
    <t>Dcluttr</t>
  </si>
  <si>
    <r>
      <rPr>
        <u/>
        <sz val="10"/>
        <color rgb="FF1155CC"/>
        <rFont val="Calibri"/>
      </rPr>
      <t>https://drive.google.com/open?id=1tbFsZ20vfLi5KB2je1GfNB6qlwxSaUUA</t>
    </r>
  </si>
  <si>
    <r>
      <rPr>
        <u/>
        <sz val="10"/>
        <color rgb="FF1155CC"/>
        <rFont val="Calibri"/>
      </rPr>
      <t>https://drive.google.com/open?id=1MtnDZ1I7DoDEgiSSayGUBsBA7lM_RVvY</t>
    </r>
  </si>
  <si>
    <t>Satwik Bhardwaj &amp; Ritvik Nagpal</t>
  </si>
  <si>
    <t>satwik@dcluttr.ai</t>
  </si>
  <si>
    <t>ritvik@dcluttr.ai</t>
  </si>
  <si>
    <t>Vertical AI</t>
  </si>
  <si>
    <t>"Dcluttr is an AI copilot which help consumer good brands with data analytics and growth marketing. 
 Problem Statement: Inefficient decision making and missed growth opportunities due to scattered data across different platforms
 Uniqueness: AI agents + public data scraping
 Competition mapping: 1DS and Gobblecube
 Technology: Big data and AI
 Scalability: Microservices architecture on GCP
 Market potential: USD 32Bn market globally by 2030
 Target customers: Consumer good brands
 Future roadmap: We are currently providing intelligence for Q-comm platforms. We will cover all the major sales channel across the globe. "</t>
  </si>
  <si>
    <r>
      <rPr>
        <u/>
        <sz val="10"/>
        <color rgb="FF1155CC"/>
        <rFont val="Calibri"/>
      </rPr>
      <t>https://drive.google.com/open?id=1WjAb3MMRjnWTa6jqFE3sOfC6OrmTJ7kc</t>
    </r>
  </si>
  <si>
    <r>
      <rPr>
        <u/>
        <sz val="10"/>
        <color rgb="FF1155CC"/>
        <rFont val="Calibri"/>
      </rPr>
      <t>www.dcluttr.ai</t>
    </r>
  </si>
  <si>
    <t>None</t>
  </si>
  <si>
    <t>Modus AI</t>
  </si>
  <si>
    <r>
      <rPr>
        <u/>
        <sz val="10"/>
        <color rgb="FF1155CC"/>
        <rFont val="Calibri"/>
      </rPr>
      <t>https://drive.google.com/open?id=15wu0ME_9JdkUJ6L4xUrIZ-O28PuiS9kA</t>
    </r>
  </si>
  <si>
    <r>
      <rPr>
        <u/>
        <sz val="10"/>
        <color rgb="FF1155CC"/>
        <rFont val="Calibri"/>
      </rPr>
      <t>https://drive.google.com/open?id=1gBkPrVbGBrT-DFbdNwgU3w7bdDOdbhNt</t>
    </r>
  </si>
  <si>
    <t>Sunit Gautam &amp; Somesh Lund</t>
  </si>
  <si>
    <t>sunit@modussecure.com</t>
  </si>
  <si>
    <t>somesh@modussecure.com</t>
  </si>
  <si>
    <t>Fintech (AI Risk Management)</t>
  </si>
  <si>
    <t>"Company’s activities: Our core product is a GenAI fraud investigation co-pilot, currently focused on fintechs like payment processors, neobanks &amp; payment apps. We use ML algorithms to detect anomalous behavior among customers &amp; merchants, leverage Graph Databases to uncover connections between fraudsters and generate fast &amp; accurate investigation reports using LLMs.
 Market: we aim to serve industries where financial fraud (and thus regulatory scrutiny) is growing rapidly. Therefore, our market consists of:
  - Fintechs: payment processors, neobanks &amp; neocards, wallet &amp; payment apps, lending platforms
  - Banks &amp; NBFCs
  - AMCs &amp; Stock Brokers
  - E-Commerce
  - Crypto exchanges
 Unique value proposition: we solve two fundamental issues for financial institutions (FIs):
  - Scale: As FIs go from 1M to 10M customers, their investigation volumes increase linearly, but hiring fraud investigators at the same rate isn't sustainable
  - Speed: FIs currently take weeks to investigate fraud and implement new controls. Meanwhile, fraudsters keep on repeating the same pattern, increasing fraud losses
 Unlike, most fraud solutions that focus on onboarding or real-time risk scoring, we focus on post-facto fraud investigation (the real whitespace).
 Deep Industry Insight &amp; Relationships: Somesh (COO) has consulted major fintechs, NBFCs &amp; banks in India &amp; the Middle East on fraud strategy, providing us deep insights into their internal fraud systems. His strong connections with Chief Risk Officers &amp; Fraud Leads open doors that are typically difficult for new entrants to access. His work experience upselling technical solutions to senior banking personnel is what sets us apart.
 Expertise in AI for Fraud Prevention: Sunit (CEO), an IIT Kanpur grad, built AI fraud prevention capabilities from the ground up at Goldman Sachs for the Apple Card in the US. Graph-based techniques are complex &amp; difficult to implement for fraud detection, and expertise in this area is rare. Fraud data science itself is a highly specialized field, requiring deep understanding of how to work with sensitive banking data. Sunit's experience, combined with his network of top-tier engineers with the necessary skills, empowers us to drive real innovation in this space."</t>
  </si>
  <si>
    <t>33 Cr.</t>
  </si>
  <si>
    <t>0 Cr.</t>
  </si>
  <si>
    <t>0 (Have received 3 LOIs from large Fintechs &amp; Banks)</t>
  </si>
  <si>
    <r>
      <rPr>
        <u/>
        <sz val="10"/>
        <color rgb="FF1155CC"/>
        <rFont val="Calibri"/>
      </rPr>
      <t>https://drive.google.com/open?id=177J2V7yrzdnpiO191f0WviALMC1S2Ny6</t>
    </r>
  </si>
  <si>
    <r>
      <rPr>
        <u/>
        <sz val="10"/>
        <color rgb="FF1155CC"/>
        <rFont val="Calibri"/>
      </rPr>
      <t>https://www.modussecure.com/</t>
    </r>
  </si>
  <si>
    <t>"Recipient of the WTFund by Nikhil Kamath (Founder of Zerodha) - https://tinyurl.com/4w62zkpu
 Fortune India - https://tinyurl.com/4n8wv5eu"</t>
  </si>
  <si>
    <t>Arva Health</t>
  </si>
  <si>
    <r>
      <rPr>
        <u/>
        <sz val="10"/>
        <color rgb="FF1155CC"/>
        <rFont val="Calibri"/>
      </rPr>
      <t>https://drive.google.com/open?id=11_YhQI6bvU03ol_AZtmzDA5M7QUwhYI-</t>
    </r>
  </si>
  <si>
    <r>
      <rPr>
        <u/>
        <sz val="10"/>
        <color rgb="FF1155CC"/>
        <rFont val="Calibri"/>
      </rPr>
      <t>https://drive.google.com/open?id=16hblOaA8rTavHKkMRdVznpGrBVAkoGTd</t>
    </r>
  </si>
  <si>
    <t>Nidhi Panchmal ; Dipali Bajaj</t>
  </si>
  <si>
    <t>nidhi@arva.health</t>
  </si>
  <si>
    <t>dipalie@arva.health</t>
  </si>
  <si>
    <t>Health care</t>
  </si>
  <si>
    <t>Tech enabler</t>
  </si>
  <si>
    <t>"Arva Health is a healthcare company revolutionizing fertility care in India. Founded by
 Dipalie Bajaj and Nidhi Panchmal, the company addresses the highly fragmented, expensive,
 and stigmatized fertility landscape by providing an integrated and accessible solution. Arva
 offers a full spectrum of fertility services, combining expert medical care, diagnostics, and
 personalized support under one roof. The company aims to set a new standard in fertility
 treatment by prioritizing quality, affordability, and emotional support for its clients."</t>
  </si>
  <si>
    <t>2000+</t>
  </si>
  <si>
    <r>
      <rPr>
        <u/>
        <sz val="10"/>
        <color rgb="FF1155CC"/>
        <rFont val="Calibri"/>
      </rPr>
      <t>https://drive.google.com/open?id=1k5-9cAfYlSuzKsKxVqYQ9W5HwRI7juUl</t>
    </r>
  </si>
  <si>
    <t>www.arva.health</t>
  </si>
  <si>
    <t>Saurja Energy</t>
  </si>
  <si>
    <r>
      <rPr>
        <u/>
        <sz val="10"/>
        <color rgb="FF1155CC"/>
        <rFont val="Calibri"/>
      </rPr>
      <t>https://drive.google.com/open?id=1av-n0WmLM5noLrwkHvwvTviNwHrbXcOS</t>
    </r>
  </si>
  <si>
    <r>
      <rPr>
        <u/>
        <sz val="10"/>
        <color rgb="FF1155CC"/>
        <rFont val="Calibri"/>
      </rPr>
      <t>https://drive.google.com/open?id=1jDofynGbKx1yKfARf1WNpzqFT9uswo9L</t>
    </r>
  </si>
  <si>
    <t>Aditya Narain Misra(CEO) &amp; Kuldeep Singh (COO)</t>
  </si>
  <si>
    <t>aditya@saurja.com</t>
  </si>
  <si>
    <t>kuldeep@saurja.com</t>
  </si>
  <si>
    <t>Energy</t>
  </si>
  <si>
    <t>"✦ Startup Brief — Saurja (URJACART Energy Labs Pvt. Ltd.)
 1. Problem Statement
 Solar buying in India is opaque &amp; fragmented: mis-sizing, hidden mark-ups, poor after-sale support, and scattered financing options stall adoption for ~105 M addressable rooftops. The unavailability of reliable information and loan/installation instruments keep a large population from receiving the benefits of Solar. 
 Installers juggle manual site surveys, BOM spreadsheets, and slow procurement cycles, eroding margins and customer trust. Procurement delays and a lack of cashflow financing solutions, secured or unsecured, also contribute to the problem. As an installer grows, it's difficult to create scalable warehousing structures and keep track of logistics.
 2. Solution
 Three-layer platform
 Saurja App – AI-guided sizing, financing, real-time generation &amp; O&amp;M dashboard for homes and businesses.
 Urjadesk ERP++ – Satellite-data-driven design, CRM, and project P&amp;L, Proposal, Inventory and warehousing for installers.
 Urjacart Marketplace – B2B e-commerce + embedded supply-chain credit for Tier-1 modules, inverters, and BoS.
 Result: one click from design ➜ financing ➜ procurement ➜ lifelong monitoring.
 3. Uniqueness / Differentiator
 End-to-end vertical integration: lead-gen → design → commerce → O&amp;M on a single stack.
 ISRO-VEDAS data-pipe delivers ±3 % sizing accuracy, unmatched by GIS competitors.
 Applied Patents in external RMS &amp; vision-based blockage detection.
 Proprietary data-based vision models for detection of installation faults during the installation process. 
 4. Competition Mapping
 Segment: Rooftop EPC marketplaces
 Typical Players: Tata Power Solar, SolarSquare, Loom Solar
 Saurja's Edge: Multibrand + satellite-sizing + embedded finance
 Segment: Installer software
 Typical Players: SolarLabs, Enact
 Saurja's Edge: ERP plus automated procurement &amp; credit line
 Segment: B2B solar commerce
 Typical Players: Freyr Energy, Infinite Uptime
 Saurja's Edge: Marketplace tightly coupled with warranty &amp; ERP data, unmatched delivery times.
 5. IP / Technology Used
 Vision/CV module-blockage detection triggering automated cleaning requests.
 6. Scalability
 Asset-light digital core; hardware drop-shipped or vendor-managed.
 Data network effects: every installation refines design &amp; finance risk models.
 Modular architecture ready to plug in wind, EV-charging, and storage SKUs.
 7. Market Potential
 India rooftop &amp; C&amp;I solar services: $12 B SOM today, 23 % CAGR.
 Expanding to APAC &amp; MENA pushes reachable market &gt;$35 B by 2030.
 8. Target Customers
 Residential &amp; SME owners seeking hassle-free solar + financing.
 Commercial/industrial facilities with 100 kW–5 MW loads.
 Installers/EPCs needing design, CRM, and cheaper BoM.
 Component manufacturers &amp; lenders accessing a qualified demand funnel.
 9. Saurja 7-Year Roadmap (2024 → 2031) — brief
 FY 2024-25 – Foundation &amp; Pilot
 • Ship MVPs of Urjadesk (installer SaaS), Urjacart (B2B e-commerce) and the Saurja consumer app in Lucknow/Kanpur.
 • Onboard ≈ 50 installers, secure NBFC/gov-subsidy partners, and field-test the rooftop monitoring-camera pilot.
 FY 2025-26 – Product Refinement &amp; Early Scale
 • Layer in automation, 3-D array design and GST-SP integration; launch a free Urjadesk tier.
 • Expand across Uttar Pradesh (Noida, Gorakhpur) and open local warehouses.
 • Goals: 1 000 installers, 20 000 app downloads, ₹ 13 Cr Urjacart GMV.
 FY 2026-27 – Integration &amp; Ecosystem Enhancement
 • Add real-time analytics, inventory forecasting and multi-team tools in Urjadesk.
 • Broaden Urjacart to batteries and ancillaries; roll out digital-solar/fractional ownership in Tier-1 cities.
 • Enter Maharashtra, Madhya Pradesh and Bihar; installer base ~4 000.
 FY 2027-28 – Pan-India Expansion &amp; Product Diversification
 • Take all three platforms nationwide; intensify marketing to cement category leadership.
 • Introduce batteries, EV chargers, hybrid inverters and carbon-credit services; pilot B2B energy trading. 
 FY 2028-29 – Pre-Manufacturing &amp; Consolidation
 • Evolve Urjacart into a full-spectrum energy marketplace; add home-energy management and advanced IoT features to the app.
 • Initiate R&amp;D on perovskite panels, inverters and storage; test white-label manufacturing tie-ups. 
 FY 2029-30 – Launch Own-Brand Hardware &amp; Global Partnerships
 • Release Saurja-branded panels, inverters and batteries, integrating factory output into Urjacart logistics.
 • Deploy AI-driven predictive maintenance across the stack; pursue international JVs and fractional-farm investment products. 
 FY 2030-31 – Full Ecosystem Maturity
 • Synchronise discovery (app), execution (Urjadesk), distribution (Urjacart) and manufacturing layers nationwide.
 • Achieve large-scale manufacturing, harmonise SaaS, finance and hardware revenue streams, and maintain a next-gen R&amp;D pipeline. 
 "</t>
  </si>
  <si>
    <t>Convertible round to be determined( Approx. 60 Crores )</t>
  </si>
  <si>
    <t>7 Crores</t>
  </si>
  <si>
    <t>₹ 36,41,612.00</t>
  </si>
  <si>
    <r>
      <rPr>
        <u/>
        <sz val="10"/>
        <color rgb="FF1155CC"/>
        <rFont val="Calibri"/>
      </rPr>
      <t>https://drive.google.com/open?id=10JFNpcCGFVm2qxWhGkKuu3LNXxhXD0py</t>
    </r>
  </si>
  <si>
    <r>
      <rPr>
        <u/>
        <sz val="10"/>
        <color rgb="FF1155CC"/>
        <rFont val="Calibri"/>
      </rPr>
      <t>https://drive.google.com/open?id=1bPNlyAM-oXlFFuItPNyXQPdnl9bZeKmK</t>
    </r>
  </si>
  <si>
    <t>3 TradeMarks</t>
  </si>
  <si>
    <t>1 Applied</t>
  </si>
  <si>
    <r>
      <rPr>
        <u/>
        <sz val="10"/>
        <color rgb="FF1155CC"/>
        <rFont val="Calibri"/>
      </rPr>
      <t>https://drive.google.com/open?id=1peFbfY-rbtz8EiRwLiX-zqGnStst3IIy</t>
    </r>
  </si>
  <si>
    <r>
      <rPr>
        <u/>
        <sz val="10"/>
        <color rgb="FF1155CC"/>
        <rFont val="Calibri"/>
      </rPr>
      <t>https://saurja.com/</t>
    </r>
  </si>
  <si>
    <t>Selected for SISFS through IIM Lucknow</t>
  </si>
  <si>
    <t>Heltar Technologies Private Limited</t>
  </si>
  <si>
    <r>
      <rPr>
        <u/>
        <sz val="10"/>
        <color rgb="FF1155CC"/>
        <rFont val="Calibri"/>
      </rPr>
      <t>https://drive.google.com/open?id=1QDBlecIulEjJkIfbXGbOdELZVN7tQ0gr</t>
    </r>
  </si>
  <si>
    <r>
      <rPr>
        <u/>
        <sz val="10"/>
        <color rgb="FF1155CC"/>
        <rFont val="Calibri"/>
      </rPr>
      <t>https://drive.google.com/open?id=1tBEOe9o_Qa6936tVOeKPe8geuAdt-1ZY</t>
    </r>
  </si>
  <si>
    <t>Avyukt Aggarwal, Mini Kaintura, Prashant Jangid, Vikesh Kumar</t>
  </si>
  <si>
    <t>Mini Kaintura</t>
  </si>
  <si>
    <t>avyukt.aggarwal@heltar.com</t>
  </si>
  <si>
    <t>prashant.jangid@heltar.com</t>
  </si>
  <si>
    <t>SaaS</t>
  </si>
  <si>
    <t>"Heltar Technologies is building an end-to-end conversation platform designed to streamline and enhance customer interactions across digital and voice channels. Currently focused on WhatsApp chatbots, the platform is expanding to support voicebots over telephone lines. This evolution empowers large enterprises to significantly reduce the cost and time required to launch, test, and iterate customer journeys.
 Today’s customer engagement tools frustrate brands due to their outdated, inefficient systems. Teams at companies like Cars 24 are forced to manually rebuild conversation flows using drag-and-drop interfaces every time messaging, promotions, or user experiences change. Data remains locked in separate systems—message logs, clickstreams, and customer records rarely speak to one another—causing delays in personalization and experimentation. Meanwhile, customers move across platforms like web, WhatsApp, and voice calls without a unified conversational experience, forcing each channel to start from scratch.
 Heltar solves these problems through a three-layered solution. The first is a journey compiler that lets product or marketing teams write plain-language goals like “recover abandoned valuation requests in five minutes.” This input is automatically converted into a multistep flow that deploys on WhatsApp, thanks to a large language model trained on historical journey graphs and enhanced by a constraint solver that respects compliance and escalation rules. This drastically reduces development time—Cars 24 now ships new journeys in hours instead of weeks. The second layer is a real-time analytics engine. Every user interaction—whether a message, click, or call—is streamed into an OLAP store built on Apache Arrow and DuckDB. Dashboards update in under one second, with pre-computed views surfacing insights like “high-intent buyers in Bengaluru who abandoned within five minutes.” This allows growth managers to monitor experiments while they run, rather than waiting for next-day reports. The third layer, launching in Q4 2025, brings the same journey definitions to telephone calls. Using neural speech-to-text, a shared intent router, and Twilio-compatible call controls, voice journeys extend the platform’s reach, enabling seamless transitions from web to chat to voice without rewriting any logic.
 Heltar’s early results are promising. The platform has processed over fifteen million messages to date. Although current recurring revenue is modest—about two thousand US dollars monthly, translating to a twenty-four thousand dollar annual run-rate—this is by design. Each new module added to the platform significantly increases customer value. For instance, MyGate began paying just one thousand rupees per month but now contributes sixty thousand rupees monthly after adopting more advanced features.
 The business model is structured around a platform subscription, tiered by the number of active contacts. Revenue is also generated through usage fees that include a margin over pass-through message and call costs, as well as upgrades for analytics, new communication channels, and AI-powered optimization.
 Heltar’s technology moat includes its compiler and constraint solver, which translate natural language into deployable journey graphs using proprietary models and training data. Its OLAP engine, optimized for sub-second latency, handles message-scale workloads at a fraction of the cost of traditional data warehouses. The system also includes a reinforcement-learning optimizer that continuously tests variants of copy, timing, and channel, automatically promoting the most effective ones. As more data accumulates in Heltar’s warehouse, customers become increasingly reliant on it as the system of record for all conversations, raising switching costs.
 Looking ahead, Heltar plans to complete its voicebot rollout and convert five additional Indian enterprise pilots within the first year. The second year will introduce a self-serve version for mid-market companies and initiate sales efforts in North America’s auto-resale and classifieds sectors. By year three, the company aims to launch a plugin marketplace to allow independent developers to contribute new intents, accents, and industry-specific templates, strengthening the platform’s network effects.
 In a competitive landscape, Heltar differentiates itself from players like Twilio, which offers infrastructure without automated journey creation or optimization; Indian chatbot providers like Gupshup and Haptik, which lack robust analytics and voice capabilities; and marketing platforms like Braze and HubSpot, which focus on email and web channels but perform poorly on WhatsApp and lack real-time intent data.
 The opportunity is vast. Any enterprise using WhatsApp or telephone support is a potential customer. Heltar’s technology compresses iteration cycles from weeks to minutes—a tenfold improvement—while unifying customer interaction data under a single roof. With voice capabilities unlocking higher-value engagements and larger U.S. budgets, and real-time analytics already live, Heltar is well positioned to become the default operating layer for enterprise customer communication."</t>
  </si>
  <si>
    <t>around 14</t>
  </si>
  <si>
    <t>around 0.2 cr annually</t>
  </si>
  <si>
    <t>around 50-100</t>
  </si>
  <si>
    <t>around 3.4 lakhs (included meta costs)</t>
  </si>
  <si>
    <r>
      <rPr>
        <u/>
        <sz val="10"/>
        <color rgb="FF1155CC"/>
        <rFont val="Calibri"/>
      </rPr>
      <t>https://drive.google.com/open?id=12c1LH_hbYsWp5F6yS8rUyQPAfCNCCz06</t>
    </r>
  </si>
  <si>
    <t>Around 5 including founders</t>
  </si>
  <si>
    <t>Around 10</t>
  </si>
  <si>
    <r>
      <rPr>
        <u/>
        <sz val="10"/>
        <color rgb="FF1155CC"/>
        <rFont val="Calibri"/>
      </rPr>
      <t>https://drive.google.com/open?id=1pgH1yawrZusJHyINswc8q_ap_LO7GlbA</t>
    </r>
  </si>
  <si>
    <r>
      <rPr>
        <u/>
        <sz val="10"/>
        <color rgb="FF1155CC"/>
        <rFont val="Calibri"/>
      </rPr>
      <t>www.heltar.com</t>
    </r>
  </si>
  <si>
    <t>none</t>
  </si>
  <si>
    <t>Profrea Smart Care</t>
  </si>
  <si>
    <r>
      <rPr>
        <u/>
        <sz val="10"/>
        <color rgb="FF1155CC"/>
        <rFont val="Calibri"/>
      </rPr>
      <t>https://drive.google.com/open?id=1EOyMVn9GfDmoOonxMshDWYkZbfbd8hAa</t>
    </r>
  </si>
  <si>
    <r>
      <rPr>
        <u/>
        <sz val="10"/>
        <color rgb="FF1155CC"/>
        <rFont val="Calibri"/>
      </rPr>
      <t>https://drive.google.com/open?id=1IorY01kW2HwW0e8a1_oL79xU1ZZesXIP</t>
    </r>
  </si>
  <si>
    <t>1) Saurabh Arora 2) Dr Ladli Chatterjee</t>
  </si>
  <si>
    <t>Dr Ladli Chatterjee</t>
  </si>
  <si>
    <t>saurabh.arora@profrea.com</t>
  </si>
  <si>
    <t>ladlichaterjee@gmail.com</t>
  </si>
  <si>
    <t>Workflow automation platform</t>
  </si>
  <si>
    <t>"Profrea Smart Care is a healthtech startup that aims to transform outpatient healthcare in India by enabling efficient, accessible, and affordable services.
 The platform follows an asset-light, tech-enabled hybrid model that offers clinic space on-demand and a patient referral system powered by workflow automation.
 Profrea connects underutilized clinics, independent healthcare providers, and patients through a seamless operational ecosystem.
 Solution Offering
 Space-as-a-Service Model
 Profrea offers sessional, hourly, and full-day clinic space rentals across metro cities.
 Clinics come pre-equipped with standard diagnostic and procedural setups, and include nursing or assistant support.
 Doctors can book, manage, and run their OPD using the platform, reducing entry costs and operational complexity.
 Doctor Referral Marketplace
 Doctors can refer patients to verified specialists through digital claim links.
 Profrea’s system pushes requests to a pool of specialists, and the first available expert can accept the referral.
 Transparent earnings and referral tracking build trust and foster collaboration between providers."</t>
  </si>
  <si>
    <t>121+ Dr (Direct) 10000+ Patients</t>
  </si>
  <si>
    <t>0.0073 cr</t>
  </si>
  <si>
    <r>
      <rPr>
        <u/>
        <sz val="10"/>
        <color rgb="FF1155CC"/>
        <rFont val="Calibri"/>
      </rPr>
      <t>https://drive.google.com/open?id=1znC_KBW6QppOJPJ9T9Q-kBsUQacKc1vE</t>
    </r>
  </si>
  <si>
    <r>
      <rPr>
        <u/>
        <sz val="10"/>
        <color rgb="FF1155CC"/>
        <rFont val="Calibri"/>
      </rPr>
      <t>https://drive.google.com/open?id=1B6Bnh13tRYhg4wwC8EKhm4f7xYh-riro</t>
    </r>
  </si>
  <si>
    <t>Profrea Name is a registered trademark</t>
  </si>
  <si>
    <t>Funded by IIM Kashipur under SISFS Scheme</t>
  </si>
  <si>
    <t>Genetico Research And Diagnostics Private Limited</t>
  </si>
  <si>
    <t>https://drive.google.com/open?id=17PYnPKCpVk78WmOQ33UG7REl2cZ5-xQ_</t>
  </si>
  <si>
    <t>https://drive.google.com/open?id=1gacWY-dg3NauGjoaDYkejGbJGUB7qRu_</t>
  </si>
  <si>
    <t>1) Arjun Gupta 2) Saurabh Verma 3) Yadu Sharma</t>
  </si>
  <si>
    <t>arjun@genetico.in</t>
  </si>
  <si>
    <t>desaurabh@genetico.in</t>
  </si>
  <si>
    <t>Rare and Genetic Diseases, Health-tech, B2B</t>
  </si>
  <si>
    <t>AI, Java/Javascript, computational biology, bioinformatics</t>
  </si>
  <si>
    <t>Early PMF</t>
  </si>
  <si>
    <t>JAMMU &amp; KASHMIR</t>
  </si>
  <si>
    <t>Jammu</t>
  </si>
  <si>
    <t>Tier-III</t>
  </si>
  <si>
    <t>There are 11,000 rare diseases (RD) that affect 350 mil people in the world, out of which 25% resides in India. Despite large patient population in India, only 79 out of 7500 clinical trials for RDs across the world has a clinical trial site in India. This challenge is primarily due to lack of disease registries and patient databases in India. Even hospitals offering services for RD patients do not have such databases since the genetic departments that consult such patients are not digitalized in-spite of hospital having a Hospital Information Management System.
 Genetico aims to tap into this missed opportunity in a highly disruptive and innovative way. It is the first company in Asia to develop a specialized electronic health record system for RDs in India. The software comes with a clinical decision support system that assists clinicians automate research and computations required to understand the complex presentation of clinical systems in the patient and arrive at an informed differential diagnosis to select the relevant diagnostic test for the patient.
 Genetico aspires to deploy its software at key centers of excellence (CoEs) with high patient volume. Today there are 12 CoEs expected with an expected average patient volume of 3,500 patients a year. Government plans to designate one CoE in a small and two CoEs in a large state with district hospitals connected with them in a hub and spoke model. By deploying our software in these CoEs, Genetico gains a competitive advantage in streamlining patient recruitment services for pharma
 companies. Genetico plans to create a network over 50,000 RD patients a year that could help source patients for clinical trials, perform contract research on specific diseases and partner on development of specific AI tools for triaging, screening and diagnosing conditions with available interventions.</t>
  </si>
  <si>
    <t>35 Lacs</t>
  </si>
  <si>
    <t>INR 10 Lacs</t>
  </si>
  <si>
    <t>https://drive.google.com/open?id=19gt7D0bSqGu2bkKdkFObrNahN2BQwpsH</t>
  </si>
  <si>
    <t>https://drive.google.com/open?id=13NB1Jlr7X5xm8Tqnoc9E7BMR0oFp20o4</t>
  </si>
  <si>
    <t>Na</t>
  </si>
  <si>
    <t>https://genetico.in</t>
  </si>
  <si>
    <t>Winner of startup Maharathi and awarded by Shri Piyush Goyal Ji at Startup Mahakumbh, recipient of HDFC CSR grant under HDFC Parivartan Scheme, Winner of Meity Scale-up Grant, Winner of India Sweden Healthcare Innovation challenge, etc.</t>
  </si>
  <si>
    <t>Subconscious Compute Pvt Ltd</t>
  </si>
  <si>
    <t>https://drive.google.com/open?id=1iOO6gSod0pvATk5tvXZNOgV68PgE-CMC</t>
  </si>
  <si>
    <t>https://drive.google.com/open?id=1W5N3L8xssPP9lHp_Ln7l9IdNrthcnjjk</t>
  </si>
  <si>
    <t>Anterpreet Singh</t>
  </si>
  <si>
    <t>anter@subcom.tech</t>
  </si>
  <si>
    <t>Cybersecurity</t>
  </si>
  <si>
    <t>AI, IoT, Deep Tech</t>
  </si>
  <si>
    <t>Subconscious Compute is a deep tech startup focused on building next-generation device management and security for heterogeneous retail devices. We are on our way to creating the world’s most performant platform for managing and securing point-of-sale billing and payment devices effortlessly.
 # Problem Statement
 Retail is witnessing an explosion in connected devices. An average quick-service restaurant outlet now has more than 10 internet-connected devices. These devices are either not managed or managed through suboptimal standalone solutions that deliver patchy telemetry at best and offer no control to administrators. The retailer's central IT team has no real-time visibility into the operational and security status of these devices. This increases downtime, service costs, and exploitable security postures. The recent mega hacks of point-of-sale (POS) devices are a testament to this. 
 # Solution
 We are reimagining every layer of the Retail Software Stack to deliver the best device management &amp; security while reducing the total cost of ownership: 
 ### Easy &amp; Unified
 A unified platform with a single pane of glass on the admin side that is easy to use by semi-skilled store staff.
 ### Cost-optimized
 A purpose-built, feature-optimized platform for retail without the bloatware for enhanced performance and reduced costs.
 ### Guaranteed Uptime
 Out-of-the-box deep observability and AI-led enforcements to optimize device performance and uptime.
 ### Secure by Design
 Security and compliance deeply-embedded into the OS and the platform to monitor and enforce the desired state of devices.
 ### Performant Operations
 A performance-optimized solution that doesn’t degrade the hardware performance of the resource-starved host devices.
 ### Seamless Scalability
 A scalable platform that can ensure seamless coverage across heterogeneous retail devices.
 # Key Layers of Shepherd’s Retail Solution
 ### Shepherd Agent
 An ultra-compact, highly capable agent built for heterogeneous retail devices: 
 — Super-Performant
 — Deep-Observability
 — Real-Time Enforcement
 — Offline operations
 — Real-time Security
 — Real-Time Compliance
 ### Shepherd AI
 Proprietary edge &amp; cloud AImodels to deliver:
 — Unified Platform
 — AI Interaction Interface
 — Zero-Ticket Ops
 — Content Distribution
 — Localized Insights
 — Effortless Integrations
 ### Custom Retail OS
 Purpose-built, feature-optimized operating system for retail devices to deliver:
 — Absolute Control
 — Optimized performance
 — Reduced BOM
 — Compliant by design
 — Secure by design
 # Our Key Differentiators
 ### We are on a mission to make Retail run on Shepherd Platform.
 — We are the 1st and only player in the market that is unifying management and security of heterogeneous retail assets on a single pane of glass. 
 — We have an ultra-compact agent that scales across distributed device with varied form factors, platforms, resources, and use-cases. 
 — We are delivering proprietary AI models on the edge to run unprecedented enforcements on the edge devices in real-time.
 # Competition
 Existing competition are traditional IT MDM players like Soti, 42Gears, Scale Fusion, etc. These platforms provide partial functionality and coverage for retail assets.</t>
  </si>
  <si>
    <t>65 Cr (Pre-Money)</t>
  </si>
  <si>
    <t>0.2 Cr</t>
  </si>
  <si>
    <t>https://drive.google.com/open?id=1Gws_G-blCnBQhuxK9A037qhPBxlkTfwy</t>
  </si>
  <si>
    <t>https://drive.google.com/open?id=1GNIW09SE_5lEMj7MjZK4p5rzs0ZA0Xdp</t>
  </si>
  <si>
    <t>https://shepherd.watch</t>
  </si>
  <si>
    <t>"— Partnership with Intel — https://telecom.economictimes.indiatimes.com/news/devices/iot-endpoint-security-startup-shepherd-partners-with-intel-to-offer-protection-against-ransomware/118553107
 — Part of NetApp Accelerator — https://startup.netapp.in/news"</t>
  </si>
  <si>
    <t>Unicornfinity Technologies Pvt Ltd (Sconto)</t>
  </si>
  <si>
    <r>
      <rPr>
        <u/>
        <sz val="10"/>
        <color rgb="FF1155CC"/>
        <rFont val="Calibri"/>
      </rPr>
      <t>https://drive.google.com/open?id=1xuuQLmunsp1RtVuQe9qRqwL6h__AKVGR</t>
    </r>
  </si>
  <si>
    <r>
      <rPr>
        <u/>
        <sz val="10"/>
        <color rgb="FF1155CC"/>
        <rFont val="Calibri"/>
      </rPr>
      <t>https://drive.google.com/open?id=1qwYFuPSZIM2ttdoT0Q-3TTOt1775A8vZ</t>
    </r>
  </si>
  <si>
    <t>Sourav Chakraborty</t>
  </si>
  <si>
    <t>sourav@sconto.ai</t>
  </si>
  <si>
    <t>Fintech, Digital ID, GenZ Commerce</t>
  </si>
  <si>
    <t>ReactNative, ReactJS/NodeJS, MongoDB, Python for AI/ML, AWS for cloud</t>
  </si>
  <si>
    <t>"Problem:
 Difficulty for students to verify their status:
 Limited options for student discounts
 Lack of a unified solution for student verification: It is challenging for businesses to verify student status digitally
 Solution:
 Sconto is a revolutionary student lifestyle app designed to verify Indian college student identities, create their Digital ID &amp; provide exclusive discounts, deals, and services tailored to the needs and preferences of college and university students.
 1.Creating &amp; Verifying Digital IDs verifying using AI-powered KYS technology. 
 2.Omnichannel centralised community for 400+ brands to cater to the GenZ directly.
 3.Co-branded Sconto SuperCard (multi-use card) in collaboration with Universities
 https://docs.google.com/document/d/1-Q8FWpwCddZSftyoJIMi8W4lXTrCZv66kSGrl1UdcRw/edit?usp=drivesdk"</t>
  </si>
  <si>
    <r>
      <rPr>
        <u/>
        <sz val="10"/>
        <color rgb="FF1155CC"/>
        <rFont val="Calibri"/>
      </rPr>
      <t>https://drive.google.com/open?id=1tDDW3xiaNZ6KUEP-c0IZ0ezX7LO_3ABF</t>
    </r>
  </si>
  <si>
    <r>
      <rPr>
        <u/>
        <sz val="10"/>
        <color rgb="FF1155CC"/>
        <rFont val="Calibri"/>
      </rPr>
      <t>https://drive.google.com/open?id=1lyTazuVj-eOgWB8b4tUXyHqYmL_TEZJD</t>
    </r>
  </si>
  <si>
    <t>2 (1 Copyright 1 Trademark)</t>
  </si>
  <si>
    <r>
      <rPr>
        <u/>
        <sz val="10"/>
        <color rgb="FF1155CC"/>
        <rFont val="Calibri"/>
      </rPr>
      <t>https://www.sconto.ai</t>
    </r>
  </si>
  <si>
    <t>"A. Winner of Ideathon 6 competition, organised by WEBEL &amp; Bengal Chamber of Commerce.
 B. Selected in the top 16 Indian Ed-tech start-ups cohort of Indian School of Business, Edurise 2.0 competition.
 C. Selected as top 22 startups in India by BITS Pilani"</t>
  </si>
  <si>
    <t>Metabrix Labs Private Limited</t>
  </si>
  <si>
    <r>
      <rPr>
        <u/>
        <sz val="10"/>
        <color rgb="FF1155CC"/>
        <rFont val="Calibri"/>
      </rPr>
      <t>https://drive.google.com/open?id=1valYDXqpvtEbRnLoGXE5XHPrq2Ai3Ial</t>
    </r>
  </si>
  <si>
    <r>
      <rPr>
        <u/>
        <sz val="10"/>
        <color rgb="FF1155CC"/>
        <rFont val="Calibri"/>
      </rPr>
      <t>https://drive.google.com/open?id=1nha5yffwZo_uSNQceZysZyBwVjX7jA3g</t>
    </r>
  </si>
  <si>
    <t>1) Pratik Padamwar 2) Prabhat Mishra</t>
  </si>
  <si>
    <t>pratik@metabrixlab.com</t>
  </si>
  <si>
    <t>IT-AI</t>
  </si>
  <si>
    <t>AI, DeepTech</t>
  </si>
  <si>
    <t>"We're building MetaBrix for businesses and creators who want to craft lifelike AI personas—whether it's chatbots, virtual brand ambassadors, or game NPCs—that enhance audience engagement and personalize user experiences. Our platform helps them achieve seamless, human-like interactions in real time, driving immersive connections in gaming, marketing, and education.
 "</t>
  </si>
  <si>
    <r>
      <rPr>
        <u/>
        <sz val="10"/>
        <color rgb="FF1155CC"/>
        <rFont val="Calibri"/>
      </rPr>
      <t>https://drive.google.com/open?id=1dua5bN6AGMBs8BfGoHtPs81DS4LzJ5eX</t>
    </r>
  </si>
  <si>
    <r>
      <rPr>
        <u/>
        <sz val="10"/>
        <color rgb="FF1155CC"/>
        <rFont val="Calibri"/>
      </rPr>
      <t>https://drive.google.com/open?id=1Qu6jhu4hSv7zyb7Wm05RWhBB5WPl57rM</t>
    </r>
  </si>
  <si>
    <r>
      <rPr>
        <u/>
        <sz val="10"/>
        <color rgb="FF1155CC"/>
        <rFont val="Calibri"/>
      </rPr>
      <t>https://metabrixlab.com/</t>
    </r>
  </si>
  <si>
    <t>"1. Won T-Spark Grant (an initiative by Telangana Govt) securing grant of Rs. 5 Lakhs.
 2. Won Startup Maharathi Challenge: Securing prize money of Rs. 1 Lakh.
 3. Secured Rs. 5 Lakh from STPI-IMAGE (a government entity) against 1% Convertible Debentures.
 4."</t>
  </si>
  <si>
    <t>Oex Tech Solutions</t>
  </si>
  <si>
    <r>
      <rPr>
        <u/>
        <sz val="10"/>
        <color rgb="FF1155CC"/>
        <rFont val="Calibri"/>
      </rPr>
      <t>https://drive.google.com/open?id=19iAZ3zK8XU7ZaJc2tyf0M7pmUbZpz9lM</t>
    </r>
  </si>
  <si>
    <r>
      <rPr>
        <u/>
        <sz val="10"/>
        <color rgb="FF1155CC"/>
        <rFont val="Calibri"/>
      </rPr>
      <t>https://drive.google.com/open?id=1fhWFRZb1zHiPOzbEkepKMh3HvDXFwhvs</t>
    </r>
  </si>
  <si>
    <t>Devendra Kumar Yadav</t>
  </si>
  <si>
    <t>Swati Singh</t>
  </si>
  <si>
    <t>devendra@aicodepro.com</t>
  </si>
  <si>
    <t>swati@aicodepro.com</t>
  </si>
  <si>
    <t>SaaS (Digital Marketing)</t>
  </si>
  <si>
    <t>"Problem Statement
 Traditional eCommerce growth relies heavily on fragmented tools for catalog management, SEO, marketplace sync, and digital marketing. This causes inefficiencies, poor performance tracking, and high dependency on multiple teams or vendors—especially for D2C brands and SMEs lacking deep tech expertise.
 Solution
 Our platform, AiCodePro, is a GenAI-powered eCommerce Enablement Suite that automates catalog creation, SEO optimization, marketplace integration, and AI-driven digital marketing—through a unified, intuitive interface. It acts as a full-stack growth engine for eCommerce brands.
 Uniqueness / Differentiator
 AI-Native Design: Built ground-up with GenAI for real-time content creation, product tagging, schema markup, and more.
 One-Click Sync: Seamless integration with platforms like Shopify, Amazon, Flipkart, and Meesho.
 Intelligent Agent Workflows: AI agents handle repetitive growth tasks—product listing, image optimization, ad copy generation.
 Multi-Tenant SaaS Architecture: Scalable for agencies, brands, and aggregators with role-based access and white-label options.
 IP / Technology Used
 Proprietary LLM-prompt-engineered workflows"</t>
  </si>
  <si>
    <r>
      <rPr>
        <u/>
        <sz val="10"/>
        <color rgb="FF1155CC"/>
        <rFont val="Calibri"/>
      </rPr>
      <t>https://drive.google.com/open?id=1lXlZyxv_ERBe-v-hFABTFwEgUczOtf9z</t>
    </r>
  </si>
  <si>
    <r>
      <rPr>
        <u/>
        <sz val="10"/>
        <color rgb="FF1155CC"/>
        <rFont val="Calibri"/>
      </rPr>
      <t>https://drive.google.com/open?id=1idP-5BihUY3TZIwRTYks3T0O1Lc2XvfE</t>
    </r>
  </si>
  <si>
    <r>
      <rPr>
        <u/>
        <sz val="10"/>
        <color rgb="FF1155CC"/>
        <rFont val="Calibri"/>
      </rPr>
      <t>https://aicodepro.com/</t>
    </r>
  </si>
  <si>
    <t>"Selected for Microsoft for Startups – Founders Hub
 AiCodePro is officially onboarded to the Microsoft for Startups Founders Hub, receiving access to Azure cloud credits, technical support, and go-to-market benefits to accelerate growth.
 Shortlisted by HC"</t>
  </si>
  <si>
    <t>Lark Finserv Private Limited</t>
  </si>
  <si>
    <r>
      <rPr>
        <u/>
        <sz val="10"/>
        <color rgb="FF1155CC"/>
        <rFont val="Calibri"/>
      </rPr>
      <t>https://drive.google.com/open?id=1KxJTNsbiEvHjG5KcQbraTC-Hc3P_BloJ</t>
    </r>
  </si>
  <si>
    <r>
      <rPr>
        <u/>
        <sz val="10"/>
        <color rgb="FF1155CC"/>
        <rFont val="Calibri"/>
      </rPr>
      <t>https://drive.google.com/open?id=1F0bj4Ocxlk_Q94CYMbKhz6V12r85oAJh</t>
    </r>
  </si>
  <si>
    <t>Rohit Pateria</t>
  </si>
  <si>
    <t>Shivani Tayal</t>
  </si>
  <si>
    <t>rohit@larkfinserv.com</t>
  </si>
  <si>
    <t>Fintech</t>
  </si>
  <si>
    <t>Credit infrastructure platform</t>
  </si>
  <si>
    <t>Launched</t>
  </si>
  <si>
    <t>"Lark Finserv: Building India’s Credit Infrastructure Layer for Financial Assets
 Introduction
 As India transitions into a financialized economy, household wealth is increasingly being parked in financial assets—mutual funds, stocks, bonds, ETFs, and insurance policies. Despite this transformation, the ability to unlock credit against these assets remains fragmented, slow, and largely inaccessible to the vast majority of investors.
 Lark Finserv is on a mission to change that. By building the infrastructure that powers credit against financial assets, Lark is enabling investment platforms, wealth managers, brokers, and distributors to offer seamless Loan Against Securities (LAS) journeys to their clients—digitally, instantly, and at scale.
 Problem Statement: A Broken, Fragmented LAS Ecosystem
 Despite significant advances in fintech and digital banking, the LAS (Loan Against Securities) segment in India is still underpenetrated and operationally inefficient. The key challenges include:
 Solution: Lark as the Infra Layer for Asset-Backed Credit
 Lark Finserv is solving the above challenges by building the credit infrastructure for India’s financial asset ecosystem. 
 "</t>
  </si>
  <si>
    <t>2 Cr</t>
  </si>
  <si>
    <r>
      <rPr>
        <u/>
        <sz val="10"/>
        <color rgb="FF1155CC"/>
        <rFont val="Calibri"/>
      </rPr>
      <t>https://drive.google.com/open?id=1-zpMGgXHkhBXGNkovvbPTckhjEaDCHgs</t>
    </r>
  </si>
  <si>
    <r>
      <rPr>
        <u/>
        <sz val="10"/>
        <color rgb="FF1155CC"/>
        <rFont val="Calibri"/>
      </rPr>
      <t>https://drive.google.com/open?id=1O9akj0khjX7BP3Vll9khBv5s9-R8KZOt</t>
    </r>
  </si>
  <si>
    <r>
      <rPr>
        <u/>
        <sz val="10"/>
        <color rgb="FF1155CC"/>
        <rFont val="Calibri"/>
      </rPr>
      <t>https://www.larkfinserv.com/</t>
    </r>
  </si>
  <si>
    <t>"https://economictimes.indiatimes.com/wealth/borrow/when-to-sell-your-mutual-fund-and-when-to-take-loan-against-securities/articleshow/105729857.cms?from=mdr
 https://www.business-standard.com/content/press-releases-ani/lark-finserv-redefines-lending-lands"</t>
  </si>
  <si>
    <t>Torchit Electronics Private Limited</t>
  </si>
  <si>
    <r>
      <rPr>
        <u/>
        <sz val="10"/>
        <color rgb="FF1155CC"/>
        <rFont val="Calibri"/>
      </rPr>
      <t>https://drive.google.com/open?id=1U0xAXpBeMXpxRL_kPXvNAJFkdYPo8gdl</t>
    </r>
  </si>
  <si>
    <r>
      <rPr>
        <u/>
        <sz val="10"/>
        <color rgb="FF1155CC"/>
        <rFont val="Calibri"/>
      </rPr>
      <t>https://drive.google.com/open?id=1MYGV9RjEQtfIPi7kZXyZjuur0CaTTvMV</t>
    </r>
  </si>
  <si>
    <t>Hunny Bhagchandani</t>
  </si>
  <si>
    <t>Rita Poptani</t>
  </si>
  <si>
    <t>hunny@mytorchit.com</t>
  </si>
  <si>
    <t>Assistive Tech - Social Impact</t>
  </si>
  <si>
    <t>Ai, IoT</t>
  </si>
  <si>
    <t>"TorchIt Electronics Pvt. Ltd. is a social innovation enterprise committed to empowering persons with disabilities (PwDs) through affordable, accessible, and advanced assistive technology solutions. The core problem we address is the exclusion of over 1 billion PwDs globally—especially in developing regions like India—from education, employment, and social inclusion due to lack of awareness, unavailability, and high cost of assistive tools.
 Our flagship innovations include:
 • Jyoti AI Smart Glasses: AI-powered wearable that enables the blind to read printed and digital text, recognize objects, detect faces, and navigate independently in real time using multilingual audio feedback.
 • Saarthi Smart Cane: A mobility device that uses ultrasonic sensors to detect obstacles and assist the blind in safe navigation.
 • A full suite of assistive aids for low vision, hearing impairments, mobility impairments, and intellectual disabilities.
 Uniqueness/Differentiator
 TorchIt stands out through its human-centered, India-specific design, proprietary AI &amp; OCR technology tailored for local languages, and its socially inclusive distribution model which engages and empowers people with disabilities as trainers, sales partners, and community leaders. We are building ‘EnableMart’, India’s first assistive tech ecosystem platform, along with Experience Centers run by the PwDs, for the PwDs.
 Competition Mapping
 Compared to global competitors (OrCam, Envision), Jyoti AI is 10x more affordable, with comparable core functionality and better localization. Domestically, most players offer limited hardware or imported solutions with poor after-sales service. TorchIt provides Made-in-India, warranty-backed solutions with training and skilling built in.
 Technology &amp; IP
 TorchIt’s solutions leverage embedded systems, AI/ML, OCR, computer vision, and sensor fusion. We are in the process of filing patents and copyright for our AI algorithms and device designs.
 Scalability &amp; Market Potential
 Our solutions are already commercialized and deployed in 40+ countries. The assistive tech market is growing exponentially, with a potential to serve 70M+ PwDs in India alone. TorchIt’s platform approach, government partnerships, and proven impact make it highly scalable, both in India and globally.
 Target Customers
 • PwD individuals (children, students, job-seekers, elderly)
 • Special schools, NGOs, Government departments (DEPwD, SSA, NHFDC)
 • Corporate CSR partners"</t>
  </si>
  <si>
    <t>110 Cr</t>
  </si>
  <si>
    <t>12 Cr</t>
  </si>
  <si>
    <t>2.78 Cr</t>
  </si>
  <si>
    <r>
      <rPr>
        <u/>
        <sz val="10"/>
        <color rgb="FF1155CC"/>
        <rFont val="Calibri"/>
      </rPr>
      <t>https://drive.google.com/open?id=1WXZiy7fs23L30Ni1M8gY7Fd2uWA0r7zF</t>
    </r>
  </si>
  <si>
    <r>
      <rPr>
        <u/>
        <sz val="10"/>
        <color rgb="FF1155CC"/>
        <rFont val="Calibri"/>
      </rPr>
      <t>https://drive.google.com/open?id=1l77X3opN8W0CUiAGqMBsjkRKw_TcT1rP</t>
    </r>
  </si>
  <si>
    <r>
      <rPr>
        <u/>
        <sz val="10"/>
        <color rgb="FF1155CC"/>
        <rFont val="Calibri"/>
      </rPr>
      <t>https://mytorchit.com/</t>
    </r>
  </si>
  <si>
    <t>"• Forbes Asia 30 under 30 (2025)
 • Forbes India 30 under 30 (2024)
 • Winner, National Award for Empowerment of Persons with Disabilities
 • Recognized by IIT Gandhinagar, DST, and BIRAC
 • Featured on CNBC, Doordarshan, India Today, and YourStory
 • En"</t>
  </si>
  <si>
    <t>Foundation for Innovation and Technology Transfer (FITT)</t>
  </si>
  <si>
    <t>ZERODRAG TECHNOLOGIES PRIVATE LIMITED</t>
  </si>
  <si>
    <r>
      <rPr>
        <u/>
        <sz val="10"/>
        <color rgb="FF1155CC"/>
        <rFont val="Calibri"/>
      </rPr>
      <t>https://drive.google.com/open?id=19qWs5URMWF8RATYouCOkEXavy9s0zGFJ</t>
    </r>
  </si>
  <si>
    <r>
      <rPr>
        <u/>
        <sz val="10"/>
        <color rgb="FF1155CC"/>
        <rFont val="Calibri"/>
      </rPr>
      <t>https://drive.google.com/open?id=10spboffDF5FMk3ZuZLGlfnlkygR14Gq-</t>
    </r>
  </si>
  <si>
    <t>Shantanu Bhede &amp; Amit R. Nimje</t>
  </si>
  <si>
    <t>shantanu@thezerodrag.com</t>
  </si>
  <si>
    <t>amit@thezerodrag.com</t>
  </si>
  <si>
    <t>Drones &amp; Advanced Aerial Mobility (autonomous UAVs, eVTOL, surveying)</t>
  </si>
  <si>
    <t>Avionics sub-systems for UAV</t>
  </si>
  <si>
    <t>"Zerodrag Technologies is developing indigenous, secure, and high-performance UAV avionics, including flight controllers, encrypted communication systems, and motor controllers. The core innovation lies in our 256-bit AES encrypted communication, ensuring secure, interference-free data transmission, unlike commercially available UAV electronics that rely on unsecured radio links.
 Our self-healing long-range communication system leverages AI-driven fault detection and autonomous reconfiguration, ensuring uninterrupted UAV operations even in challenging environments. The plug-and-play modular avionics allow seamless integration across UAV platforms, reducing development time and complexity for manufacturers.
 By focusing on secure, mission-critical, and scalable UAV electronics, Zerodrag eliminates India’s reliance on foreign technology, providing an optimized, future-ready avionics ecosystem for defense, enterprise, and industrial applications."</t>
  </si>
  <si>
    <r>
      <rPr>
        <u/>
        <sz val="10"/>
        <color rgb="FF1155CC"/>
        <rFont val="Calibri"/>
      </rPr>
      <t>https://drive.google.com/open?id=1tfyeel4rCKiYjMKaeRYtXF6T2HsHdfyv</t>
    </r>
  </si>
  <si>
    <t>3 Trademarks, 5 Design IP in progress</t>
  </si>
  <si>
    <r>
      <rPr>
        <u/>
        <sz val="10"/>
        <color rgb="FF1155CC"/>
        <rFont val="Calibri"/>
      </rPr>
      <t>www.zerodrag.in</t>
    </r>
  </si>
  <si>
    <t>Botpath Private Limited</t>
  </si>
  <si>
    <r>
      <rPr>
        <u/>
        <sz val="10"/>
        <color rgb="FF1155CC"/>
        <rFont val="Calibri"/>
      </rPr>
      <t>https://drive.google.com/open?id=1czaB08oROnNnb2WGzv3QlJAgK3Iw7jT7</t>
    </r>
  </si>
  <si>
    <r>
      <rPr>
        <u/>
        <sz val="10"/>
        <color rgb="FF1155CC"/>
        <rFont val="Calibri"/>
      </rPr>
      <t>https://drive.google.com/open?id=1PQzwbk9PF5TIJu1fYmW3mDQr8RwIw4eh</t>
    </r>
  </si>
  <si>
    <t>Jai Mandal &amp; Saravana Prakash</t>
  </si>
  <si>
    <t>jai@apricotrobotics.com</t>
  </si>
  <si>
    <t>saravana@apricotrobotics.com</t>
  </si>
  <si>
    <t>Robotics &amp; Automation (collaborative robots, warehouse picking, telesurgery)</t>
  </si>
  <si>
    <t>Robotics, AI, Deeptech</t>
  </si>
  <si>
    <t>BENGALURU</t>
  </si>
  <si>
    <t>"We have demonstrated capabilities in technology building, business building and sales. We have relevant background and have been working in this space, solving this problem for over 3 years. This knowledge, and support from our backer - Rx100 Ventures- make us a suitable and capable team to build this company. 
 "</t>
  </si>
  <si>
    <t>na</t>
  </si>
  <si>
    <r>
      <rPr>
        <u/>
        <sz val="10"/>
        <color rgb="FF1155CC"/>
        <rFont val="Calibri"/>
      </rPr>
      <t>https://drive.google.com/open?id=1WzaxctLqAKmqD9oPGiB0D_kbdTZgr2SQ</t>
    </r>
  </si>
  <si>
    <r>
      <rPr>
        <u/>
        <sz val="10"/>
        <color rgb="FF1155CC"/>
        <rFont val="Calibri"/>
      </rPr>
      <t>https://www.apricotrobotics.com/</t>
    </r>
  </si>
  <si>
    <t>256 Bits Studio Private Limited</t>
  </si>
  <si>
    <r>
      <rPr>
        <u/>
        <sz val="10"/>
        <color rgb="FF1155CC"/>
        <rFont val="Calibri"/>
      </rPr>
      <t>https://drive.google.com/open?id=1P1Z92tzoU9QpblGP1xN3_YvoQ0uBJeXQ</t>
    </r>
  </si>
  <si>
    <r>
      <rPr>
        <u/>
        <sz val="10"/>
        <color rgb="FF1155CC"/>
        <rFont val="Calibri"/>
      </rPr>
      <t>https://drive.google.com/open?id=1v4GxIxEpgGAoxpVVyO6XTEtbQLyjsf5w</t>
    </r>
  </si>
  <si>
    <t>Kartik Subramaniam &amp; Vidhi Panchal</t>
  </si>
  <si>
    <t>Vidhi Panchal</t>
  </si>
  <si>
    <t>ks@256bitsstudio.com</t>
  </si>
  <si>
    <t>vp@256bitsstudio.com</t>
  </si>
  <si>
    <t>Quantum Computing (quantum processors, QKD, quantum simulation)</t>
  </si>
  <si>
    <t>AI, DeepTech, Computer Vision, Quantum Computing</t>
  </si>
  <si>
    <t>Product launched,</t>
  </si>
  <si>
    <t>"as technology advanced, we realized that the true magic wasn't just in playing games, but in building them. Our journey began with a simple question: What if gamers could create their own immersive experiences without needing to code?
 "</t>
  </si>
  <si>
    <t>https://drive.google.com/open?id=19hHmenr5qZwZSTQK8oeQBDYL9kiIZkE7</t>
  </si>
  <si>
    <t>TM - 1, IPs - 3, in discussion for Games, AI Game Engine, Holographic.</t>
  </si>
  <si>
    <r>
      <rPr>
        <u/>
        <sz val="10"/>
        <color rgb="FF1155CC"/>
        <rFont val="Calibri"/>
      </rPr>
      <t>https://www.256bitsstudio.com/</t>
    </r>
  </si>
  <si>
    <t>inGO Electric Pvt. Ltd.</t>
  </si>
  <si>
    <r>
      <rPr>
        <u/>
        <sz val="10"/>
        <color rgb="FF1155CC"/>
        <rFont val="Calibri"/>
      </rPr>
      <t>https://drive.google.com/open?id=1DmRvhyn3j2JiXvfEsmUvGXdJ4eIGQdZF</t>
    </r>
  </si>
  <si>
    <r>
      <rPr>
        <u/>
        <sz val="10"/>
        <color rgb="FF1155CC"/>
        <rFont val="Calibri"/>
      </rPr>
      <t>https://drive.google.com/open?id=1Mu8V7HueDxha9cqRr2s0HyuukB3vT8hU</t>
    </r>
  </si>
  <si>
    <t>Nikhil Gonsalves &amp; Manjunath Panthangi</t>
  </si>
  <si>
    <t>nikhil.gonsalves@ingoelectric.com</t>
  </si>
  <si>
    <t>manjunath.panthangi@ingoelectric.com</t>
  </si>
  <si>
    <t>Automotive &amp; Clean Mobility (EV powertrains, ultra-fast charging, e-2W/3W)</t>
  </si>
  <si>
    <t>Powertrain has Deeptech, AI/ML on the SW for ride hailing and sharing</t>
  </si>
  <si>
    <t>We are a e-micromobility solutions startup that take make mopeds and accompanying software, perfect for both commercial and personal use.</t>
  </si>
  <si>
    <r>
      <rPr>
        <u/>
        <sz val="10"/>
        <color rgb="FF1155CC"/>
        <rFont val="Calibri"/>
      </rPr>
      <t>https://drive.google.com/open?id=1Im4i1nw_ptU4gM1j6qE8JWtAjRzKFb1w</t>
    </r>
  </si>
  <si>
    <t>3 Trademarks, 3 Patents (Design regn) granted. 5 Patents will be filed by this week</t>
  </si>
  <si>
    <r>
      <rPr>
        <u/>
        <sz val="10"/>
        <color rgb="FF1155CC"/>
        <rFont val="Calibri"/>
      </rPr>
      <t>https://ingoelectric.com/</t>
    </r>
  </si>
  <si>
    <t>Bigbuddy Technology Solutions Pvt Ltd</t>
  </si>
  <si>
    <r>
      <rPr>
        <u/>
        <sz val="10"/>
        <color rgb="FF1155CC"/>
        <rFont val="Calibri"/>
      </rPr>
      <t>https://drive.google.com/open?id=1SBYJcUO-MVowMUm_GjlEqbgsUa-GpzPi</t>
    </r>
  </si>
  <si>
    <r>
      <rPr>
        <u/>
        <sz val="10"/>
        <color rgb="FF1155CC"/>
        <rFont val="Calibri"/>
      </rPr>
      <t>https://drive.google.com/open?id=1Yrj8Ph0tha_fVEIqdpJAd0D9zjNSjjNP</t>
    </r>
  </si>
  <si>
    <t>Rana Vivek Singh &amp; Aayushi Singh</t>
  </si>
  <si>
    <t>Aayushi Singh</t>
  </si>
  <si>
    <t>vivek@magicroll.ai</t>
  </si>
  <si>
    <t>aayushi@magicroll.ai</t>
  </si>
  <si>
    <t>IT/ITES (cloud platforms, enterprise software, data-driven services)</t>
  </si>
  <si>
    <t>AI, Deeptech, WebGL, Babylonjs,</t>
  </si>
  <si>
    <t>"Magicroll.ai is India’s first AI-powered motion graphics engine, designed to make studio-quality video creation effortless. We are developing indigenous AI models trained specifically for vernacular languages, empowering creators, doctors, farmers, and prosumers from Tier 2-3 cities to share their expertise without technical barriers. Our AI understands context, automatically adding motion graphics, animations, and B-rolls—reducing editing time by 90% while ensuring professional quality.
 Our LLM-driven AI twin technology personalizes video creation, leveraging reinforcement learning and reference-based editing to adapt content dynamically. Unlike generic AI tools, Magicroll trains models tailored for India's creators, making knowledge-sharing truly accessible. We align with Digital Bharat, ensuring anyone—from a rural educator to a YouTuber—can tell their story with impact. Made in India, for India, we are redefining video creation, making our creators the voice of a new digital revolution."</t>
  </si>
  <si>
    <r>
      <rPr>
        <u/>
        <sz val="10"/>
        <color rgb="FF1155CC"/>
        <rFont val="Calibri"/>
      </rPr>
      <t>https://drive.google.com/open?id=1CkgKuNV3QbqBazO6njaW6nL1PaKP1G3U</t>
    </r>
  </si>
  <si>
    <r>
      <rPr>
        <u/>
        <sz val="10"/>
        <color rgb="FF1155CC"/>
        <rFont val="Calibri"/>
      </rPr>
      <t>magicroll.ai</t>
    </r>
  </si>
  <si>
    <t>TECNOD8 INNOVATIONS</t>
  </si>
  <si>
    <r>
      <rPr>
        <u/>
        <sz val="10"/>
        <color rgb="FF1155CC"/>
        <rFont val="Calibri"/>
      </rPr>
      <t>https://drive.google.com/open?id=1R8PuQqlEvP41Vy0EJ0LKyeUf6_OlgJIN</t>
    </r>
  </si>
  <si>
    <r>
      <rPr>
        <u/>
        <sz val="10"/>
        <color rgb="FF1155CC"/>
        <rFont val="Calibri"/>
      </rPr>
      <t>https://drive.google.com/open?id=1vRkuRJIQ8cNHumRyFeO-VXeTqvmYtP7w</t>
    </r>
  </si>
  <si>
    <t>Ravinder Kumar &amp; Akshar Singh</t>
  </si>
  <si>
    <t>Meena Kumari</t>
  </si>
  <si>
    <t>ravinder@tecnod8.com</t>
  </si>
  <si>
    <t>akshar.singh@tecnod8.com</t>
  </si>
  <si>
    <t>Generative AI for Industrial Deep-tech</t>
  </si>
  <si>
    <t>Generative AI, LLM, ML, NLP, Data Science, Cloud Computing</t>
  </si>
  <si>
    <t>Himachal Pradesh</t>
  </si>
  <si>
    <t>DHARMSALA</t>
  </si>
  <si>
    <t>"Tecnod8.ai is aiming to make Industrial Engineering as easy as DIY using Generative AI.
 We are building a Full stack Generative AI Industrial co-pilot to assist Industrial Engineers to be 10x more productive with practically 100x more context.
 For this we are building:
 1. A Customized Industrial LLM being trained on a curated Industrial Engineering dataset
 2. AI agents which act as domain expert to automate the knowledge based tasks
 3. Patent pending WebApp co-pilot with modularity for easy 3D Model/digital Twin integration"</t>
  </si>
  <si>
    <r>
      <rPr>
        <u/>
        <sz val="10"/>
        <color rgb="FF1155CC"/>
        <rFont val="Calibri"/>
      </rPr>
      <t>https://drive.google.com/open?id=1lqnz7uDPvSxkUnXH5QdEeRcepLO7EEVt</t>
    </r>
  </si>
  <si>
    <r>
      <rPr>
        <u/>
        <sz val="10"/>
        <color rgb="FF1155CC"/>
        <rFont val="Calibri"/>
      </rPr>
      <t>tecnod8.com</t>
    </r>
  </si>
  <si>
    <t>Machphy Solutions Private Limited</t>
  </si>
  <si>
    <r>
      <rPr>
        <u/>
        <sz val="10"/>
        <color rgb="FF1155CC"/>
        <rFont val="Calibri"/>
      </rPr>
      <t>https://drive.google.com/open?id=1ePV2lqyLRQYZBnIRndlWT4QsxV_pmU8A</t>
    </r>
  </si>
  <si>
    <r>
      <rPr>
        <u/>
        <sz val="10"/>
        <color rgb="FF1155CC"/>
        <rFont val="Calibri"/>
      </rPr>
      <t>https://drive.google.com/open?id=1k5Sxe0Z3tHyaYO0MWR_T1yIb6WLWkFiF</t>
    </r>
  </si>
  <si>
    <t>Pradeep Rout &amp; A Soumya Rao</t>
  </si>
  <si>
    <t>A Soumya Rao</t>
  </si>
  <si>
    <t>pradeeprout@machphy.com</t>
  </si>
  <si>
    <t>soumya@machphy.com</t>
  </si>
  <si>
    <t>Sustainability Solutions (low-carbon logistics, green manufacturing, resource efficiency)</t>
  </si>
  <si>
    <t>IoT, ML, PCM</t>
  </si>
  <si>
    <t>"MachPhy Solutions specializes in innovative thermal management, addressing cold-chain challenges in pharma, healthcare, agriculture, and defense. Their unique edge lies in Phase Change Material (PCM)-based thermal storage, which maintains precise temperatures for 70-100+ hours—significantly longer than traditional refrigeration.
 Technology &amp; Secret Sauce
 Phase Change Materials (PCM): Ensures stable temperature control, reducing spoilage.
 Multi-Temperature Control: Unlike competitors, MachPhy allows variable temperature zones in the same product.
 Sustainability: Uses recyclable High-Density Polyethylene (HDPE), making solutions eco-friendly.
 Patents &amp; IP: Holds 3 granted patents and 4 pending in India for product design and engineering.
 By integrating off-grid solar solutions and hybrid cooling, MachPhy offers an energy-efficient, cost-effective, and mobile alternative to conventional refrigeration, positioning itself as a leader in sustainable cold-chain logistics."</t>
  </si>
  <si>
    <r>
      <rPr>
        <u/>
        <sz val="10"/>
        <color rgb="FF1155CC"/>
        <rFont val="Calibri"/>
      </rPr>
      <t>https://drive.google.com/open?id=1yypiqdCOH10epZQPzu__cZVw_ADXzhx9</t>
    </r>
  </si>
  <si>
    <r>
      <rPr>
        <u/>
        <sz val="10"/>
        <color rgb="FF1155CC"/>
        <rFont val="Calibri"/>
      </rPr>
      <t>https://machphy.com/</t>
    </r>
  </si>
  <si>
    <t>Easiofy Solutions Pvt Ltd</t>
  </si>
  <si>
    <r>
      <rPr>
        <u/>
        <sz val="10"/>
        <color rgb="FF1155CC"/>
        <rFont val="Calibri"/>
      </rPr>
      <t>https://drive.google.com/open?id=1JbSTu12yFeC-bi2VHCdi_r9ysVtoJV1J</t>
    </r>
  </si>
  <si>
    <r>
      <rPr>
        <u/>
        <sz val="10"/>
        <color rgb="FF1155CC"/>
        <rFont val="Calibri"/>
      </rPr>
      <t>https://drive.google.com/open?id=1SNadofMRVEL_DHINWuSgL2lMRpo5qlmT</t>
    </r>
  </si>
  <si>
    <t>Noor Fatma &amp; Sheetal Tarkas</t>
  </si>
  <si>
    <t>Noor Fatma, Sheetal Tarkas, Meenal Gupta</t>
  </si>
  <si>
    <t>noor.fatma@easiofy.com</t>
  </si>
  <si>
    <t>sheetal.tarkas@easiofy.com</t>
  </si>
  <si>
    <t>Health-Tech (contactless monitoring, telemedicine, AI diagnostics)</t>
  </si>
  <si>
    <t>AI in medical Imaging</t>
  </si>
  <si>
    <t>Greater Noida</t>
  </si>
  <si>
    <t>"ImagiXAI is an AI-powered, cloud-native platform designed to revolutionize oncology treatment planning by automating tumor segmentation, organ-at-risk (OAR) contouring, and 3D imaging. It significantly reduces manual effort, inter-observer variability, and planning time, ensuring faster, more precise radiation and surgical workflows.
 Innovative Elements &amp; Secret Sauce
 🔹 AI-Driven Precision – Uses deep learning models (CNNs, U-Nets, Transformers) to achieve 92%-99% accuracy in tumor segmentation and OAR contouring.
 🔹 Real-Time Automation – Reduces radiation planning time by 60%, allowing oncologists to focus on complex decision-making rather than manual contouring.
 🔹 Multi-Modal Image Fusion – Enhances tumor visualization by integrating CT/MRI scans, improving treatment accuracy.
 🔹 Cloud-Based, Zero CAPEX Model – No upfront investment, accessible via smartphones, tablets, and desktops with a pay-per-use system, making AI affordable for all hospitals.
 🔹 Self-Learning AI – Trained on 5M+ medical images, the AI continuously improves through real-world clinical data, ensuring evolving accuracy and efficiency.
 By combining deep learning, automation, and cloud accessibility, ImagiXAI sets a new standard in oncology treatment planning, making precision AI-driven healthcare a reality."</t>
  </si>
  <si>
    <r>
      <rPr>
        <u/>
        <sz val="10"/>
        <color rgb="FF1155CC"/>
        <rFont val="Calibri"/>
      </rPr>
      <t>https://drive.google.com/open?id=1SlZuvGNv7qNWQhacyTArB-v5WzX_7AEq</t>
    </r>
  </si>
  <si>
    <r>
      <rPr>
        <u/>
        <sz val="10"/>
        <color rgb="FF1155CC"/>
        <rFont val="Calibri"/>
      </rPr>
      <t>www.easiofy.com</t>
    </r>
  </si>
  <si>
    <t>Bangalore Bioinnovation Centre (BBC)</t>
  </si>
  <si>
    <t>Velforge Technologies Private Limited</t>
  </si>
  <si>
    <r>
      <rPr>
        <u/>
        <sz val="10"/>
        <color rgb="FF1155CC"/>
        <rFont val="Calibri"/>
      </rPr>
      <t>https://drive.google.com/open?id=16EiNbRbkR660dCOMHt_HRVfs_3NzxKvt</t>
    </r>
  </si>
  <si>
    <r>
      <rPr>
        <u/>
        <sz val="10"/>
        <color rgb="FF1155CC"/>
        <rFont val="Calibri"/>
      </rPr>
      <t>https://drive.google.com/open?id=1fR9CDZUSqUEYXwOKMF68w42Rt0URQKhs</t>
    </r>
  </si>
  <si>
    <t>Ethirajulu &amp; Bala Krishnan</t>
  </si>
  <si>
    <t>7823944493 / 9884742130</t>
  </si>
  <si>
    <t>velforgetechnologies@gmail.com</t>
  </si>
  <si>
    <t>AgriTech</t>
  </si>
  <si>
    <t>AI and Robotics</t>
  </si>
  <si>
    <t>Prototype Development (MVP)</t>
  </si>
  <si>
    <t>Velforge is solving the inefficiencies in large-scale farm spraying by introducing autonomous agriculture robots for India and Australia, reducing chemical wastage and farmer dependency. Our hybrid-powered, AI-enabled spraying drones offer extended flight time, precision targeting, and rugged design suited for diverse terrains—setting us apart from traditional drone solutions. With IP under transfer and high scalability, we target mid-to-large farm owners, agri-cooperatives, and governments, aiming to capture a growing $3B+ market.</t>
  </si>
  <si>
    <t>15 Crore</t>
  </si>
  <si>
    <t>5 Lakhs</t>
  </si>
  <si>
    <t>5 lakhs</t>
  </si>
  <si>
    <r>
      <rPr>
        <u/>
        <sz val="10"/>
        <color rgb="FF1155CC"/>
        <rFont val="Calibri"/>
      </rPr>
      <t>https://drive.google.com/open?id=13aON18QdskUPwuIhiLRaeF6g0zVSQqYt</t>
    </r>
  </si>
  <si>
    <t>40 Lakhs from HNI Mr Jayachandran, Angel investor
 https://drive.google.com/open?id=1G8pTzRjKM7aPXfitrqXCRiIQhgA8xC_c</t>
  </si>
  <si>
    <t>Nil</t>
  </si>
  <si>
    <r>
      <rPr>
        <u/>
        <sz val="10"/>
        <color rgb="FF1155CC"/>
        <rFont val="Calibri"/>
      </rPr>
      <t>https://velforge.in/</t>
    </r>
  </si>
  <si>
    <t>Xarwin Technologies</t>
  </si>
  <si>
    <r>
      <rPr>
        <u/>
        <sz val="10"/>
        <color rgb="FF1155CC"/>
        <rFont val="Calibri"/>
      </rPr>
      <t>https://drive.google.com/open?id=1BMyKthjdrj75dI3A7t_N4thjQW_fIJ3E</t>
    </r>
  </si>
  <si>
    <r>
      <rPr>
        <u/>
        <sz val="10"/>
        <color rgb="FF1155CC"/>
        <rFont val="Calibri"/>
      </rPr>
      <t>https://drive.google.com/open?id=1hs1HbJf6CioFZxzboeHUPW04eTYjzd_B</t>
    </r>
  </si>
  <si>
    <t>Nibi Maouriyan</t>
  </si>
  <si>
    <t>nibi@xarwin.com</t>
  </si>
  <si>
    <t>AI and IoT , with WebAR for visualisation</t>
  </si>
  <si>
    <t>Xarwin Tech is building a plug-and-play plant monitoring system that uses Edge AI, AR, and IoT to help farmers detect pest infestations, monitor soil health, and receive real-time alerts—even in low-connectivity rural areas. The problem it solves is the lack of actionable, real-time insights into crop and soil conditions, which leads to reduced yields and inefficient resource use. Unlike competitors like CropIn or Fasal that rely on cloud-based analytics, Xarwin offers an edge-first, offline-capable system combined with AR for intuitive, field-level visualization. The technology stack includes CNN-based image models, LoRaWAN communication, and mobile dashboards, with patents being filed for proprietary device logic and architecture. The system is designed for scalability, supporting deployments from small farms to large agricultural estates. The global AgriTech market presents a $13B+ opportunity, with initial focus on India, Africa, and MENA regions. Target customers include large farms, government agricultural programs, NGOs, and greenhouse operators. The future roadmap includes scaling to 2,000+ camera units by Q4 2025, achieving break-even, and launching AI-powered advisory tools and multi-sensor fusion features in 2026.</t>
  </si>
  <si>
    <t>5+ 5 Pilot Projects Traction ● 1 Live PoC Currently</t>
  </si>
  <si>
    <t>10k for Pilots</t>
  </si>
  <si>
    <t>NA, Investor only accepted to Fund, not raised
 https://drive.google.com/open?id=1606if88zApvzIZSGwM3XcgyqWO6uTEV8</t>
  </si>
  <si>
    <r>
      <rPr>
        <u/>
        <sz val="10"/>
        <color rgb="FF1155CC"/>
        <rFont val="Calibri"/>
      </rPr>
      <t>https://xarwin.in</t>
    </r>
  </si>
  <si>
    <t>Recognised by Nvidia and Meta for AI and Edge capabilities</t>
  </si>
  <si>
    <t>Microbeworks Scientific Private Limited</t>
  </si>
  <si>
    <r>
      <rPr>
        <u/>
        <sz val="10"/>
        <color rgb="FF1155CC"/>
        <rFont val="Calibri"/>
      </rPr>
      <t>https://drive.google.com/open?id=1dD79EZ3fETFPNnjeEeEGfWGSTiZJvruA</t>
    </r>
  </si>
  <si>
    <r>
      <rPr>
        <u/>
        <sz val="10"/>
        <color rgb="FF1155CC"/>
        <rFont val="Calibri"/>
      </rPr>
      <t>https://drive.google.com/open?id=1nIX5oRA4CIF9zmYJetUGkm7NpEqN2G5B</t>
    </r>
  </si>
  <si>
    <t>Dr. Anjana Badrinarayan and Ms. Suchitha Raghunathan</t>
  </si>
  <si>
    <t>microbeworks@microbeworksscientific.com</t>
  </si>
  <si>
    <t>BioTech</t>
  </si>
  <si>
    <t>DeepTech in Biotechnology</t>
  </si>
  <si>
    <t>Scaling and validation</t>
  </si>
  <si>
    <t>Microbeworks Scientific is an innovation-driven, deep-tech startup focused on developing microbial solutions for a more sustainable future. Our product, MicroHues, addresses the ecological impact of textile dyeing—the second largest source of water pollution worldwide—by offering a sustainable and scalable alternative. Approximately 280,000 tons of toxic synthetic dyes are discharged into water bodies annually, affecting the environment and public health. While plant-based dyes are ecologically compatible, they represent only 1% of the market and cannot meet the global demand of 70 million tons annually due to resource limitations and limited colour palettes. MicroHues offers a breakthrough: sustainable textile dyes derived from microbes, which grow rapidly and reliably yield up to 50-100kg of dye in 5-7 days at scale. Our flagship product, MicroBlue, is a vivid dye from bacteria that dyes fabrics blue and unlocks up to twenty shades of pinks and greens depending on mordants. It is compatible with existing dyeing machines and demonstrates excellent fastness to industrial washing, rubbing, and light tests. Our proprietary formulation and adsorption drying process (Patent Filed PCT Number: 202341039415) produces a stable, granular powder that is easily transportable and directly usable, lowering barriers for adoption. The global market for natural dyes is estimated at $2.9 billion in 2023 and expected to reach $5.6 billion by 2030. While competitors such as KBCols Sciences, Colorifix, and Vienna Textile Lab exist, Microbeworks differentiates itself through its proprietary formulation and drying process, enhancing stability and usability. We have achieved lab-scale production and initiated commercial trials, aiming for 100L bioreactor scale by end of 2025, 500L in 2026, and market entry in 2027 with 0.2–0.5 tonnes/year capacity. Our B2B model targets mid-scale natural dye houses and large fashion brands, with additional revenue from IP licensing and consultation. Future plans include process optimization, expansion into food and cosmetics, and broadening our colour palette.</t>
  </si>
  <si>
    <t>8.65 Cr</t>
  </si>
  <si>
    <t>1.35cr - Foundation for Innovation and Social Entrepreneurship, 40 lakhs in grants</t>
  </si>
  <si>
    <t>1 provisional Patent</t>
  </si>
  <si>
    <t>0. 1 provisional patent has been granted. Final prosecution in progress</t>
  </si>
  <si>
    <r>
      <rPr>
        <u/>
        <sz val="10"/>
        <color rgb="FF1155CC"/>
        <rFont val="Calibri"/>
      </rPr>
      <t>https://www.microbeworksscientific.com/</t>
    </r>
  </si>
  <si>
    <t>1. National Bio Entrepreneurship Competition, NBEC, September 2022
 We won a cash prize of 3,00,000 INR for our innovation. This brought significant visibility to our idea and led to several funding opportunities, resulting in company incorporation. 
 2. Startup India Seedfund, SISF, June 2024
 We won this Government of India initiative to support tech startups that provided 20,00,000 INR. We have used this to set up company operations in Centre for Cellular and Molecular Platforms, Bengaluru, India, a government supported incubator and accelerator for Life Sciences start -ups. 
 3. Techtonic–Innovations for Circular Economy, September 2024
 We won this award of 20,00,000 and are part of the accelerator program. Our place in this prestigious cohort was the result of our deep tech innovation and our social impact initiative involving waste pickers.</t>
  </si>
  <si>
    <t>Showbay Technologies Private Limited</t>
  </si>
  <si>
    <r>
      <rPr>
        <u/>
        <sz val="10"/>
        <color rgb="FF1155CC"/>
        <rFont val="Calibri"/>
      </rPr>
      <t>https://drive.google.com/open?id=1Qzf9RRWw7aCIXhjT8J2AucfBQvZDEsxu</t>
    </r>
  </si>
  <si>
    <r>
      <rPr>
        <u/>
        <sz val="10"/>
        <color rgb="FF1155CC"/>
        <rFont val="Calibri"/>
      </rPr>
      <t>https://drive.google.com/open?id=1D7_u1uKhuWc4X4wY8-XgeMgfwOKqc4fx</t>
    </r>
  </si>
  <si>
    <t>Arshath Mohammed, Krishnakumar Thangavel</t>
  </si>
  <si>
    <t>info@showbay.io</t>
  </si>
  <si>
    <t>Deeptech</t>
  </si>
  <si>
    <t>1. Problem Statement:
 The $1.5T global event industry suffers from fragmented tools, manual processes (spreadsheets/emails), low exhibitor ROI, and lack of data-driven decision-making.
 2. Solution:
 AI-powered end-to-end platform for conferences/expos with:
 3D/AR floor planning &amp; booth design
 Facial recognition check-ins
 Predictive analytics (ticket/booth demand)
 Automated matchmaking &amp; lead gen
 3. Uniqueness:
 Only platform combining AI + AR + SaaS specifically for B2B expos with:
 Exhibitor self-service portal
 Real-time crowd-flow optimization
 4. Competition Mapping:
 Competitor Gap Addressed by Showbay
 Bizzabo Expo-first specialization
 Hopin Physical event focus
 Cvent AI/AR integration
 5. IP/Technology:
 N/A
 6. Scalability:
 SaaS model with $50K ARR/event (enterprise)
 90% gross margins
 API-first architecture
 7. Market Potential:
 $30B GCC MICE market (8% CAGR)
 8. Target Customers:
 Event organizers (agencies, corporates)
 Exhibitors (B2B brands)
 Venues (white-label solution)
 9. Future Roadmap (2024-26):
 2025: EU GDPR-compliant AI features
 2026: Metaverse venue integrations
 10. Traction:
 10+ events (50K+ attendees)
 40% higher exhibitor leads</t>
  </si>
  <si>
    <t>8 Crore</t>
  </si>
  <si>
    <t>12.10 Lakhs</t>
  </si>
  <si>
    <t>Rs. 7,93,078</t>
  </si>
  <si>
    <t>30 Lakhs - Startup India</t>
  </si>
  <si>
    <r>
      <rPr>
        <u/>
        <sz val="10"/>
        <color rgb="FF1155CC"/>
        <rFont val="Calibri"/>
      </rPr>
      <t>www.showbay.io</t>
    </r>
  </si>
  <si>
    <t>Value1 Tech Innovations Pvt Ltd</t>
  </si>
  <si>
    <r>
      <rPr>
        <u/>
        <sz val="10"/>
        <color rgb="FF1155CC"/>
        <rFont val="Calibri"/>
      </rPr>
      <t>https://drive.google.com/open?id=1fCEg9vMPP6mRNzNfXKWnoc_QhXGe1fwR</t>
    </r>
  </si>
  <si>
    <r>
      <rPr>
        <u/>
        <sz val="10"/>
        <color rgb="FF1155CC"/>
        <rFont val="Calibri"/>
      </rPr>
      <t>https://drive.google.com/open?id=1iSyy3SeSEX3n_0IxqhsbP_1qtGv0Iltv</t>
    </r>
  </si>
  <si>
    <t>Arunprakash P &amp; S P Brindhadevi</t>
  </si>
  <si>
    <t>S P Brindhadevi</t>
  </si>
  <si>
    <t>arun.value1@gmail.com</t>
  </si>
  <si>
    <t>Healthtech</t>
  </si>
  <si>
    <t>Tiruvallur</t>
  </si>
  <si>
    <t>Ai Limb
 1. Problem Statement:
 Millions of amputees worldwide face significant challenges with traditional prosthetic limbs, including limited functionality, poor adaptability to different terrains and activities, high costs, and discomfort. Existing prosthetics often lack intuitive control, leading to reduced mobility and quality of life.
 2. Solution:
 Ai Limb develops smart prosthetic limbs powered by artificial intelligence and machine learning that adapt in real-time to user movement and environment. Our prosthetics offer intuitive neural interface control, enhanced sensory feedback, and personalized motion patterns to improve comfort, dexterity, and mobility.
 3. Uniqueness / Differentiator:
 Real-time AI-driven adaptive control making the prosthetic highly responsive and intuitive.
 Neural interface technology allowing seamless mind-controlled movements.
 Lightweight, ergonomic design optimized using AI for user comfort.
 Integration with mobile apps for personalized settings, diagnostics, and therapy monitoring.
 4. Competition Mapping:
 Competing with established prosthetic manufacturers like Össur, Ottobock, and newer AI-focused startups.
 Ai Limb’s key advantage is superior AI adaptation and neural interface integration, offering more natural control than mechanical or myoelectric limbs.
 Competitive pricing strategy to increase accessibility.
 5. IP / Technology Used:
 Proprietary AI algorithms for motion prediction and adaptation.
 Neural interface technology and advanced sensor fusion (EMG, IMU, pressure sensors).
 Cloud-based analytics platform for ongoing performance optimization and remote diagnostics.
 6. Scalability:
 Modular prosthetic design allows for rapid customization and scalable manufacturing.
 Cloud platform supports millions of users with continuous AI improvements via data feedback.
 Potential to expand into upper-limb prosthetics, exoskeletons, and rehabilitation devices.
 7. Market Potential:
 Global prosthetics market estimated to reach $3-5 billion by 2030 with strong growth in AI-enabled devices.
 Rising incidence of amputations due to diabetes, trauma, and military injuries fuels demand.
 Growing healthcare adoption of smart medical devices and government support for rehabilitation technologies.
 8. Target Customers:
 Primary: Amputees (lower and upper limbs), rehabilitation centers, and hospitals.
 Secondary: Military veterans, sports amputees, and insurance providers seeking cost-effective, high-performance prosthetics.
 Geographic focus initially on North America, Europe, and parts of Asia with growing healthcare infrastructure.
 9. Future Roadmap:
 Year 1-2: Complete product development, clinical trials, regulatory approvals, and initial market launch.
 Year 3-4: Expand product line to upper limbs and specialized prosthetics for athletes.
 Year 5+: Develop AI-driven exoskeletons and full-body wearable robotics.
 Long-term: Licensing AI technology to prosthetic manufacturers and integration with tele-rehabilitation platforms.</t>
  </si>
  <si>
    <t>15CR</t>
  </si>
  <si>
    <t>50+ in pipeline</t>
  </si>
  <si>
    <t>Methun Raj - 40L</t>
  </si>
  <si>
    <t>www.cherribot.com​</t>
  </si>
  <si>
    <t>Champion of the National MedTech Startup Competition 2024 — Secured first place among 50+ startups, praised for AI integration and usability.
 Successful Pilot Program with MedCare Rehab Center — Clinical trial showcasing 95% user satisfaction and functional improvements.
 Recipient of the Dr NGP Healthcare Innovation Award 2025</t>
  </si>
  <si>
    <t>Manentia Advisory Pvt. Ltd.</t>
  </si>
  <si>
    <r>
      <rPr>
        <u/>
        <sz val="10"/>
        <color rgb="FF1155CC"/>
        <rFont val="Calibri"/>
      </rPr>
      <t>https://drive.google.com/open?id=18nvwTiwzHCUX7Kx8F2HCAT4vevMHHdPC</t>
    </r>
  </si>
  <si>
    <r>
      <rPr>
        <u/>
        <sz val="10"/>
        <color rgb="FF1155CC"/>
        <rFont val="Calibri"/>
      </rPr>
      <t>https://drive.google.com/open?id=135E7F_zUVJGjJpLQf5id3l-w4UGRAvmP</t>
    </r>
  </si>
  <si>
    <t>Chandalia Anuj Jitender Singh</t>
  </si>
  <si>
    <t>Dr Shilika Lilarami</t>
  </si>
  <si>
    <t>anuj.chandalia@manentia.ai</t>
  </si>
  <si>
    <t>AI/ML, Gen AI, DL</t>
  </si>
  <si>
    <t>Startup Brief Description
 Problem Statement:
 Severe shortage of radiologists in India, especially in Tier-2/3 hospitals
 Delayed diagnosis, fragmented PACS and reporting systems
 Lack of context-aware AI and multilingual structured reporting
 Solution:
 An integrated AI-native PACS platform that combines DICOM archiving, zero-click AI inference, and structured LLM-powered reporting
 Supports multi-modality AI (CT, MRI, X-ray, ultrasound) and clinical decision support
 Deployable in cloud, on-prem, or hybrid models, with low-bandwidth optimizations for rural areas
 Uniqueness or Differentiator:
 Natively built PACS + AI + LLM stack, unlike competitors that only offer standalone AI modules
 Zero-click workflow integration—AI outputs directly within PACS viewer
 LLM-powered structured reporting for multilingual, customizable radiology reports
 Federated learning readiness for secure hospital-based AI model refinement
 Competition Mapping:
 Competes with Qure.ai, DeepTek, and international players like Aidoc and Zebra Medical Vision
 Differentiates by offering a regulatory-grade, multi-modality PACS platform versus narrow AI plugins
 Positioned for Tier-2/3 hospitals and government health systems—where most competitors have limited traction
 AI/Technology Used:
 Proprietary deep learning models for CT (lung, brain, MSK), MRI, X-ray, mammography
 Medical LLMs for structured, multilingual radiology report generation
 DICOM 3.0, HL7, and FHIR compliant; regulatory validations (USFDA Stage 1 for mCT, clinical pilots at AIIMS &amp; ESIC)
 Built for federated learning and low-bandwidth environments
 Scalability:
 Modular, cloud/on-prem deployments to fit different hospital environments
 Scalable architecture for hundreds of hospital sites, validated with 45+ live sites
 API and plugin-ready for integration with HIS/RIS or third-party PACS
 Market Potential:
 India’s diagnostic imaging market: USD 1B+ and growing at 12–15% CAGR
 Potential to expand into GCC, Southeast Asia, and public health deployments in India
 Global PACS and radiology AI market synergy for future growth
 Target Customers:
 Private diagnostic centers and teleradiology hubs
 Government hospitals (under NHM, ESIC, AIIMS-linked networks)
 Mid-size multispecialty hospitals and medical colleges
 International public health systems in UK/GCC/LMICs
  Future Roadmap:
 Expand from 45 to 100+ deployments in the next 18–24 months
 Complete CE MDR and CDSCO certifications for global and Indian compliance
 Develop AI-powered multimodality dashboard and voice-first reporting assistant
 Integrate with ABDM &amp; NHM digital health initiatives for large-scale public health impact
 Drive 3–5x revenue growth through tiered licensing, usage-based, and subscription models</t>
  </si>
  <si>
    <t>35cr</t>
  </si>
  <si>
    <t>3cr Last Y</t>
  </si>
  <si>
    <t>25L</t>
  </si>
  <si>
    <t>total 2.5cr through Angel investor + HNI + SISF</t>
  </si>
  <si>
    <t>6 Patents, 12 Trademarks</t>
  </si>
  <si>
    <r>
      <rPr>
        <u/>
        <sz val="10"/>
        <color rgb="FF1155CC"/>
        <rFont val="Calibri"/>
      </rPr>
      <t>https://manentia.ai/</t>
    </r>
  </si>
  <si>
    <t>Achievements &amp; Awards
 Clinical Deployments:
 Successfully deployed in 45+ hospitals and diagnostic centers across India
 Pilots underway in the UK (NHS-linked networks) and the GCC region
 Over 1 million scans processed across CT, X-ray, MRI, and mammography modalities
 Regulatory Milestones:
 USFDA Stage 1 clearance for mCT (CT Lung AI)
 CDSCO clinical validation in progress for multi-modality AI models
 Regulatory alignment for CE MDR for future EU deployments
 Scientific Validation:
 Clinical presentations at RSNA and ECR, showcasing AI accuracy and workflow improvements
 Clinical publications in collaboration with academic hospitals (AIIMS, GCRI, etc.)
 Awards &amp; Recognitions:
 Selected by IIIT Hyderabad Avishkar DeepTech Accelerator
 Shortlisted for BIRAC grant for AI validation pilots
 Recognized by NHS Clinical Innovation program for UK pilot support
 Featured as a top Indian HealthTech startup in national media reports
  Product Development Milestones:
 Completed Phase 3 LLM-powered structured reporting engine
 Developed multimodal AI stack (CT, MRI, X-ray, Mammo, Liver USG)
 Built low-bandwidth PACS deployments for rural and Tier-2/3 hospital adoption</t>
  </si>
  <si>
    <t>Kreator 3D Printer and Solutions Pvt Ltd.</t>
  </si>
  <si>
    <r>
      <rPr>
        <u/>
        <sz val="10"/>
        <color rgb="FF1155CC"/>
        <rFont val="Calibri"/>
      </rPr>
      <t>https://drive.google.com/open?id=1YwtPfedhel5swPtZMmN1kSRmEBwIEA4T</t>
    </r>
  </si>
  <si>
    <r>
      <rPr>
        <u/>
        <sz val="10"/>
        <color rgb="FF1155CC"/>
        <rFont val="Calibri"/>
      </rPr>
      <t>https://drive.google.com/open?id=1xrFsURdFPThUNwvgoxeHNigYaUJqxlyK</t>
    </r>
  </si>
  <si>
    <t>Anurag Atulya, Zeeshan Mallick</t>
  </si>
  <si>
    <t>chethan.gowda@kreator3d.com / melvin.prathik@kreator3d.com</t>
  </si>
  <si>
    <t>1. Problem Statement
 The field of tissue engineering and regenerative medicine is limited by traditional 2D cell cultures and scaffold methods, which fail to accurately mimic the complex 3D architecture and physiology of human tissues. Current bioprinting solutions are either prohibitively expensive, have limited material compatibility, or lack precision and scalability for research and therapeutic applications.
 2. Solution
 Sytolab develops next-generation Bio 3D Printers that enable precise, multi-material printing of living tissues, using proprietary bioinks and modular printer technology. These printers can fabricate complex tissue structures for use in medical research, drug testing, and future organ regeneration.
 3. Uniqueness or Differentiator
 Proprietary volumetric extrusion system
 Muti material printing
 Inbuilt temperature control 
 Inbuilt
 4. Competition Mapping
 Cellink
 Ave biosciences
 NBIL
 5. IP / Technology Used
 Smart bioprinting software
 Custom-developed bioinks
 Temperature controlled chambers
 IoT-enabled monitoring
 6. Scalability
 Software upgrades enable remote firmware improvements.
 Potential to scale into applications such as cosmetics, pharma, and veterinary medicine
 7. Market Potential
 Global bioprinting market estimated at \$5B+ by 2030, growing at 15–20% CAGR
 Preclinical testing market (e.g., drug discovery, toxicology) worth billions annually
 Growing interest from pharma companies, academic institutions, and tissue engineering startups
 Future demand from regenerative medicine and personalized organ development
 8. Target Customers
 Academic research labs (biotech, materials science, bioengineering)
 Pharmaceutical companies for drug testing and development
 Biotech startups focusing on tissue engineering
 Hospitals and regenerative medicine center
 Cosmetic &amp; chemical companies for ethical product testing
 9. Future Roadmap
 Short Term (0–1 year)
  Launch first commercial printer model for research labs
  Validate key applications: skin, cartilage, vascular tissue
  Onboard 10–20 pilot customers across universities and biotech labs
 Mid Term (1–3 years)
 Develop industrial-scale printer for pharma and tissue manufacturing
 Expand bioink library for specialized applications
 Enter strategic partnerships with pharma and cosmetics industries
 Long Term (3–5 years)
  Enable functional organoid and full organ printing
  Launch automated, closed-loop bioprinting systems
 Pursue regulatory validation for clinical use (e.g., FDA, EMA)
 Become a global leader in affordable, high-precision bioprinting solutions</t>
  </si>
  <si>
    <t>20 cr</t>
  </si>
  <si>
    <t>Pre Revenue stage</t>
  </si>
  <si>
    <t>Purchase order in pipeline.Two pilots going on, one in IIT Indore and another one in AIIMS Delhi</t>
  </si>
  <si>
    <t>4 cr Capital 2B</t>
  </si>
  <si>
    <t>Provisional patent</t>
  </si>
  <si>
    <t>https://www.sytolab.com/</t>
  </si>
  <si>
    <t>Bharat pitchathon 2.0, NIC MIC</t>
  </si>
  <si>
    <t>IMROBONIX PRIVATE LIMITED</t>
  </si>
  <si>
    <r>
      <rPr>
        <u/>
        <sz val="10"/>
        <color rgb="FF1155CC"/>
        <rFont val="Calibri"/>
      </rPr>
      <t>https://drive.google.com/open?id=1FF3J2QsHLEjzZlJcg12hpLSL-pesldaZ</t>
    </r>
  </si>
  <si>
    <r>
      <rPr>
        <u/>
        <sz val="10"/>
        <color rgb="FF1155CC"/>
        <rFont val="Calibri"/>
      </rPr>
      <t>https://drive.google.com/open?id=1uWrh5oCsHkNTfOaBHy6kjQisjRx8pEGf</t>
    </r>
  </si>
  <si>
    <t>Manickanthan C A</t>
  </si>
  <si>
    <t>Nivetha K</t>
  </si>
  <si>
    <t>manickanthan001@gmail.com</t>
  </si>
  <si>
    <t>Robotics and AI</t>
  </si>
  <si>
    <t>“Surgi-Kot is a “Made in India”, smart, Robotic, cost-efficient, high precision, minimally invasive surgical device. It enables low-cost surgery by bringing down the cost of the surgical device by 90% than the existing high end Robotic devices”
 Our device makes advanced surgical procedures accessible and affordable to even people living in smaller towns bringing down the healthcare costs significantly. Currently available surgical tools are very expensive and have lesser degrees of freedom, lacking in absolute precision. They also require sophisticated and extensive training for operating the equipment and performing the surgeries accurately. Our invention Surgi-Kot has multiple advanced features controlled by servo motors offering high precision with more degrees of freedom. It will enable advanced surgical procedures at a low cost with the ease of operative experience for the doctors. Our device requires minimal training, easily portable, and fits with a multitude of existing surgical tools like laparoscopic devices and also the fully robotic systems. This will not only reduce the cost of the surgical procedures but also supports user-friendly experience for the doctors. Our product Surgi-kot will enable advanced surgical procedures at affordable costs even in the smaller towns and hinterlands. Our device also has global application potential.</t>
  </si>
  <si>
    <t>20Cr</t>
  </si>
  <si>
    <t>100+ are interested in buying</t>
  </si>
  <si>
    <t>Over all 1cr. 40Lakhs investment recived as 1st Installment. Investor Name : Jerome Andrew Angel investor</t>
  </si>
  <si>
    <r>
      <rPr>
        <u/>
        <sz val="10"/>
        <color rgb="FF1155CC"/>
        <rFont val="Calibri"/>
      </rPr>
      <t>www.imrobonix.com</t>
    </r>
  </si>
  <si>
    <t>Award from Chief Minister of Tamil Nadu for Best Innovation Healthcare Product 
 Award from MSME for MedTceh Innovation
 ANIC Winner in 2022 - 1 cr award</t>
  </si>
  <si>
    <t>IIMB Innovations (NSRCEL)</t>
  </si>
  <si>
    <t>Urvogelbio private Ltd</t>
  </si>
  <si>
    <r>
      <rPr>
        <u/>
        <sz val="10"/>
        <color rgb="FF1155CC"/>
        <rFont val="Calibri"/>
      </rPr>
      <t>https://drive.google.com/open?id=1Lc0VmD-nOlfsDBpBJSCaEx4iY178QSFf</t>
    </r>
  </si>
  <si>
    <r>
      <rPr>
        <u/>
        <sz val="10"/>
        <color rgb="FF1155CC"/>
        <rFont val="Calibri"/>
      </rPr>
      <t>https://drive.google.com/open?id=1VLJSDDI-c5_LwDOla7444sqwedgtfJ2s</t>
    </r>
  </si>
  <si>
    <t>Manda Venkata Sasidhar , Subhshani Prabhakar, C Sai Krishnaveni</t>
  </si>
  <si>
    <t>Subhshani Prabhakar</t>
  </si>
  <si>
    <t>sasidharm@urvogelbio.com</t>
  </si>
  <si>
    <t>subhashiniprabhakar@yahoo.co.in</t>
  </si>
  <si>
    <t>Life science</t>
  </si>
  <si>
    <t>AI and life science</t>
  </si>
  <si>
    <t>Product launching</t>
  </si>
  <si>
    <t>"Urvogelbio: Pioneering Non-Invasive Neurodiagnostics Using Exosome and Genetic Platforms
 Problem Statement
 Neurodegenerative diseases such as Alzheimer’s, Parkinson’s, and Multiple Sclerosis are silently progressive and underdiagnosed, with over 55 million people affected globally and only 10% receiving a confirmed diagnosis. In India alone, more than 5.5 million people are impacted. Diagnosis is often late, symptom-based, and dependent on specialist consultation. Conventional tools like PET scans and cerebrospinal fluid (CSF) analysis are invasive, expensive, and inaccessible to most. As a result, 99% of neurodegenerative drug trials fail due to poor patient stratification.
 Solution
 Urvogelbio provides a novel, non-invasive “liquid biopsy for the brain” that enables early detection and stratification of neurodegenerative diseases from a simple blood sample. The solution integrates neuronal exosome profiling, genetic biomarker screening (e.g., APOE, PSEN1/2, TOMM40), and AI-driven risk scoring models (ATN/ATNP) to identify key disease signals like amyloid, tau, and neurodegeneration markers. This multi-analyte diagnostic platform is deployable as a Laboratory Developed Test (LDT) and is being scaled into affordable microfluidic kits to ensure accessibility across primary care settings.
 Uniqueness / Differentiator
 Urvogelbio is India’s first precision neurodiagnostic platform using exosomes. It uniquely combines blood-based diagnostics with digital twin technology for personalized risk assessment. The innovation is:
 Non-invasive and blood-based
 Multi-analyte for early-stage disease detection
 Validated in Indian patients
 Integrated with machine learning for risk prediction
 Scalable to primary and tertiary care
 Competition Mapping
 Global players like Roche (Elecsys) and C2N Diagnostics offer Alzheimer’s biomarker tests but are either CSF-based or plasma-based single-analyte solutions limited to Western markets. Urvogelbio outpaces them with a multi-biomarker, AI-augmented, India-validated, and affordable blood-based solution applicable to Alzheimer’s, Parkinson’s, and MS.
 IP / Technology Used
 Urvogelbio holds a granted Indian patent and published PCT (201941037878). The proprietary technology includes:
 Neuronal exosome isolation from plasma
 Genetic variant detection using dPCR
 Machine learning algorithms for stratification
 Microfluidic assay development for kit deployment
 Companion diagnostics linked to amyloid and tau-targeted drugs
 Scalability
 The platform is LDT-ready and deployed through central labs in collaboration with Apollo Hospitals and Tenet Diagnostics. Development of point-of-care microfluidic kits with NIPER ensures rural and low-resource setting scalability. The roadmap includes CE-IVD and FDA submissions for global expansion.
 Market Potential
 With a projected global neurodiagnostic market of USD 13 billion, Urvogelbio targets a vast, underserved population. Its companion diagnostics also support pharmaceutical trials, tapping into a growing need for personalized medicine in neurodegenerative conditions.
 Target Customers
 Primary customers include neurologists, geriatric specialists, and primary care physicians. Secondary markets include pharma companies, CROs, clinical trial networks, and public health systems aiming to establish dementia registries.
 Future Roadmap
 Urvogelbio plans to expand its diagnostics platform to autism, traumatic brain injury, and neuroinflammatory diseases. By 2026, it will launch CE-IVD-certified microfluidic kits, integrate digital cognitive tools, and scale internationally. A digital twin-powered neuroprotection platform is planned for 2028.
 "</t>
  </si>
  <si>
    <t>Pre Revenue</t>
  </si>
  <si>
    <r>
      <rPr>
        <u/>
        <sz val="10"/>
        <color rgb="FF1155CC"/>
        <rFont val="Calibri"/>
      </rPr>
      <t>https://drive.google.com/open?id=1I5ERTi0hPHOHrBbLOP01Wev5zKeAb3dm</t>
    </r>
  </si>
  <si>
    <t>2 patents</t>
  </si>
  <si>
    <r>
      <rPr>
        <u/>
        <sz val="10"/>
        <color rgb="FF1155CC"/>
        <rFont val="Calibri"/>
      </rPr>
      <t>https://drive.google.com/open?id=1o0qhXO0Mr0CojleTWWo0pivPi3pYlK24</t>
    </r>
  </si>
  <si>
    <r>
      <rPr>
        <u/>
        <sz val="10"/>
        <color rgb="FF1155CC"/>
        <rFont val="Calibri"/>
      </rPr>
      <t>www.urvogelbio.com</t>
    </r>
  </si>
  <si>
    <t>awards - BIRAC BIG grant, SBIRI grant, dlabs NIDHI grant, Social alpha grant , prize Z- S prize; recognitions - 2nd cohort diagonstic accleration intitative, 2 nd impact catalzyser, innopreneuoru strtup cotest, PHIC expo,</t>
  </si>
  <si>
    <t>BM Ecosustain Solutions Pvt. Ltd. (AgriSavant TM)</t>
  </si>
  <si>
    <r>
      <rPr>
        <u/>
        <sz val="10"/>
        <color rgb="FF1155CC"/>
        <rFont val="Calibri"/>
      </rPr>
      <t>https://drive.google.com/open?id=1n-lH2enVGXX0HhcahfwiRPzSepquD4oE</t>
    </r>
  </si>
  <si>
    <r>
      <rPr>
        <u/>
        <sz val="10"/>
        <color rgb="FF1155CC"/>
        <rFont val="Calibri"/>
      </rPr>
      <t>https://drive.google.com/open?id=1n8_MzIbjVek83T5wVoKio_ep2zf2p50a</t>
    </r>
  </si>
  <si>
    <t>Tushar R Batham</t>
  </si>
  <si>
    <t>tushar@agrisavant.com</t>
  </si>
  <si>
    <t>Agritech</t>
  </si>
  <si>
    <t>AI/ML</t>
  </si>
  <si>
    <t>"Problem:
 Farming is turning unsustainable—both economically and environmentally. Farmers are stuck in a vicious cycle and to break this chain precision farming is the key.
 Solution:
 AgriSavant uses indicator plants as live biosensors, paired with AI and satellite intelligence, to proactively detect early-stage crop stress from pests, nutrient deficiencies, irrigation gaps, and diseases. Farmers receive actionable alerts via WhatsApp bot and B2B players through our dashboards, enabling timely and precise intervention.
 Differentiator:
 Unlike IoT or image-based tools, AgriSavant is fully in-situ, low-cost, and proactive. It works in the forte of end-user i.e. the plant itself and provides comprehensive solution i.e. from sowing to harvest.
 Competition:
 Fasal, Fyllo, and Plantix offer reactive or predictive solutions. Barrix offers proactive monitoring but is limited to pheromone based pests. AgriSavant uniquely delivers full-spectrum, proactive farm health intelligence due to usage of a live bio-sensor.
 Technology &amp; IP:
 Patent-pending system with 16+ claims covering indicator plant methodology, remote sensing calibration, and AI-powered alerts. Integrated with BBCH-stage models and inhouse tuned AI-based detection models.
 Scalability &amp; Market:
 India TAM is estimated at 13 bn USD, SAM for only export oriented farmers is estimated in India to be 2.2 bn USD and our target SOM is 2.2 mn USD ARR in next 5 years.
 Target Customers:
 Export-focused farmers, contract farming firms, FPC, FPOs, FAAS players, pharmaceutical farming companies and seed manufacturing companies.
 Roadmap:
 Sucessful Pilots completed with Zetta, 30+ marginal farmers etc.
 Our target is to achieve INR 9 cr ARR by end of next financial year by entering in grapes, pomegranate and also carrying out national level B2B tie ups with strategical clients."</t>
  </si>
  <si>
    <t>1,00,000</t>
  </si>
  <si>
    <r>
      <rPr>
        <u/>
        <sz val="10"/>
        <color rgb="FF1155CC"/>
        <rFont val="Calibri"/>
      </rPr>
      <t>https://drive.google.com/open?id=1T1Ukcvpkrf-IhSAgDbU_OUnpKSMDHMFD</t>
    </r>
  </si>
  <si>
    <r>
      <rPr>
        <u/>
        <sz val="10"/>
        <color rgb="FF1155CC"/>
        <rFont val="Calibri"/>
      </rPr>
      <t>https://drive.google.com/open?id=1mzac4I7MQeIlHRXkEKQo7hwihaHaI9db</t>
    </r>
  </si>
  <si>
    <t>1 patent, 1 trademark</t>
  </si>
  <si>
    <r>
      <rPr>
        <u/>
        <sz val="10"/>
        <color rgb="FF1155CC"/>
        <rFont val="Calibri"/>
      </rPr>
      <t>https://www.agrisavant.com/</t>
    </r>
  </si>
  <si>
    <t>Top 10 start up in Innopreneurs national contest and Selected in Forbes DGEMS 200 list</t>
  </si>
  <si>
    <t>AgCane Sciences &amp; Services Pvt Ltd</t>
  </si>
  <si>
    <r>
      <rPr>
        <u/>
        <sz val="10"/>
        <color rgb="FF1155CC"/>
        <rFont val="Calibri"/>
      </rPr>
      <t>https://drive.google.com/open?id=1Sw9QtuwqU9fE1YldJsl6pCJvd3J_HgLB</t>
    </r>
  </si>
  <si>
    <r>
      <rPr>
        <u/>
        <sz val="10"/>
        <color rgb="FF1155CC"/>
        <rFont val="Calibri"/>
      </rPr>
      <t>https://drive.google.com/open?id=1kwKkN7_to9QhKYpLXUvperuX2qwgUYwm</t>
    </r>
  </si>
  <si>
    <t>Bharath Chikkanahalli, Srivani Mulugundam</t>
  </si>
  <si>
    <t>Srivani Mulugundam</t>
  </si>
  <si>
    <t>bharath@agcane.om</t>
  </si>
  <si>
    <t>srivani@agcane.com</t>
  </si>
  <si>
    <t>Agri-Tech</t>
  </si>
  <si>
    <t>Space Tech, AIML, image processing, Mobile, Cloud</t>
  </si>
  <si>
    <t>The lack of percolation of technology, and its benefits, to the farmers and the Agri-ecosystem is a serious challenge. AgCane (www.agcane.com) was founded with a vision to intervene and make a real difference here - To be a bridge between the cutting edge in Agri-tech and the reality on the ground. AgCane focusses on Precision Agriculture – for enabling farmers and stakeholders in the Agri-Ecosystem to improve their income through Advanced Technologies. Our product, CropScan, uses satellite Remote Sensing, drones, Cameras etc., to provide a comprehensive set of features for the farmer to visualize and compare the spread of growth, and effectiveness of irrigation across his entire crop area. This enables quick identification of areas of low yield, prompting swift corrective actions - thereby helping increase crop yield and income. Video: https://www.youtube.com/watch?v=10Q-ViaB0iU Further, CropScan, is also designed for organizations like FPOs. Here, hierarchy-based field teams can centrally monitor crop health and crop activities for thousands of plots, track field visits, and derive valuable analytics (dashboards/reports). This helps provide timely and consistent data to the team and management, to enable corrective action and data-driven decision making. CropScan technology is crop-agnostic and enables effective monitoring of most crops with a canopy. The initial start was with the Sugarcane crop, and presently this platform supports monitoring of various other crops also, such as Maize, Coconut, Areka, Chilli, Cotton, Soyabean, etc., CropScan is presently MVP ready, and is being actively deployed in the field, including active engagements with farmers directly, and through organizations and channels (NGOs, Sugar factory, farmer groups, FPOs etc.,),. AgCane has received very Positive Response &amp; Encouragement across the Ecosystem, and is exploring Investments &amp; Collaborations to Scale to Next.</t>
  </si>
  <si>
    <t>proposing 50 Cr</t>
  </si>
  <si>
    <t>0.83 Cr (FY 23-24)</t>
  </si>
  <si>
    <r>
      <rPr>
        <u/>
        <sz val="10"/>
        <color rgb="FF1155CC"/>
        <rFont val="Calibri"/>
      </rPr>
      <t>https://drive.google.com/open?id=1FzxIb03aZzXWmVoVkChtSJS301MfSbyw</t>
    </r>
  </si>
  <si>
    <t>3 trademarks ( 2 in progress)</t>
  </si>
  <si>
    <r>
      <rPr>
        <u/>
        <sz val="10"/>
        <color rgb="FF1155CC"/>
        <rFont val="Calibri"/>
      </rPr>
      <t>https://www.agecane.com</t>
    </r>
  </si>
  <si>
    <r>
      <rPr>
        <u/>
        <sz val="10"/>
        <color rgb="FF1155CC"/>
        <rFont val="Calibri"/>
      </rPr>
      <t>https://drive.google.com/open?id=1F6r83NyaqEWLswTL5qr7v-fyw8w1x3XO</t>
    </r>
  </si>
  <si>
    <r>
      <rPr>
        <u/>
        <sz val="10"/>
        <color rgb="FF1155CC"/>
        <rFont val="Calibri"/>
      </rPr>
      <t>https://drive.google.com/open?id=1Xuu8JDOjs5uzd5DDLIiT4EEbjJZQpYz5</t>
    </r>
  </si>
  <si>
    <t>Shantanu Bhede, Amit R. Nimje</t>
  </si>
  <si>
    <t>Avionics for UAV</t>
  </si>
  <si>
    <t>Deep Tech</t>
  </si>
  <si>
    <t>Nagpur</t>
  </si>
  <si>
    <t>"1. Problem Statement:
 India’s drone ecosystem relies heavily on imported avionics systems that are expensive, non-customisable, and raise concerns about data security, supply chain reliability, and regulatory compliance—especially in defence and critical infrastructure applications.
 2. Solution:
 Zerodrag offers indigenous, modular, and secure UAV avionics systems including flight controllers, encrypted telemetry modules, and ground control software—all designed, developed, and manufactured in India to meet mission-specific needs.
 3. Uniqueness / Differentiator:
 100% Made-in-India systems with full control over hardware and firmware IP
 Plug-and-play modularity for seamless integration with diverse UAV platforms
 AES-256 encrypted telemetry for secure operations
 Military-grade durability tested and validated by the Indian Army
 Fast turnaround for customisation and field support
 4. Competition Mapping:
 Competes with global players like Holybro, CUAV, and Hex
 Differentiates with localisation, affordability, and security for Indian regulatory and defence contexts
 One of the few Indian companies offering end-to-end indigenous UAV electronics
 5. IP / Technology Used:
 Proprietary PCB designs, firmware, and ground control software
 Compatibility with PX4, Ardupilot, MAVLink protocols
 In-house EMI shielding, conformal coating, and real-time diagnostics tools
 6. Scalability:
 Modular architecture enables scalability across different drone classes (FPV, VTOL, tactical, logistic)
 Capacity ramp-up from 100 to 2,000+ units/month underway
 Export-ready with successful international delivery
 7. Market Potential:
 India’s drone market projected to hit $1.8B by 2026
 Growing defence, industrial, agri-tech, and disaster response sectors
 High global demand for secure and customisable avionics systems
 8. Target Customers:
 Drone OEMs and service providers
 Defence and homeland security forces
 Drone swarm and light show operators
 Research institutions and government labs
 9. Future Roadmap:
 Scale production capacity and optimise supply chain
 Launch next-gen flight stack with AI and edge computing
 Expand internationally (USA, Europe, Japan, UAE)
 Achieve key certifications (DGCA, CE, FCC)
 Establish B2G and B2B strategic partnerships
 "</t>
  </si>
  <si>
    <t>40 Cr.</t>
  </si>
  <si>
    <t>0.39 Cr.</t>
  </si>
  <si>
    <t>100 plus</t>
  </si>
  <si>
    <t>INR 23,51840</t>
  </si>
  <si>
    <r>
      <rPr>
        <u/>
        <sz val="10"/>
        <color rgb="FF1155CC"/>
        <rFont val="Calibri"/>
      </rPr>
      <t>https://drive.google.com/open?id=1MVZmNLgEizEPhY3rT0SwzVhz48blXw7z</t>
    </r>
  </si>
  <si>
    <r>
      <rPr>
        <u/>
        <sz val="10"/>
        <color rgb="FF1155CC"/>
        <rFont val="Calibri"/>
      </rPr>
      <t>https://drive.google.com/open?id=1ehZ3cswmSFGoqn_5wuoXlhIGB0O1B76G</t>
    </r>
  </si>
  <si>
    <t>5 IP filing in progress, 3 Trademarks granted</t>
  </si>
  <si>
    <r>
      <rPr>
        <u/>
        <sz val="10"/>
        <color rgb="FF1155CC"/>
        <rFont val="Calibri"/>
      </rPr>
      <t>https://www.zerodrag.in</t>
    </r>
  </si>
  <si>
    <t>"A. Indian Army Validation
 -Zerodrag avionics successfully tested and approved by the Indian Army on customized kamikaze drones.
 -Featured officially by Indian Army’s Twitter handle, validating military-grade performance and reliability.
 B. Strategic Order from Ministry of Home Affairs (MHA)
 - Secured a government purchase order worth INR 16 Lakhs for high-performance avionics systems.
 C. Export Milestone
 -Successfully exported its first order to a U.S.-based defense company, entering the international defense supply chain.
 D. Prestigious Clientele Onboarded
 Trusted by top-tier clients such as:
 -Asteria Aerospace (Reliance subsidiary)
 -DroneAcharya Aerial Innovations Ltd. (Listed company)
 -NewSpace Research &amp; Technologies
 -Vector Technics
 -IIT Bombay
 -And many more.
 E. Backed by Reputed Institutions &amp; Funds
 Received funding and support from:
 -iCreate (Supported by PMO &amp; DST)
 -FITT – IIT Delhi
 -PIEDS – BITS Pilani
 -Enrission India Capital
 F. Market Validation
 -Over 100+ customers onboarded since starting sales in January 2024."</t>
  </si>
  <si>
    <t>Hyperreality Technologies Pvt. Ltd</t>
  </si>
  <si>
    <r>
      <rPr>
        <u/>
        <sz val="10"/>
        <color rgb="FF1155CC"/>
        <rFont val="Calibri"/>
      </rPr>
      <t>https://drive.google.com/open?id=1Mw8QmAC0ql0seYPVMxmm1MqUBUlyf_gy</t>
    </r>
  </si>
  <si>
    <r>
      <rPr>
        <u/>
        <sz val="10"/>
        <color rgb="FF1155CC"/>
        <rFont val="Calibri"/>
      </rPr>
      <t>https://drive.google.com/open?id=13_sN7YqKAlhaM6kgIAiZ1pJjzbAxJUj6</t>
    </r>
  </si>
  <si>
    <t>Sobin Varghese Thombra , Renju Paul</t>
  </si>
  <si>
    <t>sobin@hyperrealitytech.com</t>
  </si>
  <si>
    <t>renju@hyperrealitytech.com</t>
  </si>
  <si>
    <t>Manufacturing &amp; PropTech</t>
  </si>
  <si>
    <t>AR/VR</t>
  </si>
  <si>
    <t>"Hyperreality Technologies, provides virtual and augmented reality solutions for Technician training for Industrial Manufacturing &amp; Space visualization for Décor companies.
 Our TrainXR platform is transforming the training landscape for manufacturing industries. It equips enterprises to train technicians and operators in assembly, maintenance, and remote support, mitigating physical and equipment risks. This platform surpasses conventional training with immersive VR, AR, and MR modules for assembly, service procedures, and safety. The result is a remarkable 75% knowledge retention, a 40% reduction in training duration, and an eightfold increase in engagement compared to traditional training methods.
 For Decor Companies, who want their customers to experience, experiment their products virtually, we have built an end-to-end interactive visualization solution where the customers can experiment &amp; visualize both on the web &amp; in immersive XR. Unlike the current market alternatives that typically depend on sample spaces, to which the customer does not have a connect, our solution enables the customer to visualize these products in * their * space by uploading their floor plan. Our patented solution generates 3D from their floorplan using AI and then enables customers to interactively experiment with the products from the decor company from their website to fully immersive &amp; premium XR experiences. This gives the benefit of increased customer engagement leading to increased sales &amp; other product recommendations."</t>
  </si>
  <si>
    <t>Not Evaluated Yet</t>
  </si>
  <si>
    <t>FY 23-24 Rs1.2 Cr</t>
  </si>
  <si>
    <t>USD 36,325</t>
  </si>
  <si>
    <r>
      <rPr>
        <u/>
        <sz val="10"/>
        <color rgb="FF1155CC"/>
        <rFont val="Calibri"/>
      </rPr>
      <t>https://drive.google.com/open?id=1_9v2OvR7OmqIdO2iXCS4xpQKNfxdLnoR</t>
    </r>
  </si>
  <si>
    <r>
      <rPr>
        <u/>
        <sz val="10"/>
        <color rgb="FF1155CC"/>
        <rFont val="Calibri"/>
      </rPr>
      <t>https://drive.google.com/open?id=1s0T_Wkoe-VtpB6nCc-N8vBtCBP16cZLq</t>
    </r>
  </si>
  <si>
    <r>
      <rPr>
        <u/>
        <sz val="10"/>
        <color rgb="FF1155CC"/>
        <rFont val="Calibri"/>
      </rPr>
      <t>https://drive.google.com/open?id=1fTiq-8kln9IbhLMGKBtFn0GJgDilmcLT</t>
    </r>
  </si>
  <si>
    <r>
      <rPr>
        <u/>
        <sz val="10"/>
        <color rgb="FF1155CC"/>
        <rFont val="Calibri"/>
      </rPr>
      <t>www.hyperrealitytech.com</t>
    </r>
  </si>
  <si>
    <t>Winner of the Akzonobel Paint The Future program , Part of the UK govt. GEP program</t>
  </si>
  <si>
    <t>COMMON FLEET PRIVATE LIMITED</t>
  </si>
  <si>
    <r>
      <rPr>
        <u/>
        <sz val="10"/>
        <color rgb="FF1155CC"/>
        <rFont val="Calibri"/>
      </rPr>
      <t>https://drive.google.com/open?id=1ePbwjlZR3Du_W-RvfQ9Tb2fP1KFCr0qp</t>
    </r>
  </si>
  <si>
    <r>
      <rPr>
        <u/>
        <sz val="10"/>
        <color rgb="FF1155CC"/>
        <rFont val="Calibri"/>
      </rPr>
      <t>https://drive.google.com/open?id=1M78Fb0aM99YbT_tKphhEbReynnMp901o</t>
    </r>
  </si>
  <si>
    <t>Shubham Jain</t>
  </si>
  <si>
    <t>shubham.jain@quicreach.com</t>
  </si>
  <si>
    <t>support@quicreach.com</t>
  </si>
  <si>
    <t>Mobility</t>
  </si>
  <si>
    <t>"Problem:
 80% of India’s 600M Gen Z and millennials struggle to find affordable and convenient long-distance travel options due to:
 - Public transport being crowded and unreliable.
 - Personal cabs being too expensive.
 - Ride-hailing services focusing only on short urban commutes, leaving long-distance traveler's with unreliable choices.
 - Lack of proper first/last-mile connectivity, adding to the inconvenience.
 Solution:
 QuicReach is a cab-sharing platform that provides shared cabs for solo traveler's on long-distance routes (25-400 km), making travel affordable, convenient, and social.
 We are targeting the $6B intercity &amp; airport market, focusing on 600M millennials &amp; Gen Z (ages 18-35).
 What We Offer:
 ✅ Pre-scheduled shared cabs with verified co-passengers &amp; drivers.
 ✅ Affordable rides (up to 60% cheaper than personal cabs).
 ✅ Convenience of doorstep pickups and predictable ETAs.
 ✅ A platform for networking among co-passengers.
 Competition Overview:
 QuicReach does not have direct competition, as most ride-hailing companies offer only personal cabs, which are expensive for long-distance travel. However, we face indirect competition from them due to:
 Focus on Long-Distance Travel: Unlike ride-hailing companies focused on short, city-based rides, QuicReach is exclusively for long-distance travel (25-350 KM).
 Existing ride-hailing companies have failed to adapt their technology and services for the intercity segment, leaving a market gap that we are addressing.
 Unique Operations Model: We ensure smooth shared cab operations with dedicated support teams.
 Differential Strategy:
 🔹 From On-Demand to Scheduled:
 Earlier models relied on an on-demand system, making it difficult to efficiently merge rides.
 QuicReach introduces pre-scheduled shared cabs, ensuring predictability and smooth operations.
 🔹 Simplified Pickup and Drop:
 Traditional models had different pickup and drop points for each passenger, creating inefficiencies.
 We streamline this by keeping either the pickup or drop point static, improving efficiency and reducing delays.
 🔹 Optimised Routes:
 80% of intercity routes overlap, with passengers heading to the same destinations.
 We provide assured ETAs and eliminate unexpected delays, ensuring a smoother experience for traveler's.
 🔹 Fair Driver Payments:
 Earlier models caused drivers to lose income when pool passengers weren’t available.
 With QuicReach, drivers are fairly compensated even when shared rides aren’t full, ensuring consistent earnings and high-quality service.
 Large Market Opportunity:
 We are tapping into a $6B intercity and airport travel market, offering rides 60% cheaper than traditional options.
 Market Breakdown:
 - Airport Transfers: ~$1B market, projected to grow to $1.7B by 2027.
 - Intercity Travel: ~$3B market, growing to $4.4B by 2027.
 - 81% of the intercity/outstation market remains unorganised due to existing ride-hailing companies struggling to adapt their technology and services for this segment—a gap that QuicReach is filling.
 Growth &amp; Traction Achieved (In Numbers):
 Since launching in Bangalore, QuicReach has achieved:
 🚀 User &amp; Driver Growth:
 40K+ users onboarded
 3K+ drivers onboarded
 🚀 Ride Performance:
 15K+ rides completed
 50% + repeat rate
 🚀 Revenue &amp; Savings:
 ₹90 lakh + topline revenue generated
 Users saved over ₹60 lakh on travel costs
 🚀 Monthly Performance:
 Average GMV (Topline revenue): ₹11 lakh/month
 Total Monthly Transactions: 1,500 +
 Average Transaction Value: ₹650
 🚀 Key Metric (North Star):
 Seat Occupancy Ratio (Last 3 Months): 1.75
 Who are your target customers? (Solo Traveler's):
 - Students and Young Professionals (18-30): Those studying or working in
 cities, often traveling to their hometowns or nearby for family visits or events.
 They seek budget-friendly and safe travel options.
 - Weekend Getaway Traveler's (20-35): Young adults and couples living in
 urban areas, looking for affordable and convenient travel for weekend trips to
 nearby destinations.
 - Frequent Business Traveler's (25-45): Professionals in fields like sales,
 consulting, or IT who need reliable, comfortable, and cost-effective options for
 frequent intercity business trips.
 Expansion Plans:
 🌍 Immediate Focus: Scaling within Karnataka to capture the $6B intercity and airport market.
 🔹 Key Expansion Areas :
 - Expand to Bengaluru Airport and key city hotspots.
 - Launch intercity rides with one-way &amp; round-trip shared cabs.
 - Launch services on Hyderabad and Jewar Airport 
 "</t>
  </si>
  <si>
    <r>
      <rPr>
        <u/>
        <sz val="10"/>
        <color rgb="FF1155CC"/>
        <rFont val="Calibri"/>
      </rPr>
      <t>https://drive.google.com/open?id=1oz2kmEMJvD8_ADe7B1i8gqoya2buxSxh</t>
    </r>
  </si>
  <si>
    <r>
      <rPr>
        <u/>
        <sz val="10"/>
        <color rgb="FF1155CC"/>
        <rFont val="Calibri"/>
      </rPr>
      <t>https://www.quicreach.com/</t>
    </r>
  </si>
  <si>
    <t>"https://www.moneycontrol.com/news/india/b-luru-carpooling-firms-to-cash-in-amid-bike-taxi-ban-metro-bus-fare-hikes-12990807.html
 https://www.linkedin.com/feed/update/urn:li:activity:7286672997136977920/
 https://viestories.com/this-man-tackles-airport-travel-challenge-with-his-startup-quicreach/
 https://startupstorymedia.com/insights-how-this-bangalore-based-startup-making-airport-travel-cheaper-by-50-through-their-shared-cabs/
 Currently live in Bengaluru, we've completed 𝟭𝟱𝗞+ 𝗿𝗶𝗱𝗲𝘀 𝘄𝗶𝘁𝗵 𝟰𝟬𝗞+ 𝘂𝘀𝗲𝗿𝘀 𝗮𝗻𝗱 𝗼𝗻𝗯𝗼𝗮𝗿𝗱𝗲𝗱 𝟯𝗞+ 𝗱𝗿𝗶𝘃𝗲𝗿𝘀 and near 1Cr of booking in 16 months."</t>
  </si>
  <si>
    <t>Storeferry online services private limited</t>
  </si>
  <si>
    <r>
      <rPr>
        <u/>
        <sz val="10"/>
        <color rgb="FF1155CC"/>
        <rFont val="Calibri"/>
      </rPr>
      <t>https://drive.google.com/open?id=1usWvDiNc3idn8kuc8brF9AsnzUESeV_t</t>
    </r>
  </si>
  <si>
    <r>
      <rPr>
        <u/>
        <sz val="10"/>
        <color rgb="FF1155CC"/>
        <rFont val="Calibri"/>
      </rPr>
      <t>https://drive.google.com/open?id=1gv_RcnUEyQQOVNLkD8Z-Nyg0_R8gDYai</t>
    </r>
  </si>
  <si>
    <t>Monica Shahi and Mushkin Vali</t>
  </si>
  <si>
    <t>Monica shahi</t>
  </si>
  <si>
    <t>Monica@storeferry.com</t>
  </si>
  <si>
    <t>Vali@storeferry.com</t>
  </si>
  <si>
    <t>Marketplace and platform</t>
  </si>
  <si>
    <t>Flutterflow</t>
  </si>
  <si>
    <t>Problem statement : Centralizing procurement and services for facilities, Solution An application consisting of easy quote download, Uniqueness One stop solution for facilities, Competition : Moglix, industry buying, mad over building . Indirect competitor : just dial , scalability please read the executive document for further information</t>
  </si>
  <si>
    <t>1.2M</t>
  </si>
  <si>
    <t>1 Cr in ARR</t>
  </si>
  <si>
    <r>
      <rPr>
        <u/>
        <sz val="10"/>
        <color rgb="FF1155CC"/>
        <rFont val="Calibri"/>
      </rPr>
      <t>https://drive.google.com/open?id=110M7LGc6G3oR-gGDKKwEeVSeavPP2k-_</t>
    </r>
  </si>
  <si>
    <r>
      <rPr>
        <u/>
        <sz val="10"/>
        <color rgb="FF1155CC"/>
        <rFont val="Calibri"/>
      </rPr>
      <t>https://www.storeferry.com/</t>
    </r>
  </si>
  <si>
    <t>Living Things (iCapo Tech Private Limited)</t>
  </si>
  <si>
    <r>
      <rPr>
        <u/>
        <sz val="10"/>
        <color rgb="FF1155CC"/>
        <rFont val="Calibri"/>
      </rPr>
      <t>https://drive.google.com/open?id=1xnX4seit6Ua3dLmEh5Lbq00zlgvbVtkP</t>
    </r>
  </si>
  <si>
    <r>
      <rPr>
        <u/>
        <sz val="10"/>
        <color rgb="FF1155CC"/>
        <rFont val="Calibri"/>
      </rPr>
      <t>https://drive.google.com/open?id=1abpq4roP_IXUmPGo4LBsnEqX7MxJ2Fxm</t>
    </r>
  </si>
  <si>
    <t>Madhusdhan Naik, Mayank Gupta, Sakib Shaikh, Tushar Jagadale</t>
  </si>
  <si>
    <t>Shraddha Pandram, Shivani Umredkar</t>
  </si>
  <si>
    <t>madhusudhan.naik@livingthings.ai</t>
  </si>
  <si>
    <t>mayank.gupta@livingthings.ai</t>
  </si>
  <si>
    <t>Climate Tech, PropTech, Energy</t>
  </si>
  <si>
    <t>AI/ML, IoT</t>
  </si>
  <si>
    <t>Living Things is an AI + IoT-powered sustainability platform helping enterprises slash energy waste, reduce emissions, and achieve Net Zero goals. From turning messy utility bills into actionable carbon insights to automating AC systems for up to 30% savings and tracking battery health across sites — we offer a comprehensive suite for energy intelligence. With 3.9 lakh kWh saved and 350+ tonnes of CO₂ reduced, we’re driving operational efficiency while enabling climate action.</t>
  </si>
  <si>
    <t>INR 54 Cr</t>
  </si>
  <si>
    <t>FY24-25: INR 1.05 Cr</t>
  </si>
  <si>
    <t>INR 2.8 Cr</t>
  </si>
  <si>
    <t>71, 53 full timers, 18 interns</t>
  </si>
  <si>
    <r>
      <rPr>
        <u/>
        <sz val="10"/>
        <color rgb="FF1155CC"/>
        <rFont val="Calibri"/>
      </rPr>
      <t>https://drive.google.com/open?id=17_fog7Ir8Vi0EsqlEUcLD_X2sUZrPqfH</t>
    </r>
  </si>
  <si>
    <r>
      <rPr>
        <u/>
        <sz val="10"/>
        <color rgb="FF1155CC"/>
        <rFont val="Calibri"/>
      </rPr>
      <t>livingthings.ai</t>
    </r>
  </si>
  <si>
    <t>Winners of Maharashtra Startup Week 2021</t>
  </si>
  <si>
    <t>Tabs Learning Private Limited (bversity)</t>
  </si>
  <si>
    <r>
      <rPr>
        <u/>
        <sz val="10"/>
        <color rgb="FF1155CC"/>
        <rFont val="Calibri"/>
      </rPr>
      <t>https://drive.google.com/open?id=1jL-ZOiL7_aoOofB3hfGeKBzM0R_1ALC3</t>
    </r>
  </si>
  <si>
    <r>
      <rPr>
        <u/>
        <sz val="10"/>
        <color rgb="FF1155CC"/>
        <rFont val="Calibri"/>
      </rPr>
      <t>https://drive.google.com/open?id=1869KGwsM5GBgh6WnB4MEdCme8jxT4Q1v</t>
    </r>
  </si>
  <si>
    <t>Sudharsan Varatharajan, Godwin Immanuel, Saiganesh VS</t>
  </si>
  <si>
    <t>sudharsan@bversity.io</t>
  </si>
  <si>
    <t>Ed tech</t>
  </si>
  <si>
    <t>Problem Statement: Severe shortage of skilled biotech workforce with an 80:1 hiring ratio and lack of awareness of new technologies.
 Solution: A virtual “Super-University” offering micro and nano degrees, industry-aligned PG programs, and AI-driven biotech upskilling.
 Uniqueness or Differentiator: Only platform combining hands-on, real-time, and hybrid biotech education at global scale using AI and metaverse.
 Competition Mapping: Stands apart by offering practical, tech-integrated biotech education unlike traditional universities or online-only platforms.
 IP/Technology Used: Gen AI-powered “Neuron AI” learning engine with a simulated metaverse campus for immersive global learning.
 Scalability: Designed to onboard 50,000 students globally and partner with 100+ institutions over five years.
 Market Potential: Addresses a $117B global online higher education market and a $6.6B annual biotech upskilling spend.
 Target Customers: Biotech graduates, life science professionals, and large biotech/GCC firms hiring skilled talent.
 Future Roadmap: Expand global presence, AI-driven platforms, B2B training products, and new PG biotech programs.</t>
  </si>
  <si>
    <r>
      <rPr>
        <u/>
        <sz val="10"/>
        <color rgb="FF1155CC"/>
        <rFont val="Calibri"/>
      </rPr>
      <t>https://drive.google.com/open?id=1iAwADzVjVDrwF1TNF9KS62JXXUa1sjSD</t>
    </r>
  </si>
  <si>
    <r>
      <rPr>
        <u/>
        <sz val="10"/>
        <color rgb="FF1155CC"/>
        <rFont val="Calibri"/>
      </rPr>
      <t>www.bversity.io</t>
    </r>
  </si>
  <si>
    <t>Rapiddx Technologies Pvt Ltd</t>
  </si>
  <si>
    <r>
      <rPr>
        <u/>
        <sz val="10"/>
        <color rgb="FF1155CC"/>
        <rFont val="Calibri"/>
      </rPr>
      <t>https://drive.google.com/open?id=14enI1veQPubdojHMoKJXz18Efd2V41G3</t>
    </r>
  </si>
  <si>
    <r>
      <rPr>
        <u/>
        <sz val="10"/>
        <color rgb="FF1155CC"/>
        <rFont val="Calibri"/>
      </rPr>
      <t>https://drive.google.com/open?id=1SJ8x4-1j0RqJEBrjepx-Y1vMPnc480Mv</t>
    </r>
  </si>
  <si>
    <t>Satish Kalme and Taslimarif Saiyed</t>
  </si>
  <si>
    <t>satish@rapiddxtech.com</t>
  </si>
  <si>
    <t>taslim@rapiddxtech.com</t>
  </si>
  <si>
    <t>Diagnostics</t>
  </si>
  <si>
    <t>AI and Automation</t>
  </si>
  <si>
    <t>Rapiddx Brief
 1. Problem Addressed
 Antibiotic-resistant infections currently claim ~700,000 lives per year in the world. Annual report by “Review on Antimicrobial Resistance” has suggested that “The continued rise in resistance by 2050 would lead to 10 million people dying per year and a reduction of 2% to 3.5% in gross domestic product”. Currently, in primary to tertiary-care centres, there is no technology that allows clinicians to prescribe targeted antibiotic(s) and dosage on the same-day of patient’s visit/admission. Mostly, clinicians are forced to provide treatment based on empirical data due to the time it takes for the antimicrobial susceptibility test (AST) results to be available for an accurate diagnosis. 
 Existing solutions like molecular methods and phenotypic assays are used for AST in clinical samples. Molecular methods detect bacterial pathogens and the presence of resistance genes, whereas current Phenotypic Methods detect the realization of susceptibility (i.e., if there is any continued growth in the presence of antibiotic). For a clinician, the realization of susceptibility is far more relevant as a basis for a therapeutic decision. The major limitations in current Phenotypic Tests are a) Time it takes for results to become available (The current gold standard TAT is 30-60h), b) A requirement to isolate the pathogenic microorganism, c) delay in knowing growth/no growth and mono or poly microbial nature of the sample.
 According to UN Ad hoc Interagency Coordinating Group on Antimicrobial Resistance, drug-resistant diseases could cause 10 million deaths each year by 2050 with a cumulative cost of $100 trillion and damage to the economy as catastrophic as the 2008-2009 global financial crisis. Another estimate predicts that by 2030, antimicrobial resistance could force up to 24 million people into extreme poverty. Therefore, technology that can be used to test rapid AST (same day susceptibility test) becomes more important and a potential weapon in fighting growing threat of AMR.
 2. Solution
 Solution: 
 rPASA (Rapid Personalised Antimicrobial Susceptibility Assay) test can be performed directly from clinical sample i.e. urine sample (Pathogen isolation is not required). The platform has three main components, 1. Microfluidics based AST test cartridge preloaded with assay reagents in dry form 2. μCulture tube for initial growth and poly vs mono culture detection 3. A reader system for automated sample handling cum fluorescence read out. rPASA provides AST results for UTI infections (including ESKAPE pathogens) within ~5 hours. It has microfluidics platform to test micro volume sample(s) for several selected antibiotics. The platform has automated pre-analytical steps with multi-sampling and multiplexing capabilities. 
 Scientific validity:
 Accumulation of organic acids as a function of bacterial growth changes pH of growth medium. Testing pH at microliter (&lt;5 μl) or nano-liter volumes is challenging. We use highly sensitive, fluorescent, tunable, DNA based pH sensors. DNA sensor has a C-rich segment that bears a donor fluorophore and a mismatched duplex positions an acceptor fluorophore far apart. When microorganism is resistant to antibiotic or if it is not affected at lower concentration of antibiotic, it continues to grow in growth medium changing pH to acidic. In acidic pH condition the mismatched duplex frays as the C-rich strand forms an i-motif, bringing the two fluorophore into a high FRET conformation that is monitored by fluorescence reading. When microorganism is sensitive to antibiotic, it does not grow and no change in the fluorescence is recorded. This technology enables highly sensitive reading of pH changes of the bacterial growth medium as a response of growth or no growth of microorganisms in the presence of antibiotic. The antimicrobial response is detected in less than 5 hr of incubation.
 We have completed the assay, device, and consumable prototyping and pre-clinical validation of test. In device, μCulture tube module, test cartridge incubation module and CMOS read out module were prototyped and tested. Functional testing of μCulture tube (consumable) and mono vs poly database generation is in progress. This project builds upon previous work and proposes completion of manufacturing of MVP, finished quality consumables and testing using clinical samples.
 3. Unit economics
 The manufacturing cost of rPASA device is 12 Lakhs currently. It will reduce to 10 Lakhs and 7.8 Lakhs on scale up of 10 and 100 devices respectively. The manufacturing cost will further reduce to 6.0 Lakhs on scale up of 300+ devices. The device cost to the customer will be 10 Lakhs.
 The manufacturing cost of consumables (1 micro-culture tube + 1 sample transfer tip + 1 test cartridge) per test Is 1000 Rs and 309 Rs at scale of 1000 and 45,000 kits respectively. This cost will further reduce to 209 Rs at scale of 5 Lakh kits and 160 Rs at scale of 20 Lakh tests. The consumable cost to the customer will be 400 Rs (to the hospitals) and 600 Rs (to the patient). 
 4. Clinical validation plan
 rPASA platform will be validated in 2 phases. In first phase, a laboratory validation of MVP will be conducted using known 120 clinical samples (pilot test) to stream line test flow and fine tuning the device. In second phase, a pivotal testing of the platform will be conducted at St. Johns Hospital, Bangalore using 600 blind folded clinical samples. 100 samples for each pathogen in ESCAPE group will be assigned during this phase. Briefly, urine sample will be divided to test on rPASA system and using gold standard method, Isolation of pathogen and AST using broth microdilution. 
 5. Societal Benefits 
 rPASA will impact public health at large. Same day antibiotic prescription has potential to reduce 10,000 – 60,000 INR cost associated with health complications and AMR incidences. Rapid AST has potential to reduce average loss of 1.6 work days contributing to the economy. Here, the focus will be in India specifically tire I-III cities. The product has potential to benefit bottom 40% population having installation in tertiary care hospitals in tire II and tire III cities including Government medical colleges and hospitals.
 6. Novelty/Innovativeness of solution 
 In comparison to existing products in the market, our technology combines the elements of microfluidic system with the sensitivity of a FRET sensor. The USP of the product is performing AST directly from clinical sample (saving 16 h on microbial isolation), knowing growth/ no growth and mono- or polymicrobial nature of the sample in 2 h (Saving 24 h on re-calling patient for sample in case of no growth or polymicrobial samples), and AST within 5 h. The TAT for mono-microbial sample is from current 30-60 h to 4-5 h and for polymicrobial sample, isolated culture is used bringing TAT from current 30-60 h to 24-25 h.
 7. Market Opportunities 
 The cases of appearance of antimicrobial resistant strains are very common now a days and the stakeholders such as hospitals and diagnostic labs have a pressure to get the test results as early as possible to start the treatment with best suited antibiotics. r-PASA with its capability to provide AST results in faster, accurate and highly automated fashion would enable it to cater the needs at multiple levels. 
 Although patients are ultimate beneficiaries of this project, network Dx labs (1000 no), NABL accredited labs (1200 no), network hospitals (250 no), private multi-speciality hospitals (275 no), private hospitals (43,000 no), and Government hospitals and Medical colleges (30,000 no) are target customers. The ability of r-PASA to directly test clinical samples without any intermediate human intervention would also be very beneficial for smaller labs and healthcare setups that are devoid of skilled manpower and supporting lab facilities. 
 With an average 15 samples a day, the opportunity is 4,300 Cr INR for urine AST consumables. The device market size is 8,500 Cr INR. rPASA being a platform, it will have even higher potential as we add more tests (blood, other body fluids) in future versions.
 8. Go To Market strategy
 We anticipate product launch during 2026 Q2. The initial target market will be chain of multi-speciality hospitals. We will set up a blue print for initial 15 installations and collaborate with a strategic partner to accelerate market penetration. 
 9. Commercialization
 Manufacturing will be outsourced. We have been working with business associates for CNC milled parts, moulding parts, standard electronic components etc. Final calibration and packaging will be conducted at Rapiddx. One Dx company having chain of Dx labs across India has shown interest to install first 3-4 devices in their labs for pilot run. They have indicated willingness in sales and marketing of the device.
 10. Exit strategy
 Diagnostic companies like BD, Thermo scientific and Beckman coulter; Medical device companies like scanrey would be interested in technologies like rPASA. Multi-chain diagnostic lab companies, multi-chain hospitals and pharma companies will have strategic interest in this technology.
 We have been in discussion with a chain of Dx labs who adopts new technologies for there services. They have shown interest in strategic investment once one minimum viable product (MVP) is validated. They have subsidiaries which manufactures diagnostic reagents. They see Rapiddx as best fit for backend integration (reagent manufacturing and deploying devices in there labs). They have also shown interest in marketing and sales of the device.
 We will be reaching out more such potential strategic interests In coming 9-12 months during this fund.
 11. Awards/ Grant
 Rapiddx has received ELEVATE 2023 award and a grant of 18 Lakhs to develop electronics for rPASA device. Rapiddx has received 1.25 Cr grant from USAID.</t>
  </si>
  <si>
    <t>1 (This is for product and business consultancy)</t>
  </si>
  <si>
    <r>
      <rPr>
        <u/>
        <sz val="10"/>
        <color rgb="FF1155CC"/>
        <rFont val="Calibri"/>
      </rPr>
      <t>https://drive.google.com/open?id=1ypR33r9vjnBOEA76UJOWbHw1Cn3lNi1Y</t>
    </r>
  </si>
  <si>
    <r>
      <rPr>
        <u/>
        <sz val="10"/>
        <color rgb="FF1155CC"/>
        <rFont val="Calibri"/>
      </rPr>
      <t>https://drive.google.com/open?id=1-rTy-9tA02uHSrjvEzlO_T_cjLdtkOaE</t>
    </r>
  </si>
  <si>
    <r>
      <rPr>
        <u/>
        <sz val="10"/>
        <color rgb="FF1155CC"/>
        <rFont val="Calibri"/>
      </rPr>
      <t>http://www.rapiddxtech.com</t>
    </r>
  </si>
  <si>
    <t>1. In Top 10 of AIT 2021 supported by Swissnex in India and Consulate general of Switzerland. 2. Startup Karnataka 2023 Awardee</t>
  </si>
  <si>
    <t>MERAS PLUGIN PRIVATE LIMITED</t>
  </si>
  <si>
    <r>
      <rPr>
        <u/>
        <sz val="10"/>
        <color rgb="FF1155CC"/>
        <rFont val="Calibri"/>
      </rPr>
      <t>https://drive.google.com/open?id=1IuC4T7YNVyqjtMI9EqqhvB8fcX7PjYPa</t>
    </r>
  </si>
  <si>
    <r>
      <rPr>
        <u/>
        <sz val="10"/>
        <color rgb="FF1155CC"/>
        <rFont val="Calibri"/>
      </rPr>
      <t>https://drive.google.com/open?id=1sK0oxhciw0833a77ndNWViHbehx5FmuD</t>
    </r>
  </si>
  <si>
    <t>Vivek Samynathan</t>
  </si>
  <si>
    <t>viveksam@plugzmart.com</t>
  </si>
  <si>
    <t>Plugzmart is an electric vehicle (EV) infrastructure startup addressing the critical gap in India’s EV ecosystem: the lack of a smart, interoperable, and scalable charging network. As EV adoption accelerates, existing charging stations remain largely unconnected, non-standardized, and difficult to manage. Plugzmart solves this by offering indigenously developed, OCPP-compliant smart charger controllers that can retrofit existing chargers and transform them into intelligent, remotely manageable units. Complementing this hardware is a robust, cloud-based Charging Management System (CMS) that enables real-time monitoring, user management, billing, analytics, and remote diagnostics. What sets Plugzmart apart is its fully integrated platform combining hardware and software, developed in-house to ensure flexibility, cost-effectiveness, and adherence to global protocols. Compared to competitors like Statiq or Kazam, which often rely on third-party hardware or offer limited backend capabilities, Plugzmart provides a full-stack solution built for India’s infrastructure needs. The company’s IP lies in its proprietary controller design and secure, scalable software platform. Plugzmart targets Charge Point Operators (CPOs), fleet operators, charger manufacturers, real estate developers, and urban planners. With strong government backing for EV infrastructure development and a projected demand for over 2 million public chargers by 2030, the market potential is immense. The solution is highly scalable and adaptable to residential, commercial, and highway applications. Future plans include integration with smart grids, renewable energy systems, and international expansion into emerging markets. Plugzmart aims to become a key enabler in the clean mobility revolution by delivering smart, accessible, and sustainable charging infrastructure at scale.</t>
  </si>
  <si>
    <t>45,00,00,000</t>
  </si>
  <si>
    <r>
      <rPr>
        <u/>
        <sz val="10"/>
        <color rgb="FF1155CC"/>
        <rFont val="Calibri"/>
      </rPr>
      <t>https://drive.google.com/open?id=1KCZ8mAZztrphRgbxmThHbXV9FWvTi_U_</t>
    </r>
  </si>
  <si>
    <t>5 Patents Filled</t>
  </si>
  <si>
    <r>
      <rPr>
        <u/>
        <sz val="10"/>
        <color rgb="FF1155CC"/>
        <rFont val="Calibri"/>
      </rPr>
      <t>https://plugzmart.com/</t>
    </r>
  </si>
  <si>
    <t>Algorithm Health Pvt.Ltd</t>
  </si>
  <si>
    <r>
      <rPr>
        <u/>
        <sz val="10"/>
        <color rgb="FF1155CC"/>
        <rFont val="Calibri"/>
      </rPr>
      <t>https://drive.google.com/open?id=1_vXpzK64MexyQdOfHSV3oT_F1GPMtJCO</t>
    </r>
  </si>
  <si>
    <r>
      <rPr>
        <u/>
        <sz val="10"/>
        <color rgb="FF1155CC"/>
        <rFont val="Calibri"/>
      </rPr>
      <t>https://drive.google.com/open?id=1ny86thzYTqyOWw_8-dZsY3GM6uZbQBr6</t>
    </r>
  </si>
  <si>
    <t>Dr.Sumanth C Raman,</t>
  </si>
  <si>
    <t>sumanth@algohealthplus.com</t>
  </si>
  <si>
    <t>Healthcare IT</t>
  </si>
  <si>
    <t>Scaleup</t>
  </si>
  <si>
    <t>Algorithm Health Pvt. Ltd. (AlgoHealthPlus) is a health-tech startup committed to transforming clinical diagnostics through artificial intelligence and data-driven solutions. The healthcare industry faces persistent challenges in diagnostic accuracy due to fragmented data sources, over-reliance on isolated lab results, and the absence of integrated decision support systems. AlgoHealth addresses this problem with its proprietary Clinical Decision Support Systems (CDSS), which intelligently combine patient symptoms, history, and investigation data to offer accurate, consistent, and evidence-based diagnostic support. Its flagship solutions, including CDSS-Lab, CDSS-Radiology, and CDSS-PRO, are designed to minimize human error, standardize reporting, and assist medical professionals in timely, data-backed decision-making. What sets AlgoHealth apart is its hybrid use of AI and rule-based engines developed under the medical expertise of Dr. Sumanth C Raman, a veteran in healthcare IT. Unlike typical AI diagnostic tools, their systems are adaptable, interpretable, and built for integration across various healthcare environments. The company operates in a competitive landscape with players in AI diagnostics, but its comprehensive, modular, and clinically validated platforms offer a unique value proposition. AlgoHealth's technology is scalable and suited for hospitals, diagnostic labs, and insurance companies, offering both B2B and B2G applications. The market potential is significant, as global healthcare systems move toward digitization and error reduction. With a strong roadmap focused on enhancing algorithm accuracy, expanding into international markets, and building patient-centric applications, AlgoHealth aims to be a global leader in AI-enabled diagnostics, delivering safer, smarter, and more efficient healthcare outcomes.</t>
  </si>
  <si>
    <t>Not yet Valuated</t>
  </si>
  <si>
    <r>
      <rPr>
        <u/>
        <sz val="10"/>
        <color rgb="FF1155CC"/>
        <rFont val="Calibri"/>
      </rPr>
      <t>https://drive.google.com/open?id=1fQDt0XtAsP4owy1XlVjnYc-ADUTNAJPH</t>
    </r>
  </si>
  <si>
    <r>
      <rPr>
        <u/>
        <sz val="10"/>
        <color rgb="FF1155CC"/>
        <rFont val="Calibri"/>
      </rPr>
      <t>https://algohealthplus.com/</t>
    </r>
  </si>
  <si>
    <t>Inferigence Quotient Pvt. Ltd.</t>
  </si>
  <si>
    <r>
      <rPr>
        <u/>
        <sz val="10"/>
        <color rgb="FF1155CC"/>
        <rFont val="Calibri"/>
      </rPr>
      <t>https://drive.google.com/open?id=1bOChwiFO-IoY6oXOupk-VGQrQQCNHwJc</t>
    </r>
  </si>
  <si>
    <r>
      <rPr>
        <u/>
        <sz val="10"/>
        <color rgb="FF1155CC"/>
        <rFont val="Calibri"/>
      </rPr>
      <t>https://drive.google.com/open?id=1y76ZnXg8QzYpbngb-u-eYiQzTSjDiI3K</t>
    </r>
  </si>
  <si>
    <t>Neeta Trivedi</t>
  </si>
  <si>
    <t>neeta@inferq.com</t>
  </si>
  <si>
    <t>Industry 4.0</t>
  </si>
  <si>
    <t>IoT</t>
  </si>
  <si>
    <t>InferQ has received recognition and funding from prestigious programs such as the Ministry of Defence's iDEX initiative, the Government of Karnataka’s Elevate program, and the herSTART initiative for women entrepreneurs. Their clientele includes the Indian Navy, DRDO, and international partners, underlining the global relevance of their technologies. With a strong IP portfolio and a multidisciplinary team, InferQ is poised for scalable deployment in both government and industrial sectors. The company’s future roadmap includes global expansion, integration into commercial infrastructure monitoring, and becoming a leader in autonomous and intelligent sensing systems.</t>
  </si>
  <si>
    <t>Pre Revenue Stage</t>
  </si>
  <si>
    <r>
      <rPr>
        <u/>
        <sz val="10"/>
        <color rgb="FF1155CC"/>
        <rFont val="Calibri"/>
      </rPr>
      <t>https://drive.google.com/open?id=1fa2pCMZolhxaWrajfXqVG1npAYw9Zqzd</t>
    </r>
  </si>
  <si>
    <r>
      <rPr>
        <u/>
        <sz val="10"/>
        <color rgb="FF1155CC"/>
        <rFont val="Calibri"/>
      </rPr>
      <t>https://www.inferq.com/</t>
    </r>
  </si>
  <si>
    <t>MAKR MICROSYSTEMS PRIVATE LIMITED</t>
  </si>
  <si>
    <r>
      <rPr>
        <u/>
        <sz val="10"/>
        <color rgb="FF1155CC"/>
        <rFont val="Calibri"/>
      </rPr>
      <t>https://drive.google.com/open?id=1ldpcdFXLpIIsvkR-2FBSNfBtWj8fRWZR</t>
    </r>
  </si>
  <si>
    <r>
      <rPr>
        <u/>
        <sz val="10"/>
        <color rgb="FF1155CC"/>
        <rFont val="Calibri"/>
      </rPr>
      <t>https://drive.google.com/open?id=1-1oEndYJl-7RdChLduEA8mY-uvoifH2U</t>
    </r>
  </si>
  <si>
    <t>Dr Ashwin Lal</t>
  </si>
  <si>
    <t>ashwin.lal@makrmicro.com</t>
  </si>
  <si>
    <t>Machine Learning</t>
  </si>
  <si>
    <t>As chipmakers push the limits of miniaturization, traditional 2D measurement tools fall short in capturing the intricate nanoscale and subsurface features of advanced semiconductor devices. Makr addresses this critical gap with its proprietary technologies, including Acoustic Atomic Force Microscopy (AFM) and optical tomography, enabling precise 3D imaging at the nanometer scale</t>
  </si>
  <si>
    <r>
      <rPr>
        <u/>
        <sz val="10"/>
        <color rgb="FF1155CC"/>
        <rFont val="Calibri"/>
      </rPr>
      <t>https://drive.google.com/open?id=1VPiEmtFBiqwwghSI5GUzyQP3OlBr1ccg</t>
    </r>
  </si>
  <si>
    <r>
      <rPr>
        <u/>
        <sz val="10"/>
        <color rgb="FF1155CC"/>
        <rFont val="Calibri"/>
      </rPr>
      <t>http://makrmicro.com/</t>
    </r>
  </si>
  <si>
    <t>Neuome Technologies Private Limited</t>
  </si>
  <si>
    <r>
      <rPr>
        <u/>
        <sz val="10"/>
        <color rgb="FF1155CC"/>
        <rFont val="Calibri"/>
      </rPr>
      <t>https://drive.google.com/open?id=1My4klQvPDExanP9d2oo2SDaAcKAgYR_6</t>
    </r>
  </si>
  <si>
    <r>
      <rPr>
        <u/>
        <sz val="10"/>
        <color rgb="FF1155CC"/>
        <rFont val="Calibri"/>
      </rPr>
      <t>https://drive.google.com/open?id=163A7NO9HJZEhejywwnxonuZSYdgoOpts</t>
    </r>
  </si>
  <si>
    <t>Dr. Rajani Kanth Vangala</t>
  </si>
  <si>
    <t>rajani@neuome.com</t>
  </si>
  <si>
    <t>Lifescience</t>
  </si>
  <si>
    <t>Neuome Technologies is a pioneering biotech company dedicated to developing cutting-
 edge preservation solutions for research and diagnostics. Our instaPRESERVE product
 line offers innovative, eco-friendly alternatives for storing DNA, RNA, proteins, tissues,
 and microbial specimens at ambient temperature, eliminating the need for cold storage.
 With a strong focus on sustainability, regulatory compliance, and scientific excellence,
 Neuome Technologies empowers laboratories and healthcare professionals with
 reliable, high-performance reagents and solutions for biotech and clinical applications.</t>
  </si>
  <si>
    <t>18,00,00,000</t>
  </si>
  <si>
    <r>
      <rPr>
        <u/>
        <sz val="10"/>
        <color rgb="FF1155CC"/>
        <rFont val="Calibri"/>
      </rPr>
      <t>https://drive.google.com/open?id=1NuFpGakliNa5-qsLZdKdH8YlqzSdau33</t>
    </r>
  </si>
  <si>
    <r>
      <rPr>
        <u/>
        <sz val="10"/>
        <color rgb="FF1155CC"/>
        <rFont val="Calibri"/>
      </rPr>
      <t>https://neuome.com/</t>
    </r>
  </si>
  <si>
    <t>Sekyo Innovations Private Limited</t>
  </si>
  <si>
    <r>
      <rPr>
        <u/>
        <sz val="10"/>
        <color rgb="FF1155CC"/>
        <rFont val="Calibri"/>
      </rPr>
      <t>https://drive.google.com/open?id=1AYYW0s2ufeXvX43NeJoLHiQVt0PoxJnG</t>
    </r>
  </si>
  <si>
    <r>
      <rPr>
        <u/>
        <sz val="10"/>
        <color rgb="FF1155CC"/>
        <rFont val="Calibri"/>
      </rPr>
      <t>https://drive.google.com/open?id=1P3mn4NHWJ65Yzx6qhVm69Ud9FBOuJ3on</t>
    </r>
  </si>
  <si>
    <t>Smridhi Goyal</t>
  </si>
  <si>
    <t>smridhi@sekyo.in</t>
  </si>
  <si>
    <t>industry 4.0</t>
  </si>
  <si>
    <t>Problem Statement: India faces a child safety crisis with a child going missing every 8 minutes, and limited tech solutions exist for kids below smartphone age.
 Solution: Sekyo provides smart wearable safety devices and an integrated mobile platform for kids, elderly, and home security.
 Uniqueness or Differentiator: Emotionally resonant, affordable, and intuitive ecosystem of safety-focused IoT wearables with patented geofenced SOS.
 Competition Mapping: Competes with generic smartwatch brands by focusing on purpose-driven safety, emotional connection, and kid-first UX.
 IP/Technology Used: Patent-pending geofenced SOS and AI-enabled wearables for learning, health, and behavioral analytics.
 Scalability: Positioned for mass-market adoption through pricing tiers, government tie-ups, global expansion, and retail/D2C integration.
 Market Potential: Targeting India’s $192M kids smartwatch market (growing to $630M by 2035) and $5B+ global home security IoT space.
 Target Customers: Parents of children aged 3–12, schools, government bodies, NGOs, and global retail buyers.
 Future Roadmap: Expand globally, launch AI learning products, enter government &amp; CSR projects, and dominate kids’ safety tech category.</t>
  </si>
  <si>
    <r>
      <rPr>
        <u/>
        <sz val="10"/>
        <color rgb="FF1155CC"/>
        <rFont val="Calibri"/>
      </rPr>
      <t>https://drive.google.com/open?id=1GXzlDh50qraLslhMS6Z5VE9OmN9V9Wsp</t>
    </r>
  </si>
  <si>
    <r>
      <rPr>
        <u/>
        <sz val="10"/>
        <color rgb="FF1155CC"/>
        <rFont val="Calibri"/>
      </rPr>
      <t>www.sekyo.in</t>
    </r>
  </si>
  <si>
    <t>Technology Entrepreneur of the year awarded by Smriti Irani (Former Women &amp; Child Development Minister) via HerZindagi.com + various excellence awards from Amazon due to exceptional sales performance</t>
  </si>
  <si>
    <t>CDIIC CODISSIA Defence Tech Accelerator</t>
  </si>
  <si>
    <t>RobotoAI Technologies Pvt Ltd</t>
  </si>
  <si>
    <r>
      <rPr>
        <u/>
        <sz val="10"/>
        <color rgb="FF1155CC"/>
        <rFont val="Calibri"/>
      </rPr>
      <t>https://drive.google.com/open?id=1VwpzLKE0w3kFWfJd2HpA5i5lHYWiUjkm</t>
    </r>
  </si>
  <si>
    <r>
      <rPr>
        <u/>
        <sz val="10"/>
        <color rgb="FF1155CC"/>
        <rFont val="Calibri"/>
      </rPr>
      <t>https://drive.google.com/open?id=105bv8UeBLv-rdOMbn-xwVaZ2qRKwPrsU</t>
    </r>
  </si>
  <si>
    <t>Rubesh Thirumani S</t>
  </si>
  <si>
    <t>admin@robotoai.com</t>
  </si>
  <si>
    <t>suryarae20@gmail.com</t>
  </si>
  <si>
    <t>Robotics &amp; Automation</t>
  </si>
  <si>
    <t>Robotics &amp; AI</t>
  </si>
  <si>
    <t>ScaleUp</t>
  </si>
  <si>
    <t>We are an emerging defence tech company at the forefront of robotics innovation, offering cutting-edge solutions in mobile robots for a wide range of applications. From material handling and disinfection to surveillance and robotics research, our mission is to bring versatility, efficiency, and safety to every industry we touch.
 Problem statement:
 Material Handling Sector 
 "Operational Efficiency &amp; Safety Challenges"
 Inefficiency in Operations - Manual handling of heavy goods is time-consuming and prone to errors.
 Labor Shortages - Difficulty in finding and retaining skilled labor for physically demanding tasks.
 Workplace Safety - High risk of workplace injuries due to manual handling of heavy or hazardous materials.
 Operational Costs - High costs associated with manual labor, including wages, training, and potential injury-related expenses.
 "Scalability, Inventory, &amp; Visibility Challenges"
 Scalability Challenges - Difficulty in scaling operations quickly to meet increasing demands.
 Inventory Inaccuracy - Inconsistent or outdated stock records cause stock outs or overstocking.
 Lack of Real-Time Visibility - Managers lack real-time data on inventory movement, order status, or equipment usage.
 Solution:
 An AI-powered autonomous mobile robot - Designed for safe, efficient and intelligent indoor transport of heavy components up to 1 ton in industrial environments.
 Competition:
 "ONE STOP SOLUTION FOR MATERIAL HANDLING"
 WE PROVIDE COMPLETE MATERIAL HANDLING SOLUTIONS LIKE AMRs, IOT BASED PMS, CONVEYORS, PICK &amp; PLACE MANIPULATORS, CARTESIAN ROBOTS &amp; SPECIAL PURPOSE MACHINES.
 Technology:
 Robotics, AI, WebRTC and web.
 Target customers:
 1. Warehouses
 2. Automotive
 3. Manufacturing
 4. Defence
 5. Healthcare
 Projections are in PPT.</t>
  </si>
  <si>
    <t>9.95L</t>
  </si>
  <si>
    <r>
      <rPr>
        <u/>
        <sz val="10"/>
        <color rgb="FF1155CC"/>
        <rFont val="Calibri"/>
      </rPr>
      <t>https://drive.google.com/open?id=1_0Go4iK3mVvPwtwKhuJicWqkIYhV4A5I</t>
    </r>
  </si>
  <si>
    <r>
      <rPr>
        <u/>
        <sz val="10"/>
        <color rgb="FF1155CC"/>
        <rFont val="Calibri"/>
      </rPr>
      <t>https://drive.google.com/open?id=14VeS_pElbD15ejVft2X_5GHtzby9YTfy</t>
    </r>
  </si>
  <si>
    <t>RobotoAI TM</t>
  </si>
  <si>
    <r>
      <rPr>
        <u/>
        <sz val="10"/>
        <color rgb="FF1155CC"/>
        <rFont val="Calibri"/>
      </rPr>
      <t>www.robotoai.com</t>
    </r>
  </si>
  <si>
    <t>IDEX DISC challenge winner, Nidhi prayas grant, India podcast - ITU WTSA, NewDelhi.</t>
  </si>
  <si>
    <t>INFAB Semiconductor Pvt Ltd</t>
  </si>
  <si>
    <r>
      <rPr>
        <u/>
        <sz val="10"/>
        <color rgb="FF1155CC"/>
        <rFont val="Calibri"/>
      </rPr>
      <t>https://drive.google.com/open?id=1jn0XfUNI5u3aNUo-XxciTZejWrGbd7ka</t>
    </r>
  </si>
  <si>
    <r>
      <rPr>
        <u/>
        <sz val="10"/>
        <color rgb="FF1155CC"/>
        <rFont val="Calibri"/>
      </rPr>
      <t>https://drive.google.com/open?id=1fSNnjw92-ddLTPzHhVdAPkYnhrZbV15q</t>
    </r>
  </si>
  <si>
    <t>Muthuraman Swaminathan &amp; Barjinder Kaur</t>
  </si>
  <si>
    <t>Barjinder Kaur</t>
  </si>
  <si>
    <t>raman@infab-tech.com</t>
  </si>
  <si>
    <t>info@infab-tech.com</t>
  </si>
  <si>
    <t>Aerospace &amp; Defence</t>
  </si>
  <si>
    <t>Deep Tech ( MEMS)</t>
  </si>
  <si>
    <t>PMF ( Product-Market Fit)</t>
  </si>
  <si>
    <t>INFAB Semiconductor Pvt Ltd – Startup Brief The Problem: India’s aerospace and defense sectors rely heavily on imported pressure sensors—over 80% are sourced internationally. These systems often use bulky, outdated non-MEMS pressure switches and transducers that lack precision, real-time feedback, and adaptability. Imported components are expensive, slow to procure, and poorly optimized for India’s dynamic aerospace environments. There is a critical need for compact, high-performance pressure sensors tailored to Indian aerospace applications. Our Solution: INFAB is developing a MEMS-based Pressure Transducer specifically designed for aerospace-grade fuel management. Key specifications include a 0–29 psi (gauge) range, 0.5–5V DC output, and a compact, corrosion-resistant body (Ø40 mm × 120 mm, ≤0.2 kg). Built to meet MIL-STD-704D standards, the transducer is engineered with a failsafe design to ensure uninterrupted operation under failure conditions—crucial for mission-critical systems. What Makes Us Unique: INFAB is the first Indian company to develop MEMS-based aerospace pressure transducers domestically. Our MEMS technology enables precision, consistency, and miniaturization unmatched by traditional sensors. Unlike global offerings, INFAB's solutions are customizable, cost-effective, and rapidly deployable—ideal for India’s evolving aerospace needs. Local manufacturing enhances support, reduces lead times, and ensures agile customization. Competitive Landscape: Global players like Honeywell, TE Connectivity, and Sensata dominate this space, but their solutions are costly and difficult to tailor. INFAB provides a competitive edge through indigenous development, shorter delivery cycles, and design flexibility for Indian use cases. Technology &amp; IP: Our transducer is built on proprietary MEMS sensor architecture and advanced fabrication techniques. The platform ensures durability, miniaturization, and aerospace-grade reliability, with potential for further innovation and IP protection. Scalability: Batch MEMS fabrication enables cost-efficient scaling for high-volume demand. The modular design allows adaptation for other sectors like UAVs, civil aviation, and space, opening up broader market opportunities. Market Opportunity: India’s aerospace and defense sector is set to reach $70B by 2030. The domestic market for aerospace-grade pressure sensors alone is projected to exceed ₹500 Cr by 2028. INFAB’s solution is strategically positioned to drive import substitution and boost indigenous capability. Target Customers: DRDO, HAL, ISRO, ADA, BEL, and private-sector aerospace and UAV manufacturers are key customers seeking reliable, localized sensor solutions. Future Roadmap: With multiple milestones already achieved, INFAB is targeting a 20-month development cycle. With funding support, we plan to complete testing, secure certifications, and scale production. The goal is to lead India’s shift toward self-reliant aerospace systems and become a global MEMS sensor supplier.</t>
  </si>
  <si>
    <t>Under NDA</t>
  </si>
  <si>
    <r>
      <rPr>
        <u/>
        <sz val="10"/>
        <color rgb="FF1155CC"/>
        <rFont val="Calibri"/>
      </rPr>
      <t>https://drive.google.com/open?id=1vaCLKH4vk58-9HqGUIf_tFQk9u0266UI</t>
    </r>
  </si>
  <si>
    <t>Yet to File the Patent for (Heat Sink, MEMS ROIC)</t>
  </si>
  <si>
    <r>
      <rPr>
        <u/>
        <sz val="10"/>
        <color rgb="FF1155CC"/>
        <rFont val="Calibri"/>
      </rPr>
      <t>www.infab-tech.com</t>
    </r>
  </si>
  <si>
    <t>Gudlyf Mobility Pvt Ltd</t>
  </si>
  <si>
    <r>
      <rPr>
        <u/>
        <sz val="10"/>
        <color rgb="FF1155CC"/>
        <rFont val="Calibri"/>
      </rPr>
      <t>https://drive.google.com/open?id=1AH4TMuIpQtd3DeERoXNJ8zyvupN7oMcg</t>
    </r>
  </si>
  <si>
    <r>
      <rPr>
        <u/>
        <sz val="10"/>
        <color rgb="FF1155CC"/>
        <rFont val="Calibri"/>
      </rPr>
      <t>https://drive.google.com/open?id=1rJx3ArcV-a4SHBPpwWDU87XI1zv4P4Dc</t>
    </r>
  </si>
  <si>
    <t>Dr Ajeet Babu, Mr P S Kumar &amp; Dr K C Vora</t>
  </si>
  <si>
    <t>ajeet@gudlyfmobility.com</t>
  </si>
  <si>
    <t>hello@gudlyfmobility.com</t>
  </si>
  <si>
    <t>Defense and Aerospace</t>
  </si>
  <si>
    <t>DeepTech &amp; COBOT</t>
  </si>
  <si>
    <t>Prototype Ready and Pilots Being Done</t>
  </si>
  <si>
    <t>Madurai</t>
  </si>
  <si>
    <t>"1. Problem Statement:
 Gudlyf is revolutionizing hydrogen storage and gas logistics. The aerospace, defense and Oil &amp; Gas sectors require lightweight, high pressure (700 bar) hydrogen and other gas storage solutions for various applications. This product development includes robotics (COBOTs), electronics and cooling. Existing solutions are bulky being metal, lack capability under high pressure conditions, and are not optimized for hydrogen applications. 
 2. Solution:
 Gudlyf has developed 100% Non-Metal Carbon Fibre 700 bar working pressure cylinder tested till 1150 bar and filed 4 patents. We have developed cutting edge Type IV cylinders that combine lightweight composite materials with advanced manufacturing processes to deliver high-pressure gas storage solutions suited for aerospace and defense. These cylinders are designed with modularity in mind (50% lightweight) &amp; Cost Effective (65% Cost Less as Compared to Imports), manufactured with COBOTs and electronic systems..
 3. Uniqueness or Differentiator:
 • Material Innovation: Proprietary composite materials recipe enhance strength to weight ratio.
 • Manufacturing Excellence: State of the art electronically controlled fully automated filament winding process for precision and consistency.
 • Application Flexibility: Cylinders are tailored for integration with any critical gas storage applications. 
 • Safety and Durability: Burst tested to withstand extreme conditions (up to 1150 bar), meeting safety standards.
 4. Competition Mapping:
 • International Competitors: Luxfer Gas Cylinders (USA), Worthington Industries (USA), Hexagon Composites (Norway)
 • Domestic Competitors: Two Indian manufacturers in 350 high pressure composite cylinders, but none focused on 700 bar and on aerospace and hydrogen application.
 • Gudlyf's Edge: Proprietary technology tailored for aerospace grade applications, integration with electronics, and superior durability.
 5. IP/Technology Used:
 • Patented liner materials for design and enhanced pressure resistance.
 • Proprietary manufacturing techniques, including automated filament winding.
 • Ongoing IP development for modular electronic integration and cylinder design.
 6. Scalability:
 With modular design and integration capabilities, the product can be adapted for various aerospace and defense use cases, including UAVs, space missions, and Oil manufacturing Industries. Scaling up manufacturing will leverage existing partnerships with industry leaders and PESO Certification.
 7. Market Potential:
 The global aerospace and defense gas storage market is projected to grow significantly, driven by increasing adoption of advanced robotics and gas-based safety systems. Gudlyf aims to capture a substantial share in the Indian and international markets. India Market is Rs 20,000 Crore (TAM), SAM is Rs 500 Crore and SOM is Rs 13.5 Crore in 2nd year.
 8. Target Customers:
 • Aerospace manufacturers
 • Defense Industry
 • Oil Manufacturing Industry
 • CNG Automotive Industry
 9. Future Roadmap:
 • Short-term: Complete product testing and certification for aerospace and defense application. (Next 12 Months)
 • Medium-term: Establish strategic partnerships for production scaling and market penetration. ( Next 24 Months)
 • Long-term: Expand product offerings to include Type V cylinders and integrated gas management systems.( Next 36 Months)"</t>
  </si>
  <si>
    <t>NA - Only Paid Pilots</t>
  </si>
  <si>
    <t>Two Paid Pilots, Three Project Discussions Ongoing</t>
  </si>
  <si>
    <t>Paid Pilots - Rs 1.12 Lakhs</t>
  </si>
  <si>
    <r>
      <rPr>
        <u/>
        <sz val="10"/>
        <color rgb="FF1155CC"/>
        <rFont val="Calibri"/>
      </rPr>
      <t>https://drive.google.com/open?id=18DCv_wMjOK5dGk-pX_ObiI5IdWFfPlXn</t>
    </r>
  </si>
  <si>
    <r>
      <rPr>
        <u/>
        <sz val="10"/>
        <color rgb="FF1155CC"/>
        <rFont val="Calibri"/>
      </rPr>
      <t>https://drive.google.com/open?id=1Ssiq37efMlpg2knxXCJgTFLrXKbvEoWA</t>
    </r>
  </si>
  <si>
    <t>4 Patents File</t>
  </si>
  <si>
    <r>
      <rPr>
        <u/>
        <sz val="10"/>
        <color rgb="FF1155CC"/>
        <rFont val="Calibri"/>
      </rPr>
      <t>https://drive.google.com/open?id=1XTx4ADNUINWblaNA84hmeUqVc_AU10Av</t>
    </r>
  </si>
  <si>
    <r>
      <rPr>
        <u/>
        <sz val="10"/>
        <color rgb="FF1155CC"/>
        <rFont val="Calibri"/>
      </rPr>
      <t>https://www.gudlyfmobility.com/</t>
    </r>
  </si>
  <si>
    <t>Achievements and Prizes: 1. IIT Madras Carbon Zero Challenge Winner (2024) Recognized as one of the Top 5 teams for proposing an innovative hydrogen storage solution. 2. JSW MG Motor India Accelerates Program (MGDP Season 5.0) Winner (2024): Selected for developing pilot programs integrating AI with mobility. 3. DST Nidhi Prayas Support (2023): Received support from Kongu Engineering College TBI for product development. 4. Startup India Seed Fund Scheme (SISFS) Funding (2025): Secured funding to advance hydrogen storage solutions. 5. Winner in Mobility Category - Startup Maharathi Challenge (2025): Received the award from Shri Piyush Goyal, recognizing Gudlyf’s innovative Type IV solutions.</t>
  </si>
  <si>
    <t>Commandhq</t>
  </si>
  <si>
    <r>
      <rPr>
        <u/>
        <sz val="10"/>
        <color rgb="FF1155CC"/>
        <rFont val="Calibri"/>
      </rPr>
      <t>https://drive.google.com/open?id=1zcFMpEcR-e9EYmNfwhgU9du22sYz6s8E</t>
    </r>
  </si>
  <si>
    <r>
      <rPr>
        <u/>
        <sz val="10"/>
        <color rgb="FF1155CC"/>
        <rFont val="Calibri"/>
      </rPr>
      <t>https://drive.google.com/open?id=19Qug3mbQHBRi2ikAhGT995ientmCtJiJ</t>
    </r>
  </si>
  <si>
    <t>Major Pradeep (Retd)</t>
  </si>
  <si>
    <t>pradeep@commandhq.in</t>
  </si>
  <si>
    <t>Defence Tech</t>
  </si>
  <si>
    <t>With our state of the art App TARA we help Indian Armed forces Identify threats well in advance and secure the nation, defend against anti national elements.</t>
  </si>
  <si>
    <t>10 Lakhs</t>
  </si>
  <si>
    <r>
      <rPr>
        <u/>
        <sz val="10"/>
        <color rgb="FF1155CC"/>
        <rFont val="Calibri"/>
      </rPr>
      <t>https://drive.google.com/open?id=1ugaXKCQMs2KYxmh9M-H0EPJHA58oT-yP</t>
    </r>
  </si>
  <si>
    <r>
      <rPr>
        <u/>
        <sz val="10"/>
        <color rgb="FF1155CC"/>
        <rFont val="Calibri"/>
      </rPr>
      <t>https://drive.google.com/open?id=1oZJmPaLb_y5OC3p4ir64pa3t-UGiXYvO</t>
    </r>
  </si>
  <si>
    <r>
      <rPr>
        <u/>
        <sz val="10"/>
        <color rgb="FF1155CC"/>
        <rFont val="Calibri"/>
      </rPr>
      <t>https://commandhq.in</t>
    </r>
  </si>
  <si>
    <t>Helped Indian Army in Pahalgam operations</t>
  </si>
  <si>
    <t>Asthra Medtech Private Limited</t>
  </si>
  <si>
    <r>
      <rPr>
        <u/>
        <sz val="10"/>
        <color rgb="FF1155CC"/>
        <rFont val="Calibri"/>
      </rPr>
      <t>https://drive.google.com/open?id=1qzOPlosFFV0J-ytdd5O-AKSBqHDgbPQ7</t>
    </r>
  </si>
  <si>
    <r>
      <rPr>
        <u/>
        <sz val="10"/>
        <color rgb="FF1155CC"/>
        <rFont val="Calibri"/>
      </rPr>
      <t>https://drive.google.com/open?id=1a6-uP2XfxwFAI3UjFQL0dcbstZAB-PB8</t>
    </r>
  </si>
  <si>
    <t>Amrita K., Sukanthi D</t>
  </si>
  <si>
    <t>Amrita K., Sukanthi D.</t>
  </si>
  <si>
    <t>amrita@asthramedtech.com</t>
  </si>
  <si>
    <t>sukanthi_2007@yahoo.co.in</t>
  </si>
  <si>
    <t>Medical Robotics</t>
  </si>
  <si>
    <t>AI, Robotics, Deep tech</t>
  </si>
  <si>
    <t>Prototype proven in hospital.</t>
  </si>
  <si>
    <t>"Access to diagnostic imaging remains critically limited in rural and underserved regions, where over 70% of the Indian population resides, yet only 30% of the country’s healthcare professionals are available. According to the World Health Organization, there is a shortage of over 80% in trained sonographers across low- and middle-income countries. In India alone, more than 50,000 Primary Health Centres (PHCs) and Community Health Centres (CHCs) exist, many of which lack on-site ultrasound facilities. To compensate, tertiary hospitals frequently rotate specialists to peripheral centers, resulting in significant travel time, increased operational costs, and reduced availability of skilled professionals for critical care at central facilities. This fragmented approach delays diagnoses, strains healthcare infrastructure, and increases patient burden—especially in geographically remote areas where traveling to imaging centers can take several hours or even days. Moreover, existing telemedicine platforms lack real-time scan control, rendering them ineffective for complex or time-sensitive diagnostics.
 To address this gap, our startup has developed a robot-assisted, AI-augmented tele-imaging and telemedicine platform that allows specialists to remotely control an ultrasound probe in real time. The system architecture is built around three core components: the Doctor’s Desk, the Robot Console, and a Secure Communication Channel. At the patient site, a 6-DoF collaborative robotic arm holds and manipulates the ultrasound probe, guided by the radiologist from a remote location. The system supports two-way audio-video communication and real-time image streaming, enabling immediate diagnosis. Doctors interact with the platform via a user-friendly application that allows them to book appointments, initiate sessions, and generate reports seamlessly. Integrated AI features support probe movement stabilization and semi-automated reporting, significantly reducing reliance on on-site expertise and accelerating diagnostic workflows.
 In terms of competition, while products like Philips Lumify, Butterfly iQ, and Clarius offer portable and AI-enabled ultrasound devices, they do not support robotic or teleoperated scanning. Other systems such as MELODY and MGIUS offer remote image interpretation, but still require a skilled operator at the patient end. In contrast, our product is first-of-its-kind, combining robotics, AI, and teleoperation to close the entire diagnostic loop—from image acquisition to reporting—remotely and autonomously.
 Scalability is a defining strength of our solution. The modular robotic hardware can be deployed across rural health centers, mobile clinics, military camps, and satellite facilities, while the cloud-based software architecture enables seamless expansion. On-site assistance is minimal; healthcare workers simply need to position the patient and mount the probe—everything else is controlled remotely by the specialist.
 The global telemedicine market is witnessing rapid growth, driven by rising demand for remote healthcare, chronic disease management, and digital diagnostics. As of 2023, the market was valued at approximately USD 120 billion, and it is projected to grow to over USD 450 billion by 2030, at a CAGR of over 17%. In India, the telemedicine market was valued at USD 1.2 billion in 2022, and is expected to reach USD 5.5 billion by 2025, propelled by government-backed initiatives like eSanjeevani, Ayushman Bharat, and the National Digital Health Mission (NDHM). The imaging gap remains vast—with over 50,000 PHCs and CHCs still lacking diagnostic tools. Similar healthcare access issues exist in Africa, Southeast Asia, and Latin America, while even developed regions like the US and Europe face acute radiologist shortages, making this solution globally relevant.
 Our target customers include public health agencies, private hospital networks, diagnostic chains, and telemedicine service providers. We also focus on government healthcare bodies, including central and state programs under Ayushman Bharat and NHM. Importantly, we address the unique needs of military and paramilitary medical units such as the Armed Forces Medical Services (AFMS), Border Security Force (BSF), and disaster response teams, where rapid, remote diagnostics in challenging environments is critical. Additional segments include NGOs, mobile health units, and remote industrial setups—such as oil rigs, mines, and maritime operations—where deploying imaging specialists is either difficult or cost-prohibitive. Our platform also empowers telemedicine providers to expand their services from consultation alone to high-quality remote imaging and reporting.
 Looking ahead, having completed the core development phase and the first round of human trials, we are currently focused on optimizing hardware and software for commercial readiness. Our immediate goals include completing regulatory certifications, scaling pilot deployments, and initiating a second round of human trials within the next 6–8 months. Initial sales will focus on existing partners and institutions that have already expressed formal interest. Delivery of products will start from months 8. Concurrently, we will continue enhancing the platform with advanced features and smarter workflows. Following this stage, we aim to commercially launch in the Indian market within 12-14 months, while forging strategic partnerships with both government and private healthcare stakeholders to drive widespread adoption and impact."</t>
  </si>
  <si>
    <t>not valuated</t>
  </si>
  <si>
    <t>pre revenue</t>
  </si>
  <si>
    <t>letter of intent from 3 customers</t>
  </si>
  <si>
    <t>3 letters of intent recieved</t>
  </si>
  <si>
    <r>
      <rPr>
        <u/>
        <sz val="10"/>
        <color rgb="FF1155CC"/>
        <rFont val="Calibri"/>
      </rPr>
      <t>https://drive.google.com/open?id=17_S1gfCPose8Pk7GYtx4X0Du6IEBHfQ-</t>
    </r>
  </si>
  <si>
    <t>0 patent under filing</t>
  </si>
  <si>
    <r>
      <rPr>
        <u/>
        <sz val="10"/>
        <color rgb="FF1155CC"/>
        <rFont val="Calibri"/>
      </rPr>
      <t>https://asthramedtech.com/</t>
    </r>
  </si>
  <si>
    <t>Awarded nidhi prayas grant, awarded BIRAC BIG grant, mentioned in The Hindu under technology</t>
  </si>
  <si>
    <t>HyperStrand technologies PVT LTD</t>
  </si>
  <si>
    <r>
      <rPr>
        <u/>
        <sz val="10"/>
        <color rgb="FF1155CC"/>
        <rFont val="Calibri"/>
      </rPr>
      <t>https://drive.google.com/open?id=1UbZb0CGLdVtROv06ks2mQv4HQybAF4n-</t>
    </r>
  </si>
  <si>
    <r>
      <rPr>
        <u/>
        <sz val="10"/>
        <color rgb="FF1155CC"/>
        <rFont val="Calibri"/>
      </rPr>
      <t>https://drive.google.com/open?id=1-n5W59KH9CXfx4aoHvqW06FfWjEv8IT9</t>
    </r>
  </si>
  <si>
    <t>Ravindra Joshi &amp; Sahaj Joshi</t>
  </si>
  <si>
    <t>ravindra@motorall.in</t>
  </si>
  <si>
    <t>joshisahaj386@gmail.com</t>
  </si>
  <si>
    <t>Motor powertrain.</t>
  </si>
  <si>
    <t>"Problem Statement:
 Conventional motors rely heavily on rare earth magnets, contributing to high costs, supply chain instability, and environmental degradation. Additionally, induction motors used in compressors and mobility waste up to 30% of consumed energy.
 Solution:
 Motorall has developed rare earth-free, high-efficiency motors using ferrite-based and hybrid magnetic designs, delivering performance comparable to BLDC/PMSM motors at 30% lower cost and with up to 50% energy savings.
 Uniqueness / Differentiator:
 Our motors are IP69-rated, noise levels &lt;50dB, and torque ripple &lt;5%. Field-upgradable algorithms and proprietary control software offer unmatched adaptability and maintenance ease.
 Competition Mapping:
 We outperform Chinese motors in thermal efficiency, reliability, and local service. Unlike global players, we offer certified, indigenously manufactured solutions at scale.
 IP / Technology Used:
 Proprietary motor control algorithms, rare earth-free magnet design, thermal optimization techniques, and platform-based motor architecture (axial/radial flux).
 Scalability:
 Our platform supports scalable design across 1–20 kW and adapts to diverse applications: EVs, HVAC, appliances, drones, and industrial machines.
 Market Potential:
 Estimated $100B global motor market, $1B drivetrain localization opportunity in India.
 Target Customers:
 EV OEMs, appliance manufacturers, compressor developers, drone startups, and retrofitting service providers.
 Future Roadmap:
 Expand exports, file additional patents, secure CE/UL certifications, and license motor platforms globally by 2026."</t>
  </si>
  <si>
    <t>13 Cr</t>
  </si>
  <si>
    <t>0.35 Cr</t>
  </si>
  <si>
    <r>
      <rPr>
        <u/>
        <sz val="10"/>
        <color rgb="FF1155CC"/>
        <rFont val="Calibri"/>
      </rPr>
      <t>https://drive.google.com/open?id=1DQM7A1zhhUwu4vwNmMB-0E8Lt4leyV7T</t>
    </r>
  </si>
  <si>
    <t>Trademarks: - 2 Received; 3 Files</t>
  </si>
  <si>
    <r>
      <rPr>
        <u/>
        <sz val="10"/>
        <color rgb="FF1155CC"/>
        <rFont val="Calibri"/>
      </rPr>
      <t>www.motorall.in</t>
    </r>
  </si>
  <si>
    <t>Won National Level Business Plan competition "Udaan" from Rajiv Gandhi Institute of Petroleum Technology &amp; Winner of VJTI B-Plan Competition. Best Business Plan in a B-Plan Competition from Deccan Education Society, IMDR Campus. Runner up in AIC Pinnacle EV Challenge for the most innovative motor designing company in EV Powertrain. Winner at TiECon Vadodara for the Best Pitch in Manufacturing Domain. Won Motor Designing Competition of Crompton Greaves Consumer Electricals for Highly Efficient Motors for Consumer Appliances. Winner of Schaeffler Fellowship @ IIMA 2024. Runner up of MeiTY Grant Challenge (EV Next) by SINE IIT Bombay 2024. Winner of the EarthON Rising Impact Award 2025 Winner of IIT Madras Carbon Zero Challenge 5.0 2025</t>
  </si>
  <si>
    <t>Zeekers Technology Solutions Pvt Ltd</t>
  </si>
  <si>
    <r>
      <rPr>
        <u/>
        <sz val="10"/>
        <color rgb="FF1155CC"/>
        <rFont val="Calibri"/>
      </rPr>
      <t>https://drive.google.com/open?id=1AdG1NycbZUh6i5B7yEDW5QpzbjZqhaSx</t>
    </r>
  </si>
  <si>
    <r>
      <rPr>
        <u/>
        <sz val="10"/>
        <color rgb="FF1155CC"/>
        <rFont val="Calibri"/>
      </rPr>
      <t>https://drive.google.com/open?id=1oSqGjLRTAYXAhA01nkQPWr04vSVoSNmq</t>
    </r>
  </si>
  <si>
    <t>Dr S A Pasupathy, Dr. M Rameshkumar and Ms.P. Devibala</t>
  </si>
  <si>
    <t>Ms. P. Devibala</t>
  </si>
  <si>
    <t>pasupathy.s.a@gmail.com</t>
  </si>
  <si>
    <t>kctrameshkumar@kct.ac.in</t>
  </si>
  <si>
    <t>Industry 4.0 and manufacturing</t>
  </si>
  <si>
    <t>AI and IoT</t>
  </si>
  <si>
    <t>Welding is a primary and most widely used metal joining process. Although there are many OEMS available, only few are having IoT Connectivity with very little AI. Our device comes with online weldment quality alert system and thereby reduces the cost material and NDE, Moreover, the darkened glass will not produce any visibility whereas through our helmet the welder sees the live video and weld with clear AI based welding path guidance systems. To our knowledge, very few competitors are in the market with no AI facility but exorbitant cost. Since the market is valued 13 Billion USD, the scalability in B2 B sector and export market is very high. The major customers are heavy and precision engineering industries which includes ship building, defense and heavy fabrication industries. we anticipate that the sales for this year will be around a core rupees and with a growth of 30%. As the product is not limiited to welding IoT, range of welding applications with AGV based welding robots and range of IoT products not limited to welding.</t>
  </si>
  <si>
    <t>Not Valued</t>
  </si>
  <si>
    <t>0.15 crores</t>
  </si>
  <si>
    <t>Product under validation with various industries including TATSTEEL Downstream Ltd, ACE tech, Bull machines etc. Field trails at GRSE has complted and all milestones were completed waiting for Purchase order.</t>
  </si>
  <si>
    <t>Contribution from GRSE is 25Lakhs. for IDEX fund</t>
  </si>
  <si>
    <r>
      <rPr>
        <u/>
        <sz val="10"/>
        <color rgb="FF1155CC"/>
        <rFont val="Calibri"/>
      </rPr>
      <t>https://drive.google.com/open?id=1ni8ZMdfzaFEDI06Km6KxdaZwnS11oxR2</t>
    </r>
  </si>
  <si>
    <t>1 patent has been filed</t>
  </si>
  <si>
    <r>
      <rPr>
        <u/>
        <sz val="10"/>
        <color rgb="FF1155CC"/>
        <rFont val="Calibri"/>
      </rPr>
      <t>https://zeekerstech.com/</t>
    </r>
  </si>
  <si>
    <t>Idex Disc 6 winners</t>
  </si>
  <si>
    <t>Accelo Innovation Private Limited</t>
  </si>
  <si>
    <r>
      <rPr>
        <u/>
        <sz val="10"/>
        <color rgb="FF1155CC"/>
        <rFont val="Calibri"/>
      </rPr>
      <t>https://drive.google.com/open?id=1oR15T45KJxlEDkL1UOiroBeVstufEz8h</t>
    </r>
  </si>
  <si>
    <r>
      <rPr>
        <u/>
        <sz val="10"/>
        <color rgb="FF1155CC"/>
        <rFont val="Calibri"/>
      </rPr>
      <t>https://drive.google.com/open?id=1jGWqMRVAVJMH1DMqyhnHwUEszJbsaKhy</t>
    </r>
  </si>
  <si>
    <t>Arbaz Reza, Manoshij Ghosh</t>
  </si>
  <si>
    <t>arbaz@accelo.io</t>
  </si>
  <si>
    <t>manoshij@accelo.io</t>
  </si>
  <si>
    <t>MVP</t>
  </si>
  <si>
    <t>"Startup Brief – Accelo Mobility
 - Problem Statement: Logistics relies on fuel-based vehicles that cause high emissions and inefficiencies. Existing EVs lack the range, endurance, and payload needed for commercial use.
 - Solution: High-performance, zero-emission EVs built on a proprietary skateboard platform with 4-ton payload and 450 km range.
 - Uniqueness: Modular platform reduces OEM R\&amp;D by \$1M+, adaptable across 3W and 4W segments; rugged design suited for Indian terrains.
 - Competition Mapping: Competes with Mahindra, Tata, and Euler Motors; we offer higher payload and platform customizability.
 - IP/Technology Used: Proprietary drivetrain, active multi-voltage cooling system, integrated data acquisition dashboard.
 - Scalability: Platform supports varied vehicle types; scalable manufacturing model with OEM partnerships.
 - Market Potential: ₹5000+ Cr TAM in India; targeting ₹300+ Cr SAM by 2030 with 5% LCV market share.
 - Target Customers: B2B logistics firms, OEMs, delivery companies, and in-campus mobility users (airports, factories, resorts).
 - Future Roadmap: Scale production, expand to Tier 2/3 cities, participate in Dakar Rally 2026, and raise growth capital to optimize manufacturing and R\&amp;D.
 "</t>
  </si>
  <si>
    <t>₹40 Cr</t>
  </si>
  <si>
    <t>₹0.45 Cr</t>
  </si>
  <si>
    <r>
      <rPr>
        <u/>
        <sz val="10"/>
        <color rgb="FF1155CC"/>
        <rFont val="Calibri"/>
      </rPr>
      <t>https://drive.google.com/open?id=1ZiniGTulxocykgVzkooKzOCg3ApdmHDS</t>
    </r>
  </si>
  <si>
    <r>
      <rPr>
        <u/>
        <sz val="10"/>
        <color rgb="FF1155CC"/>
        <rFont val="Calibri"/>
      </rPr>
      <t>www.theaccelo.com</t>
    </r>
  </si>
  <si>
    <t>a-IDEA, ICAR-NAARM</t>
  </si>
  <si>
    <t>Fruvetech Pvt Ltd</t>
  </si>
  <si>
    <r>
      <rPr>
        <u/>
        <sz val="10"/>
        <color rgb="FF1155CC"/>
        <rFont val="Calibri"/>
      </rPr>
      <t>https://drive.google.com/open?id=1b-uGt3A3HDcpFgnhETwHLbCbNZgFbJRY</t>
    </r>
  </si>
  <si>
    <r>
      <rPr>
        <u/>
        <sz val="10"/>
        <color rgb="FF1155CC"/>
        <rFont val="Calibri"/>
      </rPr>
      <t>https://drive.google.com/open?id=19YYWG_JjGgJBQzaLN11YPqC5PJ7ZaN6X</t>
    </r>
  </si>
  <si>
    <t>Dr Jagadis Kapuganti</t>
  </si>
  <si>
    <t>Dr Aprajita Kumari</t>
  </si>
  <si>
    <t>jagadishguptak@gmail.com</t>
  </si>
  <si>
    <t>fruvetech@gmail.com</t>
  </si>
  <si>
    <t>Agritech Integrated with IoT</t>
  </si>
  <si>
    <t>Delhi, India</t>
  </si>
  <si>
    <t>Fruvetech serves in the area of post-harvest technology. It offers low cost, fruits and vegetable formulations such as Fruvefresh and storage systems with a brand new patented technology that technology to suppress ethylene and enhance defense responses and very different from existing technologies.
 This product can provide advantage to farmers, consumers, fruit industries, fruit import, export and transport companies, etc. Our products have multifaceted uses such as enhancing shelf-life, keeping minerals and vitamin intact and also can prevent spoilage of fruits and vegetables. Fruvetech’s technology is helping in doubling the income of farmers and helping retailers, export, import companies.</t>
  </si>
  <si>
    <t>30 Cr</t>
  </si>
  <si>
    <t>0.4 Cr</t>
  </si>
  <si>
    <t>250 fruvetrans devices and 20000 + Fruvefresh Sachets</t>
  </si>
  <si>
    <r>
      <rPr>
        <u/>
        <sz val="10"/>
        <color rgb="FF1155CC"/>
        <rFont val="Calibri"/>
      </rPr>
      <t>https://drive.google.com/open?id=1OUBWlg8RooiZAjf2H2pyVhvjc1JuUwbc</t>
    </r>
  </si>
  <si>
    <r>
      <rPr>
        <u/>
        <sz val="10"/>
        <color rgb="FF1155CC"/>
        <rFont val="Calibri"/>
      </rPr>
      <t>https://drive.google.com/open?id=1lAnD43DP6I5EUevwcjP8wa5aMIs4m1lt</t>
    </r>
  </si>
  <si>
    <t>1 indian, I PCT, 1 US and 1 UK patent</t>
  </si>
  <si>
    <t>9 Trademarks, 1 indian, I PCT, 1 US and 1 UK patent</t>
  </si>
  <si>
    <r>
      <rPr>
        <u/>
        <sz val="10"/>
        <color rgb="FF1155CC"/>
        <rFont val="Calibri"/>
      </rPr>
      <t>https://drive.google.com/open?id=14LMWW4ZNvr3NcTE1Lhp47dat66qh3YKv</t>
    </r>
  </si>
  <si>
    <r>
      <rPr>
        <u/>
        <sz val="10"/>
        <color rgb="FF1155CC"/>
        <rFont val="Calibri"/>
      </rPr>
      <t>https://www.fruvetech.com/</t>
    </r>
  </si>
  <si>
    <t>National Startup Award 2022 UK-India Achiever Honours at UK Parliament C-CAMP Agritech challenge Winner Indi gram lab Agritech Tomato grand Challenge Winner MSME Award of Excellence IRMA Seed Cohort Winner BIRAC SEED</t>
  </si>
  <si>
    <t>Planetgreen Tech and Trade Pvt. Ltd.</t>
  </si>
  <si>
    <r>
      <rPr>
        <u/>
        <sz val="10"/>
        <color rgb="FF1155CC"/>
        <rFont val="Calibri"/>
      </rPr>
      <t>https://drive.google.com/open?id=1276bpRdf53bYQSAtw7qMFXrYUqUewAZJ</t>
    </r>
  </si>
  <si>
    <r>
      <rPr>
        <u/>
        <sz val="10"/>
        <color rgb="FF1155CC"/>
        <rFont val="Calibri"/>
      </rPr>
      <t>https://drive.google.com/open?id=1DRttKSwDkn9ZdVlPFlor0ASipjcl-TPK</t>
    </r>
  </si>
  <si>
    <t>Mihir Gandhi</t>
  </si>
  <si>
    <t>Rakhee Biswas Gandhi</t>
  </si>
  <si>
    <t>mihir@cuppatrade.com</t>
  </si>
  <si>
    <t>rakhee@cuppatrade.com</t>
  </si>
  <si>
    <t>Agritech and Climatetech</t>
  </si>
  <si>
    <t>AI, Blockchain</t>
  </si>
  <si>
    <t>First cross border AI enabled B2B e-marketplace tea producers connecting directly to buyers in domestic and international market, platform has smart negotiation tool, provides full traceability and Tea Quality Assessment thru Blockchain.</t>
  </si>
  <si>
    <r>
      <rPr>
        <u/>
        <sz val="10"/>
        <color rgb="FF1155CC"/>
        <rFont val="Calibri"/>
      </rPr>
      <t>https://drive.google.com/open?id=1o4908n7Uqa1LfAxutpV_fIo1cXCWs-N0</t>
    </r>
  </si>
  <si>
    <r>
      <rPr>
        <u/>
        <sz val="10"/>
        <color rgb="FF1155CC"/>
        <rFont val="Calibri"/>
      </rPr>
      <t>https://drive.google.com/open?id=195_kby2pOp2vPwqO2uPd3Ot99f3WIVMl</t>
    </r>
  </si>
  <si>
    <r>
      <rPr>
        <u/>
        <sz val="10"/>
        <color rgb="FF1155CC"/>
        <rFont val="Calibri"/>
      </rPr>
      <t>https://www.cuppatrade.com</t>
    </r>
  </si>
  <si>
    <t>More than 150 Million Kgs handled 
 • 200+ Active Producers (Represent approx 7% of India's Production)
 • 15% volume contributed by International Operations(Nepal)
 • 40% volumes - Large enterprise buyers 
 • 85% repeat buyers and producers 
 • Reduced 65mt of carbon emmissions</t>
  </si>
  <si>
    <t>Nudgetech Solutions</t>
  </si>
  <si>
    <r>
      <rPr>
        <u/>
        <sz val="10"/>
        <color rgb="FF1155CC"/>
        <rFont val="Calibri"/>
      </rPr>
      <t>https://drive.google.com/open?id=1irQidPjgkP4hlE5STvLrlCbJuwqBZAxM</t>
    </r>
  </si>
  <si>
    <r>
      <rPr>
        <u/>
        <sz val="10"/>
        <color rgb="FF1155CC"/>
        <rFont val="Calibri"/>
      </rPr>
      <t>https://drive.google.com/open?id=1qzl6QnhTJieQtfqg2zxQYpO6xLJSTO-j</t>
    </r>
  </si>
  <si>
    <t>Amlan Patnaik, PK Patnaik</t>
  </si>
  <si>
    <t>team@topcrop.in</t>
  </si>
  <si>
    <t>ap.nudge@gmail.com</t>
  </si>
  <si>
    <t>Post Harvest Agri-Supply Chain</t>
  </si>
  <si>
    <t>Data Engineering, AI and Blockchain</t>
  </si>
  <si>
    <t>Bhubaneshwar</t>
  </si>
  <si>
    <t>Nudgetech Solutions is solving the problem of poor global market access for Indian Farmer Producer Organisations (FPOs), who face challenges like lack of export know-how, high buyer acquisition costs, compliance barriers, and payment risks. We offer a full-stack, tech-enabled export execution platform that provides end-to-end services—buyer discovery, certifications, traceability, logistics, and secure payments—without any upfront cost to FPOs.
 Our key differentiator is execution: we manage the entire trade lifecycle and integrate a proprietary GTM Intelligence Tool that uses trade and customs data to identify export-ready products and markets. We're piloting blockchain-backed traceability, starting with tribal-grown coffee from Odisha, to enable product premiumization.
 Our model is asset-light and scalable. With India’s agri-export market set to reach $100B by 2030, we are focused on high-value categories like millets, moringa, essential oils, and dehydrated products. Our customers are FPOs (300–1000+ farmers) and global buyers in UAE, US, and EU. Going forward, we aim to onboard 20+ FPOs, reach 15,000 farmers, and launch our managed marketplace platform.</t>
  </si>
  <si>
    <t>3 FPOs, 1 Buyer</t>
  </si>
  <si>
    <t>20 Lakh INR</t>
  </si>
  <si>
    <r>
      <rPr>
        <u/>
        <sz val="10"/>
        <color rgb="FF1155CC"/>
        <rFont val="Calibri"/>
      </rPr>
      <t>https://drive.google.com/open?id=1yhFtI4mhg6adfjwgKzNhjHO3K2sArFX1</t>
    </r>
  </si>
  <si>
    <r>
      <rPr>
        <u/>
        <sz val="10"/>
        <color rgb="FF1155CC"/>
        <rFont val="Calibri"/>
      </rPr>
      <t>https://drive.google.com/open?id=1cjV0EB-Znnhz97tukMXdNljNibEd2_zq</t>
    </r>
  </si>
  <si>
    <r>
      <rPr>
        <u/>
        <sz val="10"/>
        <color rgb="FF1155CC"/>
        <rFont val="Calibri"/>
      </rPr>
      <t>https://topcrop.in/</t>
    </r>
  </si>
  <si>
    <t>Successfully exported vegetables, chillies &amp; dragon fruit to UAE; featured in TOI for boosting farmer incomes by 30–40%. Top 10 in Kotak BizLabs x IIM-A 2024. Signed MoU with Govt of Odisha to scale FPO-led exports.</t>
  </si>
  <si>
    <t>Farm Sathi (Dhi Sathi Robotics Private Limited)</t>
  </si>
  <si>
    <r>
      <rPr>
        <u/>
        <sz val="10"/>
        <color rgb="FF1155CC"/>
        <rFont val="Calibri"/>
      </rPr>
      <t>https://drive.google.com/open?id=1ZtyJh0anxVbWKht66KPeKo00qbHHDF4m</t>
    </r>
  </si>
  <si>
    <r>
      <rPr>
        <u/>
        <sz val="10"/>
        <color rgb="FF1155CC"/>
        <rFont val="Calibri"/>
      </rPr>
      <t>https://drive.google.com/open?id=1ugr205lr1zuWv7Ag7L2oq8gat9-ToInc</t>
    </r>
  </si>
  <si>
    <t>Susanth Masana, Aditya Peddireddy</t>
  </si>
  <si>
    <t>susanth@farmsathi.com</t>
  </si>
  <si>
    <t>aditya@farmsathi.com</t>
  </si>
  <si>
    <t>IoT, Robotics</t>
  </si>
  <si>
    <t>Farm Sathi helps farmers increase their profits by 30% with Fully Electric Robo Tractors. Farmers and Farm Entrepreneurs can buy our tractors, set up franchises and deliver AMC Services to nearby horticulture farms.
 Go-To-Market with Annual Farm Maintenance Services Plan: Subscription Plan for Weeding and Spraying is 12,000 INR per acre-year.
 Scaling Up: Partner with local dealers to set up Rural AMC Franchise by selling our Robo Tractors at 4.5-6.5 Lakhs INR.
 Initial Target Crops - Banana, Pomegranate, Grapes, Mango and Citrus
 Initial Geographies - Maharashtra, Andhra Pradesh, Telangana
 Patent No.: 537732
 Application No.: 202241028413
 Title: Agricultural Robot</t>
  </si>
  <si>
    <t>2.4 Cr. INR</t>
  </si>
  <si>
    <r>
      <rPr>
        <u/>
        <sz val="10"/>
        <color rgb="FF1155CC"/>
        <rFont val="Calibri"/>
      </rPr>
      <t>https://drive.google.com/open?id=1QtjHlVm1zuGW3vf7xy-kRKNNDWiCiM1h</t>
    </r>
  </si>
  <si>
    <r>
      <rPr>
        <u/>
        <sz val="10"/>
        <color rgb="FF1155CC"/>
        <rFont val="Calibri"/>
      </rPr>
      <t>https://drive.google.com/open?id=1t_rbKLtCyUB4F0Ft2ROt4jZ5DQinA4UA</t>
    </r>
  </si>
  <si>
    <r>
      <rPr>
        <u/>
        <sz val="10"/>
        <color rgb="FF1155CC"/>
        <rFont val="Calibri"/>
      </rPr>
      <t>https://drive.google.com/open?id=17-DRE4fXsRv0u3pAtdIoJBuztW55GxVR</t>
    </r>
  </si>
  <si>
    <r>
      <rPr>
        <u/>
        <sz val="10"/>
        <color rgb="FF1155CC"/>
        <rFont val="Calibri"/>
      </rPr>
      <t>https://farmsathi.com</t>
    </r>
  </si>
  <si>
    <t>Eenadu Magazine, Andhra Jyoti, Telangana local new papers as well.</t>
  </si>
  <si>
    <t>Verdantonehealth Private Limited</t>
  </si>
  <si>
    <r>
      <rPr>
        <u/>
        <sz val="10"/>
        <color rgb="FF1155CC"/>
        <rFont val="Calibri"/>
      </rPr>
      <t>https://drive.google.com/open?id=14V_Z47ZwQcYRCSd1Ds8kGhEnqI7H0YUd</t>
    </r>
  </si>
  <si>
    <r>
      <rPr>
        <u/>
        <sz val="10"/>
        <color rgb="FF1155CC"/>
        <rFont val="Calibri"/>
      </rPr>
      <t>https://drive.google.com/open?id=1R5HuiHr2qiQoO8zIwGMx30KLNmFzDcZc</t>
    </r>
  </si>
  <si>
    <t>Manish Kumar, Maya, Kusum, Jitendra, Mahak</t>
  </si>
  <si>
    <t>Maya , Kusum , Mahak</t>
  </si>
  <si>
    <t>manishk.jaipur@gmail.com</t>
  </si>
  <si>
    <t>Maya.manshaindia@gmail.com</t>
  </si>
  <si>
    <t>agriculture, One Health</t>
  </si>
  <si>
    <t>AI enabled level3 Mobility, Alternate Fuel, Blockchain enable Mobilty, BMS , IoT based farm machinery</t>
  </si>
  <si>
    <t>We address the inefficiencies and emissions in traditional agriculture and industrial mobility through autonomous, clean-energy-powered vehicles using AI, IoT, and blockchain. Our solution includes electric, CBG, and hydrogen-powered tractors, drones, and utility vehicles tailored for Indian terrain. Unlike legacy OEMs, we offer modular, cost-effective systems with real-time data, predictive maintenance, and blockchain-based machine identity and carbon tracking. Our IP includes AI-driven navigation and validated IoT-enabled prototypes. Scalable across sectors—agriculture, mining, defense—our market potential exceeds $50B. Target customers include farmers, agri-enterprises, cooperatives, and public agencies. We plan to scale via pilots, SaaS analytics, and global expansion to similar agro-climatic zones. Our innovation promotes sustainability, enhances productivity, and reduces operational costs.</t>
  </si>
  <si>
    <t>3.4 Cr</t>
  </si>
  <si>
    <r>
      <rPr>
        <u/>
        <sz val="10"/>
        <color rgb="FF1155CC"/>
        <rFont val="Calibri"/>
      </rPr>
      <t>https://drive.google.com/open?id=17G8YsX9tQgbdLl646xamM99uAt_Ghtgj</t>
    </r>
  </si>
  <si>
    <r>
      <rPr>
        <u/>
        <sz val="10"/>
        <color rgb="FF1155CC"/>
        <rFont val="Calibri"/>
      </rPr>
      <t>https://drive.google.com/open?id=1UYlAjHr87pQSGizF0Dxim2xu08OUlXqo</t>
    </r>
  </si>
  <si>
    <r>
      <rPr>
        <u/>
        <sz val="10"/>
        <color rgb="FF1155CC"/>
        <rFont val="Calibri"/>
      </rPr>
      <t>https://verdantautobots.com/</t>
    </r>
  </si>
  <si>
    <t>Best Tech Startup, Emerging AI Mobility Startup</t>
  </si>
  <si>
    <t>Cropcoin Technologies Private Limited</t>
  </si>
  <si>
    <r>
      <rPr>
        <u/>
        <sz val="10"/>
        <color rgb="FF1155CC"/>
        <rFont val="Calibri"/>
      </rPr>
      <t>https://drive.google.com/open?id=1RJ7H-JQ81AzpnFu__vdn5Fn5SWQGh3nz</t>
    </r>
  </si>
  <si>
    <r>
      <rPr>
        <u/>
        <sz val="10"/>
        <color rgb="FF1155CC"/>
        <rFont val="Calibri"/>
      </rPr>
      <t>https://drive.google.com/open?id=1DugIlDE0wlz9MAZ2xQ8mC11t7O60xz80</t>
    </r>
  </si>
  <si>
    <t>PANKAJ PANDEY, MD EHTESHAMUDDIN FAROOQUI</t>
  </si>
  <si>
    <t>farooqui@cropcoin.in</t>
  </si>
  <si>
    <t>pankaj@cropcoin.in</t>
  </si>
  <si>
    <t>Waste to value , Agri-tech</t>
  </si>
  <si>
    <t>IoT, manufacturing</t>
  </si>
  <si>
    <t>Bihar</t>
  </si>
  <si>
    <t>Bihar Sharif</t>
  </si>
  <si>
    <t>Pehle Jaisa is building decentralized waste-to-value model for animal husbandry farms, enabling rural India to generate its own gas, electricity &amp; fertilizers—right at the source.
 India faces two major challenges: declining soil health due to chemical overuse &amp; an animal waste crisis impacting biosecurity &amp; the environment.
 Pehle Jaisa solves both by helping farms process waste on-site into organic fertilizers &amp; bio-energy. Our asset-light, decentralized model ensures zero first-mile cost, better traceability &amp; up to 60% lower production cost.
 Unlike others, we use organic matter—not inert fillers—delivering richer nutrition with &gt;10% organic carbon &amp; key micro/macro nutrients. A strong founding team with deep agri-business experience leads the company.
 Target customers include agri-input distributors, retailers &amp; input companies seeking organic based sustainable products. Pehle Jaisa pioneers this model in a multi-billion dollar animal waste-to-value market.
 In FY’25, we generated ₹2.5 Cr revenue, selling 1,500+ MT of fertilizers. With a buyback model &amp; crop-specific pipeline, we are targeting ₹10 Cr ARR in FY’26. Backed by Climate Angels &amp; Pantnagar Capital, Pehle Jaisa is building a circular, self-reliant rural economy.</t>
  </si>
  <si>
    <t>INR 679900</t>
  </si>
  <si>
    <r>
      <rPr>
        <u/>
        <sz val="10"/>
        <color rgb="FF1155CC"/>
        <rFont val="Calibri"/>
      </rPr>
      <t>https://drive.google.com/open?id=1dcQWPi309gZIsIaqE6VO4TtkC2qW7wsS</t>
    </r>
  </si>
  <si>
    <t>30+</t>
  </si>
  <si>
    <r>
      <rPr>
        <u/>
        <sz val="10"/>
        <color rgb="FF1155CC"/>
        <rFont val="Calibri"/>
      </rPr>
      <t>https://drive.google.com/open?id=1cAGDD7DH0waVp4kbvvCFcTpqphAaNQ9p</t>
    </r>
  </si>
  <si>
    <r>
      <rPr>
        <u/>
        <sz val="10"/>
        <color rgb="FF1155CC"/>
        <rFont val="Calibri"/>
      </rPr>
      <t>https://www.pehlejaisa.com</t>
    </r>
  </si>
  <si>
    <t>1) Winner – Startup Maharathi (Startup Mahakumbh, Agri-Tech category), ₹5 lakh grant, 2) Among Top 10 startups nationwide - IIMA Ventures x Kotak Bizlab Bootcamp, ₹15 lakh grant. 3) Agri-Udaan 7.0 cohort (top 17 startups nationwide)</t>
  </si>
  <si>
    <t>Lync (Organikness Pvt Ltd)</t>
  </si>
  <si>
    <r>
      <rPr>
        <u/>
        <sz val="10"/>
        <color rgb="FF1155CC"/>
        <rFont val="Calibri"/>
      </rPr>
      <t>https://drive.google.com/open?id=1Y4L4_R-cYCR0hoGUfYIvx4XvjRmqz5v8</t>
    </r>
  </si>
  <si>
    <r>
      <rPr>
        <u/>
        <sz val="10"/>
        <color rgb="FF1155CC"/>
        <rFont val="Calibri"/>
      </rPr>
      <t>https://drive.google.com/open?id=18Su7MV1A55S3sPuQHAcN5oGstHcoZqj1</t>
    </r>
  </si>
  <si>
    <t>Sandeep Thata &amp; Rakesh Thata</t>
  </si>
  <si>
    <t>rakesh@linkorganics.com</t>
  </si>
  <si>
    <t>sandeep@linkorganics.com</t>
  </si>
  <si>
    <t>B2B, Market Linkage, Supply Chain</t>
  </si>
  <si>
    <t>IoT, Blockchain, AI</t>
  </si>
  <si>
    <t>Scaling</t>
  </si>
  <si>
    <t>Lync is a global B2B procurement platform transforming how sustainable agro commodities—like organic, residue-free, and GAP-certified produce—are sourced and traded. Buyers face fragmented supply chains, poor traceability, and high costs, while farmers struggle with limited market access and low prices. Lync bridges this gap by directly connecting verified farmer groups with global buyers through a tech-enabled, managed marketplace. The platform offers full traceability, compliance, and pricing transparency—delivering up to 35% cost savings for buyers and at least 10% price premiums for farmers using Blockchain and IoT. Unlike generic trading platforms, Lync is built exclusively for sustainable sourcing, powered by AI tools. Lync focuses on high-value commodities like spices &amp; herbs within a $100B global market. Target customers include food brands, ingredient buyers, distributors, and retailers seeking ethical, traceable sourcing. Lync’s roadmap includes expanding sourcing geographies, launching local buyer teams, and enabling multi-million-dollar monthly trade volumes. With a serviceable market potential of $250M in eight years, Lync is positioned to lead the global sustainable agro commodity procurement space.</t>
  </si>
  <si>
    <t>2.55 Crores</t>
  </si>
  <si>
    <r>
      <rPr>
        <u/>
        <sz val="10"/>
        <color rgb="FF1155CC"/>
        <rFont val="Calibri"/>
      </rPr>
      <t>https://drive.google.com/open?id=1-jUTCZz6mGbd49sMQ_v0X6KX07-61VZF</t>
    </r>
  </si>
  <si>
    <r>
      <rPr>
        <u/>
        <sz val="10"/>
        <color rgb="FF1155CC"/>
        <rFont val="Calibri"/>
      </rPr>
      <t>https://drive.google.com/open?id=19gVOQL-mLaFYQCNyzzksswvfjibsICvC</t>
    </r>
  </si>
  <si>
    <r>
      <rPr>
        <u/>
        <sz val="10"/>
        <color rgb="FF1155CC"/>
        <rFont val="Calibri"/>
      </rPr>
      <t>https://www.lync.market</t>
    </r>
  </si>
  <si>
    <t>Selected for 25 Lakhs investment under NIDHI SSS &amp; BIRAC SEED; Ranked among top 25 Startups in T-Hub - 2024</t>
  </si>
  <si>
    <t>AkinAnalytics</t>
  </si>
  <si>
    <r>
      <rPr>
        <u/>
        <sz val="10"/>
        <color rgb="FF1155CC"/>
        <rFont val="Calibri"/>
      </rPr>
      <t>https://drive.google.com/open?id=1CGpgRB69aTFZHb3_usuuqSqgDPqKRAlI</t>
    </r>
  </si>
  <si>
    <r>
      <rPr>
        <u/>
        <sz val="10"/>
        <color rgb="FF1155CC"/>
        <rFont val="Calibri"/>
      </rPr>
      <t>https://drive.google.com/open?id=148WoTvc57f1VLTVsxKeMpIuvWFmFT8Mk</t>
    </r>
  </si>
  <si>
    <t>Janaki Pulaparthi</t>
  </si>
  <si>
    <t>Kanaka Durga</t>
  </si>
  <si>
    <t>janaki@akinanalytics.ai</t>
  </si>
  <si>
    <t>info@akinanalytics.com</t>
  </si>
  <si>
    <t>Agri DeepTech</t>
  </si>
  <si>
    <t>Problem: Legacy sectors like mining, infra, agri, and defense face inefficiencies due to manual inspections, safety risks, lack of predictive data, and skill gaps.
 Solution: AkinAnalytics offers an AI-powered drone analytics platform (AIP) with indigenous drones for real-time monitoring, defect detection, ESG tracking, and infrastructure analysis.
 Uniqueness: India’s only integrated stack combining AI, tactical drones (&lt;250g Nano Recon), ESG dashboards, and RPTO-based drone skilling.
 Competition: While players like Garuda and ideaForge focus on drone hardware, Akin’s edge lies in its deep-tech AI platform + drone + skilling ecosystem.
 IP/Technology: Proprietary AI models (object detection, defect prediction), EmissionX for carbon tracking, DGCA-approved RPTO, and customizable multi-payload drone tech.
 Scalability: Platform is modular, adaptable across 10+ sectors, replicable COE/RPTO model; pilots completed in 3 states and Dubai.
 Market Potential: $10B+ market in drone analytics, ESG compliance, infra &amp; agri modernization.
 Target Customers: Govt depts, smart cities, defense units, ESG corporates, SHGs.
 Future Roadmap: Scale drone production, win ESG/defense contracts, expand to 10+ states and 3+ countries.</t>
  </si>
  <si>
    <t>AP State Gov Agri department this for 600 farmers &amp; 600 drones</t>
  </si>
  <si>
    <r>
      <rPr>
        <u/>
        <sz val="10"/>
        <color rgb="FF1155CC"/>
        <rFont val="Calibri"/>
      </rPr>
      <t>https://drive.google.com/open?id=1lGmtiKStJ_QaUpgZzidRHTzK5OAtFdKQ</t>
    </r>
  </si>
  <si>
    <r>
      <rPr>
        <u/>
        <sz val="10"/>
        <color rgb="FF1155CC"/>
        <rFont val="Calibri"/>
      </rPr>
      <t>https://drive.google.com/open?id=1lgYLqElzHKTpXKJ5KqeOuDsLkXId-k24</t>
    </r>
  </si>
  <si>
    <r>
      <rPr>
        <u/>
        <sz val="10"/>
        <color rgb="FF1155CC"/>
        <rFont val="Calibri"/>
      </rPr>
      <t>https://drive.google.com/open?id=1EBc4Tbb4MCo5BaiJ2QmNoth7HvBYYY_l</t>
    </r>
  </si>
  <si>
    <r>
      <rPr>
        <u/>
        <sz val="10"/>
        <color rgb="FF1155CC"/>
        <rFont val="Calibri"/>
      </rPr>
      <t>https://www.akinanalytics.ai/admin</t>
    </r>
  </si>
  <si>
    <t>1) Forbes 40 under 40 2) TedX Talk 3) Atal Samman Samarah Award 4) AI Innovation Drone Technology Award 5)Ek nari Award</t>
  </si>
  <si>
    <t>Medblue Innovations Pvt Ltd</t>
  </si>
  <si>
    <r>
      <rPr>
        <u/>
        <sz val="10"/>
        <color rgb="FF1155CC"/>
        <rFont val="Calibri"/>
      </rPr>
      <t>https://drive.google.com/open?id=1O6cbezSioqxhtXPfDZAUshhYDs-jndHK</t>
    </r>
  </si>
  <si>
    <r>
      <rPr>
        <u/>
        <sz val="10"/>
        <color rgb="FF1155CC"/>
        <rFont val="Calibri"/>
      </rPr>
      <t>https://drive.google.com/open?id=14Wu9uFuN83f0mo6BOdJN4Vpmas2HCAHl</t>
    </r>
  </si>
  <si>
    <t>Jitesh Pandey, Mansi</t>
  </si>
  <si>
    <t>Mansi</t>
  </si>
  <si>
    <t>sendtojitesh@gmail.com</t>
  </si>
  <si>
    <t>mansityagi96@gmail.com</t>
  </si>
  <si>
    <t>Product Launch</t>
  </si>
  <si>
    <t>Medblue Innovations addresses the critical lack of accessible diagnostics for neonatal jaundice and maternal anemia, especially in low-resource settings where early screening is often missed. We offer non-invasive, AI-powered devices—BiliSURE and HemoSURE—that provide painless, accurate, and affordable diagnosis without blood tests or lab dependency. Our key differentiator is AI trained on diverse skin tones, rugged design for rural deployment, and mobile-cloud integration for decision support and data tracking. Competing against players like Dräger and Masimo, we offer a solution at 1/4th the cost, with no consumables or calibration needs. We’ve filed a provisional patent covering our optical and AI framework. With over 1,000 clinical validations and five pilot sites live, we are now preparing for regulatory approval and commercial scaling. The total addressable market across India and LMICs exceeds \$500 million. Our future roadmap includes CE certification, expansion into digital health ecosystems, and additional non-invasive diagnostic modules.</t>
  </si>
  <si>
    <t>20crs</t>
  </si>
  <si>
    <r>
      <rPr>
        <u/>
        <sz val="10"/>
        <color rgb="FF1155CC"/>
        <rFont val="Calibri"/>
      </rPr>
      <t>https://drive.google.com/open?id=1o5f0Zd6VSCiPMmM3tjbKaERZWCWxUAf5</t>
    </r>
  </si>
  <si>
    <r>
      <rPr>
        <u/>
        <sz val="10"/>
        <color rgb="FF1155CC"/>
        <rFont val="Calibri"/>
      </rPr>
      <t>www.medblue.in</t>
    </r>
  </si>
  <si>
    <t>Clinically validated BiliSURE on over 1,000 newborns across five leading hospitals and healthcare centers.
 Raised ₹1.48 crore in funding from top programs including BIRAC BIG, NIDHI PRAYAS, DLabs (ISB), IIIT Hyderabad, IIM A Ventures, TSIC, PIEDS, and Citi Bank.
 Selected for prestigious programs like Stanford Seed Spark, TSEC, and ELCINA innovation showcases.
 Shortlisted by multiple state health departments and CSR foundations for pilot implementation.
 Featured in media outlets and innovation reports focused on AI in healthcare, maternal-child health, and frugal medical technologies.
 Engaged with platforms like RAEng LIF UK, Expand North Star Dubai, and Global Bio-India for international exposure.</t>
  </si>
  <si>
    <t>RESPIRIT HEALTHCARE PRIVATE LIMITED</t>
  </si>
  <si>
    <r>
      <rPr>
        <u/>
        <sz val="10"/>
        <color rgb="FF1155CC"/>
        <rFont val="Calibri"/>
      </rPr>
      <t>https://drive.google.com/open?id=1VwLz32vWIvX7NsLqP35xk-ntbeaJYED4</t>
    </r>
  </si>
  <si>
    <r>
      <rPr>
        <u/>
        <sz val="10"/>
        <color rgb="FF1155CC"/>
        <rFont val="Calibri"/>
      </rPr>
      <t>https://drive.google.com/open?id=1dO_Hz5RDfVJC4w-TtZHUnyAh2gAjxoGg</t>
    </r>
  </si>
  <si>
    <t>Dr Nihar Ranjan Deka &amp; Dr Smitakshi Medhi</t>
  </si>
  <si>
    <t>Dr Smitakshi Medhi</t>
  </si>
  <si>
    <t>nihardeka@respirithealth.com</t>
  </si>
  <si>
    <t>sarmistha.mahanta@respirithealth.com</t>
  </si>
  <si>
    <t>HealthTech</t>
  </si>
  <si>
    <t>Respiratory diseases like asthma and COPD are underdiagnosed and poorly managed in India. Patients often lack access to early screening, diagnosis, and long-term management. There’s limited public awareness, poor inhaler technique adherence, and a shortage of integrated respiratory care models
 Respirit has developed a low-cost, smart respiratory monitoring device paired with a patient-centric mobile app that enables real-time tracking of respiratory symptoms, medication adherence, and lung function. The solution empowers early detection, remote management, and improved outcomes for patients with chronic lung diseases
 Uniqueness / Differentiator:
 Integrated ecosystem: Device and app work seamlessly for home monitoring, alerts, and physician dashboards
 Affordability: Designed for Indian and other emerging markets, at a fraction of global device costs
 Competition Mapping:
 Global competitors: Devices like Propeller Health, ResMed, and Adherium – expensive, limited India presence
 Local competition: Mostly limited to diagnostic spirometers or generic health apps without device integration
 Respirit Advantage: Affordable, locally made, integrated with care delivery, and tailored for rural and semi-urban users
 5. IP / Technology Used:
 Patent-pending smart respiratory device 
 BLE-enabled device for real-time data sync with mobile app
 App with AI-based trend analysis, symptom prediction, and decision-support tools for doctors
 Cloud-based dashboard for clinicians to monitor multiple patients remotely
 6. Scalability:
 Designed to be mass manufactured for pan-India distribution
 Device+app bundle scalable via clinics, hospitals, pharmacies, and home healthcare models
 API-ready backend allows integration with other health platforms and insurance systems
 Global scale potential in other LMICs with respiratory health burdens
 7. Market Potential:
 India has over 35 million asthma and 55 million COPD patients
 Growing market for home healthcare devices and digital therapeutics (expected $10B+ by 2030 in India)
 10 million+ potential app users in India alone with chronic respiratory conditions
 Strong B2B opportunities through hospitals, pharma companies, and public health programs
 8. Target Customers:
 Primary: Patients with asthma/COPD, especially in Tier 2/3 cities and rural areas
 Secondary: Pulmonologists, general physicians, home health providers, and digital health platforms
 Institutional: Government health departments and corporate wellness programs
 Global competitors: Devices like Propeller Health, ResMed, and Adherium – expensive, limited India presence
 Local competition: Mostly limited to diagnostic spirometers or generic health apps without device integration
 Respirit Advantage: Affordable, locally made, integrated with care delivery, and tailored for rural and semi-urban users
 5. IP / Technology Used:
 Patent-pending smart respiratory device (under development with IIT Guwahati)
 BLE-enabled device for real-time data sync with mobile app
 App with AI-based trend analysis, symptom prediction, and decision-support tools for doctors
 Cloud-based dashboard for clinicians to monitor multiple patients remotely
 6. Scalability:
 Designed to be mass manufactured for pan-India distribution
 Device+app bundle scalable via clinics, hospitals, pharmacies, and home healthcare models
 API-ready backend allows integration with other health platforms and insurance systems
 Global scale potential in other LMICs with respiratory health burdens
 7. Market Potential:
 India has over 35 million asthma and 55 million COPD patients
 Growing market for home healthcare devices and digital therapeutics (expected $10B+ by 2030 in India)
 10 million+ potential app users in India alone with chronic respiratory conditions
 Strong B2B opportunities through hospitals, pharma companies, and public health programs
 8. Target Customers:
 Primary: Patients with asthma/COPD, especially in Tier 2/3 cities and rural areas
 Secondary: Pulmonologists, general physicians, home health providers, and digital health platforms
 Institutional: Government health departments, and corporate wellness programs
 Future Roadmap:
 2025: clinical validation; CDSCO approval, initiate pilot sales
 2026: Pan-India launch with scaled manufacturing and app updates
 2027+: Expansion to Southeast Asia and African markets; regulatory approvals for CE and USFDA
 ,</t>
  </si>
  <si>
    <t>1 CR</t>
  </si>
  <si>
    <r>
      <rPr>
        <u/>
        <sz val="10"/>
        <color rgb="FF1155CC"/>
        <rFont val="Calibri"/>
      </rPr>
      <t>https://drive.google.com/open?id=13o2CToYyLAai8zF3Elaid90WpDZgxX2p</t>
    </r>
  </si>
  <si>
    <r>
      <rPr>
        <u/>
        <sz val="10"/>
        <color rgb="FF1155CC"/>
        <rFont val="Calibri"/>
      </rPr>
      <t>https://www.respirithealth.com/</t>
    </r>
  </si>
  <si>
    <t>CognifAI Solutions Private Limited</t>
  </si>
  <si>
    <r>
      <rPr>
        <u/>
        <sz val="10"/>
        <color rgb="FF1155CC"/>
        <rFont val="Calibri"/>
      </rPr>
      <t>https://drive.google.com/open?id=1fI9GSqwA5C0SZRBTawyj8DxNBWmdNFOm</t>
    </r>
  </si>
  <si>
    <r>
      <rPr>
        <u/>
        <sz val="10"/>
        <color rgb="FF1155CC"/>
        <rFont val="Calibri"/>
      </rPr>
      <t>https://drive.google.com/open?id=11a4nJRgmdbIz78y16idVTXk7xZQHmxw4</t>
    </r>
  </si>
  <si>
    <t>Hemang Sumant Naik, DIANA PRIYADHARSHINI GNANAPRAGASAM, Romesh Sheth</t>
  </si>
  <si>
    <t>DIANA PRIYADHARSHINI GNANAPRAGASAM</t>
  </si>
  <si>
    <t>hemang.naik@cognifai.in</t>
  </si>
  <si>
    <t>diana.g@cognifai.in</t>
  </si>
  <si>
    <t>Information Technology</t>
  </si>
  <si>
    <t>Scale UP</t>
  </si>
  <si>
    <t>CoVigilAI (End to End Pharma Covigilance Monitoring):
 Clients struggle with managing vast, heterogeneous sources be it from Email, Medwatch forms, MICC, Local and Global medical literature data from multiple sources, often unstructured and inconsistent, making comprehensive safety signal detection difficult. Manual screening is time-consuming and error-prone, while integration with existing safety databases is often lacking. Ensuring compliance with evolving regulatory standards like GVP and 21 CFR Part 11 while maintaining audit trails adds complexity. Additionally, clients face challenges in accessing full-text articles and handling multi-language literature efficiently.
 Propritory Medical Large language model, SAS based solution, Customers are all Pharmaceutical, CRO or large IT players. 
 We are looking at scaling it globally and already have started client with globally. We are seeing great traction and potential to grow further. Future perspective, we would like to introduce end to end pharma covigilance including Safety DB, Signal Management and Aggregate reporting.</t>
  </si>
  <si>
    <t>Not Known</t>
  </si>
  <si>
    <t>ARR 1.02CR</t>
  </si>
  <si>
    <t>18,00,000</t>
  </si>
  <si>
    <r>
      <rPr>
        <u/>
        <sz val="10"/>
        <color rgb="FF1155CC"/>
        <rFont val="Calibri"/>
      </rPr>
      <t>https://drive.google.com/open?id=1rJRBhv3uZyETZ79plMsnGmC2ZKguC0uJ</t>
    </r>
  </si>
  <si>
    <r>
      <rPr>
        <u/>
        <sz val="10"/>
        <color rgb="FF1155CC"/>
        <rFont val="Calibri"/>
      </rPr>
      <t>https://www.cognifai.in</t>
    </r>
  </si>
  <si>
    <t>SynerSense</t>
  </si>
  <si>
    <r>
      <rPr>
        <u/>
        <sz val="10"/>
        <color rgb="FF1155CC"/>
        <rFont val="Calibri"/>
      </rPr>
      <t>https://drive.google.com/open?id=1t1ilN7EVJkFXu6zrrlIOYYi7AKF0C_mN</t>
    </r>
  </si>
  <si>
    <r>
      <rPr>
        <u/>
        <sz val="10"/>
        <color rgb="FF1155CC"/>
        <rFont val="Calibri"/>
      </rPr>
      <t>https://drive.google.com/open?id=1LF13ib6_7FqgS6pgACbWscDtdKLe-4Mh</t>
    </r>
  </si>
  <si>
    <t>Shri Gunjan P</t>
  </si>
  <si>
    <t>Bhumika Patel</t>
  </si>
  <si>
    <t>info.synersense@gmail.com</t>
  </si>
  <si>
    <t>Deep-tech</t>
  </si>
  <si>
    <t>GTM</t>
  </si>
  <si>
    <t>SynerSense® product innovative is Bharat’s First indigenous state-of-art technology of smart wearable and portable device for assessment for musculoskeletal disorders movements disorders and edge computing technology data analytics Moveaxon® platform to provide pre/post-operative conditions and helping decisions quicker and faster, accurate to provide effective treatment, monitoring performance analysis, walking pattern data analytics in Healthcare and Sports industry to reduce risk of injury. Parkinson's disease is a movement disorder in which the nerves that lead from the hands or feet to the brain become unable to function. In this, the control of the person's arms or legs is greatly reduced.
 For people with musculoskeletal disorders, athletes, and rehabilitation who intend to provide customized therapy and monitoring improvement over time, SynerSense's product MoveAxon is a wearable motion sensor technology, portable device that provides accurate data, cost and time savings, quick digital reports, evidence-based treatment, customized therapy, improved tracking, helps decision-making, revenue management.
 SynerSense social innovation solution is distinctness, differentiation Technology (a) Wearable edge computing proprietary technology that leverages AI-based data analytics to assist if decisions faster, (b) saves time (7x), (c) saves cost (10x), (d) highly accurate validated accepted Industry standard. (e) Digital quick -gait analysis customized clinical report (&gt;50+ key parameter-metrics) body kinematics of motions (ROM), speed, steps movements, balance and body-posture analysis.
 B2B and B2G (Customer segments: Geriatrics Hospitals, private clinics, Physiotherapy, Neurology, Physical Medicine, and Rehabilitation, Orthopedics, Physiotherapy, Sports science.)
 The user of MoveAxon® product: 300+ users test, 2000+ user test studies completed in around 50+ different healthcare and sports clinical settings. The customers are Restoknee Healthcare (Hospital), Active Insight (Sports), IIT Gandhinagar, NIT-C (Lab), Government Physiotherapy college and health research Institutes.
 Key benefits and user feedback: MoveAxon® and GaitSense® product helped to improve clinical pathways of therapy management and can reduce time, improve clinical five times efficiency and reduce the cost of therapy.
 SynerSense is India's first patented Human Performance innovation, Launched by Hon'ble Gujarat Chief Minister (CM) Shri Bhupendrabhai Patel launched SynerSense Innovation in the Pre-Vibrant Gujarat 2024, Biotechnology - The path of Innovation &amp; Wellness for Viksit Bharat, Gujarat.
 And central DBT Detp. Govt. of India, @Bharat Mandapam in global-bio India 2023, SynerSense product “Innovation Award" of Women WinER Award with TiE Delhi and BIRAC-DBT Govt. of India. 
 SynreSense's vision is to enable to Provide Biomechanical Movements with Advanced Motion Capture Technologies, and Next-Generation Gait Analysis Solutions Built For Hospital And Doctor's Requirements” that use AI-based edge computing technology, data analytics platform that is accessible, accelerating accurate planning for surgical decision and treatment planning, promising results, and better experience.
 We are inviting you to be part of our journey to make the world a better place for people with locomotion disabilities.</t>
  </si>
  <si>
    <t>9,00,000</t>
  </si>
  <si>
    <t>20 so far (FT and PT)</t>
  </si>
  <si>
    <r>
      <rPr>
        <u/>
        <sz val="10"/>
        <color rgb="FF1155CC"/>
        <rFont val="Calibri"/>
      </rPr>
      <t>https://drive.google.com/open?id=1VMylli7knC0XqU0oi56CC327-yPtUNyk</t>
    </r>
  </si>
  <si>
    <t>2 Patents and 11 Trademarks Registred for Banding and Products</t>
  </si>
  <si>
    <r>
      <rPr>
        <u/>
        <sz val="10"/>
        <color rgb="FF1155CC"/>
        <rFont val="Calibri"/>
      </rPr>
      <t>www.synersense.com</t>
    </r>
  </si>
  <si>
    <t>SynerSense is India's first patented Human Performance innovation, Launched by Hon'ble Gujarat Chief Minister (CM) Shri Bhupendrabhai Patel launched SynerSense Innovation in the Pre-Vibrant Gujarat 2024, Biotechnology - The path of Innovation &amp; Wellness for Viksit Bharat, Gujarat.
 And central DBT Detp. Govt. of India, @Bharat Mandapam in global-bio India 2023, SynerSense product “Innovation Award" of Women WinER Award with TiE Delhi and BIRAC-DBT Govt. of India.</t>
  </si>
  <si>
    <t>CareOps Solutions Pvt. Ltd.</t>
  </si>
  <si>
    <r>
      <rPr>
        <u/>
        <sz val="10"/>
        <color rgb="FF1155CC"/>
        <rFont val="Calibri"/>
      </rPr>
      <t>https://drive.google.com/open?id=1rqCFJITe8O5yh9XWwWZ9LHfUZC9rGsbT</t>
    </r>
  </si>
  <si>
    <r>
      <rPr>
        <u/>
        <sz val="10"/>
        <color rgb="FF1155CC"/>
        <rFont val="Calibri"/>
      </rPr>
      <t>https://drive.google.com/open?id=18-7Y2MbHZKRNRaJL_FF2u6YkGD8B1b7K</t>
    </r>
  </si>
  <si>
    <t>Dr Beena Bansal, Pravin Carvalho</t>
  </si>
  <si>
    <t>Dr Beena Bansal</t>
  </si>
  <si>
    <t>dr.beena@careopssolutions.com</t>
  </si>
  <si>
    <t>pravin@careopssolutions.com</t>
  </si>
  <si>
    <t>Medical Devices</t>
  </si>
  <si>
    <t>ML</t>
  </si>
  <si>
    <t>MVP - Clinical Trials</t>
  </si>
  <si>
    <t>CareOps Solutions is building InsulinRx, a clinical decision support tool for safe, automated insulin dosing in hospitals. 
 Problem Statement
 Managing blood sugar in hospitalized patients is high-risk, time-consuming, and error-prone, requiring specialists to be available 24/7 for titrating insulin doses.
 Solution
 InsulinRx connects with Glucometers and CGM systems to provide real-time, personalized insulin recommendations to nurses and clinicians, improving outcomes and easing workload.
 Why Now
 India sees high inpatient diabetes prevalence (20 - 40% of hospitalized patients), but no eGMS (e-glycemic management systems) are approved to date.
 Quality Council of India and NABH plan to grade private hospitals on various parameters including diabetes management metrics. From 1 Jan 2026, CMS (USA) will mandate reporting of glucose control parameters.
 Competition Mapping
 US based companies like Glytec, Endotool show strong outcomes but are costly and lack workflow acceptance in Indian hospitals. InsulinRx is designed for Indian hospitals— smarter, affordable, and clinician-friendly.
 Market Potential / Target customers
 100–150 tertiary hospitals in 3 years with a revenue target of INR 25 Cr.
 Business Model
 Once approved, the product can be billed to the patient on a per-day basis as prescribed by the treating
 Future Roadmap
 We are exploring additional revenue streams through decision support tools for outpatient consults, gestational diabetes management and type-1 diabetes support.</t>
  </si>
  <si>
    <r>
      <rPr>
        <u/>
        <sz val="10"/>
        <color rgb="FF1155CC"/>
        <rFont val="Calibri"/>
      </rPr>
      <t>https://drive.google.com/open?id=1LiQpIuWW0b7hLyilDEHBq2rRD48PaLcx</t>
    </r>
  </si>
  <si>
    <t>2 - Trademarks applied</t>
  </si>
  <si>
    <t>Meity's Tide 2.0 Grant - IIIT Sri City</t>
  </si>
  <si>
    <t>ASTA Health Tech</t>
  </si>
  <si>
    <r>
      <rPr>
        <u/>
        <sz val="10"/>
        <color rgb="FF1155CC"/>
        <rFont val="Calibri"/>
      </rPr>
      <t>https://drive.google.com/open?id=1gFXb-RULjzlZ1aRkUc7kpOEDuZ26HexL</t>
    </r>
  </si>
  <si>
    <r>
      <rPr>
        <u/>
        <sz val="10"/>
        <color rgb="FF1155CC"/>
        <rFont val="Calibri"/>
      </rPr>
      <t>https://drive.google.com/open?id=10wTJCsyVvGPfdtrVMEl5bkSI6oYqEpUy</t>
    </r>
  </si>
  <si>
    <t>Adyanta Dubey &amp; Kumaresh Krishnamoorthy</t>
  </si>
  <si>
    <t>adyantadubey1234@gmail.com</t>
  </si>
  <si>
    <t>entrepreneur@drkumaresh.com</t>
  </si>
  <si>
    <t>HealthCare</t>
  </si>
  <si>
    <t>AI, Computer Vision</t>
  </si>
  <si>
    <t>Problem Statement: Current patient monitoring systems are limited, inflexible, and costly—relying on intermittent checks and proprietary hardware. This lack of continuous, adaptable monitoring outside critical care settings delays intervention and increases the risk of rapid, undetected deterioration, endangering lives.
 Solution :
 A device-agnostic platform that transforms standard hospital wards into smart, ICU-grade monitoring environments. It enables camera-based vital signs extraction and AI-powered Early Warning Scores (EWS), with real-time, customizable alerts delivered via mobile and web to healthcare teams—ensuring timely, proactive intervention without relying on proprietary hardware.
 Uniqueness:
 ASTA Health Tech uniquely delivers ICU-grade, real-time multi-vital monitoring at a fraction of traditional costs through a device-enabled SaaS model,offering plug-and-play integration with existing infrastructure, customizable AI alerts, and broad compatibility with any hospital-grade monitor.
 Differentiator Statement:
 Unlike conventional solutions, ASTA Health Tech's platform combines device-agnostic flexibility and AI-driven early intervention capabilities—including biofeedback and anaphylaxis alerts—directly enhancing patient outcomes and hospital profitability without additional capital expenditure.
 Competition mapping:
 Traditional ICU settings to include general wards, rehab centers, oncology departments, and EMS. Unlike conventional systems that are locked into proprietary, closed hardware ecosystems, ASTA Health Tech is device-agnostic and integrates seamlessly with any hospital-grade monitor. Its plug-and-play design eliminates the need for complex setups or infrastructure overhauls, allowing for rapid deployment. 
 What further sets ASTA Health Tech apart is its customizable, condition-aware AI alerting, which contrasts with the rigid, one-size-fits-all alerts in traditional solutions. It’s built to support a broader range of patient care scenarios, while also adhering to modern, modular compliance and privacy standards—addressing a major gap in older platforms. Scalable and cost-effective, Asta Health Tech is accessible to hospitals of all sizes, especially mid- and small-tier facilities often priced out of premium systems. Finally, its lean SaaS model with strong unit economics significantly lowers investor risk compared to high-burn, hardware-heavy competitors.
 Technology Used:
 At the core of ASTA Health Tech lies a suite of proprietary AI models, meticulously built from the ground up to deliver precise, real-time patient monitoring. These models leverage advanced computer vision algorithms to interpret multi-vital data with clinical-grade accuracy. On the software side, robust web technologies power a secure, scalable platform architecture—integrating end-to-end encryption, role-based access, and modern DevSecOps practices to ensure data integrity and compliance across all endpoints.
 Scalability: ASTA Health Tech is built to scale effortlessly—from single-ward deployments in small community hospitals to full-facility integrations across multi-site hospital networks. Its plug-and-play design, hardware-agnostic nature, and SaaS-based delivery eliminate logistical bottlenecks, making nationwide or even cross-border rollout feasible without additional infrastructure overhead.
 Market Potential:
 The global market for patient monitoring is projected to exceed $80B by 2030, with a significant gap in non-ICU, step-down, and specialty care coverage—especially in emerging economies. ASTA Health Tech directly addresses this underserved segment by democratizing critical care monitoring. Its ultra-low price point and quick ROI make it viable for mid- and low-tier hospitals. With value-based care on the rise, ASTA Health Tech is well-positioned to become the standard for affordable, intelligent bedside monitoring.
 Target Customers:
 ASTA Health Tech is designed to serve the full spectrum of healthcare facilities, with a particular focus on optimizing care delivery across diverse hospital environments. Its primary target includes mid- and small-sized hospitals, especially in Tier 2 and Tier 3 cities where ICU infrastructure is either limited or under-resourced. These institutions benefit immensely from ASTA Health Tech’s ability to deliver ICU-grade monitoring without the need for capital-intensive upgrades. Secondary targets include specialized care units such as rehabilitation centers, oncology wards, emergency departments, and ambulance/EMS services—segments often overlooked by traditional monitoring systems but critical for early intervention and patient safety. Additionally, large hospital chains can leverage ASTA Health Tech to enhance ward-level visibility, reduce ICU overload, and drive better resource allocation. With its lightweight footprint and scalable architecture, ASTA Health Tech is also a strong fit for telemedicine providers and future-ready healthcare systems aiming to extend continuous monitoring into home and outpatient settings.
 Future RoadMap(for year 2025-26): 
 Scale across multiple hospital's in India with primary focus on providing affordabel care at tier 2 and tier 3 cities as well as government hospitals.
 (for year 2026-27):
 Expand to multiple chain of hospitals, becoming the primary approach for efficient monitoring for any hospital chain in India
 (For year 2027-28):
 Looking for overseas expansion and providing additional features to develope a fully functioning smart ward.</t>
  </si>
  <si>
    <t>0.01 Cr</t>
  </si>
  <si>
    <r>
      <rPr>
        <u/>
        <sz val="10"/>
        <color rgb="FF1155CC"/>
        <rFont val="Calibri"/>
      </rPr>
      <t>https://drive.google.com/open?id=12Ey-d9qYO1I51mOFYrAPWmGv7LPpukjv</t>
    </r>
  </si>
  <si>
    <r>
      <rPr>
        <u/>
        <sz val="10"/>
        <color rgb="FF1155CC"/>
        <rFont val="Calibri"/>
      </rPr>
      <t>https://astahealthtech.com</t>
    </r>
  </si>
  <si>
    <t>Exobot Dynamics Pvt Ltd</t>
  </si>
  <si>
    <r>
      <rPr>
        <u/>
        <sz val="10"/>
        <color rgb="FF1155CC"/>
        <rFont val="Calibri"/>
      </rPr>
      <t>https://drive.google.com/open?id=1LQFCo3tXbXXIUAamempXC-YVolj5NbxD</t>
    </r>
  </si>
  <si>
    <r>
      <rPr>
        <u/>
        <sz val="10"/>
        <color rgb="FF1155CC"/>
        <rFont val="Calibri"/>
      </rPr>
      <t>https://drive.google.com/open?id=1PYgWRtsJkvjISs8SrrULKMBi0W-GsEMh</t>
    </r>
  </si>
  <si>
    <t>Munish Kumar</t>
  </si>
  <si>
    <t>munish@exobot.in</t>
  </si>
  <si>
    <t>Assistive Tech</t>
  </si>
  <si>
    <t>DeepTech, Robotics, AI</t>
  </si>
  <si>
    <t>Pilot</t>
  </si>
  <si>
    <t>Exobot Dynamics tackles the critical problem of limited access to affordable and functional upper-limb prosthetics by developing advanced Bionic Hands. Exobot distinguishes itself through its unique combination of intuitive control (hybrid EMG), a lightweight and modular design, and a significantly lower cost compared to competitors like Ottobock and Ossur. The Bionic Hand leverages key IP and technology, including EMG sensors, microprocessor control, and lightweight materials. With a scalable modular design and potential for mass production, Exobot targets a large global market, specifically individuals with upper-limb amputations, especially in underserved regions. The company's future roadmap includes rigorous clinical trials, securing regulatory approvals, scaling up manufacturing, and strategic market expansion.</t>
  </si>
  <si>
    <t>Pre-valuation</t>
  </si>
  <si>
    <t>Pre-revenue</t>
  </si>
  <si>
    <r>
      <rPr>
        <u/>
        <sz val="10"/>
        <color rgb="FF1155CC"/>
        <rFont val="Calibri"/>
      </rPr>
      <t>https://drive.google.com/open?id=1oIZyFJ3y_bswGa0NmRbdgdMezJ67LQsg</t>
    </r>
  </si>
  <si>
    <r>
      <rPr>
        <u/>
        <sz val="10"/>
        <color rgb="FF1155CC"/>
        <rFont val="Calibri"/>
      </rPr>
      <t>https://drive.google.com/open?id=19lJq3EW5m6mTgXRvcstSi3AMmtsgegOY</t>
    </r>
  </si>
  <si>
    <r>
      <rPr>
        <u/>
        <sz val="10"/>
        <color rgb="FF1155CC"/>
        <rFont val="Calibri"/>
      </rPr>
      <t>https://exobot.in</t>
    </r>
  </si>
  <si>
    <t>- Best Startup Award - Global Startups Summit 2024
 - Top 5 Startups Award - BioAsia 2023 Hyderabad</t>
  </si>
  <si>
    <t>SICHERN TECHNO HEALTH PRIVATE LIMITED (ALPHAION)</t>
  </si>
  <si>
    <r>
      <rPr>
        <u/>
        <sz val="10"/>
        <color rgb="FF1155CC"/>
        <rFont val="Calibri"/>
      </rPr>
      <t>https://drive.google.com/open?id=15JQGSm2czqeXfjuarD8OiaZD8XItiIEj</t>
    </r>
  </si>
  <si>
    <r>
      <rPr>
        <u/>
        <sz val="10"/>
        <color rgb="FF1155CC"/>
        <rFont val="Calibri"/>
      </rPr>
      <t>https://drive.google.com/open?id=1bUEvL14lDYzggYuYFsXlncesl8DLxYPD</t>
    </r>
  </si>
  <si>
    <t>SUBHROJEET SINGHA ROY (Founder) &amp; SAIKAT GHOSH (Co-founder)</t>
  </si>
  <si>
    <t>subhrojeet@alphaion.io</t>
  </si>
  <si>
    <t>saikat@alphaion.io</t>
  </si>
  <si>
    <t>Nanotechnology</t>
  </si>
  <si>
    <t>DeepTech &amp; IoT</t>
  </si>
  <si>
    <t>Alphaion specializes in printed electrochemical sensors, competing with Metrohm, Dropsens, Zensor, and PalmSens by offering customized, cost-effective, and locally manufactured screen-printed electrodes (SPEs) and disposable sensors. Unlike competitors that provide standardized sensors at high costs, Alphaion focuses on affordable bulk production with tailored designs for healthcare, industrial, and environmental applications. Its India-based manufacturing reduces import costs and lead times, making advanced sensors more accessible. Alphaion enables high-precision, application-specific solutions. Additionally, it stands out with sustainable, disposable sensors, addressing a rising demand for eco-friendly, single-use solutions. By integrating IoT and AI-driven smart sensing, Alphaion is positioned to scale mass production for medical and industrial applications, offering precision, affordability, and innovation in printed sensor technology.
 USP
 1. End-to-End Solution: Complete support from sensor design, functionalization, and validation to manufacturing—delivered under one roof.
 2. Cost-Effective Platform: Enables rapid development with reduced R&amp;D and production costs, ideal for startups and institutional users.
 3. Device Compatibility: Seamlessly integrates with portable potentiostats and point-of-care (PoC) diagnostic readers for real-time use.</t>
  </si>
  <si>
    <t>50+</t>
  </si>
  <si>
    <t>1.90 L</t>
  </si>
  <si>
    <r>
      <rPr>
        <u/>
        <sz val="10"/>
        <color rgb="FF1155CC"/>
        <rFont val="Calibri"/>
      </rPr>
      <t>https://drive.google.com/open?id=1e7ZnT3bS74fdPafqn69DAwSLsSZJ0Poh</t>
    </r>
  </si>
  <si>
    <r>
      <rPr>
        <u/>
        <sz val="10"/>
        <color rgb="FF1155CC"/>
        <rFont val="Calibri"/>
      </rPr>
      <t>https://drive.google.com/open?id=1_sUnh8hvVUF4yp8WNm-HLAM0QuSdy8Gk</t>
    </r>
  </si>
  <si>
    <t>4 Granted 1 Pending &amp; 2 Trademark</t>
  </si>
  <si>
    <t>PROVISIONAL FILED (1) Application No. 397110-001 (DISPOSABLE BIODEGRADABLE SCREEN PRINTED ELECTRODE STRIP) (09.10.2023) (2) Reference: Design_ MULTI-CIRCULAR THREE-ELECTRODE SCREEN-PRINTED ELECTROCHEMICAL SENSORS) [Ref. No./Application No. 420269-001] (06.07.2024) (3) Reference: Design_ NOVEL WORKING ELECTRODE DESIGN IN SCREEN-PRINTED SENSORS) [Ref. No./Application No. 420268-001] (06.07.2024) (4) Reference: Design_ SCREEN PRINTED ELECTRODES WITH ATYPICAL COUNTER ELECTRODES FOR ELECTROCHEMICAL SENSING APPLICATION) [Ref. No./Application No. 420270-001] (06.07.2024) GRANTED (1) Design No. : 385542-001 (SCREEN PRINTED ELECTROCHEMICAL TEST STRIP) (03.05.2023) (2) Design No. : 397085-001 (FLEXIBLE SCREEN-PRINTED ELECTROCHEMICAL SENSORS) (09.10.2023) Trademark Granted Trade Mark No. : 6180179 (08.11.2023) Trade Mark No. : 6180180 (08.11.2023)</t>
  </si>
  <si>
    <r>
      <rPr>
        <u/>
        <sz val="10"/>
        <color rgb="FF1155CC"/>
        <rFont val="Calibri"/>
      </rPr>
      <t>https://drive.google.com/open?id=1cauTkG4_9SHmCypp7MAO9sWfA4ctfIyN</t>
    </r>
  </si>
  <si>
    <r>
      <rPr>
        <u/>
        <sz val="10"/>
        <color rgb="FF1155CC"/>
        <rFont val="Calibri"/>
      </rPr>
      <t>https://alphaion.io/</t>
    </r>
  </si>
  <si>
    <t>STARTUP ODISHA NBA - 23 LAKHS (08.06.2023)
 STARTUP ODISHA MAG - 2.40 LAKHS (10.11.2022)
 TIDE GRANT-IN-AID - 4 LAKHS (10.10.2022)
 TIDE GRANT - 7 LAKHS (09.09.2023)
 TATA SOCIAL CHALLENGE, SEED FUND 2025
 NIDHI SS - 25 L
 STPI NGIS</t>
  </si>
  <si>
    <t>Reeudo Forex Services Private Limited</t>
  </si>
  <si>
    <r>
      <rPr>
        <u/>
        <sz val="10"/>
        <color rgb="FF1155CC"/>
        <rFont val="Calibri"/>
      </rPr>
      <t>https://drive.google.com/open?id=1LDbfpiqFIg0ven_ChItPkjLREz7FWwJ1</t>
    </r>
  </si>
  <si>
    <r>
      <rPr>
        <u/>
        <sz val="10"/>
        <color rgb="FF1155CC"/>
        <rFont val="Calibri"/>
      </rPr>
      <t>https://drive.google.com/open?id=1dYOX5sTWKLAIMp7HRw_Cer9_7u_IU4xc</t>
    </r>
  </si>
  <si>
    <t>Pawanjit Grewal</t>
  </si>
  <si>
    <t>98180 61997</t>
  </si>
  <si>
    <t>pawanjit@reeudo.com</t>
  </si>
  <si>
    <t>Fintech, Cross Border Payments</t>
  </si>
  <si>
    <t>Cloud, Micro Services, API based Architecture, Embedded Finance</t>
  </si>
  <si>
    <t>● Problem Statement –
 ○ Today the entire transaction processing by students to pay their 
 international tuition fee is done through physical channels and remains Hi touch
 process. 
 ○ Majority of Students are concerned about transparency and opaque FX costs.
 Institutes on the other hand face reconciliation challenges between the banks
 and students since the workflows between students, banks and colleges/Universities is broken with multiple offline interactions from payment
 processing , payment reconciliation and Confirmation. It creates friction across all 
 parties with time consuming delays and increased costs. For close to a million
 students of India, same day payments still remain a distant dream with funds
 transfer timelines taking between 3 to 5 days.
 ● Your Solution – At Reeudo they work with Toer 1 banks to create a seamless, digital and moving towards a near Real time cross border payment solution for students from India and beyond. They have built unique workflows to simplify the entire transaction processing for both B2B and B2C channels.
 ○ Reducing friction points by digital KYC via the banks,
 ○ End to end integrations with Universities and colleges at the destination side for
 real time reconciliation.
 ○ App journey to fulfill the entire Send and Spend journey at both the Origin and
 Destination side corridors.
 ● Uniqueness / Differentiator –
 ○ Productization, Differentiation: They prioritize a product-first mindset, rapidly
 building and iterating web, app, and API-driven solutions for both B2B and B2C
 segments. Every feature is designed for scalability and monetization, creating
 multiple revenue streams and increasing customer stickiness.
 ○ Segment Focus: They target large B2B markets for volume and adjacent B2C
 segments for higher-margin opportunities, leveraging our platform’s flexibility to
 serve diverse payment needs (remittance, travel cards, wallets, tap &amp;amp; pay).
 ○ Deep Market Penetration: Our go-to-market strategy is to go deep in chosen
 corridors and verticals, building strong local partnerships and regulatory
 guardrails to ensure compliance and customer trust.
 ● Scalability –
 ○ The key pillars for building scale in this segment depends on – Corridors and
 licenses. The platform is capable of handing Billion dollars worth of transactions.
 ○ Currently we are expanding the product capability for additional corridors starting
 from Africa, Philippines and other South East Asian countries.
 ○ They are also looking to acquire our own regulatory license in Australia and few
 other corridors to scale the platform beyond India.
 ● Market Potential –
 ○ Travel + Education are largest segments in outward consumer payments&amp;#39;, Mn students travel for higher education globally , Indian higher education market CAGR growth rate
 ○ The total global cross-border payments market (both consumer and business) is
 in the trillions of USD. Reeudo ultimate TAM would encompass a significant
 portion of this, particularly related to remittances, education payments, travel
 expenses, and potentially SME payments if planned products are successful.
 ○ The market segment that Reeudo would ultimately tap into is close to $ 1 Trillion
 for this space.
 ● Target Customers –
 ○ The target segments are Students, travelers, migrants and small enterprises who
 want to send money back hope for their family needs.
 ● Future Roadmap –
 ○ The planned launches in Africa, US, Canada, UK, and Australia in the near term,
 end of 2025, Each of these regions has complex and distinct regulatory
 landscapes requiring specific licenses or robust local partnerships. Executing
 launches in this many diverse, regulated markets simultaneously within months is
 a significant operational and regulatory step.</t>
  </si>
  <si>
    <r>
      <rPr>
        <u/>
        <sz val="10"/>
        <color rgb="FF1155CC"/>
        <rFont val="Calibri"/>
      </rPr>
      <t>https://drive.google.com/open?id=109eXfWrac-ipDZfiRsKaAmAHH4Bi-lh5</t>
    </r>
  </si>
  <si>
    <r>
      <rPr>
        <u/>
        <sz val="10"/>
        <color rgb="FF1155CC"/>
        <rFont val="Calibri"/>
      </rPr>
      <t>WWW.REUUDO.COM</t>
    </r>
  </si>
  <si>
    <t>https://www.linkedin.com/feed/update/urn:li:activity:7282307744609558530/
 ○ https://www.linkedin.com/feed/update/urn:li:activity:7170970290867302400/
 ○ https://www.linkedin.com/feed/update/urn:li:activity:7165664848771571712/</t>
  </si>
  <si>
    <t>Grest (Radical Aftermarket Services Private Limited)</t>
  </si>
  <si>
    <r>
      <rPr>
        <u/>
        <sz val="10"/>
        <color rgb="FF1155CC"/>
        <rFont val="Calibri"/>
      </rPr>
      <t>https://drive.google.com/open?id=1iNrmtv5fuZcMDIL5F3U0dKi_2D2EdL4u</t>
    </r>
  </si>
  <si>
    <r>
      <rPr>
        <u/>
        <sz val="10"/>
        <color rgb="FF1155CC"/>
        <rFont val="Calibri"/>
      </rPr>
      <t>https://drive.google.com/open?id=1QmBtN0eabYhioPSRL8YyakyG8SjoQYbA</t>
    </r>
  </si>
  <si>
    <t>Shrey Sardana and Nitin Goyal</t>
  </si>
  <si>
    <t>shrey@grest.in</t>
  </si>
  <si>
    <t>nitin@grest.in</t>
  </si>
  <si>
    <t>Reverse Commerce</t>
  </si>
  <si>
    <t>Standard enterprise technology MEAN and MERN stack, AWS cloud infrastructure, REST APIs for integrations, and mobile diagnostics and buyback algorithms</t>
  </si>
  <si>
    <t>Grest is solving the growing problem of e-waste and the premature disposal of smartphones by capitalizing on the rising demand for refurbished devices. In a landscape marked by income disparity and increasing consumer aspirations, Grest fills a crucial market gap—there is no reliable, premium refurbished brand that successfully bridges aspiration with affordability. Grest addresses this need by offering high-quality, certified refurbished smartphones that deliver a premium experience at accessible prices, while championing sustainability and conscious consumption.
 Grest is selling refurbished devices through its B2B2C (retailers) and B2C (Direct to
 Consumers) and solving a 3-tier problem:
 1. For Planet Earth: By saving millions of litres of water and avoiding millions of metric tons of CO 2 &amp;amp;
 other global emissions, and reducing e-waste by extending the lifecycle of electronic devices
 2. For consumers: By delivering aspirational and affordable premium devices at their doorstep with
 warranty (50+ Quality checks) and with an authentic invoice.
 3. For OEMs and Brands: By driving more sales with trade-ins and extending the customer outreach.
 We bring the total cost of ownership of new phones when customers exchange the devices. This
 has led to an increase in forward sales of our partners.
 4.Uniqueness / Differentiator: One of India’s few full-stack recommerce players with end-
 to-end control - from sourcing to refurbishment to last-mile B2C and B2B2C distribution.
 In-house tech, refurbishment labs, and fulfilment, ensuring consistent quality with
 warranty.
 5. Competition Mapping: There are only two full-stack recommerce companies in India - Cashify
 (current revenue of close to INR 1000 Crores and 2% market share) and Yaantra (acquired by Flipkart in
 2022 for $40 Mn). The rest of the players are mostly in the trading business. Grest is also a full-stack
 recommerce with a fast-growing scale and aspires to be the 1 challenger brand to Cashify, with a strong
 positioning in selling premium, affordable, refurbished devices.
 6. IP / Technology Used: Standard enterprise technology MEAN and MERN stack, AWS cloud
 infrastructure, REST APIs for integrations, and mobile diagnostics and buyback algorithms
 7. Scalability: Highly Scalable. Our distribution reach is in 26 states and 5 UTs of India
 8. Market Potential: A potential USD 9 Bn market in India with only 10-15% organised
 9. Target Customers: A Target Group of 18-44 years seeking aspirational and premium devices with
 affordability and eco-friendliness in mind. TG comprises of personas in various walks of life, from
 homemakers, GenZ, early corporate goers, CXOs, new parents, creators, students, etc. Our product is
 universal.
 10. Future Roadmap: Scaling B2C with B2B2C: B2C split improved from 80:20 to 60:40 in two years, A non-linear revenue growth in both categories, reaching INR 200 Cr revenue in 2 years</t>
  </si>
  <si>
    <t>67 Cr.</t>
  </si>
  <si>
    <t>25.7 Cr</t>
  </si>
  <si>
    <t>B2B2C: 400+ active retailers</t>
  </si>
  <si>
    <t>46.5 Lacs</t>
  </si>
  <si>
    <r>
      <rPr>
        <u/>
        <sz val="10"/>
        <color rgb="FF1155CC"/>
        <rFont val="Calibri"/>
      </rPr>
      <t>https://drive.google.com/open?id=1VbcKqP197fEtkyLoSe4mUUzsTZf3AnKB</t>
    </r>
  </si>
  <si>
    <r>
      <rPr>
        <u/>
        <sz val="10"/>
        <color rgb="FF1155CC"/>
        <rFont val="Calibri"/>
      </rPr>
      <t>https://drive.google.com/open?id=1lBfDgMm4S8EKNLm1AaKxqdFkqk0DsSkR</t>
    </r>
  </si>
  <si>
    <t>Brand Name Trademark (Grest)</t>
  </si>
  <si>
    <r>
      <rPr>
        <u/>
        <sz val="10"/>
        <color rgb="FF1155CC"/>
        <rFont val="Calibri"/>
      </rPr>
      <t>https://drive.google.com/open?id=1NN6yOymHjdBNJgBc-6ai9pXcTz8Nqjy6</t>
    </r>
  </si>
  <si>
    <r>
      <rPr>
        <u/>
        <sz val="10"/>
        <color rgb="FF1155CC"/>
        <rFont val="Calibri"/>
      </rPr>
      <t>https://grest.in/</t>
    </r>
  </si>
  <si>
    <t>https://yourstory.com/2025/01/grest-wants-to-show-refurbished-phones-can-be-as-good-as-new
 https://inc42.com/startups/this-startup-has-a-bold-plan-to-make-iphones-affordable-for-all/
 https://www.siliconindia.com/news/general/using-algorithm-this-startup-allows-retailers-to-
 assess-mobile-phones-condition-to-offer-the-best-price-nid-233769-cid-1.html
 https://www.business-standard.com/companies/news/refurbished-smartphone-sellers-record-
 strong-growth-for-premium-devices-124092600982_1.html
 https://www.hindustantimes.com/business/refurbished-tech-mkt-booms-as-gadgets-get-
 expensive-101734169191704.html</t>
  </si>
  <si>
    <t>Spot Healthcare Solutions Pvt Ltd</t>
  </si>
  <si>
    <r>
      <rPr>
        <u/>
        <sz val="10"/>
        <color rgb="FF1155CC"/>
        <rFont val="Calibri"/>
      </rPr>
      <t>https://drive.google.com/open?id=1O1RWI6ZKxma4wCN0dx_unSOWQH6qaBjN</t>
    </r>
  </si>
  <si>
    <r>
      <rPr>
        <u/>
        <sz val="10"/>
        <color rgb="FF1155CC"/>
        <rFont val="Calibri"/>
      </rPr>
      <t>https://drive.google.com/open?id=1AG1jla9ieiwZm9UDMVbiuxP8hfCg5Tgd</t>
    </r>
  </si>
  <si>
    <t>Amrita Sukrity</t>
  </si>
  <si>
    <t>amritasukrity@gmail.com</t>
  </si>
  <si>
    <t>Scale-up</t>
  </si>
  <si>
    <t>● Problem Statement: Millions of patients, especially in low-resource and home settings,
 lack access to timely, affordable, and reliable diagnostic tools for early disease detection
 and monitoring.
 ● Your Solution: They develop clinically validated, tech-forward at-home diagnostic devices
 and software platforms that simplify complex testing into accessible wellness
 experiences.
 ● Uniqueness / Differentiator: Unlike generic diagnostics, their solutions are deeply
 integrated with proprietary scoring systems, sustainable design, and clinician-backed
 workflows tailored for early immunological and inflammatory assessment.
 ● Competition Mapping: While traditional diagnostics focus on centralized labs or basic at-
 home kits, they bridge the gap with smart, connected, and scalable medical-grade home
 diagnostics.
 ● IP / Technology Used: They use embedded electronics, BLE-enabled medical hardware,
 cloud-integrated platforms, and AI-driven analytics for patient monitoring and
 diagnostics.
 ● Scalability: Their modular hardware-software ecosystem and OEM partnerships enable
 rapid scaling across geographies, diseases, and device categories.
 ● Market Potential: With the at-home diagnostics market expected to exceed $30B
 globally, their offerings cater to a fast-growing segment demanding convenience, trust,
 and actionable insights.
 ● Target Customers: Their primary users are clinicians and healthcare providers prescribing
 remote diagnostics, and high-risk or chronic patients seeking accessible at-home testing.
 ● Future Roadmap: They aim to expand into AI-driven personalized diagnostics, launch
 international pilots, and deepen integrations with electronic health record (EHR) systems
 and telehealth platforms.</t>
  </si>
  <si>
    <t>30 Crore</t>
  </si>
  <si>
    <t>0.8 Crore</t>
  </si>
  <si>
    <t>33 Lakhs</t>
  </si>
  <si>
    <r>
      <rPr>
        <u/>
        <sz val="10"/>
        <color rgb="FF1155CC"/>
        <rFont val="Calibri"/>
      </rPr>
      <t>https://drive.google.com/open?id=1BY9AQdqcyFiqU0uk-7LlX1Ua8jDFzqKm</t>
    </r>
  </si>
  <si>
    <r>
      <rPr>
        <u/>
        <sz val="10"/>
        <color rgb="FF1155CC"/>
        <rFont val="Calibri"/>
      </rPr>
      <t>https://drive.google.com/open?id=1DIw1g9WzITcir-tRFYE2ZiYe0RsRBNNt</t>
    </r>
  </si>
  <si>
    <t>Visioapps Technology Private Limited</t>
  </si>
  <si>
    <r>
      <rPr>
        <u/>
        <sz val="10"/>
        <color rgb="FF1155CC"/>
        <rFont val="Calibri"/>
      </rPr>
      <t>https://drive.google.com/open?id=1NGVcyu01cnxM4xqvV0bqyE2eiXOYkrFm</t>
    </r>
  </si>
  <si>
    <r>
      <rPr>
        <u/>
        <sz val="10"/>
        <color rgb="FF1155CC"/>
        <rFont val="Calibri"/>
      </rPr>
      <t>https://drive.google.com/open?id=1lP2mwKQHWp1yU-LhhLenBHWu23eYgDAQ</t>
    </r>
  </si>
  <si>
    <t>Pramit Bhargava</t>
  </si>
  <si>
    <t>pramit.bhargava@louievoice.com</t>
  </si>
  <si>
    <t>Tech</t>
  </si>
  <si>
    <t>Voice AI – AI driven voice interface</t>
  </si>
  <si>
    <t>Scale-Up</t>
  </si>
  <si>
    <t>Louie Voice is revolutionizing digital accessibility with its multi-lingual voice interface, designed to empower underserved user segments—such as the less literate, elderly, disabled, and those facing language barriers. By enabling users to complete end-to-end transactions and tasks within any mobile app or website using just their voice, and in their preferred language, Louie Voice breaks down technological and linguistic barriers.
 Built by Pramit, a visually impaired founder, Louie Voice was born from a deeply personal need and a simple yet powerful idea: “Why can’t I give voice commands and get my work done end to end within any app or website?” Today, Louie Voice stands as a transformative tool that democratizes access to the digital world for millions.
 Louie Voice SDK is an AI driven Voice interface for apps and websites,
 supporting end to end transactions within apps and websites, in multiple languages (11
 Indian and over all 40 global languages supported). See Louie in Action:
 Auto Payment with Louie -
 https://youtu.be/oN9WBVMUECc
 ABCD Digital Gold-
 https://www.youtube.com/shorts/_RUhjVHB_wk
 ● Uniqueness / Differentiator: To the best of our knowledge, apart from Louie Voice
 SDK, there is no SDK or app in the world that does end to end transactions within apps
 and websites with just voice commands.
 ● Competition Mapping: To the best of our knowledge Louie Voice does not have a
 direct competitor in the world - with respect to end-to-end transactions enabled by Voice
 commands in any app or website in the world.
 ● IP / Technology Used: AI LLM technology coupled with proprietary technologies for
 intent determination and “Humanoid Gesture Control, that enables end to end
 transactions with voice commands”. In house technology also built for colloquial
 language support and ability to work in extremely noisy ambient conditions. Patent filed
 for “Humanoid Gesture Control”.
 ● Scalability: The use case for a voice interface like Louie is wide and with global
 relevance – a multi-lingual voice interface cuts across disabilities, literacy levels, age
 groups, language barriers and provides another level of accessibility since a user only
 needs to speak their intent &amp;amp; Louie Voice interface will get the work done.
 ● Market Potential: Wide use cases and global relevance means that the TAM is greater
 than USD 1 Billion dollar. Some of the consumer facing sectors where significant impact,
 is likely are:
 Financial, Insurance, Health Care, Shopping, E-commerce, Taxi hailing, Food Ordering,
 News, Wellness etc.
 ● Target Customers: Louie Voice currently has 5 customers in financial sector across
 Banks, Payments, Mutual funds, Financial super apps. Also selected by RBI for CBDC
 digital rupee apps &amp;amp; advised to work on Voice enabling of android based smart ATMs.
 ● Future Roadmap: Although the current focus is on financial inclusion, Louie Voice is a
 sector agnostic solution with global relevance – “Made in India for the World!”.
 Financial sector focus will continue with a global reach, as it is a significant competitive
 edge. Louie Voice is working on entering other consumer facing sectors as well as
 breaking into global markets like middle east and English-speaking western world.</t>
  </si>
  <si>
    <t>50 Cr</t>
  </si>
  <si>
    <t>62 Lakhs</t>
  </si>
  <si>
    <t>5 customers in financial sector across Banks, Payments, Mutual funds, Financial super apps. Also selected by RBI for CBDC digital rupee apps &amp;amp; advised to work on Voice enabling of android based smart ATMs.</t>
  </si>
  <si>
    <t>43 Lakhs</t>
  </si>
  <si>
    <r>
      <rPr>
        <u/>
        <sz val="10"/>
        <color rgb="FF1155CC"/>
        <rFont val="Calibri"/>
      </rPr>
      <t>https://drive.google.com/open?id=1csG88O_Trw-mWr1G6BoJV5ZHhxe-MVkQ</t>
    </r>
  </si>
  <si>
    <r>
      <rPr>
        <u/>
        <sz val="10"/>
        <color rgb="FF1155CC"/>
        <rFont val="Calibri"/>
      </rPr>
      <t>https://drive.google.com/open?id=1-Txdnb1L7-rRtans8QtLm15tHm_FjXnR</t>
    </r>
  </si>
  <si>
    <t>Registered TradeMark: ○ Louie Voice Control ○ Louie Voice Logo ○ Louie Voice SDK ○ Louie Voice</t>
  </si>
  <si>
    <t>Patent filed for Humanoid Gesture Control.</t>
  </si>
  <si>
    <r>
      <rPr>
        <u/>
        <sz val="10"/>
        <color rgb="FF1155CC"/>
        <rFont val="Calibri"/>
      </rPr>
      <t>https://drive.google.com/open?id=1FFKwo0vUxzEhUIjRnOQTZp8psBKUb2bp</t>
    </r>
  </si>
  <si>
    <r>
      <rPr>
        <u/>
        <sz val="10"/>
        <color rgb="FF1155CC"/>
        <rFont val="Calibri"/>
      </rPr>
      <t>https://louievoice.com/</t>
    </r>
  </si>
  <si>
    <t>Selected for App Scale Academy (Run by Google and MEITY* Startup Hub under
 the Appscale Academy)
 https://youtu.be/BHU0NlSUC58?si=hyWlYarAoMn-fk_r
 ● Featured in NDTV Cell Guru
 https://youtu.be/R88HDoqav7U?feature=shared
 ● Louie Voice Coverage in Indian Express
 https://indianexpress.com/article/technology/tech-news-technology/this-iitian-lost-vision-
 develops-voice-app-that-helps-visually-impaired-use-popular-apps-7083982/
 ● Louie Voice Coverage in The Brand Called You
 https://tbcy.in/brand/pramit-bhargava-founder-of-louie-voice-control/
 ● Certificate of Recognition Under DPIIT - Certificate No.: DIPP33535
 ● Got showcased under Aatma Nirbhar Bharat</t>
  </si>
  <si>
    <t>Battwheelz Mobility Solutions Pvt ltd</t>
  </si>
  <si>
    <r>
      <rPr>
        <u/>
        <sz val="10"/>
        <color rgb="FF1155CC"/>
        <rFont val="Calibri"/>
      </rPr>
      <t>https://drive.google.com/open?id=1hg1mL-XSs2la8IlYBJqLJUn8qSPiYT0H</t>
    </r>
  </si>
  <si>
    <r>
      <rPr>
        <u/>
        <sz val="10"/>
        <color rgb="FF1155CC"/>
        <rFont val="Calibri"/>
      </rPr>
      <t>https://drive.google.com/open?id=1e1saqZaneJUlObMc8KzjMYMZdjUVGBWM</t>
    </r>
  </si>
  <si>
    <t>Chetan Chaturvedi</t>
  </si>
  <si>
    <t>chetan1@battwheelz.com</t>
  </si>
  <si>
    <t>Smart Electric Vehicles</t>
  </si>
  <si>
    <t>● Problem Statement : Environmental Pollution is on rise &amp;amp; Last Mile Delivery via petrol
 vehicles contribute 23% &amp;amp; with the rise of quick commerce, its increasing rapidly
 ● Your Solution: They are addressing the Dual problems of Environmental pollution &amp;amp;
 ensuring secure and safe last mile deliveries by harnessing the power of electric
 vehicles and deploying a committed team of professionals to their customers, they deliver
 innovative last-mile delivery solutions to esteemed partners such as Zepto, Zomato,
 Swiggy, Bigbasket, and more.
 ● Uniqueness / Differentiator: They are one of the only EMAAS players providing 360 EV
 ecosystem to gig workers, hyperlocal/ecomm companies thereby providing holistic
 solutions in lines with ESG covenants
 ● Competition Mapping: Positive unit economics with high driver retention, OEM
 partnerships, higher uptime, gives Battwheelz a strong competitive advantage.
 ● IP / Technology Used: Smart EV solutions using IOT &amp;amp; Data Analytics to streamline
 Operations
 ● Scalability: Fully scalable model as EV penetration in last mile delivery is around 4% &amp;amp;
 its poised to grow upto 70% by 2030 in India
 ● Market Potential: Projected Market Size: 165 Bn USD (2027) with CAGR: 15.6%
 ● Target Customers:
 Hyperlocal: Zepto, Bigbasket, Blinkit, Instamart
 Ecomm: Delhivery, Flipkart
 FoodTech: Zomato, Swiggy
 ● Future Roadmap: Roadmap to expand fleet to 2,500+ by 2026, with entry into Tier 2
 cities and potential for international expansion (already exploring UAE market).</t>
  </si>
  <si>
    <t>70 CR</t>
  </si>
  <si>
    <t>7 CR ARR</t>
  </si>
  <si>
    <t>1800+ Gig Riders, 25+ On Roll employees</t>
  </si>
  <si>
    <r>
      <rPr>
        <u/>
        <sz val="10"/>
        <color rgb="FF1155CC"/>
        <rFont val="Calibri"/>
      </rPr>
      <t>https://drive.google.com/open?id=14fy1EqSWgMryW2_clVOofh5WC86Z4ugQ</t>
    </r>
  </si>
  <si>
    <r>
      <rPr>
        <u/>
        <sz val="10"/>
        <color rgb="FF1155CC"/>
        <rFont val="Calibri"/>
      </rPr>
      <t>www.battwheelz.com</t>
    </r>
  </si>
  <si>
    <t>IINDEPRO DYNAMICS PRIVATE LIMITED</t>
  </si>
  <si>
    <r>
      <rPr>
        <u/>
        <sz val="10"/>
        <color rgb="FF1155CC"/>
        <rFont val="Calibri"/>
      </rPr>
      <t>https://drive.google.com/open?id=1x_5-Dutp4YOlwHr2Wxz7X102xqL233kZ</t>
    </r>
  </si>
  <si>
    <r>
      <rPr>
        <u/>
        <sz val="10"/>
        <color rgb="FF1155CC"/>
        <rFont val="Calibri"/>
      </rPr>
      <t>https://drive.google.com/open?id=1G52gf0UdI4FmwGHCGp1bRii5Gc04fgL5</t>
    </r>
  </si>
  <si>
    <t>Jaydeep hematkumar viramgama ; Parag jobanputra</t>
  </si>
  <si>
    <t>Parag jobanputra</t>
  </si>
  <si>
    <t>jaydeep@iindepro.com</t>
  </si>
  <si>
    <t>parag@iindepro.com</t>
  </si>
  <si>
    <t>Drone motor (technology startup )</t>
  </si>
  <si>
    <t>product launched &amp; Scale - up</t>
  </si>
  <si>
    <t>Rajkot</t>
  </si>
  <si>
    <t>Their innovative drone motor technology incorporates several advanced features to ensure exceptional performance, efficiency, and durability. Engineered with highly efficient fins and **N52 UH curved magnets**, the motor optimizes magnetic flux and power output, making it a superior choice for high-performance applications. It is designed to withstand extreme temperatures, operating seamlessly at
 **200°C**, thanks to the integration of **dual-coated copper wire (DC Wire)**, which enhances conductivity and thermal resistance.
 Further improving stability and precision, the **shaftless mechanism** significantly minimizes vibration, allowing for smoother operation. Additionally, the motor leverages **vortex air spin technology**, generated by the high-speed rotation of the top cover, optimizing airflow and cooling efficiency. Its **rigid design** ensures longevity, with **stators securely bound by varnish and Kevlar thread**, preventing winding wires from loosening upon sudden impact. Constructed using **high-grade aluminum**, this motor delivers superior strength without compromising on lightweight efficiency, making it an ideal solution for next-generation drone applications. This combination of cutting-edge technology and robust materials positions our motor as a breakthrough innovation in the drone industry, offering investors an unparalleled opportunity to drive market disruption and capitalize on the growing demand for high-performance drone solutions.
 Your Solution
 Their cutting-edge drone motor technology is designed for maximum efficiency and performance. They have integrated highly efficient fins and curved magnets, engineered to withstand temperatures up to 200°C. The motor is built using the highest quality dual-coated copper wire, known as DC wire, ensuring optimal conductivity and durability. To further enhance functionality, they have implemented a shaftless mechanism, significantly reducing vibration to nearly negligible levels. Additionally, the innovative design creates a vortex air spin within the motor, generated by the high-speed rotation of the top cover, improving airflow and thermal regulation. These advancements make our motor a game-changer, delivering superior reliability, precision, and efficiency—ideal for next-generation drone applications.
 Uniqueness/Differentiator
 Their drone motor technology stands out due to several unique and differentiating features compared to conventional motors:
 Enhanced Thermal Endurance:** Unlike standard motors that suffer from efficiency losses due to heat buildup, their motor is engineered to operate at extreme temperatures up to **200°C**, ensuring superior performance in demanding environments.
 ● Advanced Magnetic &amp; Aerodynamic Design:** The integration of **N52 UH curved magnets** improves magnetic flux efficiency, enhancing torque and power output. Coupled with **highly efficient fins**, this design optimizes airflow and cooling, mitigating overheating issues faced by many existing motors.
 ● Innovative Shaftless Mechanism:** Most conventional motors rely on a shaft-based system, which often generates mechanical resistance and vibration. Their **shaftless design** significantly reduces vibration, ensuring smoother operation and increased precision—ideal for high-performance drones.
 ● Vortex Air Spin Technology:** Unlike traditional motors that rely solely on passive cooling, your motor utilizes **vortex air spin technology**, generated by the high-speed rotation of the top cover. This enhances airflow, leading to better thermal regulation and prolonged durability.
 ● Reinforced Stator Construction:** To prevent wire displacement upon sudden impact, the **stators are securely bound using varnish and Kevlar thread**, a feature not commonly found in standard motors.
 This ensures reliability and longevity in harsh operating conditions.
 ● Premium Build Quality:** Constructed from **high-grade aluminum**, their motor combines strength with lightweight efficiency, making it ideal for next-generation drone applications requiring optimal weight-to-performance ratio.
 ● These technological advancements collectively set your motor apart, offering **higher reliability, longer operational endurance, and superior efficiency** compared to conventional options in the market. This unique combination makes it an **attractive investment opportunity**, providing a competitive edge in the evolving drone industry.
 ● Competition Mapping
 The drone motor market is highly competitive, with existing manufacturers struggling to effectively address overheating, vibration control, and efficiency limitations. Most conventional motors rely on passive cooling methods, leading to reduced flight endurance and higher operational costs. In contrast, their patented vapor-cooled motor actively regulates temperature, extends flight time by 30-40%, and minimizes power consumption, offering a substantial technological edge. Additionally, features like**N52 UH curved magnets**, a **shaftless mechanism**, and **vortex air spin technology** position their
 solution ahead of traditional designs. With the global drone market projected for significant growth, the innovation presents a first-mover advantage, enabling market penetration across commercial, defense, and consumer sectors, ensuring superior performance and reliability compared to competitors.
 ● IP / Technology Used
 Their drone motor technology incorporates several **patented and proprietary innovations**, ensuring superior performance and industry-leading efficiency. The use of **N52 UH curved magnets** enhances **magnetic flux optimization**, improving torque and power output beyond conventional designs. Additionally, the integration of **dual-coated copper wire (DC Wire)** significantly boosts conductivity and thermal resistance, enabling operation at extreme temperatures of **200°C**, a key differentiator from standard motors.
 One of the most **groundbreaking advancements** is the **shaftless mechanism**, which minimizes mechanical resistance, drastically reduces vibration, and improves precision—features highly valued in drones requiring stable flight performance. Moreover, the **vortex air spin technology**, generated by the top cover’s high-speed rotation, optimizes airflow dynamics and cooling efficiency, addressing a crucial industry challenge: motor overheating. To ensure durability, the **stators are reinforced with varnish and Kevlar thread**, preventing wire displacement from sudden impacts—an engineering enhancement that significantly improves reliability in high-intensity applications. The use of **high-grade aluminum** further strengthens the motor’s structure while maintaining a lightweight form factor, making it ideal for **next-generation drone applications**.
 Collectively, these technological advancements establish their intellectual property as a
 disruptive force in the drone industry, offering investors a first-mover advantage** in a rapidly expanding market. With superior thermal management, reduced energy consumption, and enhanced flight stability, their technology is well-positioned to lead the next wave of drone innovation.
 ● Scalability
 Scalability refers to how well a technology or innovation can be expanded or adapted to larger markets, broader applications, or increased production without losing efficiency or performance. From this description, here are the scalability aspects of this drone motor technology:
 Material Efficiency &amp;amp; High-Performance Design:** The use of **N52 UH curved magnets** and **dual-
 coated copper wire (DC Wire)** ensures high conductivity and durability, enabling adaptability across
 various drone models and industry needs. These materials support consistent performance even in
 extreme conditions, making them suitable for mass production without significant redesigns.
 Shaftless Mechanism &amp; Vortex Air Spin Technology:** These innovations reduce mechanical resistance
 and improve cooling efficiency, ensuring reliable operation across different types of
 drones—commercial, military, and industrial. The ability to maintain flight stability and prevent overheating means this technology can scale effectively into high-performance applications.
 Reinforced Durability for Extended Lifecycle:** The incorporation of **varnish and Kevlar thread** to protect stators and prevent wire displacement significantly enhances reliability. This ensures the motorscan withstand harsh conditions, making them suitable for industries that demand longevity, such as
 logistics, surveillance, or even urban air mobility.
 Lightweight &amp; Structural Adaptability:** The use of **high-grade aluminum** maintains a strong yet
 lightweight design, making it feasible for integration into next-generation drones. This enables
 scalability into various drone categories—small consumer drones, large industrial drones, and even
 autonomous aerial systems.
 Market Disruption &amp; Competitive Edge:** The mention of patented innovations** and a first-mover
 advantage** suggests a strong position in the industry. The ability to offer a disruptive force** in the
 drone market creates opportunities for expansion into new sectors, partnerships, and broad
 applications in emerging drone technologies.
 Overall, the technology exhibits strong scalability across performance, durability, adaptability,
 and market positioning, making it a viable solution for large-scale drone applications and future
 advancements in the industry. This positions it well for widespread adoption and continued
 innovation.
 ● Market Potential
 The market potential for this drone motor technology is significant, driven by rapid industry growth in
 defense, agriculture, logistics, and surveillance. Their innovations—such as N52 UH curved magnets,
 shaftless design, vortex air spin cooling, and Kevlar reinforcement—deliver superior torque, efficiency,
 and durability, setting them apart from competitors. These features make the motor ideal for high-
 performance applications, including military, medical delivery, and harsh-environment operations.
 Scalability across consumer, industrial, and defense markets—coupled with energy efficiency and
 lightweight design—enhances its appeal. Strong IP protection and first-mover advantage create
 opportunities for partnerships, licensing, and premium pricing. As demand for AI-powered, 5G-enabled
 drones grows, this technology is well-positioned to lead in next-gen autonomous systems, smart
 surveillance, and sustainable aviation, making it a compelling investment in a multi-billion-dollar market
 ● Target Customers – deloft , Idea forge, AUS, Enercom solution,
 ● Future Roadmap
 To scale the drone motor technology globally, start by targeting high-growth markets like defense, logistics, and agriculture, partnering with industry leaders and securing government contracts.
 Strengthen IP protection through international patents and licensing, while building brand authority with
 certifications and high-profile expos. In the mid-term (2-5 years), expand into enterprise and consumer
 drone segments, optimize manufacturing with regional hubs, and secure strategic funding. Long-term
 (5+ years), focus on AI integration, urban air mobility, and aerospace applications, while driving industry
 standardization.
 ● For short-term (0-2 years), refine prototypes, benchmark performance, and secure pilot deployments
 with key partners. Mid-term, diversify product lines, license proprietary tech, and scale production.
 Long-term, integrate with autonomous systems, explore aerospace adaptations, and establish industry leadership through standardization. With strategic execution, this disruptive motor tech can dominate global drone propulsion.</t>
  </si>
  <si>
    <t>10Cr</t>
  </si>
  <si>
    <t>8 lakh last month previous year – 5 lakh</t>
  </si>
  <si>
    <r>
      <rPr>
        <u/>
        <sz val="10"/>
        <color rgb="FF1155CC"/>
        <rFont val="Calibri"/>
      </rPr>
      <t>https://drive.google.com/open?id=1U3Zf2BFyV_DwypnnX4_IsyINCxphZcj9</t>
    </r>
  </si>
  <si>
    <r>
      <rPr>
        <u/>
        <sz val="10"/>
        <color rgb="FF1155CC"/>
        <rFont val="Calibri"/>
      </rPr>
      <t>https://drive.google.com/open?id=1GHoMQKifN0JMQqzXBaXA75gOIIQt0WPR</t>
    </r>
  </si>
  <si>
    <t>● Interview at NEWS 18
 ● Best project of the year
 ● Best innovation of the year in filling patents</t>
  </si>
  <si>
    <t>IIM Lucknow Enterprise Incubation Centre</t>
  </si>
  <si>
    <t>PARRALEL PLATFORM PRIVATE LIMITED</t>
  </si>
  <si>
    <r>
      <rPr>
        <u/>
        <sz val="10"/>
        <color rgb="FF1155CC"/>
        <rFont val="Calibri"/>
      </rPr>
      <t>https://drive.google.com/open?id=1mParqmW8tVacsf3I8Q-Ue9ubgLR2OIT1</t>
    </r>
  </si>
  <si>
    <r>
      <rPr>
        <u/>
        <sz val="10"/>
        <color rgb="FF1155CC"/>
        <rFont val="Calibri"/>
      </rPr>
      <t>https://drive.google.com/open?id=1XN68-bn3ZWbY9vLx8UB0TutrklQ-jT4I</t>
    </r>
  </si>
  <si>
    <t>Vivek Kumar Shahi &amp; Rosy Singh</t>
  </si>
  <si>
    <t>Rosy Singh</t>
  </si>
  <si>
    <t>vivek@humlogjobs.com</t>
  </si>
  <si>
    <t>info@humlogjobs.com</t>
  </si>
  <si>
    <t>SocialTech with area of synergies in SkillTech, Edtech, HRTech &amp; JobTech</t>
  </si>
  <si>
    <t>MERN Stack with MongoDB and AI applied for automated agents and SLM for voice &amp; video based intervention and application of data analytical tools</t>
  </si>
  <si>
    <t>Early Revenue</t>
  </si>
  <si>
    <t>Ghaziabad</t>
  </si>
  <si>
    <t>"India's most innovative bluecollar jobseeker centic AI enabled simple social &amp; supportive platform to empower worker community with Job Success &amp; Work Life Happiness 
 Facilitating Employment connect, Community Engagement &amp; Upskilling and digital certification to entry level, front line &amp; blue collar job seekers with earning per month less than INR 40000 per month "</t>
  </si>
  <si>
    <t>B2C 2L+ &amp; B2B (Startup &amp; SME) - 10000+ &amp; B2B (Large Enterprise) - 15+ MoU</t>
  </si>
  <si>
    <t>15 lacs</t>
  </si>
  <si>
    <r>
      <rPr>
        <u/>
        <sz val="10"/>
        <color rgb="FF1155CC"/>
        <rFont val="Calibri"/>
      </rPr>
      <t>https://drive.google.com/open?id=1pduMhwkY8uDdnY-jKGNRTNbvFD0KURo8</t>
    </r>
  </si>
  <si>
    <t>1. Winner of HDFC Parivartan Grant felicitated by THUB &amp; NSDC, Ministry of skill development. 2. Winner of most impactful pitch at AGC 8 at MDI Gurgaon in seed category and 3. Participated at TiECON 50 2025 (3oth April 2025- 2 May 2025) at California USA as part of Indian government delegate members facilitated by NSDC, Ministry of Skill Development</t>
  </si>
  <si>
    <t>LFYD Services Private Limited</t>
  </si>
  <si>
    <r>
      <rPr>
        <u/>
        <sz val="10"/>
        <color rgb="FF1155CC"/>
        <rFont val="Calibri"/>
      </rPr>
      <t>https://drive.google.com/open?id=16raifvSAb2M2OtRSpgAUO6KyPycZ6v7o</t>
    </r>
  </si>
  <si>
    <r>
      <rPr>
        <u/>
        <sz val="10"/>
        <color rgb="FF1155CC"/>
        <rFont val="Calibri"/>
      </rPr>
      <t>https://drive.google.com/open?id=15JwKS7n86cWGPbPz1LRTa0HxiL-W3rKa</t>
    </r>
  </si>
  <si>
    <t>Satyajeet Patnayak , Sinchan Kumar Mishra &amp;Dharam Chand Patnaik</t>
  </si>
  <si>
    <t>satyajeet@fydo.in</t>
  </si>
  <si>
    <t>dharam@fydo.in</t>
  </si>
  <si>
    <t>Retail Tech</t>
  </si>
  <si>
    <t>Growth</t>
  </si>
  <si>
    <t>Fydo is a Retail Tech startup transforming traditional retail in India’s Tier 2 &amp; Tier 3 cities with an AI-driven loyalty and customer retention platform. Small retailers often struggle with discoverability and customer retention, losing business to large brands and e-commerce platforms. Fydo bridges this gap by providing a cloud-based, mobile-first solution that enables merchants to offer personalized rewards, automated cashback, and seamless UPI/QR-based transactions.
 Our geo-intelligent discoverability drives footfall, while AI-powered analytics offer real-time insights to maximize repeat sales. Unlike conventional loyalty programs, Fydo’s universal, interoperable rewards system allows customers to earn and redeem rewards across multiple stores, ensuring higher engagement and retention.
 With 1.5 lakh+ customers, 10,000+ channel partners, and partnerships with 40+ leading brands, Fydo is revolutionizing small retail, making it more competitive, profitable, and digitally empowered in a rapidly evolving market.</t>
  </si>
  <si>
    <t>1.50 Lakhs</t>
  </si>
  <si>
    <t>35-40</t>
  </si>
  <si>
    <r>
      <rPr>
        <u/>
        <sz val="10"/>
        <color rgb="FF1155CC"/>
        <rFont val="Calibri"/>
      </rPr>
      <t>https://drive.google.com/open?id=1aK4cLcgrPQRwB5o74V-6_rfHmwZlHQvI</t>
    </r>
  </si>
  <si>
    <t>1 trademark</t>
  </si>
  <si>
    <r>
      <rPr>
        <u/>
        <sz val="10"/>
        <color rgb="FF1155CC"/>
        <rFont val="Calibri"/>
      </rPr>
      <t>https://drive.google.com/open?id=1_8N9F2ewueXqfBteYqyoE_HBYdEI9ipM</t>
    </r>
  </si>
  <si>
    <t>Awards &amp; Achievements
 1. Selected by the Government of India as a delegate to represent India in SLUSH 2022 event in Helsinki, Finland.
 2. Selected for Shark Tank India season 3 finalist.
 3. Awarded as Best Startup of Odisha by honourable governor of Odisha Mr. Ganeshi Lal at OASME Convocation 2023.
 4. Selected by Startup Odisha to be a part of GITEX delegation to Dubai.
 5. Selected in SeedFund India Scheme 2022 by the Government of India. 
 6. Was in the top 10% of startups pitched at YCombinator.
 7. Backed by Microsoft founders hub program.
 8. 2 times in Top 20 Startups under fundstack competition
 9. Top 100 startups in south Asia in Innopreneurs competition
  Invited as a speaker at the Business World unicorn summit at The Lalit, Bangalore.
 10. Featured in yourstory, Dainik Bhaskar, midday, India saga, and several other news publications.</t>
  </si>
  <si>
    <t>FindYourFit</t>
  </si>
  <si>
    <r>
      <rPr>
        <u/>
        <sz val="10"/>
        <color rgb="FF1155CC"/>
        <rFont val="Calibri"/>
      </rPr>
      <t>https://drive.google.com/open?id=1dSDmfZcDHiZ2JJ14jeGxHt2jWbGOu7vK</t>
    </r>
  </si>
  <si>
    <r>
      <rPr>
        <u/>
        <sz val="10"/>
        <color rgb="FF1155CC"/>
        <rFont val="Calibri"/>
      </rPr>
      <t>https://drive.google.com/open?id=1bLK0bLghKrKCH3FRELcbwbT1-Zv81tvw</t>
    </r>
  </si>
  <si>
    <t>Ankur Lohani and Arushi Lohani</t>
  </si>
  <si>
    <t>ankur.lohani@fyf-online.com</t>
  </si>
  <si>
    <t>arushi.lohani@fyf-online.com</t>
  </si>
  <si>
    <t>Health and Fitness</t>
  </si>
  <si>
    <t>AI, MOBILE APP</t>
  </si>
  <si>
    <t>"FindYourFit is a wellness events company that curates day format health events and sports tournaments. The aim is to bring together people who have a common passion for health, fitness and sports events. Co-founded by 2 women entrepreneurs, FindYourFit’s vision is to make wellness social, easy, fun and accessible. 
 Think of us like an offline amazon, that brings fitness enthusiasts, fitness experts and brands all under one common roof.
 Our vision is to make 30 Cr* Indians embrace healthier lifestyles through FindYourFit events, ultimately aiming to reduce India's preventive healthcare costs.
 "</t>
  </si>
  <si>
    <t>40 lacs</t>
  </si>
  <si>
    <t>9k</t>
  </si>
  <si>
    <t>4lacs</t>
  </si>
  <si>
    <r>
      <rPr>
        <u/>
        <sz val="10"/>
        <color rgb="FF1155CC"/>
        <rFont val="Calibri"/>
      </rPr>
      <t>https://drive.google.com/open?id=1p7bBot2q61ugM0rD3CFozUSPqrhmYt9n</t>
    </r>
  </si>
  <si>
    <t>Trademark under Class 35, 42, 44</t>
  </si>
  <si>
    <t>Won Tie Women Rajasthan Chapter in FY 2024-25</t>
  </si>
  <si>
    <t>CONSTEMS-AI SYSTEMS PVT LTD</t>
  </si>
  <si>
    <r>
      <rPr>
        <u/>
        <sz val="10"/>
        <color rgb="FF1155CC"/>
        <rFont val="Calibri"/>
      </rPr>
      <t>https://drive.google.com/open?id=152KbarPpzma8WvYkxTUaf_37ZGZ70HqQ</t>
    </r>
  </si>
  <si>
    <r>
      <rPr>
        <u/>
        <sz val="10"/>
        <color rgb="FF1155CC"/>
        <rFont val="Calibri"/>
      </rPr>
      <t>https://drive.google.com/open?id=1NS96B3YECFoo2zrH2aLRjfo9yzrIksIa</t>
    </r>
  </si>
  <si>
    <t>Amit Kumar Srivastava and Amit Singh</t>
  </si>
  <si>
    <t>amit.srivastava@constems-ai. com</t>
  </si>
  <si>
    <t>amit.singh@constems-ai.com</t>
  </si>
  <si>
    <t>Artificial Intelligence Vision sector</t>
  </si>
  <si>
    <t>AI, Deeptech</t>
  </si>
  <si>
    <t>scale up</t>
  </si>
  <si>
    <t>Constems-AI Systems Pvt Ltd operates in the
 Artificial Intelligence Vision
 sector, specifically focusing on
 AI-driven industrial intelligence, and retail analytics.</t>
  </si>
  <si>
    <r>
      <rPr>
        <u/>
        <sz val="10"/>
        <color rgb="FF1155CC"/>
        <rFont val="Calibri"/>
      </rPr>
      <t>https://drive.google.com/open?id=1SnbCtdaI2OlCpr2oQrCnaqfROQy8j5Ci</t>
    </r>
  </si>
  <si>
    <r>
      <rPr>
        <u/>
        <sz val="10"/>
        <color rgb="FF1155CC"/>
        <rFont val="Calibri"/>
      </rPr>
      <t>https://drive.google.com/open?id=1aWaUaj6LBQ5ougRZoBMiY2dWHZ1WnU89</t>
    </r>
  </si>
  <si>
    <t>Awards: Plugin Edition 2 Winner, Shark Tank 2019, Nasscom Innovation Challen
 Industry Recognition: Fortune 500 Winner, Featured by AWS and Analytics India Magazine
 Media Mentions: YourStory, Analytics India Magazine, AWS, ITC Ltd. testimonial
 Social Impact: CSR partnership with Durga Foundation for youth and women empowerment</t>
  </si>
  <si>
    <t>IFTS IT SOLUTION PVT LTD</t>
  </si>
  <si>
    <r>
      <rPr>
        <u/>
        <sz val="10"/>
        <color rgb="FF1155CC"/>
        <rFont val="Calibri"/>
      </rPr>
      <t>https://drive.google.com/open?id=1y7iJfVGmdS8ZRbhA6MIFvTaQ4pCnNg4q</t>
    </r>
  </si>
  <si>
    <r>
      <rPr>
        <u/>
        <sz val="10"/>
        <color rgb="FF1155CC"/>
        <rFont val="Calibri"/>
      </rPr>
      <t>https://drive.google.com/open?id=1nEWWG5qRzPXLmjS8tc8svvfTrT41BlCl</t>
    </r>
  </si>
  <si>
    <t>Amit Yadav &amp; Rahul Soni</t>
  </si>
  <si>
    <t>amit@fortax.in</t>
  </si>
  <si>
    <t>Compliance Tech</t>
  </si>
  <si>
    <t>AI &amp; Blockchain</t>
  </si>
  <si>
    <t>Fortax provides comprehensive financial planning and is dedicated to optimizing your financial strategies for maximum tax savings and income growth</t>
  </si>
  <si>
    <t>9 Cr</t>
  </si>
  <si>
    <t>360k</t>
  </si>
  <si>
    <r>
      <rPr>
        <u/>
        <sz val="10"/>
        <color rgb="FF1155CC"/>
        <rFont val="Calibri"/>
      </rPr>
      <t>https://drive.google.com/open?id=17BDdRYaOUce5nw_Dav9XTjERt8uh96Po</t>
    </r>
  </si>
  <si>
    <t>Awarded By the Punjab CM in 2019 for the Aditya Birla Young Entrepreneurship Award. Press Release in Dainik Jagran and many other.</t>
  </si>
  <si>
    <t>Autotme Software Private Limited</t>
  </si>
  <si>
    <r>
      <rPr>
        <u/>
        <sz val="10"/>
        <color rgb="FF1155CC"/>
        <rFont val="Calibri"/>
      </rPr>
      <t>https://drive.google.com/open?id=1JMxLr9vsKBz3WP8r7dZRpHYhZ5xtOYVL</t>
    </r>
  </si>
  <si>
    <r>
      <rPr>
        <u/>
        <sz val="10"/>
        <color rgb="FF1155CC"/>
        <rFont val="Calibri"/>
      </rPr>
      <t>https://drive.google.com/open?id=1kmHJUmG3wT3DY8Oeh8XiL2wovSYJaTrq</t>
    </r>
  </si>
  <si>
    <t>Tej Pandya and Varun Kumar</t>
  </si>
  <si>
    <t>tej@groweasy.ai</t>
  </si>
  <si>
    <t>Adtech / Martech</t>
  </si>
  <si>
    <t>REVENUE</t>
  </si>
  <si>
    <t>Groweasy is AI powered digital marketing platform for business owners, AI helps business owners run digital marketing end to end without hiring marketing team or hiring agency, AI takes care of campaign setup, graphic designing, copy and content writing</t>
  </si>
  <si>
    <t>5 CR</t>
  </si>
  <si>
    <t>30 LACS</t>
  </si>
  <si>
    <r>
      <rPr>
        <u/>
        <sz val="10"/>
        <color rgb="FF1155CC"/>
        <rFont val="Calibri"/>
      </rPr>
      <t>https://drive.google.com/open?id=1BeAgS-5uAOyW3C-60hRKvhq3FVfY62JK</t>
    </r>
  </si>
  <si>
    <t>NIL</t>
  </si>
  <si>
    <t>Selected in Build3 and Beyondseed Accelerator Programs</t>
  </si>
  <si>
    <t>AIC-GIM Foundation</t>
  </si>
  <si>
    <t>GSharp Media Private Limited</t>
  </si>
  <si>
    <r>
      <rPr>
        <u/>
        <sz val="10"/>
        <color rgb="FF1155CC"/>
        <rFont val="Calibri"/>
      </rPr>
      <t>https://drive.google.com/open?id=14QPI1STIdA6CbyPtz6W6T4ycrcSFz8E-</t>
    </r>
  </si>
  <si>
    <r>
      <rPr>
        <u/>
        <sz val="10"/>
        <color rgb="FF1155CC"/>
        <rFont val="Calibri"/>
      </rPr>
      <t>https://drive.google.com/open?id=117Vvnpgdr3Z6-Cncn98zYTMKJyJut1S5</t>
    </r>
  </si>
  <si>
    <t>Gaurav Dagaonkar, Meghna Mittal</t>
  </si>
  <si>
    <t>Meghna Mittal</t>
  </si>
  <si>
    <t>gaurav@hoopr.in</t>
  </si>
  <si>
    <t>Music Technology</t>
  </si>
  <si>
    <t>Licensing, Platform</t>
  </si>
  <si>
    <t>"Problem Statement
 India sees over 32,000 branded content videos generated daily by more than 80,000 brands and 550,000 influencers. Over 90% of these videos use music in an unlicensed manner, resulting in widespread copyright infringement. This not only exposes brands and influencers to legal action—such as copyright strikes, takedowns, and lawsuits—but also deprives music labels and artists of due compensation. The cumulative opportunity loss for the music industry is estimated to be ₹3,600 crore annually. This systemic issue stems from the lack of awareness and accessible solutions for legally licensing music for digital content.
 Solution
 Hoopr solves this problem by serving as a bridge between copyright holders—music labels and artists—and content creators including brands, agencies, and influencers. The platform enables users to license music instantly and legally for their branded content through both subscription and pay-per-use models. Hoopr pays out royalties for every licensed track to the respective labels and artists, ensuring fair compensation and fostering a sustainable music licensing ecosystem.
 Hoopr’s licenses are accessible instantly, affordable, inclusive, and secure—providing peace of mind to content creators while protecting them from legal risk. The platform simplifies what has historically been a complex and opaque process into a seamless, product-led experience.
 Uniqueness / Differentiator
 Hoopr is the only platform globally that offers copyright-safe licensing for Bollywood tracks, regional film songs, and Indian independent music. While global platforms offer stock or AI-generated music, they do not carry Indian commercial tracks. Hoopr’s also has an exclusive catalog includes over 12,000 tracks and sound effects across languages and genres. 
 Another unique feature is that Hoopr’s licenses explicitly include usage in branded content—something no other platform in the world currently offers at scale.
 Competition Mapping
 Hoopr’s competitive landscape includes:
 1. Global Stock Music Platforms: Epidemic Sound, Artlist, Soundstripe – none of which carry Indian commercial or trending tracks.
 2. AI-Generated Music Tools: Emerging platforms offering generative audio but lacking cultural and regional relevance.
 3. Free Music Libraries: Such as those offered by YouTube and Instagram—which do not include Bollywood or Indian trending songs and are limited in usage rights.
 Additional Note - One of the biggest “incumbent” is unlicensed usage. Many creators continue using copyrighted music without permission, largely due to a lack of awareness or viable alternatives.
 IP / Technology Used
 Hoopr has built two proprietary platforms—hoopr.ai and hooprsmash.com—entirely in-house. These platforms host and manage licensed content, facilitate discovery through a proprietary tagging framework, and offer product-led licensing flows.
 Hoopr currently owns rights to over 12,000 music tracks and sound effects, including metadata and distribution rights. 
 Scalability
 The Indian content ecosystem is rapidly expanding, with branded content volumes growing at over 60% year-on-year. Hoopr’s unit economics are structured on a per-video basis, allowing scale without proportional increases in cost.
 The platform is inherently scalable across geographies, with clear applicability in markets such as the GCC and Southeast Asia, where Indian music consumption is high. Expansion into other asset classes (e.g., film clips, dialogue, sound effects) further enhances scalability.
 Market Potential
 The addressable market for licensed music in branded content is currently valued at ₹3,600 crore and is expected to grow to ₹5,200 crore in the next few years. Influencer marketing itself is growing at over 18% annually, and digital ad spends in India have already surpassed ₹40,000 crore. Influencer marketing too has grown significantly – it’s a ₹5,500 Crore industry in 2024 with estimates suggesting it could grow up to ₹10,000 Crore by 2027. Branded content volumes increasing are 60% year-on-year too and hence, the opportunity for copyright-safe, licensed music is immense and growing.
 Hoopr projects to reach a net revenue of 138 Cr., by FY28; the company’s gross revenue in the same fiscal year will be 283 Cr. Crucially, at this point, Hoopr does not have a direct competitor in the Indian market and aim to command a dominant share as a result of the licensing market. 
 Target Customers
 Hoopr serves a diverse set of customers across the content ecosystem:
 - Brands: Requiring legal music for ads, reels, and social campaigns.
 - Agencies: Creating campaigns for clients and needing safe-to-use music.
 - Influencers and Creators: Looking for affordable, fast, and secure licensing solutions.
 - Production Houses: Needing music for digital-first video content.
 As of March 2025, Hoopr has over 8,000 active B2C subscribers and 100–125 active B2B clients.
 Future Roadmap
 Looking ahead, Hoopr plans to:
 - Expand geographically into Southeast Asia, the GCC, and other diaspora-heavy regions.
 - Enter new media verticals such as licensing film clips, background dialogues, and other IP-based content.
 - Build deeper integrations with content creation platforms and creator tools.
 - Further invest in AI-led tagging, search, and recommendation systems for better music discovery and personalization."</t>
  </si>
  <si>
    <t>120 Crore Floor, 160 Crore Cap</t>
  </si>
  <si>
    <t>INR 3.71 crore</t>
  </si>
  <si>
    <t>8000+ B2C Customers, 125+ B2B Customers</t>
  </si>
  <si>
    <t>13 (in 2024-25)</t>
  </si>
  <si>
    <r>
      <rPr>
        <u/>
        <sz val="10"/>
        <color rgb="FF1155CC"/>
        <rFont val="Calibri"/>
      </rPr>
      <t>https://drive.google.com/open?id=1OCQ9XwFGtafOoibeZx-ayASdO6-hVaMs</t>
    </r>
  </si>
  <si>
    <t>www.hoopr.ai, www.hooprsmash.com</t>
  </si>
  <si>
    <t>Best Ad Film - People’s Choice' award at the 15th Dadasaheb Phalke Film Festival 2025</t>
  </si>
  <si>
    <t>LexSmart Technologies Pvt Ltd</t>
  </si>
  <si>
    <r>
      <rPr>
        <u/>
        <sz val="10"/>
        <color rgb="FF1155CC"/>
        <rFont val="Calibri"/>
      </rPr>
      <t>https://drive.google.com/open?id=1txkgC-88aT_O5AubXU7IbRcLVdZ8ik-K</t>
    </r>
  </si>
  <si>
    <r>
      <rPr>
        <u/>
        <sz val="10"/>
        <color rgb="FF1155CC"/>
        <rFont val="Calibri"/>
      </rPr>
      <t>https://drive.google.com/open?id=1ej-d8SUFDionyAgK8JU6YZNa_M8umfoi</t>
    </r>
  </si>
  <si>
    <t>Amit Garg</t>
  </si>
  <si>
    <t>amit@srtekbox.com</t>
  </si>
  <si>
    <t>Artificial Intelligence (AI) / Machine Learning (ML), LegalTech</t>
  </si>
  <si>
    <t>Enterprises today struggle with fragmented, manual, and error-prone contract processes. From delays in contract creation to missed compliance requirements, the lack of an intelligent, scalable solution leads to operational inefficiencies and business risks.
 smartContract CLM solves this by offering an AI-powered Contract Lifecycle Management platform built for complex enterprise needs. Our platform streamlines the entire contract journey, from creation to execution and compliance, through deep customisation, robust integrations, and cutting-edge Generative AI.
 We target enterprises and fast-growing startups that need extendible and flexible solutions capable of adapting to their complex workflows and evolving risk management requirements. With proven traction with 40+ enterprise clients, including several Tata and Mahindra Group companies like Tech Mahindra, Tata Motors and more, smartContract CLM is poised to become the intelligent contracting backbone for modern enterprises.</t>
  </si>
  <si>
    <r>
      <rPr>
        <u/>
        <sz val="10"/>
        <color rgb="FF1155CC"/>
        <rFont val="Calibri"/>
      </rPr>
      <t>https://drive.google.com/open?id=14cMAOCMh7wHelwUxsSWtW9Xp3oT5T4FR</t>
    </r>
  </si>
  <si>
    <r>
      <rPr>
        <u/>
        <sz val="10"/>
        <color rgb="FF1155CC"/>
        <rFont val="Calibri"/>
      </rPr>
      <t>www.smartContractCLM.com</t>
    </r>
  </si>
  <si>
    <t>Recognized by Gartner as a globally-trusted CLM company in the Voice of the Customer (VOC) report - https://shorturl.at/gC3XJ</t>
  </si>
  <si>
    <t>iMumz (Legal Name- Pruoo Healthcare Technologies Private Limited)</t>
  </si>
  <si>
    <r>
      <rPr>
        <u/>
        <sz val="10"/>
        <color rgb="FF1155CC"/>
        <rFont val="Calibri"/>
      </rPr>
      <t>https://drive.google.com/open?id=1CGCyzcz75nPbmZEoKdPAMomdADXXb4Xe</t>
    </r>
  </si>
  <si>
    <r>
      <rPr>
        <u/>
        <sz val="10"/>
        <color rgb="FF1155CC"/>
        <rFont val="Calibri"/>
      </rPr>
      <t>https://drive.google.com/open?id=139S-sV-wlqP0yxOLoeSAR4EJ5I6ZSmZ0</t>
    </r>
  </si>
  <si>
    <t>Ravi Teja Akondi &amp; Dr. Jaideep Malhotra</t>
  </si>
  <si>
    <t>Dr. Jaideep Malhotra</t>
  </si>
  <si>
    <t>raviteja@imumz.com</t>
  </si>
  <si>
    <t>Health &amp; Wellness</t>
  </si>
  <si>
    <t>N.A.</t>
  </si>
  <si>
    <t>India's urban population is estimated to be approximately 519 million people, accounting for about 36% of the country's total population.Many young couples living in Urban India lack a strong support system to navigate through their journeys of fertility &amp; pregnancy. 
 Many studies state that around 15% of urban Indian couples are facing infertility, IVF the most popular option is done unnecessarily in many cases &amp; lifestyle &amp; Ayurveda interventions can help boost natural fertility in many cases except for extreme infertility. Studies also say that 49% of Indian pregnant women are having high-risk pregnancies, Women are feeling significant fear of labor, and exposure to factors like high stress, poor nutrition and lack of physical activity can cause poor outcomes in the future generations. 
 iMumz maps every couple with their personal set of experts to get health suggestions online. 
 Fertility: A personal senior Ayurveda doctor, nutrition coach and yoga expert creating a tailored plan and helping couple follow them for a natural conception outcome.
 Pregnancy care: A personal team of Care Manager, Nutrition coach &amp; Yoga instructor guiding to reduce stress, increase likelihood of natural birthing &amp; increased confidence in pregnancy journey.
 Parenting (0–2 years): A personal team of a parenting coach, lactation expert &amp; nutrition coach guiding for the growth milestones of baby &amp; mother’s postnatal recovery &amp; mental wellness of parents.
 Users describe iMumz as the “wise grandmother they never had.”
 Link to access the app and explore the services - https://onelink.to/imumz
 The maternal and early childcare segment in India is currently underserved. With 2.6 crore annual pregnancies and a rising trend toward mindful parenting, there's a massive market ripe for innovation.
 As doctors are unable to spend more than 5 mins with each couple/month, there is a deep need for the modern day couples to feel guided and hand held in the journey of fertility, pregnancy &amp; parenthood. Competition includes companies focusing on online care (babychakra, mylo..etc), focusing on offline care (Cloud9, appollo cradle..etc), iMumz aims to bring a hybrid model of care continium which includes online + offline care.
 iMumz aims to reach a revenue of 324Cr by FY28 across pregnancy + parenting &amp; Fertility verticals, where we will also launch our own physical centres.</t>
  </si>
  <si>
    <t>90 crore</t>
  </si>
  <si>
    <t>9.1 Crore</t>
  </si>
  <si>
    <t>Active Paid users- 7,500+. Total Paid users - 75,000+. Total users- 16.5 lakh+</t>
  </si>
  <si>
    <r>
      <rPr>
        <u/>
        <sz val="10"/>
        <color rgb="FF1155CC"/>
        <rFont val="Calibri"/>
      </rPr>
      <t>https://drive.google.com/open?id=1buaX3kJzuo7FGsINTBg4XQ0OvgH8BC6l</t>
    </r>
  </si>
  <si>
    <r>
      <rPr>
        <u/>
        <sz val="10"/>
        <color rgb="FF1155CC"/>
        <rFont val="Calibri"/>
      </rPr>
      <t>https://www.imumz.com/</t>
    </r>
  </si>
  <si>
    <t>iMumz has won the AatmaNirbhar Bharat App Innovation Challenge by the Govt of India. Hon'ble Prime Minister Narendra Modi has also applauded about it by posting on all social media platforms.
 Source- https://www.pib.gov.in/PressReleasePage.aspx?PRID=1644229
 iMumz has been featured across all major media outlets like Indian Express, Times of India, Your story..etc. We have also been featured on the prestigious startup show hosted by Sony TV- shark tank india.
 https://indianexpress.com/article/technology/tech-news-technology/mothers-day-imumz-to-parentune-three-indian-apps-to-make-ones-motherhood-journey-easier-7906307/
 https://timesofindia.indiatimes.com/city/varanasi/iit-bhus-app-on-pregnancy-health-declared-second-best-in-country/articleshow/77895579.cms</t>
  </si>
  <si>
    <t>XPLRN Pvt. Ltd.</t>
  </si>
  <si>
    <r>
      <rPr>
        <u/>
        <sz val="10"/>
        <color rgb="FF1155CC"/>
        <rFont val="Calibri"/>
      </rPr>
      <t>https://drive.google.com/open?id=1WTC72PZrxhy83r7QND858jgr5t9HXNkG</t>
    </r>
  </si>
  <si>
    <r>
      <rPr>
        <u/>
        <sz val="10"/>
        <color rgb="FF1155CC"/>
        <rFont val="Calibri"/>
      </rPr>
      <t>https://drive.google.com/open?id=1sNbFalmhlEQo4YehS6jK8tt_rQM3rOI0</t>
    </r>
  </si>
  <si>
    <t>Balaji Ramanujam &amp; Pooja Gupta</t>
  </si>
  <si>
    <t>Pooja Gupta</t>
  </si>
  <si>
    <t>755 007 7217</t>
  </si>
  <si>
    <t>balaji@tinkervillage.io</t>
  </si>
  <si>
    <t>pooja@tinkervillage.io</t>
  </si>
  <si>
    <t>755 007 7218</t>
  </si>
  <si>
    <t>Ed-Tech</t>
  </si>
  <si>
    <t>Artificial Intelligence (AI) / Machine Learning (ML), Mobile Applications / Progressive Web Apps (PWAs), Data Analytics / Predictive Modeling</t>
  </si>
  <si>
    <t>"Tinker Village is an AI-powered experiential learning platform for K–8 education that builds future-ready skills.
 Traditional education is failing to equip students with real-world skills. Schools struggle to move beyond rote learning, teachers lack tools for hands-on implementation, and parents are increasingly concerned that their children aren't developing tangible, future-ready capabilities. To bridge this gap, Tinker Village offers an AI-powered, end-to-end solution: hands-on, curriculum-aligned activities with logsheets, video lesson plans and pedagogy training for teachers, skill portfolio for parents, and strong differentiation for schools to boost admissions.
 What makes us unique is our deep curriculum integration, proprietary AI-based skill assessment, and full-stack solution that drives high retention. 
 Unlike competitors like Butterfly Edufields or PlayShifu, which offer supplementary or gamified content, Tinker Village is core to school learning. We align with syllabus goals, provide structured implementation support, and measure skills, giving us a strong competitive edge.
 Our proprietary technology includes an AI-driven skill assessment model, an app-based curriculum mapper, and secure access to in-house-developed learning content. 
 The model is highly scalable. We've achieved renewal across our first 8 schools and are expanding to 30+ schools and 100,000 students next year. Our tech-enabled delivery ensures low-friction onboarding and teacher enablement.
 India’s K–8 private school market is a $1.25 Billion opportunity. With NEP 2020 pushing skills-based learning and increasing parental demand, the market is ripe for widespread adoption of experiential education.
 We primarily serve IB, Cambridge, CBSE, and ICSE schools, along with their students and teachers. Parents are a growing B2C audience.
 Looking ahead, we aim to scale to 100K+ learners, finalize IP filings, and build our SaaS platform-which includes AI-powered teacher training and assessment tools. We're also developing a not-for-profit version of our program with IIT Madras and Central Square Foundation to serve underserved schools."</t>
  </si>
  <si>
    <t>Raising a CN round at floor INR 60 Cr and ceiling 90 Cr</t>
  </si>
  <si>
    <t>INR 0.30 Cr</t>
  </si>
  <si>
    <t>2,365 students (8 schools) in 2024-25</t>
  </si>
  <si>
    <t>12 including founders.</t>
  </si>
  <si>
    <t>Zero. 7 consultants onboarded in FY 24-25</t>
  </si>
  <si>
    <r>
      <rPr>
        <u/>
        <sz val="10"/>
        <color rgb="FF1155CC"/>
        <rFont val="Calibri"/>
      </rPr>
      <t>https://drive.google.com/open?id=1l4kCPrniTaav_lBfcgKLvRYTG8WPzN_V</t>
    </r>
  </si>
  <si>
    <t>None as of yet. Our proprietary AI-based skill progress assessment is under development and designed to be IP-protectable as we scale. All hands-on learning content-including log sheets and video lesson plans-is developed in-house, protected by copyright, and accessible only through our secure app platform.</t>
  </si>
  <si>
    <r>
      <rPr>
        <u/>
        <sz val="10"/>
        <color rgb="FF1155CC"/>
        <rFont val="Calibri"/>
      </rPr>
      <t>www.tinkervillage.io</t>
    </r>
  </si>
  <si>
    <t>Adiabatic Technologies Private Limited</t>
  </si>
  <si>
    <r>
      <rPr>
        <u/>
        <sz val="10"/>
        <color rgb="FF1155CC"/>
        <rFont val="Calibri"/>
      </rPr>
      <t>https://drive.google.com/open?id=1jbT4hARknVKVrUf0ZtuVz6i_3VQrGg5E</t>
    </r>
  </si>
  <si>
    <r>
      <rPr>
        <u/>
        <sz val="10"/>
        <color rgb="FF1155CC"/>
        <rFont val="Calibri"/>
      </rPr>
      <t>https://drive.google.com/open?id=1BBvR7uU_ZPZx0j0Cae8GYiyl6Ruvcb8y</t>
    </r>
  </si>
  <si>
    <t>Darshan Meher</t>
  </si>
  <si>
    <t>darshan@adiabatic.co.in</t>
  </si>
  <si>
    <t>Artificial Intelligence (AI) / Machine Learning (ML), Internet of Things (IoT) / Edge Computing, Robotics / Drones / Automation, Data Analytics / Predictive Modeling</t>
  </si>
  <si>
    <t>Ahmednagar</t>
  </si>
  <si>
    <t>"FarmForce by Adiabatic: Affordable, Sustainable, and Smart Power for Farmers
 Problem: Over 99% of the market relies on cheap but inefficient lead-acid batteries, which are heavy, short-lived, and environmentally harmful. Lithium-ion batteries are typically too expensive for small-scale farmers. 
 Solution: Through advanced refurbishment techniques, FarmForce repurposes used EV batteries, making high-performance lithium-ion batteries cheaper than lead-acid. This promotes a circular economy, reduces e-waste, and eliminates the need for carbon-intensive mining. 
 Impact: Our innovation makes lightweight, long-lasting lithium batteries affordable, saving costs, improving farmer health, and protecting the environment through 3R principles—Reduce, Reuse, Recycle. 🌱🔋🚜
 "</t>
  </si>
  <si>
    <t>30 Cr pre money</t>
  </si>
  <si>
    <t>1.7 Cr</t>
  </si>
  <si>
    <t>200+</t>
  </si>
  <si>
    <t>16 full time 15 part time</t>
  </si>
  <si>
    <r>
      <rPr>
        <u/>
        <sz val="10"/>
        <color rgb="FF1155CC"/>
        <rFont val="Calibri"/>
      </rPr>
      <t>https://drive.google.com/open?id=1LKPqgo4WVyxmZL2RksmDN0PB3a_l3-1W</t>
    </r>
  </si>
  <si>
    <t>2 (1 patent and 1 trademark)</t>
  </si>
  <si>
    <r>
      <rPr>
        <u/>
        <sz val="10"/>
        <color rgb="FF1155CC"/>
        <rFont val="Calibri"/>
      </rPr>
      <t>www.adiabatic.co.in</t>
    </r>
  </si>
  <si>
    <t>Winner of EVitalize, Tech Future Hackathon, EVangalise, Grassroot Innovators etc.</t>
  </si>
  <si>
    <t>Maini Renewables Pvt Ltd</t>
  </si>
  <si>
    <r>
      <rPr>
        <u/>
        <sz val="10"/>
        <color rgb="FF1155CC"/>
        <rFont val="Calibri"/>
      </rPr>
      <t>https://drive.google.com/open?id=11faYtsNR8IkZ8sNWt4eFUgIlGDozA-3u</t>
    </r>
  </si>
  <si>
    <r>
      <rPr>
        <u/>
        <sz val="10"/>
        <color rgb="FF1155CC"/>
        <rFont val="Calibri"/>
      </rPr>
      <t>https://drive.google.com/open?id=1mcNu8V0eYXHl1eTmhgaVdf3_SjCa4wSj</t>
    </r>
  </si>
  <si>
    <t>Swati Maini</t>
  </si>
  <si>
    <t>swati@mainirenewables.com</t>
  </si>
  <si>
    <t>Renewable Energy</t>
  </si>
  <si>
    <t>Internet of Things (IoT) / Edge Computing, Robotics / Drones / Automation</t>
  </si>
  <si>
    <t>"Problem Statement:
 Most rural and remote regions lack reliable, affordable, and environmentally friendly electricity, while traditional hydropower solutions are costly, ecologically disruptive, and geographically limited.
 Solution:
 Maini Renewables offers patented, modular, damless hydrokinetic turbines that generate continuous, clean energy from existing water flows in canals, rivers, and streams—without the need for dams.
 Uniqueness or Differentiator:
 Our turbines feature a unique, fish-friendly Damless® rotor design, operate efficiently in low-flow environments, require minimal infrastructure, and are easy to install and maintain—making hydropower accessible and cost-effective.
 Competition Mapping:
 While traditional hydroelectric and solar/wind providers exist, few offer scalable, damless, and ecosystem-friendly hydro solutions tailored for India’s vast canal network and small water bodies.
 IP/Technology Used:
 We leverage proprietary, patented rotor and turbine technology with above-water generator housing, ensuring high efficiency, reliability, and reduced maintenance costs.
 Scalability:
 Our modular system design enables rapid deployment across India’s 175,000 km canal network, with the potential to expand to similar geographies worldwide.
 Market Potential:
 India alone has over 100 GW of untapped small hydro potential in its canal network, with additional opportunities in other countries with similar water infrastructure.
 Target Customers:
 Primary customers include water resource departments, state governments, industrial users, renewable energy investors, and rural communities seeking distributed clean power.
 Future Roadmap:
 We aim to scale manufacturing, expand across India and into international markets, develop larger and more efficient turbines, and integrate smart monitoring for grid and off-grid applications."</t>
  </si>
  <si>
    <t>0.35 Crore</t>
  </si>
  <si>
    <r>
      <rPr>
        <u/>
        <sz val="10"/>
        <color rgb="FF1155CC"/>
        <rFont val="Calibri"/>
      </rPr>
      <t>https://drive.google.com/open?id=16Doe1Zw8etHqgpdxMNUqXlcmoLhfdYm7</t>
    </r>
  </si>
  <si>
    <t>2 Patents in 3 countries; 2 Trademarks in 4 categories each</t>
  </si>
  <si>
    <r>
      <rPr>
        <u/>
        <sz val="10"/>
        <color rgb="FF1155CC"/>
        <rFont val="Calibri"/>
      </rPr>
      <t>https://drive.google.com/open?id=1IboIN2d44OS2ewfZ2O5E3OzQVx9zPBdX</t>
    </r>
  </si>
  <si>
    <r>
      <rPr>
        <u/>
        <sz val="10"/>
        <color rgb="FF1155CC"/>
        <rFont val="Calibri"/>
      </rPr>
      <t>www.mainirenewables.com</t>
    </r>
  </si>
  <si>
    <t>"WEP ATR Program Winner
 IET Women Engineer Award
 Pune Startup Fest Award
 Capitaland CSXC Award"</t>
  </si>
  <si>
    <t>AIC Banasthali</t>
  </si>
  <si>
    <t>Blinq Mobility Private Limited</t>
  </si>
  <si>
    <r>
      <rPr>
        <u/>
        <sz val="10"/>
        <color rgb="FF1155CC"/>
        <rFont val="Calibri"/>
      </rPr>
      <t>https://drive.google.com/open?id=1dSSYCOOXbWwikR28jt40TllTmDHolegP</t>
    </r>
  </si>
  <si>
    <r>
      <rPr>
        <u/>
        <sz val="10"/>
        <color rgb="FF1155CC"/>
        <rFont val="Calibri"/>
      </rPr>
      <t>https://drive.google.com/open?id=13MvIiJsTAQFs_GXZ-b0rw-oEdg9JHkB5</t>
    </r>
  </si>
  <si>
    <t>Sushmita Patil, Nikesh Bisht, Abhilasha, Ankit Kumar, Yashdeep</t>
  </si>
  <si>
    <t>Sushmita Patil</t>
  </si>
  <si>
    <t>sushmita@blinqmobility.com</t>
  </si>
  <si>
    <t>nikesh@blinqmobility.com</t>
  </si>
  <si>
    <t>Electric mobility</t>
  </si>
  <si>
    <t>Deeptech: Power Electronics, Advanced Materials, Robotics, etc.</t>
  </si>
  <si>
    <t>"1. Problem Statement
 Urban mobility in developing countries suffers from unsafe, polluting, and costly transport options. Traditional vehicles are not optimized for ride-hailing: they are inefficient, hard to maintain, and ill-suited for 16–20 hour operations.
 2. Solution
 Blinq Mobility is developing modular electric Pods—lightweight, safe, and compact vehicles built specifically for urban ride-hailing. With quick-swap batteries and purpose-built architecture, these Pods ensure high uptime, zero emissions, and superior ride comfort at lower operational costs.
 3. Differentiator
 a. Swappable battery tech enabling 5-minute swaps and full fleet utilization.
 b. Modular EV platform adaptable to multiple form factors (cargo, passenger, utility).
 c. Embedded IoT and analytics for fleet tracking, driver behavior, and predictive maintenance.
 d. Designed for continuous operation (16–20 hours) with minimal downtime and maintenance.
 4. Competition Mapping
 a. Traditional EV/ICE OEMs: Tata, Maruti, Mahindra (not optimized for ride-hailing economics).
 b. New-age EV startups: Euler, Omega Seiki (focused more on logistics or cargo).
 c. Global micro-EV brands: Citroën Ami, Sono Sion (premium/Western-market focus).
 Blinq stands out with a bottom-up approach: designed from scratch for urban commercial use, not retrofitted passenger vehicles.
 5. IP / Technology Used
 a. In-house modular chassis platform with lightweight composite structures.
 b. Proprietary swappable battery interface, swapping robots, vehicle-to-battery &amp; Bot to Vehicle communication protocols.
 c. Tamper-proof embedded trackers and software-driven operational analytics.
 d. Data-driven performance optimization via vehicle telemetry and cloud-based diagnostics.
 Scalability
 a. Platform-first approach enables fast diversification into cargo, utility, or public fleet segments.
 b. Swappable battery infra allows network effects as fleets grow.
 c. Designed for mass manufacturing using cost-effective processes and simplified supply chains.
 4. Market Potential
 a. India alone has 2.5M+ registered taxis and millions more in informal urban transport.
 b. The total addressable market (TAM) for taxis is $10B in India.
 c. Global opportunity in emerging markets facing similar urban transport challenges.
 5. Target Customers
 a. Ride-hailing platforms (Uber, Ola, Rapido).
 b. Fleet operators looking for EV transition.
 c. Urban drivers seeking lower running costs, better uptime, and safety.
 d. Government/public transport bodies targeting zero-emission fleets.
 6. Future Roadmap
 a. 2025: Build and certify the Beta vehicles, set up a small swap station network.
 b. 2026: Scale manufacturing, start covering Gurgaon/NCR.
 c. 2027+: Scale to 5+ cities, start building cargo variant too."</t>
  </si>
  <si>
    <t>₹ 30 Crore</t>
  </si>
  <si>
    <t>30 (not PO, but LOI)</t>
  </si>
  <si>
    <r>
      <rPr>
        <u/>
        <sz val="10"/>
        <color rgb="FF1155CC"/>
        <rFont val="Calibri"/>
      </rPr>
      <t>https://drive.google.com/open?id=1V7STATCutx-rk8QLBj8t4b7pbY9tf10X</t>
    </r>
  </si>
  <si>
    <r>
      <rPr>
        <u/>
        <sz val="10"/>
        <color rgb="FF1155CC"/>
        <rFont val="Calibri"/>
      </rPr>
      <t>https://drive.google.com/open?id=1bi_-ys7hSEP-lLPpeWVjxeu5PlwXSb3O</t>
    </r>
  </si>
  <si>
    <t>1 Patent filed. Working on 4 other patents.</t>
  </si>
  <si>
    <r>
      <rPr>
        <u/>
        <sz val="10"/>
        <color rgb="FF1155CC"/>
        <rFont val="Calibri"/>
      </rPr>
      <t>https://www.blinqmobility.com</t>
    </r>
  </si>
  <si>
    <t>"1. Received Monetary Support from Deshpande Foundation
 Awarded funding under the NIDHI PRAYAS program to develop our early-stage prototype.
 2. Funded by FIIRE, Goa under MEITY GENESIS EIR Program
 Recognized and supported by the Ministry of Electronics and IT for entrepreneurial innovation.
 3. Mentored by Leading Global Programs
 Selected for mentorship by:
 * IT Startups
 * Wadhwani Foundation
 * York University’s ‘Together 5.0’ flagship cohort
 4. Incubated by AMTIF–ARAI
 Backed by India’s apex vehicle regulatory body, Automotive Research Association of India (ARAI), ensuring compliance-aligned innovation.
 5. Supported by Razorpay Rize
 Part of the Rize community, gaining access to top-tier startup mentors, founders, and resources.
 6. Top 7% of Startups in WTFunds Cohort
 Ranked among the top-performing startups in a highly competitive national selection.
 7. Recognized by DPIIT
 Officially recognized by the Department for Promotion of Industry and Internal Trade (DPIIT) for our innovative approach to sustainable urban mobility.
 8. Selected for AIC Banasthali’s SAMRIDH Accelerator
 Chosen for the SAMRIDH program, including mentorship and monetary support to scale our solution."</t>
  </si>
  <si>
    <t>Telosa Services Pvt Ltd</t>
  </si>
  <si>
    <r>
      <rPr>
        <u/>
        <sz val="10"/>
        <color rgb="FF1155CC"/>
        <rFont val="Calibri"/>
      </rPr>
      <t>https://drive.google.com/open?id=1RimAfZQVnhZNaSJhWtk_RRPvBhvM8Bzv</t>
    </r>
  </si>
  <si>
    <r>
      <rPr>
        <u/>
        <sz val="10"/>
        <color rgb="FF1155CC"/>
        <rFont val="Calibri"/>
      </rPr>
      <t>https://drive.google.com/open?id=1nPb-wGkx3_-L5NvBQzJy76E4rtw4Hext</t>
    </r>
  </si>
  <si>
    <t>Neelam Talera - Founder, Navneet Karnani - CoFounder, CTO</t>
  </si>
  <si>
    <t>Neelam Talera</t>
  </si>
  <si>
    <t>neelam.talera@telosa.cx</t>
  </si>
  <si>
    <t>navneet.karnani@telosa.cx</t>
  </si>
  <si>
    <t>Full Stack - AI For Customer Experience</t>
  </si>
  <si>
    <t>"Problem: The Modern Business Dilemma - In today's digital landscape, growing organizations face a critical challenge: managing an overwhelming array of platforms and communication channels. With over 50 different social and communication tools to monitor, business leaders struggle to maintain control and visibility over their operations.
 Challenges in the Current Ecosystem
 •Fragmented Communication Management - Scattered interactions across multiple platforms lead to missed messages and delayed responses
 •Revenue and Growth Obstacles- Potential leads and opportunities get lost in the maze of disconnected platforms, impacting revenue 
 •Resource Management Inefficiencies- Organizations spend excessive time and money on managing these platforms
 •Platform Integration Gaps -The lack of a unified platform creates barriers between sales and support teams, resulting in disjointed customer experiences
 Solution: Telosa is India’s first Organization solving Inbound Business Communication for Indian SMBs and Enterprises. Founded in 2023 by Neelam Talera (MBA, IIM Lucknow), with 10 years of IT solution Sales experience in US and EMEA. 
 A platform designed to empower to manage Multi - Location business communication with its customers across 50+ social and communication channel.
 Purpose: Telosa aims to revolutionize to provide world class system to manage customer experience for SMBs and Enterprises and empower them to build their brand, fostering collaboration and innovation.
 Uniqueness: We are building Organization First AI agent, which enable SMBs and Enterprises CXM with a huge thrust. 
 Potential Impact: Advanced AI-powered communication tool will enable businesses to: 
 1. Significantly reduce cost on managing the communications by 70%
 2. Zeros the lead leakages on different channels
 3. Significantly reduces response times
 4. Ensure smooth engagement with both prospects and existing clients
 Uniqueness:Telosa Services Pvt Ltd stands out by offering a unique B2B SaaS solution that enables businesses to thrive in the digital age. Our innovative vertical AI integrates text, voice, and video capabilities across all local languages, providing a unified platform for seamless communication. 
 Designed specifically for the Indian market, where only 10% of SMBs are digitally enabled, we empower businesses to meet the growing demand for digitization in a rapidly evolving economy. 
 Market Size: India's digital landscape shows massive potential: 200M global &amp; 30M Indian businesses on Google Maps. Key sectors (Healthcare, Real Estate, Consumer Services, Home, Auto, Luxury Retail) represent $30B market. With just 10% SMB digital penetration &amp; 17.5% projected APAC CXM growth (2024-30).
 Future Roadmap: In 6- 12 months we will penetrate multi-location businesses and will enable the Channel Partners to acquire local small businesses.</t>
  </si>
  <si>
    <t>19 Cr</t>
  </si>
  <si>
    <t>35 Laks ARR - FY 24-25</t>
  </si>
  <si>
    <t>1.3 Laks</t>
  </si>
  <si>
    <r>
      <rPr>
        <u/>
        <sz val="10"/>
        <color rgb="FF1155CC"/>
        <rFont val="Calibri"/>
      </rPr>
      <t>https://drive.google.com/open?id=1s64F5QSYUrxz0Qbg8I98AHS46LALR4QE</t>
    </r>
  </si>
  <si>
    <r>
      <rPr>
        <u/>
        <sz val="10"/>
        <color rgb="FF1155CC"/>
        <rFont val="Calibri"/>
      </rPr>
      <t>https://drive.google.com/open?id=1K8E_SKpD1Y3XiKUeVPLuMv8NwgjrHt5e</t>
    </r>
  </si>
  <si>
    <t>NIl</t>
  </si>
  <si>
    <r>
      <rPr>
        <u/>
        <sz val="10"/>
        <color rgb="FF1155CC"/>
        <rFont val="Calibri"/>
      </rPr>
      <t>www.telosa.cx</t>
    </r>
  </si>
  <si>
    <t>Maharashtra State Innovation Society Awards 2025 
 Aarambh - Winners of Startup Pitch 2025
 AIC Pinnacle—Evolutionary Startup 2025 
 TiE Pune Nurture - 12 Graduate Company - 2024</t>
  </si>
  <si>
    <t>PlebC Innovations Private Limited</t>
  </si>
  <si>
    <r>
      <rPr>
        <u/>
        <sz val="10"/>
        <color rgb="FF1155CC"/>
        <rFont val="Calibri"/>
      </rPr>
      <t>https://drive.google.com/open?id=1T0a0YYa_yvZbVmgT1UuFRqtZXfdK5UUL</t>
    </r>
  </si>
  <si>
    <r>
      <rPr>
        <u/>
        <sz val="10"/>
        <color rgb="FF1155CC"/>
        <rFont val="Calibri"/>
      </rPr>
      <t>https://drive.google.com/open?id=1fVsTh2nInkBQZ9_74o7WYB3cIW7RiXiy</t>
    </r>
  </si>
  <si>
    <t>Ms. Bindu Chawdhury &amp; Ms. Aruna Chava, Dr. Krishna Prasad - Founder, Mr. Vivek - Cofounder</t>
  </si>
  <si>
    <t>Ms. Bindu Chawdhury &amp; Aruna Chava</t>
  </si>
  <si>
    <t>kp@plebc.com</t>
  </si>
  <si>
    <t>vivek@plebc.com</t>
  </si>
  <si>
    <t>Healthcare &amp; Medical Devices</t>
  </si>
  <si>
    <t>AI, IoT, Robotics, Cloud</t>
  </si>
  <si>
    <t>Pilot Phase</t>
  </si>
  <si>
    <t>We are addressing the critical lack of ultrasound access in rural India, where over 68% of the population resides but radiologists are scarce and concentrated in urban areas. Their solution, TORUS, is India’s first Tele-Operated Robotic Ultrasound System that enables remote, real-time scanning by radiologists using haptic feedback and AI assistance. Unlike traditional systems, TORUS offers a secure, portable, and cost-effective alternative with features like biometric authentication, a phantom probe, and a haptic curved pad, making it ideal for small towns and Primary Health Centers (PHCs). Backed by a patent (No. 202341084539), TORUS stands out in a market dominated by static, expensive ultrasound machines from large medical device firms that lack remote capabilities. PlebC plans to scale via a hub-and-spoke franchise model and B2G sales, targeting PHCs and emergency units with the potential for 40+ scans per day. The market opportunity spans over 24,000 PHCs in India alone, with further expansion planned into low- and middle-income countries. The roadmap includes initial deployment across 100 PHCs, development of AI-powered diagnostics, and international expansion, making TORUS a scalable, impactful healthtech innovation.</t>
  </si>
  <si>
    <t>Engineering Staff College of India- Customized linear transmission system, Professional Design Services</t>
  </si>
  <si>
    <r>
      <rPr>
        <u/>
        <sz val="10"/>
        <color rgb="FF1155CC"/>
        <rFont val="Calibri"/>
      </rPr>
      <t>https://drive.google.com/open?id=1oLmvme6DrDCxya-hgoNJMwM-jfjYjMra</t>
    </r>
  </si>
  <si>
    <t>SYSTEM FOR PERFORMING ULTRASOUND IMAGING -PCT/IN2024/052355 dated: 10/12/2024 &amp; Robotic ultrasound scanning system for performing ultrasound imaging at a remote location Patent No: 202341084539 | December/11/2023</t>
  </si>
  <si>
    <r>
      <rPr>
        <u/>
        <sz val="10"/>
        <color rgb="FF1155CC"/>
        <rFont val="Calibri"/>
      </rPr>
      <t>https://drive.google.com/open?id=1X1qLKFE6M_uva9KI_VHyRjWVlzxqjM66</t>
    </r>
  </si>
  <si>
    <r>
      <rPr>
        <u/>
        <sz val="10"/>
        <color rgb="FF1155CC"/>
        <rFont val="Calibri"/>
      </rPr>
      <t>https://www.plebc.com/</t>
    </r>
  </si>
  <si>
    <t>Top 5 STARTUP – Startup Stage at BioAsia 2024
 Finalist – Top 5 HealthTech Startup at Healthcare Summit 2024 (Fourth Edition)
 Top 25 out of 12,500 Teams – Eureka 2021 Semi-finalists
 Winners – OpenVR Challenge under IIT Bhubaneswar
 AIIMS Bhubaneswar – Clinical Partner
 Ex-CfHE, BioDesign Fellows – IIT Hyderabad</t>
  </si>
  <si>
    <t>Femacare Private Limited</t>
  </si>
  <si>
    <r>
      <rPr>
        <u/>
        <sz val="10"/>
        <color rgb="FF1155CC"/>
        <rFont val="Calibri"/>
      </rPr>
      <t>https://drive.google.com/open?id=1cyjSoJngZ2HuHucCySRxOPV-9K1xJT7L</t>
    </r>
  </si>
  <si>
    <r>
      <rPr>
        <u/>
        <sz val="10"/>
        <color rgb="FF1155CC"/>
        <rFont val="Calibri"/>
      </rPr>
      <t>https://drive.google.com/open?id=1gJVJCHS1YPRNUKLLPL8S6xpodct2dxMx</t>
    </r>
  </si>
  <si>
    <t>Founder- Dr. Charu Sharma, Co founder - Dr Sachin Bhardwaj</t>
  </si>
  <si>
    <t>Dr. Charu Sharma</t>
  </si>
  <si>
    <t>charu@cosma.health</t>
  </si>
  <si>
    <t>sachin@cosma.health</t>
  </si>
  <si>
    <t>Health-care</t>
  </si>
  <si>
    <t>Electro-spun Multi Prevention nanofiber Technology</t>
  </si>
  <si>
    <t>"PROBLEM:
 Infertility affects over 27.5 million couples in India, yet 80% cannot afford standard treatments like IVF, which cost ₹1.5–2 lakh per cycle. Additionally, current fertility care often relies on hormonal interventions that can cause adverse effects and lack personalization. Women face delayed diagnoses, fragmented care, and limited access to non-invasive, affordable options. 
 The lack of effective and affordable solutions for women’s reproductive health has far-reaching consequences on society, economic productivity, and overall well-being.
 Economic Impact: Infertility treatments like IVF cost between ₹150,000 to ₹200,000 per cycle, making it unaffordable for 80% of India’s 27.5 million infertile couples.
 Healthcare Burden: 
 Menopause-related complications lead to a 30% decline in women’s quality of life, with 30% of postmenopausal women experiencing severe vaginal atrophy.
 Gender Equality &amp; Workforce Participation: Women’s health challenges force many to leave the workforce. Providing effective treatments supports career longevity and societal progress.
 By developing affordable, innovative, and accessible solutions, Cosma is closing healthcare gaps and positively transforming women’s lives.
 Fertigen addresses this critical gap with a hormone-free, personalized fertility care plan centered around Fertigen, a proprietary vaginal insert formulated using electro-spun multi- prevention nanofiber technology that support implantation and endometrial receptivity. It combines digital support, diagnostics, and natural therapeutics to restore fertility holistically and affordably. 
 SOLUTION:
 Cosma aims to address the unmet needs of 1.2 billion women worldwide by providing accessible, affordable, and effective solutions. With a strong focus on R&amp;D and a commitment to transforming women's healthcare, we are set to make a significant impact in the growing fem-tech market. 70% of women experience hormonal side effects from conventional contraceptives. Cosma is pioneering hormone-free, personalized solutions for fertility, contraception, and menopause through a Full Stack Care Delivery System.
 Our product Fertigen is a personalized, non-hormonal fertility care plan designed to help women conceive naturally without the high costs and side effects of conventional treatments. At its core is Fertigen, a proprietary vaginal insert formulated using Multi-Purpose Prevention nanofiber technology that delivers natural bioactive compounds locally to enhance endometrial receptivity, reduce inflammation, and support implantation. The research is clinically backed by IIT-Bombay Nano Bios lab, Department of Biotechnology, undergoing FDA approval. The treatment also includes digital tracking, lifestyle guidance, expert consultations, and diagnostic tools to address underlying reproductive issues like PCOS, cervical hostility, or luteal defects. Fertigen offers an affordable, non-invasive, and science-backed alternative to IVF, tailored to the unique physiological needs of each woman.
 MARKET:
 The global fertility market is projected to reach $45 billion by 2030, with India's share estimated at $1.8 billion (for Non-hormonal solutions).
 Market Evaluations:
 Total Addressable Market (TAM): India’s premium fertility solutions market is valued at $630M (₹52,500 Cr).
 Serviceable Available Market (SAM): Targeting women aged 20-45 years with treatment costs ranging from ₹40K–50K.
 Serviceable Obtainable Market (SOM):
 2027 Goal (10% SAM): $63M
 2030 Goal (20% SAM): $126M
 Revenue Growth: India’s fertility market is growing at a CAGR of 15%, projected to reach $1.8B by 2030.
 IP:
 Cosma recognizes the importance of intellectual property (IP) protection in maintaining its competitive advantage and attracting investments. For patent protection, we have actively filed for patent applications to safeguard our core innovations: 
 Novel Nano-emulsion gel-based composition (Application number: 202321019394)
 Non-hormonal Intrauterine device (Application number: 202321039113)
 COMPETITION MAPPING:
 Cosma’s competitors include:
 Fertility Solutions: Gynoveda, PregaHope, Ro
 Menopause Solutions: Gynoveda, Menoveda
 Contraceptive Solutions: Paragard, Mirena
 UNIQUENESS:
 How Cosma Stands Out:
 Cosma is a next generation novel, multi-prevention technology-based company backed by IIT- Bombay, that delivers a complete, patient-centric fertility solution by combining personalized care with non-hormonal, intravaginal therapeutics using advanced nanofiber-based drug delivery. Unlike conventional hormone-dependent treatments, Cosma targets root causes like inflammation, cervical imbalance, or microbial disruption without altering systemic hormone levels. Guided by precision medicine, it offers safer, individualized care that restores reproductive health while minimizing side effects, providing women with a modern, clinically sound alternative in fertility management.
 Cosma's full-stack, non-hormonal approach sets us apart with:
 Proprietary MPT nanofiber technology ensures safer, more effective, and multi-functional solutions.
 Personalized precision medicine that adapts to individual health needs.
 Scalable and accessible fertility care through AI-driven diagnostics and digital health support.
 A robust network of 40,000+ doctors, strengthening our healthcare impact and reach.
 Affordable and cutting-edge reproductive healthcare that bridges the gap for millions of underserved women.
 TARGET CUSTOMERS:
 Our solutions are designed to empower a diverse range of women throughout their reproductive journey:
 Women of Reproductive Age (15-49 Years): We focus on those who may have limited access to affordable and quality reproductive healthcare. Our solutions can provide them with the tools they need to manage their health effectively.
 Couples Facing Fertility Challenges (Aged 30-40): We understand the challenges couples face when struggling with fertility. Our affordable and accessible solutions can offer them the support they need.
 Women Experiencing Menopause (Aged 40-60): Many women seek safe and natural alternatives to manage menopausal symptoms. Our products can provide them with the relief they deserve.
 Healthcare Providers, Government Agencies &amp; NGOs: We collaborate with healthcare providers, government agencies, and NGOs who share our mission of improving reproductive health outcomes. By working together, we can make a larger impact.
 Our solutions empower women at various stages of life:
 Women of Reproductive Age (15-49 Years): Those with limited access to quality reproductive healthcare.
 Couples Facing Fertility Challenges (30-40 Years): Seeking affordable and accessible fertility support.
 Women Experiencing Menopause (40-60 Years): Looking for safe, natural alternatives to manage symptoms.
 Healthcare Providers, Government Agencies &amp; NGOs: Partnering with us to improve reproductive health outcomes.
 Future Roadmap:
 1. Clinical Validation (Next 6–9 months):
 Complete safety and efficacy studies of Fertigen, vaginal inserts through pilot clinical trials.
 Gather real-world evidence from partnered gynecology clinics and telehealth users.
 2. Regulatory Approvals:
 We plan to prepare and submit the necessary documentation for FDA approval, adhering to the electronic Common Technical Document (U.S. Food and Drug Administration). 
 3. Scale Manufacturing
 Set up GMP-compliant manufacturing lines for large-scale production.
 Finalize quality assurance for nationwide distribution.</t>
  </si>
  <si>
    <t>65 Cr.</t>
  </si>
  <si>
    <r>
      <rPr>
        <u/>
        <sz val="10"/>
        <color rgb="FF1155CC"/>
        <rFont val="Calibri"/>
      </rPr>
      <t>https://drive.google.com/open?id=1JsDkOcIwik2sWwMcgt8D_skvysp-gLLE</t>
    </r>
  </si>
  <si>
    <t>Patent: 3, Trademarks: 4</t>
  </si>
  <si>
    <r>
      <rPr>
        <u/>
        <sz val="10"/>
        <color rgb="FF1155CC"/>
        <rFont val="Calibri"/>
      </rPr>
      <t>https://drive.google.com/open?id=1knUUpY6pc9IC7wkDw1jBfoRvGHyVqE5W</t>
    </r>
  </si>
  <si>
    <r>
      <rPr>
        <u/>
        <sz val="10"/>
        <color rgb="FF1155CC"/>
        <rFont val="Calibri"/>
      </rPr>
      <t>https://www.cosma.health/</t>
    </r>
  </si>
  <si>
    <t>Key Achievements of Femacare Pvt Ltd
 Filed 5+ Intellectual Properties
 Demonstrated leadership in innovation with the filing of multiple intellectual properties, ensuring protection of novel ideas and technologies.
 Partnered with 50+ Doctors and Established 8+ Strategic Partnerships
 Built a strong network of healthcare professionals and strategic alliances to expand its reach and influence in the industry.
 Garnered 431 Pre-launch Sign-ups
 Showcased strong market interest and anticipation before launching products to the public, reflecting consumer demand.
 Conducted 8+ Medical Camps
 Actively engaged with communities by conducting medical camps, contributing to healthcare awareness and accessibility.
 Awarded ""Champions for Women's Health &amp; Wellness"" by CNBC-TV18, AWS, and Minfy at AIM 2023
 Recognized for significant contributions to women’s health and wellness, a prestigious acknowledgment in the industry.
 Ramaiah Evolute Star Startup Award 2024
 Honored with this award for standout performance and growth in the startup ecosystem.
 2nd Prize in the Startup Grand Challenge 2023 at AIIA, New Delhi
 Awarded in the presence of Prime Minister Narendra Modi, recognizing the startup’s exceptional innovation.
 Nominated by Prix Galien India 2025 – Top 3 in Best Public Health Category
 Gained a prestigious nomination for the Prix Galien India 2025, highlighting its outstanding contributions to public health.
 Reached 1,000,000+ Audience through Social Media and Awareness Campaigns
 Effectively utilized social media platforms to spread awareness, reaching a vast audience and generating a large impact.
 In Process for 5,000 Government Tenders for Fertility Products
 Currently in the process of securing government tenders, enhancing its footprint in the public sector for fertility products.</t>
  </si>
  <si>
    <t>BacAlt BioScinences Pvt Ltd</t>
  </si>
  <si>
    <r>
      <rPr>
        <u/>
        <sz val="10"/>
        <color rgb="FF1155CC"/>
        <rFont val="Calibri"/>
      </rPr>
      <t>https://drive.google.com/open?id=1pLbDtCWx-j8gIpS_wUfYTI9Yl44neqhs</t>
    </r>
  </si>
  <si>
    <r>
      <rPr>
        <u/>
        <sz val="10"/>
        <color rgb="FF1155CC"/>
        <rFont val="Calibri"/>
      </rPr>
      <t>https://drive.google.com/open?id=1srwDMJ0RRJ3Z_5rb1Q9qTrpFsTZw3DHr</t>
    </r>
  </si>
  <si>
    <t>Shruti Kutmutia, Pranav Nair</t>
  </si>
  <si>
    <t>Shruti Kutmutia</t>
  </si>
  <si>
    <t>shrutikutmutia@bacalt.bio</t>
  </si>
  <si>
    <t>pranavnair@bacalt.bio</t>
  </si>
  <si>
    <t>We repurpose agro industrial waste into high performing biopolymers via precision fermentation. We have a. proprietary blend of polymers as well ans manufacturing them that is highly desired and applicable in the field of Cosmetics, Nutraceuticals, homecare, oral care, agriculture and many more. Our products are completely biocompatible and biodegradable and are challenging the use of microplastic causing ingredients in consumer goods. We work with speciality chemicals all around the world for bringing our products to the market via a B2B relationship</t>
  </si>
  <si>
    <t>~69.5</t>
  </si>
  <si>
    <t>12 kgs</t>
  </si>
  <si>
    <r>
      <rPr>
        <u/>
        <sz val="10"/>
        <color rgb="FF1155CC"/>
        <rFont val="Calibri"/>
      </rPr>
      <t>https://drive.google.com/open?id=166QoNzyNLepVn9KUaBjU8nyA2PJsIBqC</t>
    </r>
  </si>
  <si>
    <r>
      <rPr>
        <u/>
        <sz val="10"/>
        <color rgb="FF1155CC"/>
        <rFont val="Calibri"/>
      </rPr>
      <t>https://drive.google.com/open?id=1k6nzM9l9foBzNQLh9SXL_K_B6L5SBM94</t>
    </r>
  </si>
  <si>
    <r>
      <rPr>
        <u/>
        <sz val="10"/>
        <color rgb="FF1155CC"/>
        <rFont val="Calibri"/>
      </rPr>
      <t>https://drive.google.com/open?id=1r0ED_2HOxUxusGO_o3_ol9qIcrcoL-7I</t>
    </r>
  </si>
  <si>
    <t>www.bacalt.bio</t>
  </si>
  <si>
    <t>Nidhi-EIR, Elevate 100 grant, NBEC-C-CAMP</t>
  </si>
  <si>
    <t>KNP Arises Green Energy Pvt ltd</t>
  </si>
  <si>
    <r>
      <rPr>
        <u/>
        <sz val="10"/>
        <color rgb="FF1155CC"/>
        <rFont val="Calibri"/>
      </rPr>
      <t>https://drive.google.com/open?id=1hjcHyxLXH4gR5ZkLKLEk3h4NgAEBeB8I</t>
    </r>
  </si>
  <si>
    <r>
      <rPr>
        <u/>
        <sz val="10"/>
        <color rgb="FF1155CC"/>
        <rFont val="Calibri"/>
      </rPr>
      <t>https://drive.google.com/open?id=1yLxvvnOTEwAayHApV3OHTzSLWxzqoBM7</t>
    </r>
  </si>
  <si>
    <t>Sushil Vaishnav, Kirti Vaishnav</t>
  </si>
  <si>
    <t>Kirti Vaishnav</t>
  </si>
  <si>
    <t>arises.org@gmail.com</t>
  </si>
  <si>
    <t>kirttivaishnav@knparises.com</t>
  </si>
  <si>
    <t>Waste to Value</t>
  </si>
  <si>
    <t>AI &amp; Machine Learning: Used for predictive analytics in demand forecasting and supply planning. Route optimization algorithms to reduce fuel costs and improve pickup efficiency. Quality prediction models for incoming oil based on historical data patterns. Mobile &amp; Web Platforms: Custom-built apps for outlet partners to schedule pickups, track earnings, and accesssupport. Internal dashboards for real-time business intelligence, tracking KPIs like tons collected, active outlets, and regional performance.</t>
  </si>
  <si>
    <t>1. Problem Statement:
 India generates millions of liters of used cooking oil (UCO) every month, much of which is either disposed of improperly or reused in unsafe ways. This poses major health and environmental risks, while a large, untapped supply chain opportunity remains unorganized and inefficient.
 2. Solution:
 ECOIL provides a tech-enabled platform to collect, process, and repurpose used cooking oil from restaurants, food outlets, and commercial kitchens. Through efficient logistics and transparent pricing, we turn waste into value—primarily for biodiesel production—while supporting food safety and sustainability.
 3. Uniqueness / Differentiator:
 Tech-first approach: Route optimization, IoT for tracking oil volumes, and AI for forecasting.
 Outlet-centric model: Incentivizes even small outlets to participate via a mobile app and transparent rewards.
 Speed &amp; scale: Able to reach and onboard thousands of outlets monthly using data and automation.
 4. Competition Mapping:
 Direct competitors: Local aggregators and regional UCO traders
 Differentiator: Most competitors are manual, unorganized, and lack tech infrastructure. ECOIL stands out with structured operations, scalable tech, and a pan-India vision.
 5. IP / Technology Used:
 Mobile/web platform for pickup scheduling and outlet engagement
 AI &amp; ML for demand forecasting and quality prediction
 6. Scalability:
 Our operations are modular and tech-driven, making it easy to expand into new cities and verticals. With minimal capex and a strong partner network, we can 10x our scale in 12–18 months.
 7. Market Potential:
 The UCO market in India is estimated at 1.5 million tons annually, with significant demand for biodiesel production. Additional opportunities lie in other food waste streams and by-products.
 8. Target Customers:
 B2B: Restaurants, cloud kitchens, QSR chains, and food manufacturing units
 B2G / B2B2C (future): Biodiesel manufacturers, regulatory bodies, and sustainability-focused platforms
 9. Future Roadmap:
 Scale from 2,000 to 100,000+ outlets in 3 years
 Expand oil collection to 3,000+ tons/month
 Launch a pan-India outlet engagement platform
 Develop additional by-product value chains (e.g., food waste to energy)
 Integrate advanced tech (e.g., image recognition, blockchain) for quality assurance and traceability</t>
  </si>
  <si>
    <r>
      <rPr>
        <u/>
        <sz val="10"/>
        <color rgb="FF1155CC"/>
        <rFont val="Calibri"/>
      </rPr>
      <t>https://drive.google.com/open?id=1DA0Y7qOqDQqf_E_9MufSXv3kzG319zYt</t>
    </r>
  </si>
  <si>
    <r>
      <rPr>
        <u/>
        <sz val="10"/>
        <color rgb="FF1155CC"/>
        <rFont val="Calibri"/>
      </rPr>
      <t>https://drive.google.com/open?id=163E2KOp0qLiH4wyqtrfyBUtsXAlgcd0v</t>
    </r>
  </si>
  <si>
    <r>
      <rPr>
        <u/>
        <sz val="10"/>
        <color rgb="FF1155CC"/>
        <rFont val="Calibri"/>
      </rPr>
      <t>www.ecoil.in</t>
    </r>
  </si>
  <si>
    <t>• Shark Tank Season -4
 • Winner of Swachata Startup Challenge 2022
 • CII release Power 100: Women in Innovation
 • Won Global Impact Award from UNDP 2021
 • Hindutan Times Startup Mint Award 2023
 • Top 10 Startup of PUSA Agri Tech Startup 2019
 • Finalist in Impact Startup completion by Tata Institute of Social Science- 2019
 • Top 10 Google Level Up Program- 2023
 • Top 5 in Tvaran program(CISCO- Villgro ) for Women Led Green Tech Startup
 • Top 4 Startup in Shell E4 Program</t>
  </si>
  <si>
    <t>Chimertech</t>
  </si>
  <si>
    <r>
      <rPr>
        <u/>
        <sz val="10"/>
        <color rgb="FF1155CC"/>
        <rFont val="Calibri"/>
      </rPr>
      <t>https://drive.google.com/open?id=1iKWkJrGaWCHTP9-gGshjGBgJjGG6BP-F</t>
    </r>
  </si>
  <si>
    <r>
      <rPr>
        <u/>
        <sz val="10"/>
        <color rgb="FF1155CC"/>
        <rFont val="Calibri"/>
      </rPr>
      <t>https://drive.google.com/open?id=1LCF2K0ND1vgXMUVc6MG2TosNTaH0hOog</t>
    </r>
  </si>
  <si>
    <t>Ragul Paramasivam, Karthick Deekonda</t>
  </si>
  <si>
    <t>ragul.paramasivam@chimertech.com</t>
  </si>
  <si>
    <t>Pioneering Precision Health Technologies</t>
  </si>
  <si>
    <t>Vellore</t>
  </si>
  <si>
    <t>Chimertech’s Quadmastest addresses a critical pain point in dairy health management—mastitis detection—by offering a differentiated, high-impact solution that is fast, accurate, and reagent-free. Unlike traditional diagnostics that are time-consuming, require expert interpretation, and rely heavily on veterinarians, Quadmastest empowers farmers with a user-friendly, IoT-enabled device that delivers real-time, on-site diagnostics in under 10 seconds, thus reducing operational inefficiencies, and milk yield loss caused by undetected/ late-stage mastitis, and also improves herd health and long-term dairy productivity.</t>
  </si>
  <si>
    <t>8 Lakhs</t>
  </si>
  <si>
    <r>
      <rPr>
        <u/>
        <sz val="10"/>
        <color rgb="FF1155CC"/>
        <rFont val="Calibri"/>
      </rPr>
      <t>https://drive.google.com/open?id=1Jjtk0hcScxQIxWy_v5YsPLOoFRXfe_Vb</t>
    </r>
  </si>
  <si>
    <t>1 patent, 5 trademark</t>
  </si>
  <si>
    <r>
      <rPr>
        <u/>
        <sz val="10"/>
        <color rgb="FF1155CC"/>
        <rFont val="Calibri"/>
      </rPr>
      <t>www.chimertech.com</t>
    </r>
  </si>
  <si>
    <t>21 awards</t>
  </si>
  <si>
    <t>Unibose Technology Private Limited</t>
  </si>
  <si>
    <r>
      <rPr>
        <u/>
        <sz val="10"/>
        <color rgb="FF1155CC"/>
        <rFont val="Calibri"/>
      </rPr>
      <t>https://drive.google.com/open?id=1fTnfyMRbEEDMKGNUissinKngWtqETZxf</t>
    </r>
  </si>
  <si>
    <r>
      <rPr>
        <u/>
        <sz val="10"/>
        <color rgb="FF1155CC"/>
        <rFont val="Calibri"/>
      </rPr>
      <t>https://drive.google.com/open?id=1kJmzZ3R-17kn8JuDvJlqdAzFIdz40cFc</t>
    </r>
  </si>
  <si>
    <t>Manikandan Dakshinamoorthy; Sakthivel Panneerselvam; Samayaraj Durairaj</t>
  </si>
  <si>
    <t>venkatesh@unibose.com</t>
  </si>
  <si>
    <t>Industrialising Cyber Physical Systems</t>
  </si>
  <si>
    <t>Market (product launched)</t>
  </si>
  <si>
    <t>Kancheepuram</t>
  </si>
  <si>
    <t>Unibose addresses a critical unmet need in high-risk industries—such as oil &amp; gas, petrochemicals, marine, chemicals, food, and pharmaceuticals—through its No-Man Entry Robot (NMER) system for confined space cleaning and inspection. The startup directly tackles a dual crisis: safety risks associated with human entry into hazardous environments and significant downtime-related economic losses. With over 1,000 fatalities recorded globally in confined spaces over the past decade, and each 1% of downtime costing up to $5 million annually, Unibose's solution delivers both life-saving and cost-saving impact.</t>
  </si>
  <si>
    <t>INR 1.47 Cr</t>
  </si>
  <si>
    <r>
      <rPr>
        <u/>
        <sz val="10"/>
        <color rgb="FF1155CC"/>
        <rFont val="Calibri"/>
      </rPr>
      <t>https://drive.google.com/open?id=1v-bF31ADio2ai026Ofe9fqSHn_gb8Q0k</t>
    </r>
  </si>
  <si>
    <r>
      <rPr>
        <u/>
        <sz val="10"/>
        <color rgb="FF1155CC"/>
        <rFont val="Calibri"/>
      </rPr>
      <t>https://drive.google.com/open?id=1cZtzNAcpwIrhrj8_6UYCIz44JB3ujcts</t>
    </r>
  </si>
  <si>
    <t>4 patents filed, 6 patents to be filed this year</t>
  </si>
  <si>
    <r>
      <rPr>
        <u/>
        <sz val="10"/>
        <color rgb="FF1155CC"/>
        <rFont val="Calibri"/>
      </rPr>
      <t>http://www.unibose.com/</t>
    </r>
  </si>
  <si>
    <t>Runner up in Supernova pitch for India Fast Award 2023 Dubai, Idea of the year 2020 by IndianOil</t>
  </si>
  <si>
    <t>Welkinrim Technologies Private Limited</t>
  </si>
  <si>
    <r>
      <rPr>
        <u/>
        <sz val="10"/>
        <color rgb="FF1155CC"/>
        <rFont val="Calibri"/>
      </rPr>
      <t>https://drive.google.com/open?id=16klwY95H76ASTKJY1csNZE1bz8nFP_Tb</t>
    </r>
  </si>
  <si>
    <r>
      <rPr>
        <u/>
        <sz val="10"/>
        <color rgb="FF1155CC"/>
        <rFont val="Calibri"/>
      </rPr>
      <t>https://drive.google.com/open?id=1S6soBbyYNUVKgUWHbyyYtjyfZxDQXZcT</t>
    </r>
  </si>
  <si>
    <t>Dinesh Natarajan, Keerthiga Dinesh, Govindaraj K</t>
  </si>
  <si>
    <t>Keerthiga Dinesh</t>
  </si>
  <si>
    <t>dineshnatarajan@welkinrim.com</t>
  </si>
  <si>
    <t>Driving Mobility's Next Gen Tech</t>
  </si>
  <si>
    <t>Product</t>
  </si>
  <si>
    <t>Welkirnim addresses a critical gap in the Indian drone ecosystem by offering indigenously developed, high-performance drone propulsion systems—including BLDC motors and ESCs—designed from first principles to meet demanding endurance, power, and environmental requirements. With features like custom magnet geometries, centrifugal cooling, and proprietary FOC firmware, the startup delivers up to 7–9% improved efficiency and increased flight time, while reducing cogging torque to just 3%. The solution has strong relevance across high-growth verticals—agriculture, surveillance, logistics, and defense—where India currently depends heavily on imports. With emerging demand for VTOL and high-altitude drone applications, Welkirnim is well-positioned to become a core enabler of India's self-reliant drone ecosystem</t>
  </si>
  <si>
    <r>
      <rPr>
        <u/>
        <sz val="10"/>
        <color rgb="FF1155CC"/>
        <rFont val="Calibri"/>
      </rPr>
      <t>https://drive.google.com/open?id=1Tvb-ZYWtlIVdcntrUAWmryu3KLyU3cOr</t>
    </r>
  </si>
  <si>
    <t>5 patent, 2 trademark</t>
  </si>
  <si>
    <r>
      <rPr>
        <u/>
        <sz val="10"/>
        <color rgb="FF1155CC"/>
        <rFont val="Calibri"/>
      </rPr>
      <t>https://welkinrim.com/index.html</t>
    </r>
  </si>
  <si>
    <t>Wankel Energy Systems Private Limited</t>
  </si>
  <si>
    <r>
      <rPr>
        <u/>
        <sz val="10"/>
        <color rgb="FF1155CC"/>
        <rFont val="Calibri"/>
      </rPr>
      <t>https://drive.google.com/open?id=18TozsGVG0Y_9TY9HEr9a_yjz2oEAvn3A</t>
    </r>
  </si>
  <si>
    <r>
      <rPr>
        <u/>
        <sz val="10"/>
        <color rgb="FF1155CC"/>
        <rFont val="Calibri"/>
      </rPr>
      <t>https://drive.google.com/open?id=16yrChcbytyPIVdoP7ZYhcZbVaBPaDx05</t>
    </r>
  </si>
  <si>
    <t>Balachandran Raju</t>
  </si>
  <si>
    <t>rbc@wankel.in</t>
  </si>
  <si>
    <t>Fostering Sustainable Energy &amp; Resources Innovations</t>
  </si>
  <si>
    <t>Wankel Energy Systems is building a differentiated &amp; high-impact Phoenix Expander, for industrial energy recovery—targeting latent, underutilized steam energy across industries. Wankel’s core patented technology such as the Dynamic Volumetric Control &amp; Stepped Control overcomes a key limitation of conventional turbines—poor performance under saturated steam and fluctuating loads. Offering demonstrated efficiency levels of 80% significantly higher than existing conventional systems, operating at 50-55%--Wankel’s technology seamlessly integrates into industrial steam loops without requiring major system overhauls, replacing conventional pressure relief valves. More importantly, the Phoenix Expander is a modular, platform based design, enabling adaptability for adjacent product categories—high-temperature compressors and internal combustion engines—with minimal modifications.</t>
  </si>
  <si>
    <t>4, in next 12 months we will create 4 more highly skilled employee opportunities</t>
  </si>
  <si>
    <r>
      <rPr>
        <u/>
        <sz val="10"/>
        <color rgb="FF1155CC"/>
        <rFont val="Calibri"/>
      </rPr>
      <t>https://drive.google.com/open?id=1IJAYPVeofNpm5xcRZDCHRnaJwytReXGn</t>
    </r>
  </si>
  <si>
    <r>
      <rPr>
        <u/>
        <sz val="10"/>
        <color rgb="FF1155CC"/>
        <rFont val="Calibri"/>
      </rPr>
      <t>https://drive.google.com/open?id=1ufDcOsPIHLyaCNSCXZnABXeHATDTkFuk</t>
    </r>
  </si>
  <si>
    <r>
      <rPr>
        <u/>
        <sz val="10"/>
        <color rgb="FF1155CC"/>
        <rFont val="Calibri"/>
      </rPr>
      <t>www.wankel.in</t>
    </r>
  </si>
  <si>
    <t>"1. 3rd place in Envision 2023
 2. Only Indian startup in the finals of MIT Climate Energy Prize 2024
 3. Winner of Climafix 2024
 4. DST coverage on their website (https://dst.gov.in/new-technology-can-make-power-generation-waste-steam-more-efficient)
 5. Represented India &amp; IIT M at Gitex 2025, Berlin"</t>
  </si>
  <si>
    <t>Teralumen Solutions Private Limited</t>
  </si>
  <si>
    <r>
      <rPr>
        <u/>
        <sz val="10"/>
        <color rgb="FF1155CC"/>
        <rFont val="Calibri"/>
      </rPr>
      <t>https://drive.google.com/open?id=1V9LjkpITP6QaN49zKJQ0a2Q8b8wfZRNO</t>
    </r>
  </si>
  <si>
    <r>
      <rPr>
        <u/>
        <sz val="10"/>
        <color rgb="FF1155CC"/>
        <rFont val="Calibri"/>
      </rPr>
      <t>https://drive.google.com/open?id=1x5NU4s9mjDxcKEDCVzVRjhKyHuttMn64</t>
    </r>
  </si>
  <si>
    <t>Jyotirmayee Dash</t>
  </si>
  <si>
    <t>jyotirmayee.dash@teralumensolutions.com</t>
  </si>
  <si>
    <t>TeraLumen is India’s pioneering Terahertz technology company, offering a first-of-its-kind platform that addresses both biomedical and industrial diagnostic challenges using a single core technology. The startup’s flagship products utilize Terahertz radiation for non-invasive imaging and testing, enabling real-time, highly sensitive detection that is safer than traditional ionizing techniques.</t>
  </si>
  <si>
    <t>INr 62 Lakhs</t>
  </si>
  <si>
    <r>
      <rPr>
        <u/>
        <sz val="10"/>
        <color rgb="FF1155CC"/>
        <rFont val="Calibri"/>
      </rPr>
      <t>https://drive.google.com/open?id=1rdDrait-K3sL7-Beq9-NlGQjyWyd0kAT</t>
    </r>
  </si>
  <si>
    <r>
      <rPr>
        <u/>
        <sz val="10"/>
        <color rgb="FF1155CC"/>
        <rFont val="Calibri"/>
      </rPr>
      <t>https://drive.google.com/open?id=14hWKdvfxQFkQ5tAHWGqogKBGBxEuDzPx</t>
    </r>
  </si>
  <si>
    <t>4 patents, 3 trademarks</t>
  </si>
  <si>
    <r>
      <rPr>
        <u/>
        <sz val="10"/>
        <color rgb="FF1155CC"/>
        <rFont val="Calibri"/>
      </rPr>
      <t>https://www.teralumensolutions.com/</t>
    </r>
  </si>
  <si>
    <t>Winner of Menterra Impact Challenge
 Runner up in Dell Technologies Impact Challenge</t>
  </si>
  <si>
    <t>Suzhiyam Industrial Machines Private Limited</t>
  </si>
  <si>
    <r>
      <rPr>
        <u/>
        <sz val="10"/>
        <color rgb="FF1155CC"/>
        <rFont val="Calibri"/>
      </rPr>
      <t>https://drive.google.com/open?id=1bYnsTXBwVj9OO6D0aSzfZsU44OPRh6Jp</t>
    </r>
  </si>
  <si>
    <r>
      <rPr>
        <u/>
        <sz val="10"/>
        <color rgb="FF1155CC"/>
        <rFont val="Calibri"/>
      </rPr>
      <t>https://drive.google.com/open?id=1B_5iMhZZ7NT8K5NbsyMU_xTpaoXFTt-j</t>
    </r>
  </si>
  <si>
    <t>Vivekanandan J, Anandarajeshwaran</t>
  </si>
  <si>
    <t>Vivekanandan.J@eesan.in</t>
  </si>
  <si>
    <t>Suzhiyam offers an integrated Waste-to-Energy Lifecycle approach providing advanced waste segregation (machinery and services), efficient RDF pellet production (equipment and operations), and clean energy solutions (fuel and combustion systems) all under one roof, addressing critical challenges that have kept RDF adoption below 1% in India despite recommendations from international agencies.</t>
  </si>
  <si>
    <r>
      <rPr>
        <u/>
        <sz val="10"/>
        <color rgb="FF1155CC"/>
        <rFont val="Calibri"/>
      </rPr>
      <t>https://drive.google.com/open?id=1zZpI0wCau9Eh4EXaqjvMdOvRsWd48CcA</t>
    </r>
  </si>
  <si>
    <r>
      <rPr>
        <u/>
        <sz val="10"/>
        <color rgb="FF1155CC"/>
        <rFont val="Calibri"/>
      </rPr>
      <t>https://www.eesan.in/</t>
    </r>
  </si>
  <si>
    <t>- TiE Bangalore Matrix Startup Award
 - Electraverse Most Sustainabel Startup Award in Feb'25 with a cash prize of INR 1L
 - Winner of the 1st Energy Leap Innovation Challenge
 - Startup ranked among the top 5 startups in Umagine Chennai held in March 2023"</t>
  </si>
  <si>
    <t>AIC Nitte Incubation Center</t>
  </si>
  <si>
    <t>Basal Analytics Private Limited</t>
  </si>
  <si>
    <r>
      <rPr>
        <u/>
        <sz val="10"/>
        <color rgb="FF1155CC"/>
        <rFont val="Calibri"/>
      </rPr>
      <t>https://drive.google.com/open?id=1mwBEtQ-2CAXBCW24rJ_GlrvgQXA3jgTE</t>
    </r>
  </si>
  <si>
    <r>
      <rPr>
        <u/>
        <sz val="10"/>
        <color rgb="FF1155CC"/>
        <rFont val="Calibri"/>
      </rPr>
      <t>https://drive.google.com/open?id=1cRsAIEM91G--7JeGr4uAtwf6DEy_QC16</t>
    </r>
  </si>
  <si>
    <t>Uttam Tiwari, Omkar Raikar</t>
  </si>
  <si>
    <t>uttam@desible.ai</t>
  </si>
  <si>
    <t>omkar@desible.ai</t>
  </si>
  <si>
    <t>Voice based AI Calling Agent</t>
  </si>
  <si>
    <t>Problem Statement
 Insurance, healthcare, and research sectors heavily rely on outbound calling for renewals, lead conversions, and surveys. Manual calling is expensive, slow, inconsistent, and hard to scale, leading to low productivity and missed opportunities.
 Solution
 Desible.ai is an AI-powered voice agent platform that automates large-scale human-like voice conversations in regional and global languages. Our bots can perform tasks like sales follow-ups, renewal reminders, and survey calls at a fraction of the cost of human callers—24x7, without fatigue, and with consistent performance.
 Uniqueness / Differentiator
 • Human-like voice modulation with sentiment-aware conversations
 • Supports vernacular languages and code-mixed speech (Hindi-English, etc.)
 • Plug-and-play APIs and CRM integrations for insurers and brokers
 • Built-in analytics dashboard for real-time tracking of call outcomes
 • Trained on domain-specific scripts (e.g., insurance renewal, CATI surveys)
 Competition Mapping
 Player Strengths Gaps (Desible's edge)
 Skit.ai BFSI focus, mature tech Higher cost, limited customization
 Voysis / Gupshup General voice infra Lacks insurance/workflow context
 Yellow.ai Omni-channel focus Not voice-first
 CallHub / Exotel Dialer + CRM only No AI conversation layer
 IP / Technology Stack
 • Proprietary Voice AI engine built on top of Whisper + fine-tuned LLMs
 • Conversation orchestration layer with fallback and intent repair
 • Smart dialect mapping for accent/language adaptation
 • Hosted on secure, scalable cloud infrastructure (AWS/GCP)
 Scalability
 • Scalable to millions of conversations/month
 • Auto-scaling cloud infra, language model parallelization
 • Pre-built vertical-specific playbooks reduce onboarding effort
 Market Potential
 • India Insurance &amp; BFSI Calling Market: $500M+
 • US Insurance Market: $1B+
 • Global TAM for voice AI in outbound workflows: $12B+
 Target Customers
 • India: Insurance providers (Aditya Birla Health, etc.), Healthtech, Banks, Government outreach
 • Global: Market research firms (Newsweek, etc.), survey agencies, insurtech platforms, BPOs 
 Future Roadmap
 0–6 months:
 • Expand use cases with current clients (e.g., claims, wellness check-ins)
 • Build voice bot marketplace (plug-n-play scripts for common use cases)
 6–12 months:
 • Enter 3 new international markets (e.g., Singapore, MEA, LATAM)
 • Launch self-serve platform for mid-market brokers &amp; agencies
 12–24 months:
 • Introduce emotion-aware, multilingual avatars
 • Become the category-defining voice AI agent in BFSI + research sectors</t>
  </si>
  <si>
    <t>USD 2.5 Millions</t>
  </si>
  <si>
    <t>1.9 crs</t>
  </si>
  <si>
    <r>
      <rPr>
        <u/>
        <sz val="10"/>
        <color rgb="FF1155CC"/>
        <rFont val="Calibri"/>
      </rPr>
      <t>https://drive.google.com/open?id=1cbEAoko3skXbQXsTVL1wXngHzPL70ZYM</t>
    </r>
  </si>
  <si>
    <r>
      <rPr>
        <u/>
        <sz val="10"/>
        <color rgb="FF1155CC"/>
        <rFont val="Calibri"/>
      </rPr>
      <t>https://www.desible.ai/</t>
    </r>
  </si>
  <si>
    <t>Bantan Technologies Private Limited</t>
  </si>
  <si>
    <r>
      <rPr>
        <u/>
        <sz val="10"/>
        <color rgb="FF1155CC"/>
        <rFont val="Calibri"/>
      </rPr>
      <t>https://drive.google.com/open?id=135cjCkI4Q5mN3ljbinnltWleowtR8IGm</t>
    </r>
  </si>
  <si>
    <r>
      <rPr>
        <u/>
        <sz val="10"/>
        <color rgb="FF1155CC"/>
        <rFont val="Calibri"/>
      </rPr>
      <t>https://drive.google.com/open?id=1k8cmSCjq4MIAJhxJ7jDkSjKjkzlJUtdF</t>
    </r>
  </si>
  <si>
    <t>Gaurav Ganesh Shetty</t>
  </si>
  <si>
    <t>gaurav@canarafarms.com</t>
  </si>
  <si>
    <t>Agritech/Supply Chain</t>
  </si>
  <si>
    <t>AI for Multichannel order forecast, Production management and minimise inventory ensuring fresh and healthy food</t>
  </si>
  <si>
    <t>Mangaluru</t>
  </si>
  <si>
    <t>Most of the FMCG products available in the market are neither fresh, contains preservatives and stabilisers and are not natural. These food products are designed for texture, shelf stability and taste rather than for being natural and healthy. We are making fresh &amp; natural food accessible with the help of our predictive manufacturing system. We started off with dairy products, delivering to over 700 households and 200+ retail outlets in Mangalore. Our target consumers are 81 crore millennial and GenZ, who are actively looking for healthy, natural food and are ready to pay true value for the quality. We are now working to onboard new products like fresh whole wheat bread, milled to order flours and many more to create a more holistic healthy food brand. With our initiative, we were able to deliver 4X income growth to our farmers in the last 2 years.</t>
  </si>
  <si>
    <t>700+ households for direct delivery and 200+ stores including large chains like Spar and Bigbasket</t>
  </si>
  <si>
    <r>
      <rPr>
        <u/>
        <sz val="10"/>
        <color rgb="FF1155CC"/>
        <rFont val="Calibri"/>
      </rPr>
      <t>https://drive.google.com/open?id=1eddwjRSxutpZGmFOTQcg25lIbAZtRsoe</t>
    </r>
  </si>
  <si>
    <r>
      <rPr>
        <u/>
        <sz val="10"/>
        <color rgb="FF1155CC"/>
        <rFont val="Calibri"/>
      </rPr>
      <t>https://drive.google.com/open?id=1vuSqQGXc-86dOn8wALmi0Hw4bWNEaUYF</t>
    </r>
  </si>
  <si>
    <t>Canara Farms - trademarked the consumer facing brand</t>
  </si>
  <si>
    <r>
      <rPr>
        <u/>
        <sz val="10"/>
        <color rgb="FF1155CC"/>
        <rFont val="Calibri"/>
      </rPr>
      <t>https://www.canarafarms.com</t>
    </r>
  </si>
  <si>
    <t>Techthota Agritech Private limited</t>
  </si>
  <si>
    <r>
      <rPr>
        <u/>
        <sz val="10"/>
        <color rgb="FF1155CC"/>
        <rFont val="Calibri"/>
      </rPr>
      <t>https://drive.google.com/open?id=1dnFuT8hyEZfnINfRO_Ndskiv0iUYQoYf</t>
    </r>
  </si>
  <si>
    <r>
      <rPr>
        <u/>
        <sz val="10"/>
        <color rgb="FF1155CC"/>
        <rFont val="Calibri"/>
      </rPr>
      <t>https://drive.google.com/open?id=1QqweyOK1OjLTSHDnrRH2MEQfVsD3yP3A</t>
    </r>
  </si>
  <si>
    <t>Raghunandan HV, Sanjay Joseph, B S Adishesh, Sasikanth Vallem</t>
  </si>
  <si>
    <t>raghu@techthota.com</t>
  </si>
  <si>
    <t>sanjay@techthota.com</t>
  </si>
  <si>
    <t>Agri BoT Model, Passive Hydroponics using IoT and other technologies</t>
  </si>
  <si>
    <t>Registered Office : Bangalore, Farms : Mysore</t>
  </si>
  <si>
    <t>TechThota AgriTech Pvt Ltd is pioneering the next generation of sustainable agriculture. Our innovative solutions powered by cutting-edge technology are transforming the way farming is done, increasing productivity and profitability while minimizing environmental impact.
 Exotic crops cater to health-conscious consumers. Differentiate offerings, tap new markets, and boost profitability
 We have expertise in growing more than 25 different types of exotic vegetables in controlled conditions
 Our trials growing Bio-extracts inputs, herbs and spices has been extremely successful
 Optimize Conditions
 Precision farming techniques enable ideal growing conditions for exotic crops. Boost yield, quality, and year-round supply.
 Variables in farming controlled by using Hydroponics, protected cultivation, precision fertigation methods, safe and judicious use of inputs.
 Capture Premium Pricing
 Exotic vegetables command high prices in domestic and global markets. Effective branding and marketing can maximize profitability.
 Current (23-24) average rate of Colour capsicum is Rs.80 per Kg.
 Robust, high-quality saplings are essential for achieving maximum yields in polyhouse vegetable farming. A state-of-the-art nursery facility ensures a consistent supply of premium seedlings for our farms as well as to other farmers.
 There is a significant shortage of advanced nurseries providing exotic vegetable seedlings in India, presenting a lucrative opportunity to meet the rising demand from farmers transitioning to high-value crops.
 Producing vegetable seedlings is a fast-paced, 45-60 day cycle with low risk, making it an attractive backward integration strategy for us.
 India's rich natural heritage is a valuable source of bioactive compounds, known as bio-extracts. These bio-extracts have growing applications in the nutraceutical, pharmaceutical, and cosmetic industries, driven by increased consumer demand for natural and sustainable ingredients.
 Exports have grown steadily in recent years, reaching a total value of $650 million in the last financial year, a 12% increase over the prior period. In volume terms, India exported 48,000 tonnes of bio-extracts.
 Environmental Sustainability and Social Impact
 At the heart of our safe farming initiative lies a steadfast commitment to environmental sustainability and social responsibility. 
 By embracing precision farming techniques and cutting-edge technological solutions, this project sets a new standard for eco-friendly agricultural practices in India. Through efficient water management, targeted pest control, and the promotion of biodiversity, the cultivation of these specialized crops minimizes the environmental footprint and ensures the long-term viability of the local ecosystem.
 Beyond the environmental benefits, the initiative also holds the promise of creating valuable economic and social opportunities for the surrounding communities. 
 Furthermore, the availability of fresh, nutritious, and diverse produce will improve food security and enhance the overall well-being of the communities served, contributing to a more sustainable and equitable food system.
 At TTAPL, we are dedicated to leveraging cutting-edge technologies to cultivate exotic vegetables while ensuring the highest standards of safety and precision farming practices. We understand the growing demand for safe, high-quality produce, and we are poised to meet this need head-on.
 Here's why investing in our venture is an opportunity you don't want to miss:
 1. **Safe Food Initiative**: Food safety is paramount to us. We implement stringent safety protocols throughout our farming process, ensuring that our customers receive only the freshest and safest produce.
 2. **Technology-Enabled Farming**: Our farms will be equipped with state-of-the-art technology that optimizes every aspect of cultivation, from irrigation and fertilization to pest control and harvesting. This not only ensures efficiency but also maximizes yield and quality.
 3. **Precision Farming Practices**: Through precision farming techniques, we minimize resource wastage and environmental impact while maximizing crop yield and quality. Our approach is sustainable and environmentally friendly.
 4. **Exotic Vegetables**: We specialize in growing a variety of exotic vegetables that are in high demand both domestically and internationally. With our expertise, we aim to capture a significant share of this lucrative market.
 Your investment in TTAPL will not only support our mission to provide safe, high-quality produce but also offer you the opportunity to be part of a rapidly growing industry poised for exponential growth.
 Our journey till date: -
 1. 4 passionate agri-prenuers started the farming journey a decade ago with the objective of making farming profitable, ethical, safe and sustainable.
 2. Our model farm is located in Hunsur, Karnataka. 4.25 Acres of Hightech polyhouse growing exotic vegetables like Bell pepper, specialty tomatoes, specialty chilli and cucumbers.
 3. Our farms use state of the art fertigation solutions, hydroponic systems, and safe and sustainable package of practices to grow exotic vegetables.
 4. We have long-term contracts for the sale of all produce from our farms. We have achieved financial break-even in 4 years’ time.</t>
  </si>
  <si>
    <t>20 Crs</t>
  </si>
  <si>
    <t>24-25 - About 5 Lakhs, 25-26 - Projected 1 Cr</t>
  </si>
  <si>
    <r>
      <rPr>
        <u/>
        <sz val="10"/>
        <color rgb="FF1155CC"/>
        <rFont val="Calibri"/>
      </rPr>
      <t>https://drive.google.com/open?id=1YEin6gxQtBL0V5i65q5Ugi7Rn2RivyGQ</t>
    </r>
  </si>
  <si>
    <r>
      <rPr>
        <u/>
        <sz val="10"/>
        <color rgb="FF1155CC"/>
        <rFont val="Calibri"/>
      </rPr>
      <t>https://drive.google.com/open?id=1NPj8DeFyR7gefquDtRS2rY7jMJsQRQlF</t>
    </r>
  </si>
  <si>
    <t>License from IISR Calicut for IISR Vajra</t>
  </si>
  <si>
    <r>
      <rPr>
        <u/>
        <sz val="10"/>
        <color rgb="FF1155CC"/>
        <rFont val="Calibri"/>
      </rPr>
      <t>https://drive.google.com/open?id=1lv1Gmj799z2992x5npw4SUOKemwQn9ez</t>
    </r>
  </si>
  <si>
    <r>
      <rPr>
        <u/>
        <sz val="10"/>
        <color rgb="FF1155CC"/>
        <rFont val="Calibri"/>
      </rPr>
      <t>www.facebook.com/techthota</t>
    </r>
  </si>
  <si>
    <t>License for IISR Vajra - https://www.facebook.com/share/16qg4c8RkB/</t>
  </si>
  <si>
    <t>LogicHive Solutions Private Limited</t>
  </si>
  <si>
    <r>
      <rPr>
        <u/>
        <sz val="10"/>
        <color rgb="FF1155CC"/>
        <rFont val="Calibri"/>
      </rPr>
      <t>https://drive.google.com/open?id=1-HM58tSDdeaQpyIdyuOJp_r5AKYMaGnT</t>
    </r>
  </si>
  <si>
    <r>
      <rPr>
        <u/>
        <sz val="10"/>
        <color rgb="FF1155CC"/>
        <rFont val="Calibri"/>
      </rPr>
      <t>https://drive.google.com/open?id=1BdHrCbDy4M7sqrDgzX8Y9NPX1bLoz2JU</t>
    </r>
  </si>
  <si>
    <t>Prathik Pai P</t>
  </si>
  <si>
    <t>prathik@logichive.in</t>
  </si>
  <si>
    <t>industrial Instrumentation and measurement technology</t>
  </si>
  <si>
    <t>AI, IoT, Deeptech, Blockchain</t>
  </si>
  <si>
    <t>PMF and Polits</t>
  </si>
  <si>
    <t>Puttur</t>
  </si>
  <si>
    <t>Problem Statement
 Fuel stations in India are mandated to manually measure petrol and diesel density six times a day using glass hydrometers. This involves interpreting values from physical ASTM tables, introducing a high risk of human error. Mistakes can lead to penalties or suspension, and accepting mismeasured fuel can cause entire batch losses—jeopardizing the business's thin profit margins and trust.
 Solution
 Densido is a rugged, digital density measurement device purpose-built for petrol and diesel. It automates the current manual process without altering existing workflows. It provides:
 Digital readings
 - Cloud syncing and mobile access
 - Integration with ERPs and automation systems
 - Tamper detection and fraud alerts
 - Wi-Fi and BLE support
 Uniqueness / Differentiator
 - User Familiarity: Mimics existing hydrometer workflow—no retraining needed
 - Field-Ready: Rugged, robust design vs. fragile lab instruments
 - Affordable: Cost-effective at ₹85,000 compared to ₹4+ lakhs for lab devices
 - Tamper-Proof: Secure inlet-outlet with tamper alerts
 - Certifiable: Compatible with government hydrometer certification requirements
 - Digital Edge: Analytics, cloud sync, subscription potential
 Competition Mapping
 Feature Densido Anton Paar / Mettler Toledo
 Target Use Field (petrol bunks) Labs (refineries, QC)
 Price ₹85,000 ₹4+ Lakhs
 Design Rugged, user-friendly Fragile, requires trained staff
 Connectivity Wi-Fi, BLE, ERP-ready Limited field connectivity
 Certification Partnered with BIS-certified hydrometer firms Separate certification needed
 IP / Technology Used
 - Patent granted in 2019 protecting design and process.
 - Custom-designed firmware and hardware
 - Lock-based tamper-proof inlet/outlet
 - BLE + Wi-Fi integration
 - Native support for cloud syncing and mobile apps
 Scalability
 - Initial units: 3 deployed (pilot-tested at IOCL, HPCL, MRPL)
 - Next milestone: 50-unit pilot with Indian Oil (in discussion)
 - Manufacturing Plan: Scale-ready via partner setup up to 10,000 units
 - In-house capability: Full in-house production also possible
 Market Potential
 - India TAM: 85,000 bunks → ₹726 Cr one-time revenue
 - Recurring revenue: ₹30 Cr/year via certification + subscriptions
 - Karnataka SAM: ₹52 Cr one-time, ₹3 Cr/year recurring
 - Dakshina Kannada SOM: ₹1.23 Cr one-time, ₹50 Lakh/year recurring
 Target Customers
 - Oil Marketing Companies (IOCL, BPCL, HPCL)
 - Petrol/Diesel Bunks (individual franchisees or company-owned)
 - Petroleum Quality Assurance teams
 - Eventually, other verticals needing fluid density measurement (e.g., dairy, pharma)
 Future Roadmap
 Short-Term:
 - Government certification (intrinsic safety, device calibration)
 - 100-unit batch production
 - Establish cloud-based analytics portal
 Mid-Term:
 - Scale to 10,000 units
 - Expand to state-level and national contracts
 - Deep integration with ERP systems
 Long-Term:
 - Extend to other liquids (e.g., milk → lactometer use-case)
 - AI-based fraud detection and predictive analytics
 - International markets
 Note: As our bootstrapping approach of startup, we also have ER&amp;D services, which supports the revenue structure as well, with multiple other patents and products as part of roadmap.</t>
  </si>
  <si>
    <r>
      <rPr>
        <u/>
        <sz val="10"/>
        <color rgb="FF1155CC"/>
        <rFont val="Calibri"/>
      </rPr>
      <t>https://drive.google.com/open?id=17tggTALM6mYJnlfJ3azx0oNEZ7tfiFbe</t>
    </r>
  </si>
  <si>
    <t>4,14</t>
  </si>
  <si>
    <r>
      <rPr>
        <u/>
        <sz val="10"/>
        <color rgb="FF1155CC"/>
        <rFont val="Calibri"/>
      </rPr>
      <t>https://drive.google.com/open?id=1HUw4RsCJXXXUR17gvmXibycOzUh2dgMZ</t>
    </r>
  </si>
  <si>
    <r>
      <rPr>
        <u/>
        <sz val="10"/>
        <color rgb="FF1155CC"/>
        <rFont val="Calibri"/>
      </rPr>
      <t>https://logichive.in</t>
    </r>
  </si>
  <si>
    <t>- ISO Certified for 9001, 27001 and 13485</t>
  </si>
  <si>
    <t>Bizprout Expert Systems Private Limited</t>
  </si>
  <si>
    <r>
      <rPr>
        <u/>
        <sz val="10"/>
        <color rgb="FF1155CC"/>
        <rFont val="Calibri"/>
      </rPr>
      <t>https://drive.google.com/open?id=11OgAafL7A2rSimxva6Oo7pbG-T_6gEpD</t>
    </r>
  </si>
  <si>
    <r>
      <rPr>
        <u/>
        <sz val="10"/>
        <color rgb="FF1155CC"/>
        <rFont val="Calibri"/>
      </rPr>
      <t>https://drive.google.com/open?id=1DB4GUvZ7PLInO5jMYcQaotwSYB1uyPxe</t>
    </r>
  </si>
  <si>
    <t>Suresh Raja Kandadai, Venkatesh Balachandran, Balaji Rengarajan, Sharath Dharmapuri Gopinatha Rao, Raghunandan Hassan Vasan</t>
  </si>
  <si>
    <t>suresh@bizprout.com</t>
  </si>
  <si>
    <t>venkatesh@bizprout.com</t>
  </si>
  <si>
    <t>SaaS, Compliance Management Solution</t>
  </si>
  <si>
    <t>Problem statement:
 The regulatory environment in India is undergoing a seismic shift, with businesses—from startups to enterprises—facing an ever-growing maze of compliance requirements. The complexity, cost, and risk associated with manual compliance processes are stifling growth, leading to financial penalties, operational inefficiencies, and reputational damage. Below, we break down the critical pain points that BizproutX addresses, demonstrating why our solution is not just valuable but essential for the Indian market. 
 1. Explosion of Regulatory Requirements in India 
 1.1. Increasing Number of Laws &amp; Frequent Updates
 India has seen a 300% increase in new compliance regulations over the last decade, spanning: 
 - Taxation (GST, TDS, Income Tax Act). 
 - Data Privacy (DPDP Act 2023, sector-specific mandates). 
 - Labour Laws (EPFO, ESIC, Shops &amp; Establishment Act). 
 - Financial Regulations (RBI guidelines, SEBI disclosures).
 -Environmental, Social, and Governance (ESG) norms. 
 Problem: 
 - Manual tracking is impossible – A mid-sized business must comply with 1,000+ regulatory changes/year, but most lack dedicated compliance teams. 
 - Missed deadlines lead to penalties – For example, late GST filings attract ₹50-200 per day in fines, while DPDP violations can cost up to ₹250 crore. 
 1.2. Industry-Specific Compliance Burdens 
 - Offices: Registered under Shops &amp; Establishment, several registers &amp; returns to be maintained and filed . 
 - E-commerce: Consumer Protection Act, FDI norms, and GST implications. 
 - Manufacturing: Factory Act, pollution control board norms, BIS certifications. 
 Problem: 
 - No unified system exists – Companies juggle multiple consultants, Excel sheets, and legal advisors, increasing costs and errors. 
 2. Heavy Reliance on Manual Processes &amp; Consultants 
 2.1. Excel Sheets, Emails, and Paper-Based Tracking 
 - ~80% of Indian SMEs still manage compliance via: Spreadsheets (error-prone, no version control), Physical filings (delays, lost documents), Reminders on sticky notes/emails (missed deadlines). 
 Problem: 
 - Human errors cost billions – Incorrect GST filings alone lead to ₹10,000+ crore in annual penalties for Indian businesses. 
 2.2. Overdependence on Costly Compliance Consultants
 - Small businesses spend ₹2-5 lakh/year on external consultants. 
 - Enterprises allocate 5-10% of revenue to compliance overheads. 
 Problem:
 - Consultant-led models are: - Slow (weeks to generate reports), Expensive (hourly billing),
  Non-scalable (can’t handle rapid business growth). 
 3. Rising Penalties &amp; Reputational Risks 
 3.1. Steep Fines for Non-Compliance
 - GST delays: ₹50-200/day + interest. 
 -DPDP Act violations: Up to ₹250 crore or 4% of global turnover.
 -Labour law breaches: Jail terms for directors in extreme cases. 
 Problem: 
 - Penalties can bankrupt SMEs – Many shut down due to unchecked compliance failures. 
 3.2. Loss of Investor Trust &amp; Business Opportunities 
 - Startups lose funding if due diligence exposes compliance gaps. 
 - Enterprises face deal delays (M&amp;A, IPOs) from unresolved compliance issues. 
 Problem: 
 - Investors now demand compliance maturity – 60% of Indian startups fail due to governance lapses (NASSCOM data). 
 4. Lack of Real-Time Monitoring &amp; Proactive Alerts 
 4.1. Reactive vs. Proactive Compliance
 - Most businesses only act when a notice arrives, rather than preventing issues. 
 Problem: 
 - No early warning system – Companies discover problems too late (e.g., Labour Notices not responded ). 
 4.2. Disconnected Systems (ERP, HR, Legal) 
 - Payroll software doesn’t sync with labour law filings. 
 Problem: 
  Siloed data = compliance blind spots – A single missed PF filing can trigger a labour audit. 
 5. Challenges Specific to Indian SMEs &amp; Startups
 5.1. Limited In-House Expertise
 - No full-time compliance officers (95% of SMEs). 
 - Founders handle filings personally – distracting from core business. 
 Problem:
 -Compliance isn’t a priority until it’s a crisis. 
 5.2. Scaling Pain Points
 - A startup expanding from 10 to 100 employees suddenly faces: 
  - Professional Tax registrations in new states. 
  - Revised ESIC/EPFO thresholds. 
  - Vendor compliance for enterprise clients. 
 Problem: 
 - Growth brings unforeseen compliance hurdles – Most startups aren’t prepared. 
 6. Global Compliance Challenges for Indian Firms
 6.1. Cross-Border Regulations (GDPR, SOC 2, US FDA) 
 - Indian IT/ITeS firms servicing global clients must comply with: 
  - Data localization laws. 
  - International tax treaties (BEPS). 
 Problem: 
 - Manual tracking of foreign laws is impractical – Leads to lost contracts. 
 6.2. Supply Chain &amp; Vendor Compliance 
 - Large enterprises (e.g., auto manufacturers) audit 100s of suppliers for: 
  - Contract Labour Regulations norms. 
  - Environmental norms. 
 Problem:
 - No centralized vendor compliance hub – Audits take months. 
 7. The Hidden Cost of "Compliance Fatigue 
 7.1. Mental Burden on Founders &amp; Teams*
 - Survey: 70% of Indian SME owners say compliance is their #1 stressor. 
 Problem: 
 - Reduced productivity – Time spent on filings could go to innovation. 
 7.2. Talent Retention Issues
 - Employees quit due to compliance-heavy roles. 
 Problem: 
 - High attrition in back-office functions. 
 How BizproutX Solves These Problems
 ✅ Automated Tracking – Real-time updates on 1,000+ Indian laws. 
 ✅ AI-Powered Alerts – Proactive warnings before deadlines. 
 ✅ Unified Platform – Labour, Industry Specific Compliance and ESG in one dashboard. 
 ✅ Cost Reduction – Cuts compliance costs by 40-60% vs. consultants. 
 ✅ Audit-Proof Records – Digitally signed reports for due diligence. 
 Conclusion: Why This Problem Matters 
 The ₹50,000+ crore compliance industry in India is ripe for disruption. Manual processes, rising penalties, and operational inefficiencies are holding back businesses—our SaaS platform eliminates these pain points at scale. 
 By solving this, we: 
 ✔ Unlock growth for Indian businesses. 
 ✔ Save billions in avoidable fines. 
 ✔ Position India as a global compliance leader. 
 The stakes have never been higher—and the timing has never been better.
 Solution:
 The regulatory landscape in India is a complex, ever-evolving challenge that businesses struggle to navigate efficiently. Traditional methods of compliance management—relying on manual processes, external consultants, and disconnected systems—are no longer sustainable. BizproutX addresses these pain points through an intelligent, cloud-based Compliance Management SaaS platform designed specifically for Indian businesses. Below, we detail our comprehensive solution, demonstrating how we automate, simplify, and future-proof compliance for organizations of all sizes. 
 1. Automated Regulatory Tracking &amp; Updates 
 1.1. Dynamic Compliance Calendar 
 - A centralized dashboard displays all upcoming deadlines (PF,ESI, Bonus, Labour filings). 
 - Auto-syncs with internal workflows (e.g., HR team gets reminders 7 days before due dates). 
 Impact: 
 - Reduces missed deadlines by 90%, avoiding penalties. 
 2. AI-Driven Risk Assessment &amp; Mitigation 
 2.1. Predictive Analytics for High-Risk Areas 
 - Analyzes historical data to predict which compliance areas are most likely to be scrutinized 
 Impact: 
 - Turns compliance from reactive to proactive. 
 3. Unified Document &amp; Workflow Management 
 3.1. Centralized Compliance Repository 
 - Stores all compliance documents (Labour returns, ESIC filings, ISO certificates) in a secure, searchable cloud vault. 
 - Version control ensures only the latest filings are used. 
 Impact: 
 - No more lost paperwork or outdated forms. 
 3.2. Automated Workflows for Repetitive Tasks 
 - Auto-fills recurring forms (e.g., monthly PF challans) using predefined templates. 
 - Assigns tasks to team members with approval chains (e.g., CFO signs off on annual MCA filings). 
 Impact: 
 - Cuts compliance workload by 50%+. 
 4. Seamless Integrations with Existing Systems 
 4.1. HRMS &amp; Payroll Connectivity 
 - Auto-calculates PF, ESI, Professional Tax from payroll data. 
 - Generates*employee compliance reports for audits. 
 Impact: 
 - Ensures 100% accuracy in labour law filings. 
 5. Industry-Specific Compliance Modules 
 5.1. Prebuilt Frameworks for Key Sectors** 
 - HealthTech: patient data privacy controls. 
 - E-commerce: Consumer Protection Act. 
 Impact: 
 - Faster onboarding for niche industries. 
 5.2. Customizable Compliance Playbooks 
 - Businesses can tailor workflows for unique needs (e.g., a manufacturer adding pollution board norms). 
 Impact: 
 - Scalable from startups to enterprises. 
 6. Audit &amp; Reporting Made Effortless 
 6.1. One-Click Audit Reports 
 - Generates standardized reports for internal reviews or external audits. 
 - Digital signatures ensure authenticity. 
 Impact: 
 - Cuts audit preparation time from weeks to hours. 
 6.2. DPDP Act Compliance Toolkit 
 - Data mapping** to identify PII storage. 
 - Automated consent management for customers. 
 Impact: 
 - Prevents ₹250 crore penalties under new privacy laws. 
 7. Cost-Effective Pricing for Indian Businesses 
 7.1. Affordable Subscription Plans 
 - Basic, Pro, Enterprise. 
 Impact: 
 - 90% cheaper than hiring full-time compliance officers. 
 7.2. Zero Hidden Costs
 - No charges for regulatory updates or customer support. 
 8. Empowering Compliance Teams with AI Assistants
 8.1. 24/7 Chat Support 
 - AI chatbot answers queries like: 
  - "What’s the penalty for late PF payment?" 
  - "How to file GST for export services?" 
 Impact: 
 - Reduces dependency on external consultants. 
 8.2. Continuous Learning via Webinars &amp; Certifications 
 - Free training on new laws (e.g., New Labour Codes workshops). 
 Impact: 
 - Upskill 10,000+ professionals in 5 years. 
 Conclusion: A Holistic Compliance Revolution 
 By combining AI automation, seamless integrations, and India-first design, BizproutX doesn’t just simplify compliance—it redefines how businesses approach governance**. 
 Key Outcomes: 
 - 90% fewer compliance penalties. 
 - 50% cost reduction vs. traditional methods. 
 - 100% audit readiness, 24/7. 
 The future of compliance isn’t about surviving regulations—it’s about thriving because of them. We’re making that future a reality.
 Uniqueness or differentiator:
 The Uniqueness of Our Compliance Management SaaS Solution 
 In a market flooded with generic governance, risk, and compliance (GRC) tools, BizproutX stands apart through India-first innovation, hyper-automation, and actionable intelligence. Here's what makes our solution truly unique: 
 1. Built for India’s Regulatory Complexity 
 While global GRC tools retrofit Western frameworks for India, we designed our platform ground-up for Indian laws: 
 Competitor Gap: International solutions miss nuances like Professional Tax variations across 28 states 
 2. AI That Actually Understands Indian Compliance** 
 Our proprietary Compliance Brain combines: 
 3. Autonomous Compliance Execution 
 We go beyond tracking to active compliance management: 
 4. Regulatory "Weather Forecast" for Businesses 
 5. Pay-As-You-Grow Ecosystem 
 Unique hybrid model combining: 
 - Self-Serve SaaS 
 -Compliance-As-A-Service 
 -Partner Marketplace (vetted Lawyers/CAs/CS professionals for complex needs) 
 Why This Matters 
 Where others sell compliance software, we deliver compliance immunity - a living system that: 
 ✔ Breathes with India's regulatory heartbeat 
 ✔ Thinks like a seasoned Professional 
 ✔ Works like your most efficient compliance officer 
 This isn't just another SaaS product - it's the missing infrastructure for India's $5T economy ambition. 
 Competition mapping:
 Aparajitha Corporate Services
 Specializes in compliance management and advisory services.
 TeamLease Services
 Offers comprehensive compliance solutions
 Simpliance Technologies
 Provides digital compliance management platforms
 Ricago
 Focuses on compliance automation and management software
 IP/Technology used: 
 AI technology leveraging Large language models
 Scalability: Our product is highly configurable and very easy to scale
 Market potential: 
 The total addressable market (TAM) for Labour Law Compliance services and products in India is projected to grow significantly. As of 2025, the market size is estimated to be around USD 2.49 billion and is expected to reach approximately USD 3.37 billion by 2030, with a compound annual growth rate (CAGR) of 6.28%.
 Target Customers: Indian corporates, Government organisations, Compliance Experts and every entity that have compliance needs. 
 Future roadmap:
 AI Driven approach: Automate data collection, analysis and reporting. Develop a workflow tool for compliance risk prevention and correction.
 Integrate Payroll and Compliance: Build integration tool with ERPs and Payroll systems like Workday, Successfactor, ADP, Zoho etc.
 Move towards GRC: Develop platform to democratize content management and use BizproutX platform for global compliance
 Scaling our marketing to drive growth: 
 Targeted Digital Campaigns: Leverage data-driven digital marketing strategies to reach and engage our key customer segments across India.
 Thought Leadership: Position our founders as industry experts through content marketing, speaking engagements, and strategic partnerships.
 Omnichannel Approach: Integrate online and offline channels to deliver a seamless brand experience and drive customer acquisition.</t>
  </si>
  <si>
    <t>28.76 lakhs for period 1-Mar-2022 to 29-Feb-2024</t>
  </si>
  <si>
    <r>
      <rPr>
        <u/>
        <sz val="10"/>
        <color rgb="FF1155CC"/>
        <rFont val="Calibri"/>
      </rPr>
      <t>https://drive.google.com/open?id=18MnZV64NA_wsOKse3zRYHtd4GVqGrQts</t>
    </r>
  </si>
  <si>
    <r>
      <rPr>
        <u/>
        <sz val="10"/>
        <color rgb="FF1155CC"/>
        <rFont val="Calibri"/>
      </rPr>
      <t>https://drive.google.com/open?id=1ZiclC5FPMzCe8x8FSAEgc2AlKZdTe_P-</t>
    </r>
  </si>
  <si>
    <r>
      <rPr>
        <u/>
        <sz val="10"/>
        <color rgb="FF1155CC"/>
        <rFont val="Calibri"/>
      </rPr>
      <t>www.bizproutx.com</t>
    </r>
  </si>
  <si>
    <t>ISO 27001:2022</t>
  </si>
  <si>
    <t>Experimind Labs Private Limited</t>
  </si>
  <si>
    <r>
      <rPr>
        <u/>
        <sz val="10"/>
        <color rgb="FF1155CC"/>
        <rFont val="Calibri"/>
      </rPr>
      <t>https://drive.google.com/open?id=18c-_Yc17VhcgaNDgylfe6-vGXQ2oo6ip</t>
    </r>
  </si>
  <si>
    <r>
      <rPr>
        <u/>
        <sz val="10"/>
        <color rgb="FF1155CC"/>
        <rFont val="Calibri"/>
      </rPr>
      <t>https://drive.google.com/open?id=1j5DsR_gRjL429SRuRIZum9Pgt0ENb4OH</t>
    </r>
  </si>
  <si>
    <t>Akshay Mashelkar</t>
  </si>
  <si>
    <t>Lata</t>
  </si>
  <si>
    <t>ajsint33@gmail.com</t>
  </si>
  <si>
    <t>experimindlabs.edu@gmail.com</t>
  </si>
  <si>
    <t>Education</t>
  </si>
  <si>
    <t>IoT, AI</t>
  </si>
  <si>
    <t>Udupi</t>
  </si>
  <si>
    <t>Experimind Labs addresses the critical lack of practical STEM education in rural and government schools through its flagship product—the Portable Tinkering Lab (PTL). Designed as a compact, modular, and curriculum-aligned solution, PTL transforms any classroom into a hands-on innovation space without requiring expensive infrastructure or highly trained staff. It comprises three key components: Prastuti (teacher demonstration kits), Anubhav (student DIY activity kits), and Pradarshan (innovation and competition toolkit). Unlike traditional Atal Tinkering Labs, PTL delivers comparable outcomes at just one-tenth the cost, making it highly scalable and accessible. Backed by a design patent, the product integrates structured learning, teacher enablement, and competition readiness. The potential market includes over 10 lakh schools in India, with target customers such as CSR initiatives, state education departments, affordable private schools, and NGOs. With plans to expand into regional content, digital platforms, and advanced tech integration (AI/AR), PTL aims to reach 1,000+ schools in the next three years, building a generation of confident, future-ready innovators.</t>
  </si>
  <si>
    <t>30,49,158</t>
  </si>
  <si>
    <t>19 Lakhs</t>
  </si>
  <si>
    <r>
      <rPr>
        <u/>
        <sz val="10"/>
        <color rgb="FF1155CC"/>
        <rFont val="Calibri"/>
      </rPr>
      <t>https://drive.google.com/open?id=1rOBLUucWzeX7DS-8pyZNjUk5k_lRef9r</t>
    </r>
  </si>
  <si>
    <r>
      <rPr>
        <u/>
        <sz val="10"/>
        <color rgb="FF1155CC"/>
        <rFont val="Calibri"/>
      </rPr>
      <t>https://drive.google.com/open?id=1z8GCYg0-tL6qPM-97et2Hwl5KhcCLVdQ</t>
    </r>
  </si>
  <si>
    <r>
      <rPr>
        <u/>
        <sz val="10"/>
        <color rgb="FF1155CC"/>
        <rFont val="Calibri"/>
      </rPr>
      <t>https://drive.google.com/open?id=1SDy2o3BWmu3RhdKdZyVIwPkr708dfFpc</t>
    </r>
  </si>
  <si>
    <r>
      <rPr>
        <u/>
        <sz val="10"/>
        <color rgb="FF1155CC"/>
        <rFont val="Calibri"/>
      </rPr>
      <t>https://experimindlabs.com/</t>
    </r>
  </si>
  <si>
    <t>K-Elevate Winner 2023</t>
  </si>
  <si>
    <t>BLUEHARVEST PRIVATE LIMITED</t>
  </si>
  <si>
    <r>
      <rPr>
        <u/>
        <sz val="10"/>
        <color rgb="FF1155CC"/>
        <rFont val="Calibri"/>
      </rPr>
      <t>https://drive.google.com/open?id=1djCaolqIUXXLo7h9PszobPdPxySy083V</t>
    </r>
  </si>
  <si>
    <r>
      <rPr>
        <u/>
        <sz val="10"/>
        <color rgb="FF1155CC"/>
        <rFont val="Calibri"/>
      </rPr>
      <t>https://drive.google.com/open?id=1tmbdu9KzPIzwqrwW5UHHqabNKNSgW_em</t>
    </r>
  </si>
  <si>
    <t>Priyanka Ray</t>
  </si>
  <si>
    <t>blueharvestexchange@gmail.com</t>
  </si>
  <si>
    <t>Blue Economy</t>
  </si>
  <si>
    <t>Validation phase</t>
  </si>
  <si>
    <t>BlueHarvest Private Limited is dedicated to transforming the fishing and marine trawler industry through cutting-edge artificial intelligence. Our primary objective is to engage in the business of fishing and trawler operations while promoting sustainability and the responsible management of fish stocks. We aim to modernize traditional practices by integrating advanced AI technologies into marine trawler management, making operations more efficient, environmentally conscious, and economically viable.
 Our focus lies in the deployment of AI-driven systems aboard large fishing vessels, particularly trawlers that tow nets to harvest fish and other marine species. By embedding intelligent systems into vessel operations, we enhance monitoring, planning, and decision-making in real-time, ensuring better catch efficiency and reduced ecological impact.
 BlueHarvest utilizes AI-based algorithms to process and analyze complex oceanographic data—including water temperature, salinity, currents, and historical fish migration patterns. This allows our system to accurately predict high-yield fishing zones. By identifying the most promising fishing grounds in advance, our technology enables trawlers to optimize their navigation routes. This results in significant reductions in fuel consumption, operational hours at sea, and overall costs—while also reducing carbon emissions and minimizing unnecessary disruption to marine ecosystems.
 Additionally, our platform promotes sustainable fishing by supporting data-driven quotas and traceability, ensuring that marine resources are harvested responsibly. The integration of AI not only supports higher profitability for fishing enterprises but also fosters long-term ecological balance and compliance with national and international conservation standards.</t>
  </si>
  <si>
    <r>
      <rPr>
        <u/>
        <sz val="10"/>
        <color rgb="FF1155CC"/>
        <rFont val="Calibri"/>
      </rPr>
      <t>https://drive.google.com/open?id=1Jomkr2vQOn2a-UpOUA-4XKS6f09VlOKJ</t>
    </r>
  </si>
  <si>
    <t>Work is going on regarding the website link.</t>
  </si>
  <si>
    <t>2023 Sustainability Award Finalists.</t>
  </si>
  <si>
    <t>Mediklik Webhealth Private Limited</t>
  </si>
  <si>
    <r>
      <rPr>
        <u/>
        <sz val="10"/>
        <color rgb="FF1155CC"/>
        <rFont val="Calibri"/>
      </rPr>
      <t>https://drive.google.com/open?id=1mcYXP0jVfDvNIpixJ0TuWs8uoDd0vO6i</t>
    </r>
  </si>
  <si>
    <r>
      <rPr>
        <u/>
        <sz val="10"/>
        <color rgb="FF1155CC"/>
        <rFont val="Calibri"/>
      </rPr>
      <t>https://drive.google.com/open?id=1jaAEyxpsIT8l964p7ep9x7c6Xr2blIW_</t>
    </r>
  </si>
  <si>
    <t>Vikramaditya Tirthani</t>
  </si>
  <si>
    <t>vikram@mediklik.com</t>
  </si>
  <si>
    <t>Medtech</t>
  </si>
  <si>
    <t>IoT, DeepTech</t>
  </si>
  <si>
    <t>Validation/Trails</t>
  </si>
  <si>
    <t>Over 3.6 million people die each year from respiratory illness in India alone. Over 46 percent of these patients die due to lack of Mechanical ventilators. Considering the situation, the global potential market size for Ventilators is over 1.7 Billion USD. Per WHO standards, India itself currently needs an additional 1 Million Ventilators.
 Presently, over 40000 units i.e. over 95 percent of devices bought annually, are imported into India, due to the lack of indigenous advanced ventilator manufacturers. Considering the challenges stated above, we have developed an INDIGENOUS VENTILATOR that offers the following features
 a Suitable for all patient types
 b Availability of all high-end ventilation modes
 c Adequate for all environments i.e. transport / ICU / emergency
 d Affordable with low running cost
 e Compliant with international safety certifications</t>
  </si>
  <si>
    <t>Not as of now</t>
  </si>
  <si>
    <r>
      <rPr>
        <u/>
        <sz val="10"/>
        <color rgb="FF1155CC"/>
        <rFont val="Calibri"/>
      </rPr>
      <t>https://drive.google.com/open?id=180Bi81VMTxOfeWlsRaOBw5a8a6eHhcgi</t>
    </r>
  </si>
  <si>
    <t>Design Patents Registered – A347994-001, 347995-001, 347993-001. Trademark Registered – VENSI Branding &amp; Proprietary Technology.</t>
  </si>
  <si>
    <r>
      <rPr>
        <u/>
        <sz val="10"/>
        <color rgb="FF1155CC"/>
        <rFont val="Calibri"/>
      </rPr>
      <t>www.vensi.in</t>
    </r>
  </si>
  <si>
    <t>Received INR 21 lakhs from 36 INC against CCPS
 Received BIRAC BIG Grant worth INR 50 lakhs
 Received BIRAC SEED fund worth 20 Lakhs</t>
  </si>
  <si>
    <t>CLUIX Private Limited</t>
  </si>
  <si>
    <r>
      <rPr>
        <u/>
        <sz val="10"/>
        <color rgb="FF1155CC"/>
        <rFont val="Calibri"/>
      </rPr>
      <t>https://drive.google.com/open?id=1UqivnQe6GWI494w8O0GDMXVwDsuINdNw</t>
    </r>
  </si>
  <si>
    <r>
      <rPr>
        <u/>
        <sz val="10"/>
        <color rgb="FF1155CC"/>
        <rFont val="Calibri"/>
      </rPr>
      <t>https://drive.google.com/open?id=19WH2k8cGsn775veDNO4_mufFc9osp_gP</t>
    </r>
  </si>
  <si>
    <t>Robin Singh</t>
  </si>
  <si>
    <t>robin@cluix.in</t>
  </si>
  <si>
    <t>CleanTech</t>
  </si>
  <si>
    <t>Early Revenue Stage</t>
  </si>
  <si>
    <t>Our IoT-based CLUIX Water Quality Analyzer provides real-time, multi-parameter monitoring at an affordable cost. The device enables communities, NGOs, and government agencies to track water quality, identify contamination, and take immediate corrective action. With wireless connectivity and AI-driven analytics, it ensures data-driven decision-making. The plug-and-play model is easy to deploy in remote locations, empowering local stakeholders. By integrating with existing water supply systems, we offer a scalable and cost-effective solution for last-mile impact.</t>
  </si>
  <si>
    <t>42 Cr</t>
  </si>
  <si>
    <t>1.36 Cr</t>
  </si>
  <si>
    <t>1.24 Cr</t>
  </si>
  <si>
    <r>
      <rPr>
        <u/>
        <sz val="10"/>
        <color rgb="FF1155CC"/>
        <rFont val="Calibri"/>
      </rPr>
      <t>https://drive.google.com/open?id=1BsN9dQSBJzJUPVuzPmEo8YDNMqquNTYW</t>
    </r>
  </si>
  <si>
    <t>(Application No. 202411041831)</t>
  </si>
  <si>
    <t>Patent has been filed</t>
  </si>
  <si>
    <r>
      <rPr>
        <u/>
        <sz val="10"/>
        <color rgb="FF1155CC"/>
        <rFont val="Calibri"/>
      </rPr>
      <t>www.cluix.in</t>
    </r>
  </si>
  <si>
    <t>1. National Award by CII 2. Narional Award by Jal Shakti Ministry 3. International Award : Plant for innovative VieanaUp.</t>
  </si>
  <si>
    <t>BabyCue Private Limited</t>
  </si>
  <si>
    <r>
      <rPr>
        <u/>
        <sz val="10"/>
        <color rgb="FF1155CC"/>
        <rFont val="Calibri"/>
      </rPr>
      <t>https://drive.google.com/open?id=1GuhSwjUB0H77pDbG7YAyPcrOpIoIBJVS</t>
    </r>
  </si>
  <si>
    <r>
      <rPr>
        <u/>
        <sz val="10"/>
        <color rgb="FF1155CC"/>
        <rFont val="Calibri"/>
      </rPr>
      <t>https://drive.google.com/open?id=1wtga1BN5-Dj5fz6LFA682d5yg26IWUKm</t>
    </r>
  </si>
  <si>
    <t>Manish Kumar Swain</t>
  </si>
  <si>
    <t>86372 21566</t>
  </si>
  <si>
    <t>manish.babycue@gmail.com</t>
  </si>
  <si>
    <t>rishikakedia142@gmail.com</t>
  </si>
  <si>
    <t>AI IoT</t>
  </si>
  <si>
    <t>Babycue is developing a disposable point-of-care LFA based test-platform integrated with a digital application that can be an early diagnosis tool that will, potentially, help in differentiating childhood diarrhea (≤5 years) i.e., bacterial diarrhea from viral diarrhea. It will improve clinical decision-making appropriateness, reduce childhood mortality and antimicrobial resistance (AMR), streamline resource allocation, and adverseness associated with injudicious medication usage.</t>
  </si>
  <si>
    <t>8 Cr</t>
  </si>
  <si>
    <t>0.1 Cr</t>
  </si>
  <si>
    <r>
      <rPr>
        <u/>
        <sz val="10"/>
        <color rgb="FF1155CC"/>
        <rFont val="Calibri"/>
      </rPr>
      <t>https://drive.google.com/open?id=12ohecimLc8yyBA4s85OJ3JerJXry50Mv</t>
    </r>
  </si>
  <si>
    <t>Patent Application Number: PCT/IB2023/052710 (Status- Internationally Published)</t>
  </si>
  <si>
    <r>
      <rPr>
        <u/>
        <sz val="10"/>
        <color rgb="FF1155CC"/>
        <rFont val="Calibri"/>
      </rPr>
      <t>https://babycue.in/</t>
    </r>
  </si>
  <si>
    <t>One of the Winning Team of the Pitch competition at Innovaters Connect -Tandem
 Won 1st prize worth Rs 1 Lakh in Social Venture Challenge organized by TISS
 Received certificate of appreciation from Startup Odisha for availing financial assistance under 2023-24 scheme
 Attended Technical Indo-German Start-up Camp 2024 organised by Technical University (TU), Braunschweig in Germany
 Among the winning teams in C-Camp AMR quest
 One of the winners of Pfizer INDovation securing a grant of Rs 25 Lakh
 Among the winning teams of the AMR Quest (organized by C-CAMP and CARB-X), we secured an opportunity to attend the 9th AMR Conference in Basel, Switzerland. 
 We were selected to attend the Global AMR Innovation Fund Summit 2025 in Kuala Lumpur, Malaysia</t>
  </si>
  <si>
    <t>Mild Cares Private Limited</t>
  </si>
  <si>
    <r>
      <rPr>
        <u/>
        <sz val="10"/>
        <color rgb="FF1155CC"/>
        <rFont val="Calibri"/>
      </rPr>
      <t>https://drive.google.com/open?id=1MqdRj--8XhX_1__ya1aFfKDDjPV2m4hx</t>
    </r>
  </si>
  <si>
    <r>
      <rPr>
        <u/>
        <sz val="10"/>
        <color rgb="FF1155CC"/>
        <rFont val="Calibri"/>
      </rPr>
      <t>https://drive.google.com/open?id=11a6YGyTD4MH2fgx4RU8L-zl55YKkPqca</t>
    </r>
  </si>
  <si>
    <t>Sandeep Vyas</t>
  </si>
  <si>
    <t>sandeep@mildcares.com</t>
  </si>
  <si>
    <t>HeathTech</t>
  </si>
  <si>
    <t>Commercialization Stage</t>
  </si>
  <si>
    <t>MildCares is a FemTech startup revolutionizing women’s health and hygiene through sustainable, affordable, and innovative solutions based AI &amp; IoT. Our mission is to address menstrual and intimate hygiene challenges by offering safe, eco-friendly, and effective alternatives to conventional products.</t>
  </si>
  <si>
    <t>20 Cr.</t>
  </si>
  <si>
    <t>2 Cr.</t>
  </si>
  <si>
    <r>
      <rPr>
        <u/>
        <sz val="10"/>
        <color rgb="FF1155CC"/>
        <rFont val="Calibri"/>
      </rPr>
      <t>https://drive.google.com/open?id=1Uk3yX0PyyBU_okzss2zClOmPwTQVBA5T</t>
    </r>
  </si>
  <si>
    <r>
      <rPr>
        <u/>
        <sz val="10"/>
        <color rgb="FF1155CC"/>
        <rFont val="Calibri"/>
      </rPr>
      <t>https://mildcares.com/NHM</t>
    </r>
  </si>
  <si>
    <t>Certificate for Making India's First Sanitary Pads Free Village in UP</t>
  </si>
  <si>
    <t>Gocarin Industries Private Limited</t>
  </si>
  <si>
    <r>
      <rPr>
        <u/>
        <sz val="10"/>
        <color rgb="FF1155CC"/>
        <rFont val="Calibri"/>
      </rPr>
      <t>https://drive.google.com/open?id=1dGEu7NF3Gxpq_zJm8xMOGaRMGEqZCWQd</t>
    </r>
  </si>
  <si>
    <r>
      <rPr>
        <u/>
        <sz val="10"/>
        <color rgb="FF1155CC"/>
        <rFont val="Calibri"/>
      </rPr>
      <t>https://drive.google.com/open?id=1NQLtHKge4ClbfO7lWkOx-7TY3V9w-94j</t>
    </r>
  </si>
  <si>
    <t>Dr. Ramanuj Panda</t>
  </si>
  <si>
    <t>ramanuj@gocarin.com</t>
  </si>
  <si>
    <t>Gocarin Smart Livestock Management App – AI &amp; IoT-Powered AgriTech Solution
 India’s dairy sector faces challenges in low productivity, inefficient feed management, methane emissions, and limited veterinary access. Gocarin’s AI-driven Smart Livestock Management App empowers farmers with personalized feed recommendations, real-time health alerts, and digital veterinary services to enhance productivity and sustainability.
 Key Features:
 AI-Based Feed Optimization: Smart algorithms generate customized feeding plans, boosting milk yield and reducing methane emissions.
 Digital Veterinary Consultation: Farmers can book expert consultations for instant disease diagnosis and treatment.
 Health Monitoring &amp; Alerts: AI-driven insights track estrus cycles, disease symptoms, and nutritional deficiencies.
 Future IoT Integration: Smart collars will enable real-time livestock tracking and predictive health diagnostics.</t>
  </si>
  <si>
    <t>2.5 Cr</t>
  </si>
  <si>
    <t>6.10 Lakh</t>
  </si>
  <si>
    <r>
      <rPr>
        <u/>
        <sz val="10"/>
        <color rgb="FF1155CC"/>
        <rFont val="Calibri"/>
      </rPr>
      <t>https://drive.google.com/open?id=137Pb4b8xohww3tv6BDD-GmuuOZ6MCyRU</t>
    </r>
  </si>
  <si>
    <t>In Progress</t>
  </si>
  <si>
    <r>
      <rPr>
        <u/>
        <sz val="10"/>
        <color rgb="FF1155CC"/>
        <rFont val="Calibri"/>
      </rPr>
      <t>www.gocarin.com</t>
    </r>
  </si>
  <si>
    <t>Winner of Blue Economy, Startup Maharathi Award, Winner of Techtonic ( Social Alpha )</t>
  </si>
  <si>
    <t>ACIC-BMU Foundation</t>
  </si>
  <si>
    <t>Blurgs Innovations Private Limited</t>
  </si>
  <si>
    <r>
      <rPr>
        <u/>
        <sz val="10"/>
        <color rgb="FF1155CC"/>
        <rFont val="Calibri"/>
      </rPr>
      <t>https://drive.google.com/open?id=1l4_NSmE0RbaiSdQPLNjIC4C1d9jO6zkh</t>
    </r>
  </si>
  <si>
    <r>
      <rPr>
        <u/>
        <sz val="10"/>
        <color rgb="FF1155CC"/>
        <rFont val="Calibri"/>
      </rPr>
      <t>https://drive.google.com/open?id=1eWxZtlTb_58cSGVaLPzGDTFocCbU9CNS</t>
    </r>
  </si>
  <si>
    <t>Roshan Raj, Avinash Kori</t>
  </si>
  <si>
    <t>roshan.raj@blurgs.com</t>
  </si>
  <si>
    <t>avinash.kori@blurgs.com</t>
  </si>
  <si>
    <t>Maritime &amp; Defence</t>
  </si>
  <si>
    <t>AI/ML, DeepTech, Sensor Fusion, Computer Vision</t>
  </si>
  <si>
    <t>Blurgs AI is a technology startup specialising in multi-modal sensor fusion and data correlation. Building AI solutions for the maritime and defence sectors to tackle challenges by providing them actionable insights to make informed decisions.</t>
  </si>
  <si>
    <t>2.1 Cr</t>
  </si>
  <si>
    <r>
      <rPr>
        <u/>
        <sz val="10"/>
        <color rgb="FF1155CC"/>
        <rFont val="Calibri"/>
      </rPr>
      <t>https://drive.google.com/open?id=17YTVGW_6otxIR2x09SmBFAMb3LUo-eS5</t>
    </r>
  </si>
  <si>
    <r>
      <rPr>
        <u/>
        <sz val="10"/>
        <color rgb="FF1155CC"/>
        <rFont val="Calibri"/>
      </rPr>
      <t>https://drive.google.com/open?id=1nyHYTrV1ZjKMq_n0NgwtHuTT-GWpo6r-</t>
    </r>
  </si>
  <si>
    <r>
      <rPr>
        <u/>
        <sz val="10"/>
        <color rgb="FF1155CC"/>
        <rFont val="Calibri"/>
      </rPr>
      <t>www.blurgs.ai</t>
    </r>
  </si>
  <si>
    <t>iDEX DISC-5 Winner, developed in under 18 months and procurement completed with BEL soon after. Part of AWS Space Accelerator 2024, Pier71 Smart Port Challenge 2024 CoHort, Winner of NASSCOM EMERGE50, Winner of Startup Maharathi.</t>
  </si>
  <si>
    <t>Spaceman Craft Private Limited</t>
  </si>
  <si>
    <r>
      <rPr>
        <u/>
        <sz val="10"/>
        <color rgb="FF1155CC"/>
        <rFont val="Calibri"/>
      </rPr>
      <t>https://drive.google.com/open?id=1lor5GzCtfphVxjxWeZnHivM57n7HToYY</t>
    </r>
  </si>
  <si>
    <r>
      <rPr>
        <u/>
        <sz val="10"/>
        <color rgb="FF1155CC"/>
        <rFont val="Calibri"/>
      </rPr>
      <t>https://drive.google.com/open?id=1Z56VkqJKJ0cRiXf1yrCTph-7nMLSdy_R</t>
    </r>
  </si>
  <si>
    <t>Praveen Kumar N</t>
  </si>
  <si>
    <t>Akshaya Sivaraj</t>
  </si>
  <si>
    <t>praveenkumar.n@spacemancraft.in</t>
  </si>
  <si>
    <t>akshayasivaraj22@gmail.com</t>
  </si>
  <si>
    <t>Space Technology</t>
  </si>
  <si>
    <t>Electric Space Propulsion</t>
  </si>
  <si>
    <t>Kanyakumari</t>
  </si>
  <si>
    <t>We’re building an electric propulsion and attitude control system, 1000x more powerful, scalable, and rechargeable in orbit—cutting 90% fuel use. We are targeting CubeSats to crewed missions, with our first demo on SSLV-SMiLe and lunar orbit by 2030.</t>
  </si>
  <si>
    <t>25Cr</t>
  </si>
  <si>
    <r>
      <rPr>
        <u/>
        <sz val="10"/>
        <color rgb="FF1155CC"/>
        <rFont val="Calibri"/>
      </rPr>
      <t>https://drive.google.com/open?id=13NiE1fegkfLvM2S4htRfcnx6FbXPq-RM</t>
    </r>
  </si>
  <si>
    <r>
      <rPr>
        <u/>
        <sz val="10"/>
        <color rgb="FF1155CC"/>
        <rFont val="Calibri"/>
      </rPr>
      <t>https://spacemancraft.in/</t>
    </r>
  </si>
  <si>
    <t>Our story has been hosted in a shark tank styled show in Tamil Nadu where we got the funding commitment.</t>
  </si>
  <si>
    <t>Rapture Innovation Labs Pvt. Ltd.</t>
  </si>
  <si>
    <r>
      <rPr>
        <u/>
        <sz val="10"/>
        <color rgb="FF1155CC"/>
        <rFont val="Calibri"/>
      </rPr>
      <t>https://drive.google.com/open?id=1EBeWT0ckfI4nMhSl3HYupscWlnXAIIu3</t>
    </r>
  </si>
  <si>
    <r>
      <rPr>
        <u/>
        <sz val="10"/>
        <color rgb="FF1155CC"/>
        <rFont val="Calibri"/>
      </rPr>
      <t>https://drive.google.com/open?id=1JwbD9O00L2bMpypMFx73Px4ybWBPhAHO</t>
    </r>
  </si>
  <si>
    <t>Navajith Padmanabha Karkera &amp; Jagath H B</t>
  </si>
  <si>
    <t>navajith@rapture.works</t>
  </si>
  <si>
    <t>jagath@rapture.works</t>
  </si>
  <si>
    <t>Audio Hardware</t>
  </si>
  <si>
    <t>Mangalore</t>
  </si>
  <si>
    <t>Our patented Impulse Drivers enable users to feel sound through their body, delivering a physical audio experience where subwoofers fall short. We redefine immersive audio, scalable across consumer and automotive with strong global market potential.</t>
  </si>
  <si>
    <t>Currently raising at Rs.50Cr pre-money</t>
  </si>
  <si>
    <t>Rs.1.85Crores</t>
  </si>
  <si>
    <t>Rs.7,91,000</t>
  </si>
  <si>
    <r>
      <rPr>
        <u/>
        <sz val="10"/>
        <color rgb="FF1155CC"/>
        <rFont val="Calibri"/>
      </rPr>
      <t>https://drive.google.com/open?id=1wJc8dMWZdf2GQ6-TB3P5oaQzQayLcvSS</t>
    </r>
  </si>
  <si>
    <r>
      <rPr>
        <u/>
        <sz val="10"/>
        <color rgb="FF1155CC"/>
        <rFont val="Calibri"/>
      </rPr>
      <t>https://drive.google.com/open?id=1LUEBK9_nc_rUR5r35F-Wqc7F9KZHwFfz</t>
    </r>
  </si>
  <si>
    <r>
      <rPr>
        <u/>
        <sz val="10"/>
        <color rgb="FF1155CC"/>
        <rFont val="Calibri"/>
      </rPr>
      <t>https://drive.google.com/open?id=1KykaI16BrL29A_cjDgZRDYHHAz72aaxX</t>
    </r>
  </si>
  <si>
    <r>
      <rPr>
        <u/>
        <sz val="10"/>
        <color rgb="FF1155CC"/>
        <rFont val="Calibri"/>
      </rPr>
      <t>www.soniclamb.com</t>
    </r>
  </si>
  <si>
    <t>Listed on Forbes 30 Under 30 Asia and India 2024 | Featured on SharkTank India S4 2025 | Top 75 Promising Startups under NIDHI PRAYAS 2022 | Media mentions in Indian Express, Times of India, Hindustan Times, YourStory</t>
  </si>
  <si>
    <t>Raptee Energy Private Limited</t>
  </si>
  <si>
    <r>
      <rPr>
        <u/>
        <sz val="10"/>
        <color rgb="FF1155CC"/>
        <rFont val="Calibri"/>
      </rPr>
      <t>https://drive.google.com/open?id=196mix7HGdi5YqMHnpkp0uegX-XW0XkgE</t>
    </r>
  </si>
  <si>
    <r>
      <rPr>
        <u/>
        <sz val="10"/>
        <color rgb="FF1155CC"/>
        <rFont val="Calibri"/>
      </rPr>
      <t>https://drive.google.com/open?id=1WNsmlWCn5rxFAMbmB7gfV_dSiYEuL8mG</t>
    </r>
  </si>
  <si>
    <t>Dinesh Ramkumar Venkatasamy , Keerthivasan Ravi , Phunith Kumar. V , Karthikeyan. A</t>
  </si>
  <si>
    <t>dinesh@raptee.com</t>
  </si>
  <si>
    <t>keerthi@raptee.com</t>
  </si>
  <si>
    <t>Manufacturing</t>
  </si>
  <si>
    <t>Raptee is building India’s 1st high-voltage electric motorcycle, designed inhouse to outperform 300CC ICE bikes ensuring no compromise on performance .It’s the only EV 2W compatible with 26000+ public chargers enabling 0-80% charging in under 40 Mins</t>
  </si>
  <si>
    <t>Pre -Revenue</t>
  </si>
  <si>
    <t>8000+</t>
  </si>
  <si>
    <r>
      <rPr>
        <u/>
        <sz val="10"/>
        <color rgb="FF1155CC"/>
        <rFont val="Calibri"/>
      </rPr>
      <t>https://drive.google.com/open?id=1M4G5ztiVkH3TdIhCm_FJmg5uLHfinKNj</t>
    </r>
  </si>
  <si>
    <r>
      <rPr>
        <u/>
        <sz val="10"/>
        <color rgb="FF1155CC"/>
        <rFont val="Calibri"/>
      </rPr>
      <t>https://drive.google.com/open?id=11Y_r0Cum7nrm7gnEbim50CuhVdoRTAG5</t>
    </r>
  </si>
  <si>
    <r>
      <rPr>
        <u/>
        <sz val="10"/>
        <color rgb="FF1155CC"/>
        <rFont val="Calibri"/>
      </rPr>
      <t>https://rapteehv.com/</t>
    </r>
  </si>
  <si>
    <t>"• FICCI –Aspirational Innovative Startup of the Year Award (2022)
 • Finalist in Graham Bell Awards (2024)
 • TiEcon – Startup of the Year (2025)
 • Recognized by the DSIR for R&amp;D unit
 • 36 Acres of Land at Cheyyar allotted by Government."</t>
  </si>
  <si>
    <t>Xalchemyst technologies private limited (Alchemyst AI)</t>
  </si>
  <si>
    <r>
      <rPr>
        <u/>
        <sz val="10"/>
        <color rgb="FF1155CC"/>
        <rFont val="Calibri"/>
      </rPr>
      <t>https://drive.google.com/open?id=1FysOpgNZQ-OY4FAFvhRlaRluZuoBlArQ</t>
    </r>
  </si>
  <si>
    <r>
      <rPr>
        <u/>
        <sz val="10"/>
        <color rgb="FF1155CC"/>
        <rFont val="Calibri"/>
      </rPr>
      <t>https://drive.google.com/open?id=1Hdqyc8G6qhJCloSLQDzzPDleqCOr0YDN</t>
    </r>
  </si>
  <si>
    <t>Uttaran Nayak, Anuran Roy</t>
  </si>
  <si>
    <t>uttaran@getalchemystai.com</t>
  </si>
  <si>
    <t>anuran@getalchemystai.com</t>
  </si>
  <si>
    <t>Generative AI</t>
  </si>
  <si>
    <t>Product Launched, Early Revenue</t>
  </si>
  <si>
    <t>"Alchemyst AI offers India’s first ecosystem of AI workspaces powered by gen-AI digital employees that automate cross-functional workflows for enterprises.
 Note on Product, Tech: https://shorturl.at/7h58R
 "</t>
  </si>
  <si>
    <t>0.045 (MoM), 2 months into operations, 1.2 Cr (ARR)</t>
  </si>
  <si>
    <r>
      <rPr>
        <u/>
        <sz val="10"/>
        <color rgb="FF1155CC"/>
        <rFont val="Calibri"/>
      </rPr>
      <t>https://drive.google.com/open?id=1MkwjuhPFvlJrjmWrbf3G4ppi6arsrqvN</t>
    </r>
  </si>
  <si>
    <r>
      <rPr>
        <u/>
        <sz val="10"/>
        <color rgb="FF1155CC"/>
        <rFont val="Calibri"/>
      </rPr>
      <t>https://drive.google.com/open?id=18eecDx5E0PEU2f6mFMs3SLpbSSwFMxCC</t>
    </r>
  </si>
  <si>
    <r>
      <rPr>
        <u/>
        <sz val="10"/>
        <color rgb="FF1155CC"/>
        <rFont val="Calibri"/>
      </rPr>
      <t>https://getalchemystai.com/</t>
    </r>
  </si>
  <si>
    <t>Entrepreneur of the Year Award 2024, AI Agents Global Challenge Top 10, Startup Maharathi Challenge Winner, Startup Mahakumbh 2025, TieCon Kolkata National Winner 2025, Emerging Startup of the Year Award 2024.</t>
  </si>
  <si>
    <t>BLINC SMART HOMES PVT LTD</t>
  </si>
  <si>
    <r>
      <rPr>
        <u/>
        <sz val="10"/>
        <color rgb="FF1155CC"/>
        <rFont val="Calibri"/>
      </rPr>
      <t>https://drive.google.com/open?id=1RsRN3QEccsTs-lCq4GZ8tMRML1VZ7KF0</t>
    </r>
  </si>
  <si>
    <r>
      <rPr>
        <u/>
        <sz val="10"/>
        <color rgb="FF1155CC"/>
        <rFont val="Calibri"/>
      </rPr>
      <t>https://drive.google.com/open?id=1HY-y0118ylrLmpKPXek8hiY3Gruqzryo</t>
    </r>
  </si>
  <si>
    <t>Ishwariya Senthilnathan , Senthilnathan Sampath</t>
  </si>
  <si>
    <t>Ishwariya Senthilnathan</t>
  </si>
  <si>
    <t>ish@blincsmart.com</t>
  </si>
  <si>
    <t>director@blincmart.com</t>
  </si>
  <si>
    <t>Manufacturing of Home automation Products</t>
  </si>
  <si>
    <t>IOT</t>
  </si>
  <si>
    <t>"Blinc Smart Homes manufactures Smart Switches, Smart Plugs , Sensors, Door Locks in the latest Protocol with Matter over thread technology. We have Patented solutions.This is a made in India Solution. We Target the Distributors,Dealers,Integrators.
 "</t>
  </si>
  <si>
    <t>12Cr-18Cr(Floor and Ceiling )</t>
  </si>
  <si>
    <t>Early Revenue stage</t>
  </si>
  <si>
    <t>Have Distributors in Metro Cities.</t>
  </si>
  <si>
    <t>60 Lakhs order in Pipeline</t>
  </si>
  <si>
    <r>
      <rPr>
        <u/>
        <sz val="10"/>
        <color rgb="FF1155CC"/>
        <rFont val="Calibri"/>
      </rPr>
      <t>https://drive.google.com/open?id=1cw01HwHQRHLwmz6TegiKFvHJPB-Jokqe</t>
    </r>
  </si>
  <si>
    <t>3 Patents, 1 trademark</t>
  </si>
  <si>
    <r>
      <rPr>
        <u/>
        <sz val="10"/>
        <color rgb="FF1155CC"/>
        <rFont val="Calibri"/>
      </rPr>
      <t>www.blincsmart.com</t>
    </r>
  </si>
  <si>
    <t>was selected in top 20 startups in Build for Bharath Challenge by Jio.</t>
  </si>
  <si>
    <t>AIC SMUTBI</t>
  </si>
  <si>
    <t>LW3 Pvt. Ltd.</t>
  </si>
  <si>
    <r>
      <rPr>
        <u/>
        <sz val="10"/>
        <color rgb="FF1155CC"/>
        <rFont val="Calibri"/>
      </rPr>
      <t>https://drive.google.com/open?id=1mllPQpy7EL2eBJ5xd6OEAIkKwp3_l3n4</t>
    </r>
  </si>
  <si>
    <r>
      <rPr>
        <u/>
        <sz val="10"/>
        <color rgb="FF1155CC"/>
        <rFont val="Calibri"/>
      </rPr>
      <t>https://drive.google.com/open?id=11e-OE7H5Qs1at-OXIofNu0KwV06hJu1F</t>
    </r>
  </si>
  <si>
    <t>Founder: Abhijit Pegu Co-founder: Marungsha</t>
  </si>
  <si>
    <t>abhijit.pegu@logisticsw3.com</t>
  </si>
  <si>
    <t>marungsha@logisticsw3.com</t>
  </si>
  <si>
    <t>EV Sector</t>
  </si>
  <si>
    <t>Blockchain</t>
  </si>
  <si>
    <t>LW3 is blockchain based Digital Product Passport Solution working in EV.</t>
  </si>
  <si>
    <t>0.16 (Pre revenue)</t>
  </si>
  <si>
    <r>
      <rPr>
        <u/>
        <sz val="10"/>
        <color rgb="FF1155CC"/>
        <rFont val="Calibri"/>
      </rPr>
      <t>https://drive.google.com/open?id=1_G38SR1yoUPFpZDtt85Z3773JJojY_uR</t>
    </r>
  </si>
  <si>
    <r>
      <rPr>
        <u/>
        <sz val="10"/>
        <color rgb="FF1155CC"/>
        <rFont val="Calibri"/>
      </rPr>
      <t>https://drive.google.com/open?id=1beQ25f9Y1qhl2NdfYEKAELydTf0jIKTu</t>
    </r>
  </si>
  <si>
    <r>
      <rPr>
        <u/>
        <sz val="10"/>
        <color rgb="FF1155CC"/>
        <rFont val="Calibri"/>
      </rPr>
      <t>https://www.lw3.world</t>
    </r>
  </si>
  <si>
    <t>1. Winner of OCTANE 4.0 by Software Technology Park of India, 2. Winner of Global Impact Pitch Competition, Algorand Foundation (US), 3. Selected for incubation program at T-Hub, 4. Selected for NRL iDEATION Startup Program for Grant Funding, 5. Winner of India-EU Matchmaking EV Battery Technologies, 6. Winner of India-US Bio-manufacturing Summit 2025, 7. Selected as top 10 finalist under Electraverse Startup Program at ELECRAMA 2025, 8. Selected as top 10 finalist globally for Cardano Venture Hub, US, 9. Selected as one of 2 startup from India to represent in Startup Village Skolkovo 2025, Russia, 10. Selected for presenting supply innovation using blockchain in Berlin Blockchain Week 2025, Germany</t>
  </si>
  <si>
    <t>Akumen Artificial Intelligence Private Limited</t>
  </si>
  <si>
    <r>
      <rPr>
        <u/>
        <sz val="10"/>
        <color rgb="FF1155CC"/>
        <rFont val="Calibri"/>
      </rPr>
      <t>https://drive.google.com/open?id=1PVEUHlAQb3JT5JDfJc5xT4xLinsF7Kq2</t>
    </r>
  </si>
  <si>
    <r>
      <rPr>
        <u/>
        <sz val="10"/>
        <color rgb="FF1155CC"/>
        <rFont val="Calibri"/>
      </rPr>
      <t>https://drive.google.com/open?id=1ay82NeI_FF5y_j9dgrPdRyADNmcqLw_b</t>
    </r>
  </si>
  <si>
    <t>Founder: Thiyam Akuvan</t>
  </si>
  <si>
    <t>akuvan@akumenai.com</t>
  </si>
  <si>
    <t>Embedded Technologies, AI-ML, Healthcare, Assistive Technologies</t>
  </si>
  <si>
    <t>AI, Embedded Hardware, Deeptech, Computer Vision</t>
  </si>
  <si>
    <t>Manipur</t>
  </si>
  <si>
    <t>Imphal</t>
  </si>
  <si>
    <t>Problem Statement: A significant digital divide exists between the visually impaired and the sighted population due to the lack of affordable, intelligent assistive technologies. Most available solutions are either prohibitively expensive (e.g., OrCam, Envision) or lack functionality and local language support. There is a critical need for inclusive, AI-powered wearable devices tailored for the Indian context that empower the differently-abled and elderly. Solution Akumen AI is developing “INSIGHTS”, a smart wearable device paired with an AI-enabled mobile application, designed to assist the visually impaired in real-time navigation, object recognition, reading documents, currency identification, and contextual scene understanding. It leverages embedded AI, computer vision, and multilingual NLP to provide auditory and haptic feedback for independent mobility and daily tasks. Uniqueness / Differentiator Indigenous design and manufacturing (“Make in India” and “Design in India” compliant). Embedded multilingual support, including local Indian languages. Affordable pricing—1/4th the cost of foreign alternatives. Advanced obstacle detection using LiDAR and real-time AI vision. Integrated fall detection and emergency alert system.Competition Mapping Company Product Price Range Key Weakness OrCam MyEye Pro ₹3.5–4 Lakhs No Indian language support, very costly Envision Envision Glasses ₹2.5–3 Lakhs Requires Google Glass hardware, not locally available Akumen AI INSIGHTS &lt; ₹50,000 Affordable, locally manufactured, designed for Indian use casesMarket Potential India: ~50 million visually impaired individuals; 120+ million elderly population. Global: Over 285 million visually impaired worldwide. Untapped B2B/B2G markets: smart wearables for government schemes, accessibility mandates, insurance providers, and NGOs.Target Customers Primary: Visually impaired individuals, elderly users Secondary: NGOs, disability support organizations, hospitals, government welfare departments, educational institutes for the blind Future Roadmap 1. Dec 2025: Launch INSIGHTS in India, taking of orders 2. Jan 2026 Manufacturing: Starting of Manufacturing of INSIGHTS 3. March 2026 Sale starts in NE India 4. June 2026 Sale through out India and other South Asian countries 5. Dec 2026: Establish a full-scale embedded AI manufacturing hub in Northeast India (Assam/Manipur). 6. Jan 2027 onwards: Global partnerships, regulatory certifications (FDA/CE), and product line diversification.</t>
  </si>
  <si>
    <t>10 Cr</t>
  </si>
  <si>
    <t>5 Direct 5 Indirect(interns)</t>
  </si>
  <si>
    <r>
      <rPr>
        <u/>
        <sz val="10"/>
        <color rgb="FF1155CC"/>
        <rFont val="Calibri"/>
      </rPr>
      <t>https://drive.google.com/open?id=1qWhwy4h-cufF9nVTGexTYk2k-MBiAxH2</t>
    </r>
  </si>
  <si>
    <r>
      <rPr>
        <u/>
        <sz val="10"/>
        <color rgb="FF1155CC"/>
        <rFont val="Calibri"/>
      </rPr>
      <t>www.akumenai.com</t>
    </r>
  </si>
  <si>
    <t>Regional Winner, Entrepreneurship World Cup (EWC) 2022 – Eastern Region, Winner, Atal New India Challenge (ANIC) by NITI Aayog, Recipient, 15th NCPEDP-Mphasis Universal Design Award (2024) Recognized in the Role Model category, Akumen AI was honored for its significant contributions to creating inclusive and accessible technologies, Selected for Meta &amp; MeitY XR Startup Program Akumen AI was chosen for the Meta and Ministry of Electronics and Information Technology (MeitY) XR Startup Program, receiving support to advance its extended reality solutions, Interaction with Prime Minister Narendra Modi at Startup Mahakumbh (2024) Akumen AI was among six startups selected to present their innovations to PM Modi, Winner of NER 2.0 Tech Hackathon held by Ministry of DoNER</t>
  </si>
  <si>
    <t>MeMeraki Retail and Tech Pvt Ltd</t>
  </si>
  <si>
    <r>
      <rPr>
        <u/>
        <sz val="10"/>
        <color rgb="FF1155CC"/>
        <rFont val="Calibri"/>
      </rPr>
      <t>https://drive.google.com/open?id=1LMjFUcWMle80rKtGn7VwV2bYeX7uG2Je</t>
    </r>
  </si>
  <si>
    <r>
      <rPr>
        <u/>
        <sz val="10"/>
        <color rgb="FF1155CC"/>
        <rFont val="Calibri"/>
      </rPr>
      <t>https://drive.google.com/open?id=1mpywwwKtdAl5tpQN982pGHoxzkidLpyz</t>
    </r>
  </si>
  <si>
    <t>Founder: Yosha Gupta</t>
  </si>
  <si>
    <t>Yosha Gupta</t>
  </si>
  <si>
    <t>yosha.gupta@memeraki.com</t>
  </si>
  <si>
    <t>Ecommerce, Arts and Crafts</t>
  </si>
  <si>
    <t>AI, Marketplace, Augmented Reality</t>
  </si>
  <si>
    <t>A bit about us: As India’s first ‘culture-tech’ platform, MeMeraki is committed to bringing a piece of Indian heritage in every space- homes, airports, corporate offices, hotels, public spaces! MeMeraki’s technology platform not only connects over 350 master artists’ over 10,000 artwork listings from the remotest corners of India with a global audience to provide them new income opportunities but also leverages technology like augmented reality to help customers visualize each artwork in their space. Working with over 150 heritage arts and crafts of India, MeMeraki work with master artists across the remotest corners of India to create artworks, art installations, murals that beautifully blend tradition with a contemporary aesthetic that can transform any space to tell a captivating story of India’s rich heritage and culture. Our mission is to be the biggest global platform for Indian heritage art and craft and create a strong digital voice and presence for our master artists through content and commerce and thus enable new income streams and sustainable livelihoods for our master artisans and artists while also ensuring that we address United Nation Sustainable Development Goals 1, 12, 10 and 5.</t>
  </si>
  <si>
    <t>18 Cr</t>
  </si>
  <si>
    <t>4.5 Cr</t>
  </si>
  <si>
    <t>Over 20,000 customers</t>
  </si>
  <si>
    <r>
      <rPr>
        <u/>
        <sz val="10"/>
        <color rgb="FF1155CC"/>
        <rFont val="Calibri"/>
      </rPr>
      <t>https://drive.google.com/open?id=1lVgg1vLhho32naYP8Dqq8_M2BJP4UGP4</t>
    </r>
  </si>
  <si>
    <t>18 full time people</t>
  </si>
  <si>
    <t>350 plus artisans</t>
  </si>
  <si>
    <r>
      <rPr>
        <u/>
        <sz val="10"/>
        <color rgb="FF1155CC"/>
        <rFont val="Calibri"/>
      </rPr>
      <t>https://drive.google.com/open?id=1OeNs5sBx7LtJJjPVlJPk6kO7TS-vmAPH</t>
    </r>
  </si>
  <si>
    <r>
      <rPr>
        <u/>
        <sz val="10"/>
        <color rgb="FF1155CC"/>
        <rFont val="Calibri"/>
      </rPr>
      <t>www.memeraki.com</t>
    </r>
  </si>
  <si>
    <t>Worldwide Forbes: https://www.forbes.com/sites/chynes/2017/06/28/in-the-bag/#74ceb6ff5000 Mastercard: https://mastercard.globallinker.com/bizforum/article/yosha-gupta-founder-memeraki/29421#/overlay/signup/articleview/29421 SCMP: https://www.scmp.com/lifestyle/arts-culture/article/3100821/indian-artists-who-hit-their-stride-hong-kong-i-had-chance Secondsguru Singapore: https://secondsguru.com/meraki-bags-reviving-art-forms-artisans-and-saving-the-planet/ Singapore https://www.janiqueel.com/memeraki-bag-art-meets-utility/ Forbes: https://www.forbes.com/sites/chynes/2017/05/30/how-crowdfunding-is-opening-doors-for-women-entrepreneurs-in-hong-kong-and-beyond/#2555e7645a9e Indian Media Business today: https://www.businesstoday.in/lifestyle/top-story/story/this-woman-entrepreneur-is-clocking-over-rs-2-crore-revenue-from-her-art-tech-company-367914-2023-01-28 Better India: https://thebetterindia.com/300577/best-folk-artists-and-artisans-take-masterclasses-on-first-culture-tech-platform-memeraki/ Yourstory: https://yourstory.com/2022/10/google-india-announces-first-20-women-led-startups Hindu: https://www.thehindu.com/entertainment/art/bringing-brushstrokes-into-the-battle-against-breast-cancer/article66135091.ece New Indian Express: https://www.newindianexpress.com/lifestyle/fashion/2020/aug/09/where-folk-meets-fashion-2180261.html The Hindu: https://www.thehindu.com/entertainment/art/yosha-gupta-of-memeraki-on-the-folk-art-worksops-and-how-art-enthusiasts-across-the-world-are-learning-from-the-masters-in-india/article31524603.ece Hindu Business line https://www.thehindubusinessline.com/blink/know/artists-come-together-to-fight-adversity/article31921835.ece India Today: https://iwd.ust.hk/events/panel-workshops/ Mumbai Mirror: https://mumbaimirror.indiatimes.com/others/sunday-read/small-talk-carrying-art-on-your-shoulders/articleshow/70823910.cms Telangana Today: https://telanganatoday.com/breathing-life-into-a-lost-art New Indian Express http://epaper.newindianexpress.com/1130838/Indulge-Kochi/10032017#page/7/1 Indspire https://indspireme.in/2017/06/02/meraki-empowering-indian-artists-indian-art/ The Hindu: https://www.thehindu.com/life-and-style/fashion/living-the-good-life/article29235953.ece PATA: https://www.pata.org/yosha-gupta/ https://www.luxebook.in/spend-a-conscious-weekend-at-baro-as-srila-chatterjee-offers-a-pop-up-bazaar-of-sustainable-products/ https://www.bhubaneswarbuzz.com/updates/enterpreneurs/introducing-startup-meraki-indias-first-folk-arts-focussed-artisanal-fashion-brand-pattachitra-art-odisha-one Hong Kong Media Apple Daily: https://hk.lifestyle.appledaily.com/culture/20191208/JUI3N5TXJX3N3MEQMS7HRBU3GA/ SCMP: http://www.scmp.com/news/hong-kong/education-community/article/2101079/crowdfunding-campaign-launched-hong-kong-set-art Tatler: https://hk.asiatatler.com/society/10-female-entrepreneurs-in-hong-kong HiveLife Magazine: https://hivelife.com/yosha-gupta/ GreenQueen https://www.greenqueen.com.hk/bepsoke-painted-handbag-brand-meraki-celebrates-indias-female-folk-artists/ Oriental Daily: https://orientaldaily.on.cc/cnt/finance/20181203/mobile/odn-20181203-1203_00269_003.html RTHK Radio: https://www.rthk.hk/radio/radio3/programme/1_2_3_show HKHub: https://thehkhub.com/meraki-crowdfunding-campaign-bags-handpainted-indian-artisanal/ Sassy Hong Kong: https://www.sassyhongkong.com/city-guide/meraki/ GreenQueen: https://www.greenqueen.com.hk/10-best-cruelty-free-zero-waste-conscious-mothers-day-gift-guide/ GreenQueen: https://www.greenqueen.com.hk/iwd2020-8-female-led-asian-brands-that-you-should-know-from-fashion-to-food/ Sassy Hong Kong: https://www.sassyhongkong.com/gift-card-support-hk-brands-local-lifestyle/ Sassy Hong Kong: https://www.sassyhongkong.com/christmas-gift-guides-clothing-accessories-2019/ Sassy Hong Kong: https://www.sassyhongkong.com/home-where-to-buy-birthday-presents-gifts/ Coffee and conversations: https://coffeeandconversations.in/conversations/reviving-and-reinventing-folk-art/ The Hula: https://thehula.com/blog/smallbutsignificant-small-local-businesses-that-you-can-support-right-now/ https://www.asia-first.com/newsletter/asia-futurist-leadership-summit-starts-in-hong-kong-with-focus-on-women.html HKWalls https://hkwalls.org/kathaa-indian-street-art-festival/ Radio Lantau: http://www.radiolantau.com/daytime-on-lantau/yosha-educated-me-about-the-beauty-and-artistry-of-her-line-of-meraki-handbags.html</t>
  </si>
  <si>
    <t>Interioverse Design Pvt Ltd</t>
  </si>
  <si>
    <r>
      <rPr>
        <u/>
        <sz val="10"/>
        <color rgb="FF1155CC"/>
        <rFont val="Calibri"/>
      </rPr>
      <t>https://drive.google.com/open?id=1Qg9RAAZ1DBH8dvPwaegKJx1CkSl0ao7I</t>
    </r>
  </si>
  <si>
    <r>
      <rPr>
        <u/>
        <sz val="10"/>
        <color rgb="FF1155CC"/>
        <rFont val="Calibri"/>
      </rPr>
      <t>https://drive.google.com/open?id=1vRIqjLF1RFX0SsuVKDCaPc1yi9GW9Tq5</t>
    </r>
  </si>
  <si>
    <t>Founder: Bhutesh Niroula Co-founder: Krishna Singhal</t>
  </si>
  <si>
    <t>Krishna Singhal</t>
  </si>
  <si>
    <t>bhutesh.n@interioverse.com</t>
  </si>
  <si>
    <t>krishna.s@interioverse.com</t>
  </si>
  <si>
    <t>Architecture and Interior Design</t>
  </si>
  <si>
    <t>AR/VR, AI, IoT</t>
  </si>
  <si>
    <t>Gangtok</t>
  </si>
  <si>
    <t>Interioverse is a tech-driven WEB3.0 virtual platform that revolutionizes interior design and execution. It enables homeowners and designers to explore, design, and optimize spaces in real-time 3D—through immersive experiences, intuitive drag-and-drop DIY tools, and AI-powered optimization—all from anywhere. As a tech-first interior firm, we merge innovation with design, making customization seamless, efficient, and future-ready.</t>
  </si>
  <si>
    <r>
      <rPr>
        <u/>
        <sz val="10"/>
        <color rgb="FF1155CC"/>
        <rFont val="Calibri"/>
      </rPr>
      <t>https://drive.google.com/open?id=12XLH74QBZ_Bs-dcvINujwOriPYVYNN74</t>
    </r>
  </si>
  <si>
    <r>
      <rPr>
        <u/>
        <sz val="10"/>
        <color rgb="FF1155CC"/>
        <rFont val="Calibri"/>
      </rPr>
      <t>https://drive.google.com/open?id=1mxKuIWuNudwDz-MVEWjvkO01pv9BSiZv</t>
    </r>
  </si>
  <si>
    <r>
      <rPr>
        <u/>
        <sz val="10"/>
        <color rgb="FF1155CC"/>
        <rFont val="Calibri"/>
      </rPr>
      <t>https://interioverse.com/</t>
    </r>
  </si>
  <si>
    <t>DigiDxDoc Health Solutions Pvt. Ltd.</t>
  </si>
  <si>
    <r>
      <rPr>
        <u/>
        <sz val="10"/>
        <color rgb="FF1155CC"/>
        <rFont val="Calibri"/>
      </rPr>
      <t>https://drive.google.com/open?id=1Uc939RW71NW6ENcI0caz13XDA0v4J7Dp</t>
    </r>
  </si>
  <si>
    <r>
      <rPr>
        <u/>
        <sz val="10"/>
        <color rgb="FF1155CC"/>
        <rFont val="Calibri"/>
      </rPr>
      <t>https://drive.google.com/open?id=1hH4CmFjBmmWIcN_WKSjS-C76m7weCean</t>
    </r>
  </si>
  <si>
    <t>Founder: Jidhu Mohan Co-founder: Dr. Vysakh Mohan M, Mrs. Jaya Surya Palatty</t>
  </si>
  <si>
    <t>Jaya Surya Palatty</t>
  </si>
  <si>
    <t>jidhu.mohan@digidxdoc.com</t>
  </si>
  <si>
    <t>info@digidxdoc.com</t>
  </si>
  <si>
    <t>Healthcare Technology (HealthTech)</t>
  </si>
  <si>
    <t>Kottayam</t>
  </si>
  <si>
    <t>DigiDxDoc is revolutionising traditional pathology by addressing four critical healthcare challenges: insufficient diagnostic experts in regions, limited access to precision medicine, barriers to advanced diagnostic, and inconsistent diagnostic quality standards. Our comprehensive solution integrates four key components: an affordable whole slide scanner that serves as a digitisation enabler, an image-agnostic viewer supporting all formats, seamless workflow integration with existing HMS/LIMS systems and transparent AI integration that pathologists can trust and verify. What sets DigiDxDoc apart is our end-to-end approach combining hardware, software and AI in an accessible subscription model, versus competitors who focus on isolated components at high costs. Their technology includes a patent-pending system for integrated digital pathology management with multi-format processing and cross-platform integration, plus proprietary AI for automated slide quality detection. The solution scales efficiently through cloud-native architecture and tiered subscription options, targeting a $30 billion global market with primary focus on large hospitals and reference labs, followed by community hospitals and research institutions. With 100,000+ cases already processed in NABL-accredited labs and advanced discussions with major hospital chains, DigiDxDoc's roadmap includes expanding AI capabilities for biomarker quantification, international market development and strategic partnerships with HMS/LIS providers and pharmaceutical companies to transform microscope-based diagnostics into accessible digital workflows that improve diagnostic accuracy, enable remote consultations and support precision medicine.</t>
  </si>
  <si>
    <r>
      <rPr>
        <u/>
        <sz val="10"/>
        <color rgb="FF1155CC"/>
        <rFont val="Calibri"/>
      </rPr>
      <t>https://drive.google.com/open?id=1UxEL2BAWnjUyacNtUD74f-SjS-SFBbiO</t>
    </r>
  </si>
  <si>
    <r>
      <rPr>
        <u/>
        <sz val="10"/>
        <color rgb="FF1155CC"/>
        <rFont val="Calibri"/>
      </rPr>
      <t>https://digidxdoc.com/</t>
    </r>
  </si>
  <si>
    <t>Google For Startup, Digital Ocean Hatch</t>
  </si>
  <si>
    <t>Indiesemic Private Limited</t>
  </si>
  <si>
    <r>
      <rPr>
        <u/>
        <sz val="10"/>
        <color rgb="FF1155CC"/>
        <rFont val="Calibri"/>
      </rPr>
      <t>https://drive.google.com/open?id=1ds9dEaEs7TEfgy-o3yurURn9hr9ixKl6</t>
    </r>
  </si>
  <si>
    <r>
      <rPr>
        <u/>
        <sz val="10"/>
        <color rgb="FF1155CC"/>
        <rFont val="Calibri"/>
      </rPr>
      <t>https://drive.google.com/open?id=1fR25sg1PGRNqWg7b8Kw6uLWiF2LRdhvo</t>
    </r>
  </si>
  <si>
    <t>Founder: Nikul Shah Co-founder: Jinal Shah</t>
  </si>
  <si>
    <t>Jinal Shah</t>
  </si>
  <si>
    <t>nikul.shah@indiesemic.com</t>
  </si>
  <si>
    <t>jinal.shah@indiesemic.com</t>
  </si>
  <si>
    <t>Semiconductor</t>
  </si>
  <si>
    <t>IoT, Deep Tech</t>
  </si>
  <si>
    <t>Company Overview IndieSemic is a fabless semiconductor startup building India’s next-generation RF communication modules and custom RISC-V-based processors. With a focus on automotive, surveillance, and industrial IoT, we deliver application-specific, scalable silicon and wireless solutions designed for real-world deployment. Problem Statement India lacks home-grown semiconductor solutions tailored for high-growth sectors. Heavy import dependency, limited domestic IP, and high development costs restrict innovation in automotive and industrial-grade electronics. Our Solution We design and develop: Custom RISC-V-based ASICs with AI acceleration for automotive and surveillance systems Proven RF communication modules (BLE, Zigbee, LoRa, sub-GHz) deployed across industrial applications All solutions are built in-house by our multi-disciplinary team, enabling faster development, lower costs, and better customization. Key Differentiators ✅ Successful Tape-Out: India's first few startups to tape out a RISC-V microcontroller 🚀 In Development: Quad-core AI-enabled processor for edge computing (ADAS &amp; Surveillance) 📡 15+ RF Modules already deployed with 6000+ units in the field 🤝 Strategic Partners: Nordic Semiconductor &amp; Semtech 🛠️ Full-stack capability — hardware, firmware, and mechanical integration under one roof Technology &amp; IP RISC-V-based architecture with AI &amp; sensor fusion Proprietary low-power RF designs Secure, scalable communication protocols IP pipeline: radar fusion, AI acceleration, RF security layers Market Potential Indian semiconductor market to hit $100B+ by 2030 Auto electronics, IoT, and surveillance growing at 15–20% CAGR IndieSemic addresses both domestic demand and global supply gaps Target Customers Automotive OEMs &amp; ADAS integrators Surveillance &amp; security solution providers Industrial IoT &amp; smart infrastructure firms Global module brands seeking India-focused co-design Roadmap 2025–26: Scale RF module deployments across India 2026–27: Prototype quad-core AI processor with radar-camera fusion 2027–28: Commercialize processor and expand into global markets Vision To establish IndieSemic as India's leading fabless design house powering the world's automotive, industrial, and surveillance tech with indigenous innovation.</t>
  </si>
  <si>
    <r>
      <rPr>
        <u/>
        <sz val="10"/>
        <color rgb="FF1155CC"/>
        <rFont val="Calibri"/>
      </rPr>
      <t>https://drive.google.com/open?id=11pzOVzcgC0X9RmHJoIECPbQZYx5XURi5</t>
    </r>
  </si>
  <si>
    <r>
      <rPr>
        <u/>
        <sz val="10"/>
        <color rgb="FF1155CC"/>
        <rFont val="Calibri"/>
      </rPr>
      <t>https://drive.google.com/open?id=1zgPLDa10w2-vf9V8xdpsFGrmKzZSqhK2</t>
    </r>
  </si>
  <si>
    <t>15(In Progress)</t>
  </si>
  <si>
    <t>2(UnderProgress)</t>
  </si>
  <si>
    <r>
      <rPr>
        <u/>
        <sz val="10"/>
        <color rgb="FF1155CC"/>
        <rFont val="Calibri"/>
      </rPr>
      <t>www.indiesemic.com</t>
    </r>
  </si>
  <si>
    <t>1.women entrepreneur of the Year 2023 2.Best Promising DeepTech startup 3. Member of IESA 4.Both Founder and co-founder are winner of 40U40 by Designcon, california</t>
  </si>
  <si>
    <t>IITI DRISHTI CPS Foundation IIT Indore</t>
  </si>
  <si>
    <t>ThinkMetal Private Limited</t>
  </si>
  <si>
    <r>
      <rPr>
        <u/>
        <sz val="10"/>
        <color rgb="FF1155CC"/>
        <rFont val="Calibri"/>
      </rPr>
      <t>https://drive.google.com/open?id=11OW0N-jNB0PA0_Jp3XbIyj6uM6VR_ir3</t>
    </r>
  </si>
  <si>
    <r>
      <rPr>
        <u/>
        <sz val="10"/>
        <color rgb="FF1155CC"/>
        <rFont val="Calibri"/>
      </rPr>
      <t>https://drive.google.com/open?id=1-RiPpN7679MiHmJz8GnYC9y2MccHOsko</t>
    </r>
  </si>
  <si>
    <t>Sabyasachi Ghosh &amp; Arushi Sharma (Both are Founders)</t>
  </si>
  <si>
    <t>Arushi Sharma</t>
  </si>
  <si>
    <t>sabyasachi@thinkmetal.in</t>
  </si>
  <si>
    <t>arushi.sharma@thinkmetal.in</t>
  </si>
  <si>
    <t>Industrial manufacturing</t>
  </si>
  <si>
    <t>Go-To-Market preparation</t>
  </si>
  <si>
    <t>"We help manufacturers produce metal parts 10 times faster &amp; at half the cost. In 2 simple steps, our compact metal 3D printer helps manufacturers produce metal parts in mere hours using our patented process. We offer SistemT1, compact metal 3d printers that print metal parts right at your desk faster than ever! We are helping Tier-1 toolmakers &amp; prototype manufacturers that cater to the needs of OEMs by reducing their turnaround time by 90% using our patent-pending 3D printing process.
 Presently, it takes 2-4 weeks for manufacturers to deliver metal parts such as jigs, fixtures, moulds, dies, and prototypes, depending on their size, material nature, geometry, accuracy, and precision. These parts can cost anywhere from ₹90K to ₹12 Lacs, with an average price tag of ₹1.25 Lacs. We help manufacturers produce metal parts 10 times faster and at half the cost. In just 2 simple steps, our compact metal 3D printer helps manufacturers produce metal parts in mere hours using our patented process. Moreover, our solution saves on capital investment by requiring fewer pieces of equipment. To sum it up, we are not only faster than conventional forms of manufacturing but also outpace other metal 3D printing solutions in the compact segment for low-volume manufacturing.
 Our 12-month roadmap features four phases: launching MVPs and introducing new materials (Phase 2), releasing Gen 1 products with enhanced features (Phase 1), updating for new applications and materials (Phase 4), and expanding material support and multi-material 3D printing (Phase 3). This plan ensures continuous innovation and market alignment.
 "</t>
  </si>
  <si>
    <t>128 CR</t>
  </si>
  <si>
    <r>
      <rPr>
        <u/>
        <sz val="10"/>
        <color rgb="FF1155CC"/>
        <rFont val="Calibri"/>
      </rPr>
      <t>https://drive.google.com/open?id=1S2jMUwxG6_afVNmiiMQeuTa9PlhgHofJ</t>
    </r>
  </si>
  <si>
    <t>NA. We have roughly 18 filed patents across India, US, EU. We also roughly 10 design filed patents.</t>
  </si>
  <si>
    <r>
      <rPr>
        <u/>
        <sz val="10"/>
        <color rgb="FF1155CC"/>
        <rFont val="Calibri"/>
      </rPr>
      <t>https://drive.google.com/open?id=14ZWGH8vqDe8KfmWCp6D289i4GPhqx1lv</t>
    </r>
  </si>
  <si>
    <r>
      <rPr>
        <u/>
        <sz val="10"/>
        <color rgb="FF1155CC"/>
        <rFont val="Calibri"/>
      </rPr>
      <t>www.thinkmetal.in</t>
    </r>
  </si>
  <si>
    <r>
      <rPr>
        <u/>
        <sz val="10"/>
        <color rgb="FF1155CC"/>
        <rFont val="Calibri"/>
      </rPr>
      <t>https://entrackr.com/snippets/thinkmetal-raises-800k-in-pre-series-a-round-8661333</t>
    </r>
  </si>
  <si>
    <t>Hoora Technologies Pvt Ltd</t>
  </si>
  <si>
    <r>
      <rPr>
        <u/>
        <sz val="10"/>
        <color rgb="FF1155CC"/>
        <rFont val="Calibri"/>
      </rPr>
      <t>https://drive.google.com/open?id=1gObPx9HQjbIsMkrd-P05jiw4DywknxAS</t>
    </r>
  </si>
  <si>
    <r>
      <rPr>
        <u/>
        <sz val="10"/>
        <color rgb="FF1155CC"/>
        <rFont val="Calibri"/>
      </rPr>
      <t>https://drive.google.com/open?id=1IfpxWly9YeNpF6O4x8HVIoR2Fiz87pgL</t>
    </r>
  </si>
  <si>
    <t>Yashwant Budhwani, Harsh Somani, Kahlid Ansari</t>
  </si>
  <si>
    <t>yashwant@hoora.in</t>
  </si>
  <si>
    <t>Consumer-tech</t>
  </si>
  <si>
    <t>"Hoora – Startup Overview
 - Problem Statement:
 Daily car cleaners lack skills and tools to maintain the ""Look"" &amp; ""Feel"" of mid-to-premium cars. Car washing centers are expensive, inconvenient, and unorganized, contributing to 1,800 crore liters of water wastage annually.
 - Solution:
 Hoora offers 360° doorstep car and bike care services with high-quality products and IoT-enabled portable hardware kits that use 5x less water and ensure professional-grade care.
 - Uniqueness / Differentiator:
 1) IoT-powered, patent-pending hardware kit
 2) Full-stack platform offering services + auto care products
 3) Asset-light model enabling fast scale via gig workers and micro-entrepreneurs
 - Hyperlocal GTM strategy with content-driven acquisition
 - Competition Mapping:
 Competes with local centers, branded outlets (3M, TurtleWax), and platforms like GoMechanic, but stands out with doorstep delivery, value pricing (~₹800), quality products, and tech-enabled scalability.
 - IP / Technology Used:
 1) Utility patent pending for portable hardware kit
 2) IoT-enabled for operational control
 3) Proprietary training system and kits for standardization
 - Scalability:
 1) Asset-light model supports rapid expansion
 2) Goal to grow last-mile professionals from 200 to 1,000
 3) Current MRR: ₹1.8 Cr; expected revenue in FY28: ₹2,470 Cr
 - Market Potential:
 1) ₹9,500 Cr traditional car wash market
 2) Mid-to-premium car sales growing 4x faster
 3) TAM: $7.7B | SAM: $2.12B | SOM: $1.1B, expected to reach $4.6B in 5 years
 - Target Customers:
 Mid-to-premium car owners in urban India who value convenience, quality, and time—starting with cities like Nagpur, Delhi NCR, Mumbai, Pune, and Kolkata.
 - Future Roadmap:
 1) Expand to 82 cities
 2) Launch D2C product line and e-commerce
 3) Build super-app for car owners (servicing, accessories, insurance)
 4) Integrate API partnerships and use AI for quality monitoring"</t>
  </si>
  <si>
    <t>40 CR</t>
  </si>
  <si>
    <t>15 CR</t>
  </si>
  <si>
    <t>350-400</t>
  </si>
  <si>
    <r>
      <rPr>
        <u/>
        <sz val="10"/>
        <color rgb="FF1155CC"/>
        <rFont val="Calibri"/>
      </rPr>
      <t>https://drive.google.com/open?id=1MvvNRRT2KDr_OQ9RAdWCp1MAdZ1Agc1H</t>
    </r>
  </si>
  <si>
    <r>
      <rPr>
        <u/>
        <sz val="10"/>
        <color rgb="FF1155CC"/>
        <rFont val="Calibri"/>
      </rPr>
      <t>https://hoora.in/</t>
    </r>
  </si>
  <si>
    <t>1. All Investor Deal at TTMM (The Ten Minute Million) 
 2. Selected in Bharat Pitchathon 2.0 
 3. Part of the TiE Pune Nurture Accelerator 
 4. Featured on Shark Tank India Season 3</t>
  </si>
  <si>
    <t>Matwhiz Ingenuity Pvt Ltd</t>
  </si>
  <si>
    <r>
      <rPr>
        <u/>
        <sz val="10"/>
        <color rgb="FF1155CC"/>
        <rFont val="Calibri"/>
      </rPr>
      <t>https://drive.google.com/open?id=1LC5roIYRx9FXBP1XHvCI01RJ2kkfO_6E</t>
    </r>
  </si>
  <si>
    <r>
      <rPr>
        <u/>
        <sz val="10"/>
        <color rgb="FF1155CC"/>
        <rFont val="Calibri"/>
      </rPr>
      <t>https://drive.google.com/open?id=1ik2O5mxrMVaCtJTAWw0UjFZLhWLEFIn-</t>
    </r>
  </si>
  <si>
    <t>Vishwajith Rathod Jatoth, Veeresham Mokali</t>
  </si>
  <si>
    <t>vishwajith@matwhizingenuity.com</t>
  </si>
  <si>
    <t>veeresh@matwhizingenuity.com</t>
  </si>
  <si>
    <t>AI-ML, Materials Science</t>
  </si>
  <si>
    <t>Warangal</t>
  </si>
  <si>
    <t>"Problem Statement
 Materials science R&amp;D is slow and costly, especially for designing new materials and predicting complex properties like hardness or thermal stability. Traditional methods struggle with scalability and accuracy.
 Solution
 Matwhiz Ingenuity integrates AI/ML with domain expertise to accelerate material discovery, predict properties, and optimize processes across metals, semiconductors, energy, and functional materials.
 Uniqueness / Differentiator
 Strong research ties with IITs and domain experts
 Cross-material capabilities (e.g., lightweight metals, superalloys)
 End-to-end AI pipeline tailored to materials science
 Competition
 Competes with global AI-materials startups (e.g., Citrine Informatics) and traditional R&amp;D labs. Differentiated by deep Indian domain expertise, wide material focus, and practical industrial deployment.
 Technology &amp; IP
 Proprietary ML models and pipelines
 Custom materials feature engineering
 Scalable, cloud-ready software in development
 Scalability
 Easily adaptable across industries and geographies. Supports automotive, aerospace, electronics, and energy sectors.
 Market Potential
 Targeting a $100B+ global advanced materials market, starting with steel and expanding across high-growth sectors.
 Target Customers
 Manufacturing and metallurgical companies
 R&amp;D labs and academic institutions
 Semiconductor and energy storage firms
 Future Roadmap
 Launch SaaS AI platform
 Expand to automated material design and inverse modeling
 Develop proprietary materials database
 Build international research and IP portfolio"</t>
  </si>
  <si>
    <t>8 CR</t>
  </si>
  <si>
    <r>
      <rPr>
        <u/>
        <sz val="10"/>
        <color rgb="FF1155CC"/>
        <rFont val="Calibri"/>
      </rPr>
      <t>https://drive.google.com/open?id=14EmCTlEQ9XcAcLP4e8Yjg1u_8CaA-S03</t>
    </r>
  </si>
  <si>
    <r>
      <rPr>
        <u/>
        <sz val="10"/>
        <color rgb="FF1155CC"/>
        <rFont val="Calibri"/>
      </rPr>
      <t>matwhizingenuity.com</t>
    </r>
  </si>
  <si>
    <t>MYCRONRF TECHNOLOGY PRIVATE LIMITED</t>
  </si>
  <si>
    <r>
      <rPr>
        <u/>
        <sz val="10"/>
        <color rgb="FF1155CC"/>
        <rFont val="Calibri"/>
      </rPr>
      <t>https://drive.google.com/open?id=1psvzlJcfOXzVLUlGJ3Ve8BG8yrK3gyo5</t>
    </r>
  </si>
  <si>
    <r>
      <rPr>
        <u/>
        <sz val="10"/>
        <color rgb="FF1155CC"/>
        <rFont val="Calibri"/>
      </rPr>
      <t>https://drive.google.com/open?id=1hUYz4dgMBBE64SvgrEvtejSX5HVqXYuC</t>
    </r>
  </si>
  <si>
    <t>Megha Amol Jadhav, Amol Jadhav</t>
  </si>
  <si>
    <t>Megha Amol Jadhav</t>
  </si>
  <si>
    <t>micronrftechnology@gmail.com</t>
  </si>
  <si>
    <t>Industrial Tech</t>
  </si>
  <si>
    <t>AI &amp; IoT</t>
  </si>
  <si>
    <t>"OptiCheck is a smart, AI-enabled visual inspection system designed to solve a key challenge in manufacturing—accurate, consistent, and affordable defect detection. Traditional inspection methods are either manual and error-prone or rely on expensive camera systems, which are out of reach for many MSMEs. Our solution bridges this gap by using an “Optics-First” approach that enables high-quality image capture with low-cost hardware, making advanced inspection accessible and scalable.
 What sets OptiCheck apart is its unique combination of optimized optics, AI-driven defect detection, and real-time automation—all in a single system. Unlike competitors that either offer expensive optics (e.g., Keyence, Cognex) or software-only platforms (e.g., Landing AI, Lincode), AI OptiCheck provides a complete, integrated solution at a fraction of the cost, without compromising on accuracy. 
 Technologically, the system is built with proprietary machine learning algorithms for multi-class defect detection, and a real-time sorting mechanism. This foundation offers opportunities for future IP development and patent filings. Its modular architecture ensures it can be easily scaled across different industries and adapted to various production environments without major infrastructure changes.
 The market opportunity is significant. The total available market (TAM) for AI-based visual inspection is estimated at $5.9B globally, with a serviceable available market (SAM) of $296M in India, particularly in Automotive, FMCG, and Pharma sectors. Our initial target is a $29M serviceable obtainable market (SOM), focusing on early adopters.
 Our primary customers are MSMEs and enterprise manufacturers in sectors like FMCG, Automotive, Pharma, and Packaging, who seek reliable, scalable, and affordable quality control systems. Our long-term roadmap includes cloud-based analytics, edge AI deployment, and integration with Industry 4.0 platforms, enabling complete digital transformation of quality assurance processes."</t>
  </si>
  <si>
    <t>10 CR</t>
  </si>
  <si>
    <t>0.2 CR</t>
  </si>
  <si>
    <r>
      <rPr>
        <u/>
        <sz val="10"/>
        <color rgb="FF1155CC"/>
        <rFont val="Calibri"/>
      </rPr>
      <t>https://drive.google.com/open?id=1pZzj2ej0jk1Z1LvVW_b130Q84_lnHkW4</t>
    </r>
  </si>
  <si>
    <t>Grant Received: ₹36 Lakhs sanctioned as CCD under the SISFS.</t>
  </si>
  <si>
    <t>Exthalpy Technologies Private Limited</t>
  </si>
  <si>
    <r>
      <rPr>
        <u/>
        <sz val="10"/>
        <color rgb="FF1155CC"/>
        <rFont val="Calibri"/>
      </rPr>
      <t>https://drive.google.com/open?id=1LwaZlSjUKtLQySpsBLG8xG3YLrjncdaL</t>
    </r>
  </si>
  <si>
    <r>
      <rPr>
        <u/>
        <sz val="10"/>
        <color rgb="FF1155CC"/>
        <rFont val="Calibri"/>
      </rPr>
      <t>https://drive.google.com/open?id=19t3Up9RoHBuLxL3sfiqSGhGA4ETWwhbu</t>
    </r>
  </si>
  <si>
    <t>Adarsh Prakash, Udit Raj</t>
  </si>
  <si>
    <t>adarsh@exthalpy.com</t>
  </si>
  <si>
    <t>udit@exthalpy.com</t>
  </si>
  <si>
    <t>Patna</t>
  </si>
  <si>
    <t>"Problem:
 Medical and healthcare professionals — such as doctors, therapists, and clinic operators — often struggle to scale human-like, interactive engagement without compromising their personal brand or investing in complex technical development.
 Solution:
 Exthalpy offers a no-code platform to create plug-and-play AI agents that reflect your face, tone, and professional demeanor — powered by OpenAI and WebRTC for real-time, speech-to-speech interaction.
 Uniqueness:
 Unlike generic chatbots, our agents are voice-native with:
 Real-time speech interaction
 Context-aware memory tailored for medical consultations
 Emotional mirroring to match patient sentiment
 Filler latency management to maintain flow, even during long AI processing
 Competition:
 Tools like Intercom, Drift, and Botpress offer text-based chatbots.
 Exthalpy stands apart with:
 Fully voice-enabled avatars
 Custom branding with the professional’s own face and voice
 Advanced RAG (Retrieval-Augmented Generation) pipeline for up-to-date medical guidance
 Tech/IP:
 Built on:
 Proprietary agent orchestration logic
 Personality-aware filler response engine
 Fast context routing
 Upcoming support for HIPAA-ready deployments
 Scalability:
 Vertical use cases include:
 Virtual doctors
 Mental health coaches
 Medical screeners and triage agents
 Healthcare onboarding and training agents
 Market:
 Tapping into the $11B+ global AI healthcare SaaS market, with initial focus on:
 Clinics and hospitals
 Telehealth platforms
 Independent health professionals and consultants
 Target Customers:
 Medical professionals with personal brands
 Clinics looking to automate patient interaction
 Healthtech startups building real-time support tools
 Future Roadmap:
 Self-hosted deployment for privacy-conscious clinics
 API-first SDK for EMR/CRM integration
 Marketplace of pre-trained healthcare agents"</t>
  </si>
  <si>
    <t>12.5 Cr</t>
  </si>
  <si>
    <r>
      <rPr>
        <u/>
        <sz val="10"/>
        <color rgb="FF1155CC"/>
        <rFont val="Calibri"/>
      </rPr>
      <t>https://drive.google.com/open?id=1xa6c3Ww6r5Y5rEj9LNr4rRcjruqH6BH7</t>
    </r>
  </si>
  <si>
    <r>
      <rPr>
        <u/>
        <sz val="10"/>
        <color rgb="FF1155CC"/>
        <rFont val="Calibri"/>
      </rPr>
      <t>https://exthalpy.com</t>
    </r>
  </si>
  <si>
    <t>Ignomagine Pvt Ltd</t>
  </si>
  <si>
    <r>
      <rPr>
        <u/>
        <sz val="10"/>
        <color rgb="FF1155CC"/>
        <rFont val="Calibri"/>
      </rPr>
      <t>https://drive.google.com/open?id=1s0JsbEQIZdsOik23GS2RNZhmFLIYTD7H</t>
    </r>
  </si>
  <si>
    <r>
      <rPr>
        <u/>
        <sz val="10"/>
        <color rgb="FF1155CC"/>
        <rFont val="Calibri"/>
      </rPr>
      <t>https://drive.google.com/open?id=1R86Fg0lWbfcKeJ8iurNkJbi1HlAqroUo</t>
    </r>
  </si>
  <si>
    <t>Sumana Mandal, Abiramm BR</t>
  </si>
  <si>
    <t>Sumana Mandal</t>
  </si>
  <si>
    <t>sumana.mandal@ignomagine.com</t>
  </si>
  <si>
    <t>abiramm.br@ignomagine.com</t>
  </si>
  <si>
    <t>Industrial Robotics</t>
  </si>
  <si>
    <t>AI, Robotics, DeepTech</t>
  </si>
  <si>
    <t>"Problem Statement:
 Most Indian factories and warehouses still rely on manual labor for complex material handling tasks due to the lack of affordable, adaptable, and scalable automation. Imported robots are over-engineered, expensive, and unsuited to the unstructured, space-constrained environments of Indian industries, while low-cost automation lacks flexibility and intelligence.
 Solution:
 Enlightened Machines is a Physical AI-powered intralogistics automation platform that combines AI driven autonomous navigation for mobile robots, intelligent task orchestration ASRS to automate storage, picking, replenishment, and movement of goods across warehouses and factories — without the need for infrastructure overhaul.
 Uniqueness / Differentiator:
 Our proprietary vision-based autonomous navigation works without LIDAR or SLAM, making our robots deployable in any lighting or layout conditions — even in narrow aisles. The platform supports modular hardware (e.g., vertical reach, omni-directional drive, robotic arms) and plug-and-play software for real-time task configuration and visibility, making it highly adaptable yet scalable.
 Competition Mapping:
 Competing AMR companies like Addverb, GreyOrange, and Otto Motors offer fixed solutions requiring structured environments and high CAPEX. Our edge lies in affordability, infrastructure-free deployment, and process-wide coverage through a robot workforce, not just point automation.
 IP / Technology Used:
 1. Patent-pending vision-based navigation algorithm
 2. Innovative PickAnything AI model for robotic picking
 3. Self-calibrating navigation system
 4. Unified control and fleet management software (NavAI)
 5. Modular mechanical architecture for different payloads and use cases
 Scalability:
 The modular design allows rapid customization and deployment across industries with varied workflows. The software platform supports centralized control of multiple robots and facilities, enabling enterprise-wide scale.
 Market Potential:
 Our Serviceable market today is India with over $2B market, although we are seeing with strong global demand in emerging markets where infrastructure challenges persist. Our solution targets logistics, e-commerce, automotive, electronics, pharma, textiles, and FMCG sectors.
 Target Customers:
 Medium to large-scale manufacturers and warehouse operators across sectors. Current traction includes clients like Mahindra Logistics and Siemens, with growing interest from automotive OEMs and retail giants.
 Future Roadmap:
 1. Scale deployments across Indian MSME clusters
 2. Expand to global emerging markets (starting with Dubai, Africa and USA)
 3. Launch robotic arm integration for full automation of picking workflows
 "</t>
  </si>
  <si>
    <t>0.11 CR</t>
  </si>
  <si>
    <r>
      <rPr>
        <u/>
        <sz val="10"/>
        <color rgb="FF1155CC"/>
        <rFont val="Calibri"/>
      </rPr>
      <t>https://drive.google.com/open?id=13H1PDKYY8lt_eM1hDoU5RW0udR2FXkBd</t>
    </r>
  </si>
  <si>
    <r>
      <rPr>
        <u/>
        <sz val="10"/>
        <color rgb="FF1155CC"/>
        <rFont val="Calibri"/>
      </rPr>
      <t>https://drive.google.com/open?id=1j4LQ6unWixodz6ynq3NGKVSCWL7_eFsW</t>
    </r>
  </si>
  <si>
    <r>
      <rPr>
        <u/>
        <sz val="10"/>
        <color rgb="FF1155CC"/>
        <rFont val="Calibri"/>
      </rPr>
      <t>https://drive.google.com/open?id=1sTmo2cgs-q8R-Le8uqE_2KHChlz9F2xn</t>
    </r>
  </si>
  <si>
    <r>
      <rPr>
        <u/>
        <sz val="10"/>
        <color rgb="FF1155CC"/>
        <rFont val="Calibri"/>
      </rPr>
      <t>https://enlightenedmachines.co</t>
    </r>
  </si>
  <si>
    <t>TiE50 award, Start-up Maharathi, Mahindra Catapult top 3 in Logistics, TGS100 award, Elevate Karnataka winner, Eureka best business model award, , Slingshot Singapore top 250</t>
  </si>
  <si>
    <t>Vigorus Healthtech Private Limited (Chikitsa)</t>
  </si>
  <si>
    <r>
      <rPr>
        <u/>
        <sz val="10"/>
        <color rgb="FF1155CC"/>
        <rFont val="Calibri"/>
      </rPr>
      <t>https://drive.google.com/open?id=1wK8euo4RcZRH1D4eNShWr1snInfgWA4q</t>
    </r>
  </si>
  <si>
    <r>
      <rPr>
        <u/>
        <sz val="10"/>
        <color rgb="FF1155CC"/>
        <rFont val="Calibri"/>
      </rPr>
      <t>https://drive.google.com/open?id=1fjebD-krmMQgz_l3HAND6Upg-LSUUixg</t>
    </r>
  </si>
  <si>
    <t>Chirag Goyal</t>
  </si>
  <si>
    <t>Chanchal Goyal</t>
  </si>
  <si>
    <t>chirag@chikitsa.io</t>
  </si>
  <si>
    <t>chanchal@chikitsa.io</t>
  </si>
  <si>
    <t>Healthtech AI</t>
  </si>
  <si>
    <t>AI, Deeptech, Blockchain</t>
  </si>
  <si>
    <t>Problem Statement:
 Most hospitals and clinics still rely on manual clinical documentation, leading to medical errors, poor patient data management, and long delays in insurance claims—ultimately impacting care quality and revenue cycles.
 Solution:
 Chikitsa.io offers an AI-powered platform that automates clinical documentation through voice-to-text, provides real-time decision support (CDSS), enables multilingual patient interaction, and accelerates insurance claims—all integrated seamlessly with hospital systems.
 Uniqueness / Differentiator:
 Unlike traditional EMRs or speech-to-text tools, Chikitsa offers an end-to-end AI agent framework, multilingual support, in-house trained LLMs, and blockchain-based claim integrity—making it a plug-and-play AI layer for EMRs, HIMS, and insurers.
 Competition Mapping:
 Competitors like Augnito and Suki.ai focus on voice documentation but lack multilingual intelligence, decision support, insurance automation, and blockchain security. Chikitsa is the only platform combining all these in one agentic solution.
 IP / Technology Used:
 Proprietary in-house Large Language Models (LLMs), custom ASR, NLP for clinical tasks, Clinical Decision Support System, Blockchain (Hyperledger Fabric), multilingual NLP engine, and API-first SDKs.
 Scalability:
 Modular SDKs and APIs allow integration across hospitals, EMRs, TPAs, PACS, and telemedicine platforms. Architecture is cloud-native and highly scalable.
 Market Potential:
 India healthcare automation TAM: ₹2,02,500 Cr.
 Global healthcare AI market: $600B+ by 2027.
 70,000+ Indian hospitals, 500+ EMR platforms, 100+ insurers.
 Target Customers:
 Hospitals, clinics, EMR/HIMS companies, telemedicine providers, insurance companies, TPAs, and government health programs.
 Future Roadmap:
 Specialty-specific AI agents (e.g., radiology, cardiology)
 Global LLM deployments
 Deeper partnerships with EMRs and national insurers
 International expansion (Middle East, UK, BRICS)
 CE, HIPAA, and NHS Digital certification rollouts</t>
  </si>
  <si>
    <r>
      <rPr>
        <u/>
        <sz val="10"/>
        <color rgb="FF1155CC"/>
        <rFont val="Calibri"/>
      </rPr>
      <t>https://drive.google.com/open?id=1esbVrKw7tShvRvTN6obJaRod8CrpVUof</t>
    </r>
  </si>
  <si>
    <t>1 Trademark Granted</t>
  </si>
  <si>
    <r>
      <rPr>
        <u/>
        <sz val="10"/>
        <color rgb="FF1155CC"/>
        <rFont val="Calibri"/>
      </rPr>
      <t>https://www.chikitsa.io/</t>
    </r>
  </si>
  <si>
    <t>✅ Selected by National Health Authority (NHA) – Listed under Ayushman Bharat Digital Mission for Health Claim Exchange integration
 ✅ First Government Work Order – Awarded by Rajasthan Government after successful pilot under SIDH initiative
 ✅ Clinical Trials Conducted – In collaboration with AIIMS Delhi and SMS Jaipur for AI validation
 ✅ Selected in India-UK HealthTech Accelerator Program – Recognized among top startups for global scale
 ✅ Backed by IIM Kashipur &amp; AIC Banasthali – Supported through Startup India Seed Fund Scheme
 ✅ Technology Partners – Recognized partnerships with Google Cloud, AWS, Razorpay, Meta, and Microsoft Azure
 ✅ Deployed in 50+ hospitals and clinics within 6 months of commercialisation</t>
  </si>
  <si>
    <t>Zeko AI</t>
  </si>
  <si>
    <r>
      <rPr>
        <u/>
        <sz val="10"/>
        <color rgb="FF1155CC"/>
        <rFont val="Calibri"/>
      </rPr>
      <t>https://drive.google.com/open?id=18n2riolZQBndUDKd1ynnjp8yDobDLrkf</t>
    </r>
  </si>
  <si>
    <r>
      <rPr>
        <u/>
        <sz val="10"/>
        <color rgb="FF1155CC"/>
        <rFont val="Calibri"/>
      </rPr>
      <t>https://drive.google.com/open?id=1hfVnMywTaj0nx5wtsJFCJaibz9Nsmokj</t>
    </r>
  </si>
  <si>
    <t>Samyak Jain, Tanvi Jain</t>
  </si>
  <si>
    <t>Tanvi Jain</t>
  </si>
  <si>
    <t>tanvi@zeko.ai</t>
  </si>
  <si>
    <t>samyak@zeko.ai</t>
  </si>
  <si>
    <t>AI, LLMs, GenAI</t>
  </si>
  <si>
    <t>Problem Statement: Traditional recruitment suffers from misalignment between recruiters and hiring managers, leading to inefficiencies and poor-quality hires. The process is time-consuming and costly.
 Solution: Zeko AI offers an AI-powered hiring system that aligns hiring managers and recruiters, automates hiring execution, and continuously improves decision-making, ensuring smarter and more impactful hires at scale.
 Uniqueness/Differentiator: Zeko AI stands out by aligning and executing the entire hiring lifecycle, continuously learning from each hire. Unlike traditional tools, it eliminates inefficiencies and ensures decisions are data-driven and aligned with business goals.
 Competition Mapping: Zeko AI competes with ATS and AI-powered recruitment tools but excels by offering end-to-end AI-powered recruitment, real-time decision guidance, and continuous learning from past hires.
 IP/Technology Used: Zeko AI uses proprietary agents like Zeko Align, Zeko Screen, Zeko Interview, Zeko Engage, and Zeko Pulse, all powered by AI to optimize hiring.
 Scalability: Built for large enterprises, Zeko AI can scale across multiple industries and business units, handling complex hiring needs while optimizing efficiency.
 Market Potential: With a growing demand for AI recruitment solutions, Zeko AI is positioned to capture a significant market share, especially in tech, finance, and other high-value sectors.
 Target Customers: Large enterprises in industries like tech, finance, BPO, and retail, especially CHROs, CEOs, and CTOs focused on efficient, strategic hiring.
 Future Roadmap: Zeko AI plans to expand globally, targeting $2M ARR by 2026, with a focus on refining AI-driven recruitment and increasing market presence.</t>
  </si>
  <si>
    <t>30-40</t>
  </si>
  <si>
    <t>6 lakhs (2 PO of 10 lakhs each expected soon)</t>
  </si>
  <si>
    <r>
      <rPr>
        <u/>
        <sz val="10"/>
        <color rgb="FF1155CC"/>
        <rFont val="Calibri"/>
      </rPr>
      <t>https://drive.google.com/open?id=1XWtJyS4bH_fI1RmZVbQNdxBoJe4ScHdu</t>
    </r>
  </si>
  <si>
    <t>80+</t>
  </si>
  <si>
    <r>
      <rPr>
        <u/>
        <sz val="10"/>
        <color rgb="FF1155CC"/>
        <rFont val="Calibri"/>
      </rPr>
      <t>https://drive.google.com/open?id=1S0lRUfk_QKLLFNVzqAJEkI3RGoVGR76q</t>
    </r>
  </si>
  <si>
    <r>
      <rPr>
        <u/>
        <sz val="10"/>
        <color rgb="FF1155CC"/>
        <rFont val="Calibri"/>
      </rPr>
      <t>https://zeko.ai</t>
    </r>
  </si>
  <si>
    <t>Top 10 Innovative Companies by Yourstory: https://yourstory.com/2025/04/meet-top-10-innovative-companies-2025
 Best HR Tech Startup at Future Tech Summit by JSS STEP &amp; DST
 Most Innovative AI solution for growing Enterprises by The Enterprise World: https://theenterpriseworld.com/zeko-ai-transforming-hiring-with-ai-agents/
 - Naukri Talent Cloud: https://allthingstalent.org/ai-in-hr-overhyped-or-game-changer-samyak-jain-ceo-of-zeko-ai-on-workplace-innovation-beyond-2025/2025/01/27/
 The Hans India: https://www.thehansindia.com/life-style/boss-ladies-breaking-barriers-women-entrepreneurs-redefining-the-game-951832
 Top 5 Indian Startups Disrupting AI &amp; Technology: https://thecrazycareers.com/top-5-indian-startups-disrupting-ai-technology/
 Data quest: https://www.dqindia.com/business-technologies/2025-and-beyond-how-ai-will-drive-next-wave-of-workplace-innovation-8549852</t>
  </si>
  <si>
    <t>Zeuon.ai (Xfinito Biodesigns Private Limited)</t>
  </si>
  <si>
    <r>
      <rPr>
        <u/>
        <sz val="10"/>
        <color rgb="FF1155CC"/>
        <rFont val="Calibri"/>
      </rPr>
      <t>https://drive.google.com/open?id=1sWTGHmqOfcx11fAuDgf0idyCZSmIQYht</t>
    </r>
  </si>
  <si>
    <r>
      <rPr>
        <u/>
        <sz val="10"/>
        <color rgb="FF1155CC"/>
        <rFont val="Calibri"/>
      </rPr>
      <t>https://drive.google.com/open?id=1TRTq8QZwumpHWOku_EwuU10tcpq_HsaY</t>
    </r>
  </si>
  <si>
    <t>Siddharth Shivakumar Nair</t>
  </si>
  <si>
    <t>sidd@zeuron.ai</t>
  </si>
  <si>
    <t>AI in Health</t>
  </si>
  <si>
    <t>DeepTech, Edge AI &amp; Computer Vision, Multimodal Sensor Integration, Gamified Cognitive Engines, Brain-Inspired Operating System (Zeuron OS), AI Analytics Layer</t>
  </si>
  <si>
    <t>Problem Statement:
 Over 1 in 3 people globally are affected by neurological or brain-related disorders. In India, access to early diagnosis, engaging therapy, and consistent neurorehabilitation remains scarce, especially in tier-2/3 cities and rural regions. Existing solutions are costly, clinic-bound, and lack personalisation, leading to poor therapy adherence and outcomes.
 Solution:
 MiMo is a neuro-compute phygital console that gamifies brain-body health through AI-driven assessments, cognitive-physical therapy, and real-time progress monitoring. It enables home-based, engaging interventions for conditions like autism, ADHD, stroke, and early dementia.
 Uniqueness / Differentiator:
 - Portable, edge-AI enabled, works offline.
 - Combines motion sensing, cognitive gaming, and emotional AI
 - Designed for clinical + home use, across age groups
 - Modular and multilingual for wide accessibility
 Competition Mapping:
 While global players (MindMaze, RehaCom, JOGO Health) offer neurotherapeutics, MiMo is India’s first low-cost, unified brain-body platform. No current Indian competitor matches its feature set or price point.
 IP/Technology:
 Granted patent; uses custom AI algorithms, Zeuron OS (brain-inspired OS), sensor fusion, and secure analytics.
 Scalability:
 Designed for B2B, B2G, and B2C models; hardware + SaaS licensing; scalable via health systems, schools, wellness chains.
 Market Potential:
 $30B+ SAM in stroke and Parkinson’s alone; $444B global non-drug neurocare market. India has &gt;8M neurodivergent children and a growing elderly population.
 Target Customers:
 Hospitals, therapy centres, paediatricians, schools for special needs, NGOS, government health programs, and caregivers.
 Future Roadmap:
 - India launch in 2025 (paid pilots ongoing)
 - Regulatory certifications (CDSCO, CE)
 - Developer ecosystem for rare disorders
 - Global expansion (US, UK) with white-labeled platforms
 - Building ZeuronCore – foundational AI model for brain health &amp; longevity</t>
  </si>
  <si>
    <t>~60 Cr</t>
  </si>
  <si>
    <t>~0.1</t>
  </si>
  <si>
    <t>MiMo - 2; ReLive - 168; Custom - 5</t>
  </si>
  <si>
    <t>3,25,680</t>
  </si>
  <si>
    <r>
      <rPr>
        <u/>
        <sz val="10"/>
        <color rgb="FF1155CC"/>
        <rFont val="Calibri"/>
      </rPr>
      <t>https://drive.google.com/open?id=13Cb4BNkY41a_CUAE7Xaw5RKZwMPr_gG7</t>
    </r>
  </si>
  <si>
    <t>3 Full time; 15 Consultants</t>
  </si>
  <si>
    <t>Across 6 Years ~100</t>
  </si>
  <si>
    <r>
      <rPr>
        <u/>
        <sz val="10"/>
        <color rgb="FF1155CC"/>
        <rFont val="Calibri"/>
      </rPr>
      <t>https://drive.google.com/open?id=1A1aekk1cjNyBKqychXHVY4fLDVS4_E4B</t>
    </r>
  </si>
  <si>
    <t>1 - Patent</t>
  </si>
  <si>
    <r>
      <rPr>
        <u/>
        <sz val="10"/>
        <color rgb="FF1155CC"/>
        <rFont val="Calibri"/>
      </rPr>
      <t>https://drive.google.com/open?id=1YgDFq9aiViHmBHM7F-WSYToPr7vA6bQ3</t>
    </r>
  </si>
  <si>
    <r>
      <rPr>
        <u/>
        <sz val="10"/>
        <color rgb="FF1155CC"/>
        <rFont val="Calibri"/>
      </rPr>
      <t>https://www.zeuron.ai</t>
    </r>
  </si>
  <si>
    <t>- Startup Grand Challenge 2025 - Gaming for Good | Winzo - Winner | Rs. 1,00,000.00
 - CEGAM Pitch Fest 2025 - Winner | Rs. 30,000.00
 - CAHOTECH Pitchfest - Winner | Rs. 1,00,000.00
 - NIRMAAN Accelerator, IITK – Top 4 | Rs. 2,50,000.00
 - XR for Startups (MeITY &amp; IITD) – Semi Finalist 2023 | Rs. 50,000.00
 - ASEAN-India Start-up Pitch Battle – Runner Up 2022 | Rs. 1,75,000
 - Kalaari Capital CXXO Spirit Awards - Winner 2022 | Rs. 50,000
 - AWS Campus Fund Grand Challenge - Winner 2021 | Rs. 1,85,000
 - Swadeshi Microprocessor Challenge, MeiTY - Finalist 2021 | Rs. 2,00,000
 - FlexE Innovation Challenge, IIT Kanpur &amp; MeiTY - Winner 2021 | Rs. 1,00,000
 - Launch n Zoom 3.0, IIM Udaipur | Rs. 1,00,000
 - Swadeshi Microprocessor Challenge, MeiTY - Semi Finalist 2020 | Rs. 1,00,000
 - MedTechnovation, Derbi Foundation &amp; IESA - Runner Up 2020 | Rs. 50,000
 Publication:
 1. https://cahohealthspark.in/zeuron-ai-mind-motion-mimo-a-neuro-computer-health-console/
 2. https://www.deccanherald.com/business/startups/six-ai-startups-from-karnataka-selected-for-games24x7s-final-cohort-in-techxpedite-3349615
 3. https://www.bwhealthcareworld.com/article/innovative-healthcare-startups-shine-at-cahotech-2024%E2%80%99s-pitch-fest-537621
 4. https://www.thehansindia.com/technology/tech-news/games24x7-hosts-techxpedite-pitch-day-showcases-tech-startups-to-industry-leaders-investors-959574
 5. https://www.youtube.com/watch?v=YaTObatx9yE
 6. https://www.bwdisrupt.com/article/winzo-ieic-power-indias-gaming-ip-revolution-with-20-winners-of-create-in-india-challenge-555575
 7. https://www.thenewsminute.com/atom/smart-footwear-oral-3d-scanner-med-technovation-initiative-sees-novel-ideas-135860
 8. https://www.biospectrumindia.com/news/20/22407/nirman-accelerator-picks-15-startups-in-first-cohort-to-build-solutions-in-healthcare-and-agriculture.html
 9. https://techround.co.uk/news/nike-showcases-new-ai-sneakers-future-wearable-ai-tech/
 10. https://www.mathworks.com/company/mathworks-stories/xfinito-develops-smart-shoe-with-ai-for-diabetic-neuropathy.html
 11. https://yourstory.com/2025/04/meet-15-trailblazing-startups-iheal--isb--30-cohort
 12. https://www.electronicsb2b.com/industry-buzz/deciphering-brain-with-semi-vr-cognitive-games/
 13. https://indmissionasean.gov.in/extra?id=epY2a
 14. https://yourstory.com/2022/01/innovations-neurotech-mediatech-circular-economy-bag-top-prizes-aws-campus-fund-grand-challenge</t>
  </si>
  <si>
    <t>ZipLip</t>
  </si>
  <si>
    <r>
      <rPr>
        <u/>
        <sz val="10"/>
        <color rgb="FF1155CC"/>
        <rFont val="Calibri"/>
      </rPr>
      <t>https://drive.google.com/open?id=1yepYwPL1MYULfWGvPsXXUqK0tUPZ28Ba</t>
    </r>
  </si>
  <si>
    <r>
      <rPr>
        <u/>
        <sz val="10"/>
        <color rgb="FF1155CC"/>
        <rFont val="Calibri"/>
      </rPr>
      <t>https://drive.google.com/open?id=1BmZ-lkCU1pLpiAVa5fEtho5N5jQukcdQ</t>
    </r>
  </si>
  <si>
    <t>Sushil Modi, Kishore Biswas, Vishal Saini, Prateeek Saraf</t>
  </si>
  <si>
    <t>sushil@ziplip.in</t>
  </si>
  <si>
    <t>kishore@ziplip.in</t>
  </si>
  <si>
    <t>84454 60673</t>
  </si>
  <si>
    <t>social commerce</t>
  </si>
  <si>
    <t>ZipLip is a social commerce platform empowering women entrepreneurs.
 Social selling is rising. Last year, 19 million resellers sold $12 billion worth of products. But procurement for these resellers is completely broken. They procure from multiple different Whatsapp/Telegram groups of unverified suppliers &amp; other resellers, resulting in high prices, substandard quality &amp; a completely manual purchase experience.
 ZipLip is a curated marketplace connecting resellers &amp; trusted suppliers. Leveraging AI, Ziplip offers lowest prices, best quality &amp; seamless purchase experience. Founded by repeat founders from Microsoft/ IIT Delhi coming from strong seller community backgrounds, Ziplip is set to organize the $80 billion social commerce industry.</t>
  </si>
  <si>
    <t>25 cr</t>
  </si>
  <si>
    <t>3 cr</t>
  </si>
  <si>
    <t>25k inr</t>
  </si>
  <si>
    <r>
      <rPr>
        <u/>
        <sz val="10"/>
        <color rgb="FF1155CC"/>
        <rFont val="Calibri"/>
      </rPr>
      <t>https://drive.google.com/open?id=1fWrfwMlrbotY0Kl1qw5rZEUvPNMXUo1b</t>
    </r>
  </si>
  <si>
    <t>will be filing soon.</t>
  </si>
  <si>
    <t>www.ziplip.club</t>
  </si>
  <si>
    <t>Awarded as a top startup by Retailers association of India at prestigious Retail Technology Conclave.</t>
  </si>
  <si>
    <t>PCRA TECHNOLOGIES PVT LTD</t>
  </si>
  <si>
    <r>
      <rPr>
        <u/>
        <sz val="10"/>
        <color rgb="FF1155CC"/>
        <rFont val="Calibri"/>
      </rPr>
      <t>https://drive.google.com/open?id=1XaVzsS9400l0TDuoWmRPRze8k-yxTQlv</t>
    </r>
  </si>
  <si>
    <r>
      <rPr>
        <u/>
        <sz val="10"/>
        <color rgb="FF1155CC"/>
        <rFont val="Calibri"/>
      </rPr>
      <t>https://drive.google.com/open?id=1WJLqsQrR9zxNLHb6zY3ETvlN8yIYmWfe</t>
    </r>
  </si>
  <si>
    <t>Mannuri Vamshi Krishna , Venkatesh Yanamaddi , Raghavendra koundinya</t>
  </si>
  <si>
    <t>vamshi@pcratechno.com</t>
  </si>
  <si>
    <t>venkatesh@pcratechno.com</t>
  </si>
  <si>
    <t>Fintech / SaaS / Healthtech</t>
  </si>
  <si>
    <t>Deep Tech , AI , Blockchain</t>
  </si>
  <si>
    <t>Nizamabad</t>
  </si>
  <si>
    <t>Problem Statement : Businesses face payment delays, defaults, and bad debts due to the lack of a structured credit risk assessment system in B2B trade. There’s no central credit scoring system like CIBIL for businesses, which limits growth and trust in trade.
 Solution: PCRA enables distributors to assess a retailer's creditworthiness in real time, helping prevent defaults, improve collections, and expand safely beyond local markets.
 Uniqueness: Unlike traditional credit bureaus , PCRA is sector-specific, tracking trade credit behavior, payment discipline, and compliance risks. It offers actionable credit scores and alerts based on proprietary models built on actual B2B transactions.
 Competition mapping: We complement rather than compete with bureaus like CIBIL, CRIF, and Experian, who focus on retail loans and bank data. Our edge lies in industry-specific scoring using non-banking data.
 IP / Technology: We have a filed patent, secured 9 trademarks, and built a proprietary credit scoring algorithm tailored for unorganized B2B trade. Platform is ERP-integrated, DPDP-compliant, and ready to scale.
 Scalability: We are currently live in 4 states with 350+ users. The solution is SaaS-based and plug-and-play, making it easily scalable across India and other emerging markets.
 Market Potential: The global B2B trade credit market is massive, with over $30 trillion in annual trade running on credit. In India alone, B2B credit transactions exceed $1.5 trillion annually. Within this, the Indian pharmaceutical trade contributes over $30 billion, of which approximately $9.58 billion is stuck as unpaid receivables, a critical and underserved problem causing cash flow stress, defaults, and business limitations for pharma distributors and manufacturers.
 Target Customers: Pharma distributors, manufacturers, and wholesalers. Future scope includes FMCG, agri-input, and unorganized B2B credit-heavy sectors.
 Future Roadmap: Expand to 10+ states in the next 12 months, integrate 1,000+ distributors and 100,000 retailers, launch AI-led dynamic scoring and revenue generation, partner with NBFCs &amp; ERP players for underwriting and embedded finance opportunities</t>
  </si>
  <si>
    <r>
      <rPr>
        <u/>
        <sz val="10"/>
        <color rgb="FF1155CC"/>
        <rFont val="Calibri"/>
      </rPr>
      <t>https://drive.google.com/open?id=1rxLDAuxvpkrtJ1z0IcT4SDFqFkCZ4OTw</t>
    </r>
  </si>
  <si>
    <t>1 Patent filed , 9 Trademarks</t>
  </si>
  <si>
    <r>
      <rPr>
        <u/>
        <sz val="10"/>
        <color rgb="FF1155CC"/>
        <rFont val="Calibri"/>
      </rPr>
      <t>https://pcratechno.com/</t>
    </r>
  </si>
  <si>
    <t>https://ehealth.eletsonline.com/2025/05/strengthening-the-healthcare-supply-chain-the-critical-role-of-credit-risk-management/ , https://news.abplive.com/business/how-trade-credit-risk-is-quietly-straining-india-s-healthcare-supply-chain-1768732 , https://m.dailyhunt.in/news/india/english/tycoonworld-epaper-dh4c6a646b987d48f5b87f17d40865f089/what+is+medscores+business+model-newsid-dh4c6a646b987d48f5b87f17d40865f089_71c0671025ad11f0b7fb8104ce0d6022</t>
  </si>
  <si>
    <t>AIC STPINEXT INITIATIVES (STPI Kalpataru CoE)</t>
  </si>
  <si>
    <t>Scraptechies Solutions Private Limited</t>
  </si>
  <si>
    <r>
      <rPr>
        <u/>
        <sz val="10"/>
        <color rgb="FF1155CC"/>
        <rFont val="Calibri"/>
      </rPr>
      <t>https://drive.google.com/open?id=1kh3A15SlpCPCKCcE6qFdKBcVINs2QyGH</t>
    </r>
  </si>
  <si>
    <r>
      <rPr>
        <u/>
        <sz val="10"/>
        <color rgb="FF1155CC"/>
        <rFont val="Calibri"/>
      </rPr>
      <t>https://drive.google.com/open?id=1ouLlImwdKmubLmqemvDtGFVNi85qTfW8</t>
    </r>
  </si>
  <si>
    <t>Sobhan Chakraborty &amp; Sridhar Chakraborty</t>
  </si>
  <si>
    <t>sobhanchakraborty48@gmail.com</t>
  </si>
  <si>
    <t>meghrobotics@gmail.com</t>
  </si>
  <si>
    <t>Defense &amp; Aerospace</t>
  </si>
  <si>
    <t>Deeptech RF</t>
  </si>
  <si>
    <t>Problem Statement: With the increasing accessibility and use of drones—both for surveillance and potentially malicious intents—the threat to critical infrastructure, VIP zones, public gatherings, and defense installations is escalating. Current solutions are either cost-inefficient or technologically inadequate, leaving large gaps in aerial security.
 Key Problem: Lack of accessible, mid-tier, high-performance anti-drone systems that can protect against drone intrusions and drone swarms, while also offering scalable response mechanisms for defense and law enforcement.
 Solution
 We have developed an integrated Anti-Drone Defense &amp; Attack System consisting of:
 Defense:
 4-channel handheld directional neutralizer (up to 1km range)
 8-channel omnidirectional RF jammer creating an RF shield. (up to 1 km range)
 8-channel omnidirectional RF jammer creating an RF shield. (up to 5 km range)
 Attack:
 Interceptor drones with dual net-throwing systems
 Heavy payload drones equipped with multiple warheads for preemptive neutralization of swarm attacks.
 Working on the solution that ensures real-time detection, disruption, and neutralization of rogue drones, securing airspace around sensitive zones.
 Uniqueness / Differentiator
 Mid-segment Positioning: High-quality, performance-rich systems at competitive pricing.
 Demonstration-ready: Products are field-ready for trials and quick deployments.
 End-to-end serviceability: AMC, easy training, and extended warranties.
 Multi-purpose business model: Hardware, training, services, and software ecosystem combined.
 Non-VIP centric: Democratizing aerial security by making it accessible to all key sectors.
 Competition Mapping
 Government:- BEL, HAL, DRDO; the products are Expensive, longer procurement &amp; delivery cycles
 Private Companies:- Zen Technologies, Aaronia (Germany), Indrajaal, the products are either costly or limited in neutralization ability
 Our Position is to create a Mid-market, fast deployment, multi-layered defense &amp; attack systems, the products are Cost-efficient, scalable, and easy to train &amp; maintain
 IP / Technology Used
 RF jamming and direction-finding techniques. (non-IP)
 Interceptor drone design and payload delivery system.
 Custom firmware for signal intelligence and response protocols.(Drone Foreignsics)
 Scalability
 Domestic: Expandable to 700+ Indian districts with state police, disaster management forces, and private security demand.
 International: Applicable in conflict-prone regions, border zones, critical infrastructure, airports, and private security setups globally.
 Training &amp; Services: Launching drone, VR, and cybersecurity training in both B2B and B2C models further boosts revenue streams and customer engagement.
 Market Potential
 TAM (Total Addressable Market): $3.5B+ globally in anti-drone tech by 2030.
 India: Rapid defense procurement, increased budgets in internal security &amp; smart city surveillance.
 Sectors: Military, Police, VIP Security, Disaster Management, Event Security, Energy Infrastructure, Airports, Commercial Warehouses
 Target Customers
 Primary:
 Government Defense &amp; Law Enforcement Agencies (MoD, CAPF, Police)
 National disaster and intelligence agencies
 Secondary:
 Private security firms, industrial zones, large commercial events, tech campuses
 Heritage site authorities, airports, oil refineries, smart cities
 Future Roadmap
 Commercialization of the Drone Detection System
 Strengthen partnerships with system integrators &amp; defense consultants
 National footprint with key defense/security contracts.
 Global exports &amp; OEM partnerships.
 Integration with AI-based drone tracking systems.
 Modular anti-swarm AI-enabled warhead drones</t>
  </si>
  <si>
    <r>
      <rPr>
        <u/>
        <sz val="10"/>
        <color rgb="FF1155CC"/>
        <rFont val="Calibri"/>
      </rPr>
      <t>https://drive.google.com/open?id=1oYfVI_5Dl6qjOptrR1wQd2wevmY-pMQ0</t>
    </r>
  </si>
  <si>
    <r>
      <rPr>
        <u/>
        <sz val="10"/>
        <color rgb="FF1155CC"/>
        <rFont val="Calibri"/>
      </rPr>
      <t>https://drive.google.com/open?id=1kq5c3lfS0UXRdRz0FuLdAvhMgU0IBKy4</t>
    </r>
  </si>
  <si>
    <r>
      <rPr>
        <u/>
        <sz val="10"/>
        <color rgb="FF1155CC"/>
        <rFont val="Calibri"/>
      </rPr>
      <t>http://meghrobotics.com/</t>
    </r>
  </si>
  <si>
    <t>Winner “STPI INFOCOM START-UP Awards”, 2023.
 ”JIS PURASKAR” 2023
 ENTREMIT “Excellence in Business Award”, by Cottage and small scale industry Association, March-2023.
 JIS Special Recognition Award for outstanding achievements 2020. 
 Finalists of Empresario 2k19, organized by Entrepreneurship Cell, IIT kharagpur.
 Media Mention :- 
 Electronics for you Business:- https://www.electronicsforyou.biz/startups/counter-ing-the-air-borne-threat-with-megh-robotics/?utm_source=chatgpt.com
 Times of India:- https://timesofindia.indiatimes.com/city/patna/iit-patna-develops-counter-drone-system/articleshow/90652052.cms?utm_source=chatgpt.com
 Dainik Bhaskar :- https://www.bhaskar.com/local/bihar/patna/news/counter-drone-system-will-help-in-preventing-criminal-incidents-police-and-army-will-be-useful-it-will-take-three-years-to-make-129607293.html?utm_source=chatgpt.com</t>
  </si>
  <si>
    <t>VOPTIMAISE CLIMATE TECH SOLUTIONS PRIVATE LIMITED</t>
  </si>
  <si>
    <r>
      <rPr>
        <u/>
        <sz val="10"/>
        <color rgb="FF1155CC"/>
        <rFont val="Calibri"/>
      </rPr>
      <t>https://drive.google.com/open?id=12_TVjceVhtbd7qYNLdhf2tBz0DxiQwrT</t>
    </r>
  </si>
  <si>
    <r>
      <rPr>
        <u/>
        <sz val="10"/>
        <color rgb="FF1155CC"/>
        <rFont val="Calibri"/>
      </rPr>
      <t>https://drive.google.com/open?id=1WHS026J6s31CEP64IfPeS7dR9nzdkbhy</t>
    </r>
  </si>
  <si>
    <t>Dr. Saikumar Reddy Yeddula &amp; Priyavadan Reddy Puli</t>
  </si>
  <si>
    <t>saikumar.yeddula@v-optimai.com</t>
  </si>
  <si>
    <t>AI; Industry 4.O</t>
  </si>
  <si>
    <t>Visakhapatnam</t>
  </si>
  <si>
    <t>V-OptimAIse provides AI-driven recommendation software to steel plants to optimize production processes. Manufacturers collect vast amounts of production data, but it often remains underutilized. Our intelligent software, trained on this data, delivers actionable, real-time recommendations directly to operators via intuitive web-based interfaces, enabling significant reductions in yield loss. Our unique advantage lies in our in-house developed AI models and compounded learning — continuously improving by working across multiple plants. While our initial focus is on steel manufacturing, our scalable solutions also extend to the energy and smart manufacturing sectors, helping industries transition toward greener, smarter, and more sustainable operations.</t>
  </si>
  <si>
    <t>20 Cr</t>
  </si>
  <si>
    <t>0.1Cr</t>
  </si>
  <si>
    <t>25 Lakhs</t>
  </si>
  <si>
    <r>
      <rPr>
        <u/>
        <sz val="10"/>
        <color rgb="FF1155CC"/>
        <rFont val="Calibri"/>
      </rPr>
      <t>https://drive.google.com/open?id=1hZNAZlTNOztbrU8v5pyus6ySN0z0tajx</t>
    </r>
  </si>
  <si>
    <r>
      <rPr>
        <u/>
        <sz val="10"/>
        <color rgb="FF1155CC"/>
        <rFont val="Calibri"/>
      </rPr>
      <t>https://drive.google.com/open?id=1mx2nQyb6tuxOlDtzPrMe3PPRgKGk8FW6</t>
    </r>
  </si>
  <si>
    <r>
      <rPr>
        <u/>
        <sz val="10"/>
        <color rgb="FF1155CC"/>
        <rFont val="Calibri"/>
      </rPr>
      <t>www.v-optimai.com</t>
    </r>
  </si>
  <si>
    <t>Successful at Open Challenge Programme 2.O conducted by STPI</t>
  </si>
  <si>
    <t>Aerogravity Pvt. Ltd.</t>
  </si>
  <si>
    <r>
      <rPr>
        <u/>
        <sz val="10"/>
        <color rgb="FF1155CC"/>
        <rFont val="Calibri"/>
      </rPr>
      <t>https://drive.google.com/open?id=1wyBr5fYMGrUeMpTZbitPAtbu8lg2b-xm</t>
    </r>
  </si>
  <si>
    <r>
      <rPr>
        <u/>
        <sz val="10"/>
        <color rgb="FF1155CC"/>
        <rFont val="Calibri"/>
      </rPr>
      <t>https://drive.google.com/open?id=1zbytgQqTzgpwqjr-HyvlWUnk9lWWjNEF</t>
    </r>
  </si>
  <si>
    <t>Nikhil Rajput, Nilesh Palkar</t>
  </si>
  <si>
    <t>nikhil@nxtqube.com</t>
  </si>
  <si>
    <t>nilesh@nxtqube.com</t>
  </si>
  <si>
    <t>Drone</t>
  </si>
  <si>
    <t>DeepTech, AI and IOT</t>
  </si>
  <si>
    <t>Nashik</t>
  </si>
  <si>
    <t>NxtQube is building the autonomous drone docking infrastructure layer for enterprises, enabling seamless, remote, and scalable drone operations across warehouses, solar farms, and mining zones. Today, industrial drone use is limited by manual operations, the need for skilled pilots, and logistical constraints like battery swaps and data retrieval. NxtQube solves this with a fully autonomous, universal drone docking station that works across drone brands, combined with proprietary mission planning software and AI-powered analytics. This full-stack platform allows for zero-human-touch operations—automating tasks like inventory audits, perimeter surveillance, and asset inspections. Unlike competitors locked into proprietary ecosystems or offering hardware-only solutions, NxtQube delivers a vendor-agnostic, end-to-end system with robust cloud integration and 24x7 reliability. The company holds IP in its docking design and remote operations software, with scalability built into its modular and SaaS-enabled architecture. With a $1B+ addressable market in industrial automation and a fast-growing need for remote infrastructure, NxtQube is targeting large logistics firms, solar O&amp;M providers, mining companies, and government departments. Looking ahead, NxtQube will scale commercially across India in 2025, expand to the Middle East and Southeast Asia by 2026, launch Dock 2.0 with robotic payload handling by 2027, and integrate with national unmanned traffic systems by 2028—positioning itself as the go-to infrastructure platform for autonomous drone operations globally.</t>
  </si>
  <si>
    <t>35 - 75 Cr</t>
  </si>
  <si>
    <r>
      <rPr>
        <u/>
        <sz val="10"/>
        <color rgb="FF1155CC"/>
        <rFont val="Calibri"/>
      </rPr>
      <t>https://drive.google.com/open?id=13PxJ3L7uM-C76F2UziZja9arkSvbE2CW</t>
    </r>
  </si>
  <si>
    <r>
      <rPr>
        <u/>
        <sz val="10"/>
        <color rgb="FF1155CC"/>
        <rFont val="Calibri"/>
      </rPr>
      <t>https://nxtqube.com/</t>
    </r>
  </si>
  <si>
    <t>Winner of Altair Startup Challenge, Winner of AESI Startup Challenge, Winner of Defence Innovation Challenge. etc</t>
  </si>
  <si>
    <t>Cairovision Pvt Ltd</t>
  </si>
  <si>
    <r>
      <rPr>
        <u/>
        <sz val="10"/>
        <color rgb="FF1155CC"/>
        <rFont val="Calibri"/>
      </rPr>
      <t>https://drive.google.com/open?id=1nAQ8kaP4xtpLKTmYongAxP4pOsLtVC-q</t>
    </r>
  </si>
  <si>
    <r>
      <rPr>
        <u/>
        <sz val="10"/>
        <color rgb="FF1155CC"/>
        <rFont val="Calibri"/>
      </rPr>
      <t>https://drive.google.com/open?id=1hpz6AHqkh3VoMTai9JR5jWls0cGI9HwH</t>
    </r>
  </si>
  <si>
    <t>Vedpal Singh</t>
  </si>
  <si>
    <t>vedpal@cairovisions.com</t>
  </si>
  <si>
    <t>Deep-Tech</t>
  </si>
  <si>
    <t>AI &amp; DeepTech</t>
  </si>
  <si>
    <t>Cairovision is revolutionizing the solar energy sector with its state-of-the-art, AI-powered video analytics platform “Solarvision” that empowers solar plant operators to operate smarter, safer, and more efficiently. Through intelligent automation and real-time data analysis, Cairovision minimizes operational risks, detects anomalies before they escalate into costly problems, and uncovers actionable insights hidden within vast streams of visual data. By unlocking the full potential of AI in renewable energy, Cairovision positions itself as a key enabler of scalable, data-driven decision-making in the pursuit of a more sustainable future.
 Problems solved by Cairovision
 Cairovision is revolutionizing the solar energy sector with its state-of-the-art, AI-powered video analytics platform “Solarvision”. 
 Solarvision is an AI-powered video analytics solution designed specifically for solar power plants. It addresses several critical challenges in the operation and maintenance of solar facilities, enhancing efficiency, safety, and security.
 1. Unauthorized Access and Intrusions
 • Large, remote solar installations are susceptible to unauthorized entries.
 2. Theft and Vandalism Risks
 • Solar farms can be targets for theft of equipment and materials.
 3. Fire and Smoke Hazards
 • Early detection of fire is crucial to prevent damage.
 4. Data-Driven Decision Making
 • Lack of actionable insights can hinder operational improvements.
 Competitive Advantages of SolarVision
 1. Tailored solution for Solar Infrastructure
 2. AI-Powered Real-Time video analytics
 3. Integrated Safety Compliance Tools
 4. Enhanced Security and Intrusion Detection
 5. Performance Optimization Capabilities
 6. Lower O&amp;M Costs
 7. Seamless Integration
 Key Value Propositions are:
 • We have successfully deployed for 30+ Clients
 • Tried and tested platform
 • Spread 9+ countries
 • Proven track record for enterprise solution deployments at scale
 Key competitors are: 
 • Unleash
 • Davantis
 • Detect Technologies
 • Wobot.ai
 • Videonetics
 Competitive advantage
 • Tailored solution for Manufacturing
 • Seamless Integration at Scale
 • Tried and tested platform for Fortune 500 companies
 • Proven track record for enterprise solution deployments at scale
 • Best customer support</t>
  </si>
  <si>
    <t>Rs. 25 Cr</t>
  </si>
  <si>
    <t>Rs. 2.60 Cr +</t>
  </si>
  <si>
    <t>Rs. 9,079,761.36</t>
  </si>
  <si>
    <r>
      <rPr>
        <u/>
        <sz val="10"/>
        <color rgb="FF1155CC"/>
        <rFont val="Calibri"/>
      </rPr>
      <t>https://drive.google.com/open?id=1PzsZeGfmA7vEuJEcGvYVer-KlFKD1IfB</t>
    </r>
  </si>
  <si>
    <r>
      <rPr>
        <u/>
        <sz val="10"/>
        <color rgb="FF1155CC"/>
        <rFont val="Calibri"/>
      </rPr>
      <t>https://drive.google.com/open?id=1tp9K7K9c8XrRziBp3wXeqKz9Bf0BNUBu</t>
    </r>
  </si>
  <si>
    <r>
      <rPr>
        <u/>
        <sz val="10"/>
        <color rgb="FF1155CC"/>
        <rFont val="Calibri"/>
      </rPr>
      <t>https://cairovisions.com/</t>
    </r>
  </si>
  <si>
    <t>Won - HDFC Bank Parivartan Grant Challenge- AI for Social Good</t>
  </si>
  <si>
    <t>Epsum Labs Private Limtied</t>
  </si>
  <si>
    <r>
      <rPr>
        <u/>
        <sz val="10"/>
        <color rgb="FF1155CC"/>
        <rFont val="Calibri"/>
      </rPr>
      <t>https://drive.google.com/open?id=1KH_xnh9H2DElnjTSpzrXQmPuNWFTrl1m</t>
    </r>
  </si>
  <si>
    <r>
      <rPr>
        <u/>
        <sz val="10"/>
        <color rgb="FF1155CC"/>
        <rFont val="Calibri"/>
      </rPr>
      <t>https://drive.google.com/open?id=1I2fPeipEti2zXGF_7fhNb9fF7mfAdIhX</t>
    </r>
  </si>
  <si>
    <t>Founder: Girija Sankar Mishra | Co-founder: Matha Venkateswara Sai Vara Prasad</t>
  </si>
  <si>
    <t>girija.mishra@epsumlabs.com</t>
  </si>
  <si>
    <t>saiprasad@epsumlabs.com</t>
  </si>
  <si>
    <t>IIOT, AI, ML, Software</t>
  </si>
  <si>
    <t>AI, ML, IIOT, and all softwares</t>
  </si>
  <si>
    <t>At Epsum Labs, we specialize in simplifying complex industrial challenges through integrated, technology-driven solutions. In today’s fast-paced environment, businesses often face a patchwork of disconnected tools, each claiming to improve efficiency or sustainability. The problem? These tools rarely work together, causing inefficiencies across operations.
 Our approach is to design solutions that connect these dots. We understand that energy usage, process optimization, data monitoring, and productivity are deeply interconnected. Solving them in isolation only creates more complexity. Instead, we focus on providing an integrated, cohesive system that streamlines operations and delivers measurable results.
 Our solutions are built with a user-centric mindset, offering flexible, scalable solutions that adapt to the unique needs of each industry. By simplifying workflows and reducing technical complexity, we empower businesses to make smarter, data-driven decisions without the burden of managing multiple disconnected systems.
 Epsum Labs has made a significant impact in sectors like manufacturing, steel, power and livestock, where we’ve helped clients optimize processes, reduce waste, and drive efficiency. We are now expanding into the logistics and mining industries, where our focus is on harnessing advanced technologies to improve safety, automation, and real-time decision-making.
 We see ourselves as more than just a tech provider; we are partners in digital transformation. Our mission is to equip industries with the tools, technologies, and support to thrive in a rapidly evolving landscape, driving long-term success and sustainable performance.</t>
  </si>
  <si>
    <t>63,00,000</t>
  </si>
  <si>
    <r>
      <rPr>
        <u/>
        <sz val="10"/>
        <color rgb="FF1155CC"/>
        <rFont val="Calibri"/>
      </rPr>
      <t>https://drive.google.com/open?id=1QXX52DfNBUH9_pf80Bkk-FKpRUa6HJdp</t>
    </r>
  </si>
  <si>
    <r>
      <rPr>
        <u/>
        <sz val="10"/>
        <color rgb="FF1155CC"/>
        <rFont val="Calibri"/>
      </rPr>
      <t>https://www.epsumlabs.com/</t>
    </r>
  </si>
  <si>
    <t>RiiDL</t>
  </si>
  <si>
    <t>Packmania Paper Solutions Private Limited (EzPac)</t>
  </si>
  <si>
    <r>
      <rPr>
        <u/>
        <sz val="10"/>
        <color rgb="FF1155CC"/>
        <rFont val="Calibri"/>
      </rPr>
      <t>https://drive.google.com/open?id=14vKjrDNsboZgJlNCAkZyAtrATcHupAPq</t>
    </r>
  </si>
  <si>
    <r>
      <rPr>
        <u/>
        <sz val="10"/>
        <color rgb="FF1155CC"/>
        <rFont val="Calibri"/>
      </rPr>
      <t>https://drive.google.com/open?id=1Cy2WCRd-VHD34bgsPZRYHivVZNSx10k3</t>
    </r>
  </si>
  <si>
    <t>Parth Shah &amp; Vatsal SHah</t>
  </si>
  <si>
    <t>paarthshah@ezpac.in</t>
  </si>
  <si>
    <t>vatsalshah@ezpac.in</t>
  </si>
  <si>
    <t>Packaging E-Commerce</t>
  </si>
  <si>
    <t>AI and #d Rendering</t>
  </si>
  <si>
    <t>Problem: Limited access to affordable, custom packaging for small volumes in India.
 Solution: Tech platform with ultra-low MOQs (10+), AI-assisted design, and upcoming 3D previews for easy, sustainable paper packaging.
 Unique: Low MOQs + AI design + 3D visualization + sustainability focus.
 Tech: Proprietary e-commerce platform with AI design and evolving 3D.
 Market: Huge, growing Indian packaging market, targeting underserved small-volume needs.
 Customers: Small businesses, startups, homepreneurs, individuals, larger enterprises (targeted).
 Scale: Scalable online platform, distributed production.
 Future: Full 3D launch, expanded sustainable options.</t>
  </si>
  <si>
    <t>850+</t>
  </si>
  <si>
    <r>
      <rPr>
        <u/>
        <sz val="10"/>
        <color rgb="FF1155CC"/>
        <rFont val="Calibri"/>
      </rPr>
      <t>https://drive.google.com/open?id=1g2NEO29qNmDyGI7c_K5G0qCHrgA4r58P</t>
    </r>
  </si>
  <si>
    <t>Zipbolt Innovations Pvt Ltd</t>
  </si>
  <si>
    <r>
      <rPr>
        <u/>
        <sz val="10"/>
        <color rgb="FF1155CC"/>
        <rFont val="Calibri"/>
      </rPr>
      <t>https://drive.google.com/open?id=1Iq3DMpPeItWnWQkVo3WkMxC1ZWStxgB3</t>
    </r>
  </si>
  <si>
    <r>
      <rPr>
        <u/>
        <sz val="10"/>
        <color rgb="FF1155CC"/>
        <rFont val="Calibri"/>
      </rPr>
      <t>https://drive.google.com/open?id=1yqLu74Ffm5JGVAOioE9_B15KDQUZJnCq</t>
    </r>
  </si>
  <si>
    <t>Rohan Singh Bais &amp; Sonia Singh</t>
  </si>
  <si>
    <t>Sonia Singh</t>
  </si>
  <si>
    <t>Rohan@zip-bolt.com</t>
  </si>
  <si>
    <t>Sonia@zip-bolt.com</t>
  </si>
  <si>
    <t>Deeptech AI, EV Sustainability, SaaS</t>
  </si>
  <si>
    <t>IOT, AI, Advanced Semiconductors</t>
  </si>
  <si>
    <t>PMF/Early Revenues</t>
  </si>
  <si>
    <t>Our Impact-award winning startup, Zipbolt Innovations, leading the integration of Advanced IoT based AI SaaS Platform for Sustainability of Electric Vehicles &amp; Battery circular economy.
 While the Company is based in New Delhi India, we are looking to expand our SaaS platform for EVs across the Global and connect with interested angels/ micro vc / seed vc investors in the domain of climate tech, sustainability, Blockchain and AI/Deep Tech platforms.
 Rohan Singh Bais
 Founder at Zipbolt Innovations
 Linkedin: www.linkedin.com/in/rohan-singh-bais/</t>
  </si>
  <si>
    <t>CCPS range - INR 32 Cr to INR 40 Cr.</t>
  </si>
  <si>
    <t>Revenue of 2024-25 is Approx INR 85 Lacs</t>
  </si>
  <si>
    <t>Key Customers include Tata Motors , Vision Mechatronics, EESL (EPSL), Numerous Motors, HyperX Energy, etc</t>
  </si>
  <si>
    <t>Vision Mechatronics - INR 27 Lacs (including.GST)</t>
  </si>
  <si>
    <t>Employees - 8 &amp; Founders - 2</t>
  </si>
  <si>
    <t>More than 50 direct and indirect jobs created in last 3 years, by EV &amp; battery leasing model</t>
  </si>
  <si>
    <r>
      <rPr>
        <u/>
        <sz val="10"/>
        <color rgb="FF1155CC"/>
        <rFont val="Calibri"/>
      </rPr>
      <t>https://drive.google.com/open?id=15WWa4Nlqq83LPv87wNOHZrrzmjVh5Ua-</t>
    </r>
  </si>
  <si>
    <t>We have two Trademarks, and will be filing for Patent</t>
  </si>
  <si>
    <t>None yet</t>
  </si>
  <si>
    <t>www.zipsureai.com, www.zip-bolt.com</t>
  </si>
  <si>
    <t>Winner of Villgro IPitch Impact Award</t>
  </si>
  <si>
    <t>Mechinex Automation Private Limited</t>
  </si>
  <si>
    <r>
      <rPr>
        <u/>
        <sz val="10"/>
        <color rgb="FF1155CC"/>
        <rFont val="Calibri"/>
      </rPr>
      <t>https://drive.google.com/open?id=1IIbt0bH72Yf4sJs0J0ohupjJQA_dS-vg</t>
    </r>
  </si>
  <si>
    <r>
      <rPr>
        <u/>
        <sz val="10"/>
        <color rgb="FF1155CC"/>
        <rFont val="Calibri"/>
      </rPr>
      <t>https://drive.google.com/open?id=1LFHuv_Tm9_A3OGbPTxPTL4KxFgjtE1NZ</t>
    </r>
  </si>
  <si>
    <t>Gokul Karat, Sathish Kumar, Mugilan Mani, Kathiresh V</t>
  </si>
  <si>
    <t>gokulkarat@mechinex.com</t>
  </si>
  <si>
    <t>sathishkumar@mechinex.com</t>
  </si>
  <si>
    <t>Advanced Manufacturing, B2B SaaS</t>
  </si>
  <si>
    <t>Machine Learning, Physics Engines, Digital Twins</t>
  </si>
  <si>
    <t>Problem:
 Machining MSMEs in India struggle with expensive, complex CAM software that requires skilled operators, powerful PCs, and costly licenses.
 Solution:
 MillSoft is a lightweight, AI-powered CAM SaaS that works offline on any PC, generates optimized G-code, and uses a blackbox controller to monitor machining in real-time and auto-correct toolpaths.
 Uniqueness:
 No CAD/CAM license needed, no cloud dependency, machine-agnostic, and real-time optimization — tailor-made for low-cost CNC users in India.
 Competition Mapping:
 Unlike CloudNC (Fusion360 plugin) or Toolpath Labs (cloud-only toolpath optimizer), MillSoft offers a complete, offline, and hardware-integrated CAM system for MSMEs.
 IP/Technology:
 MillSoft includes proprietary G-code optimization algorithms, a physics-based feed/speed engine, and a real-time CNC blackbox with feedback loop.
 Scalability:
 Designed for 1.5L+ CNC machining MSMEs in India and 4.5L+ across South Asia. Product is modular and easily localizable for global use.
 Market Potential:
 India’s machining MSME market is ₹2,250 Cr with 1.5L workshops using Fanuc/Siemens. Initial rollout targets Tamil Nadu (₹37.5 Cr market).
 Target Customers:
 Micro and small CNC job shops, tool rooms, prototyping labs, and MSMEs using Fanuc/Siemens-based machines.</t>
  </si>
  <si>
    <t>0.88 Cr</t>
  </si>
  <si>
    <r>
      <rPr>
        <u/>
        <sz val="10"/>
        <color rgb="FF1155CC"/>
        <rFont val="Calibri"/>
      </rPr>
      <t>https://drive.google.com/open?id=166q4zUXe9n5B1RwIyGM1L8J-qH0QAFEY</t>
    </r>
  </si>
  <si>
    <r>
      <rPr>
        <u/>
        <sz val="10"/>
        <color rgb="FF1155CC"/>
        <rFont val="Calibri"/>
      </rPr>
      <t>https://drive.google.com/open?id=1jalfIcfE2EYdHEs0VBeXB2zUdhm8_4uu</t>
    </r>
  </si>
  <si>
    <r>
      <rPr>
        <u/>
        <sz val="10"/>
        <color rgb="FF1155CC"/>
        <rFont val="Calibri"/>
      </rPr>
      <t>https://www.mechinex.com/millsoft.html</t>
    </r>
  </si>
  <si>
    <t>Yespoho India Private Limited</t>
  </si>
  <si>
    <r>
      <rPr>
        <u/>
        <sz val="10"/>
        <color rgb="FF1155CC"/>
        <rFont val="Calibri"/>
      </rPr>
      <t>https://drive.google.com/open?id=1KY6rXLSwUk0Du3Fsggblsg_f1aSwPCgS</t>
    </r>
  </si>
  <si>
    <r>
      <rPr>
        <u/>
        <sz val="10"/>
        <color rgb="FF1155CC"/>
        <rFont val="Calibri"/>
      </rPr>
      <t>https://drive.google.com/open?id=1hpMZ5WHKcvdfGBeX5tIRSPBA_UJmKFP7</t>
    </r>
  </si>
  <si>
    <t>Raghuram Kuchuibhatla &amp; Meenakshi Dubey</t>
  </si>
  <si>
    <t>Meenakshi Dubey</t>
  </si>
  <si>
    <t>raghu@yespoho.com</t>
  </si>
  <si>
    <t>meenakshi.dubey@yespoho.com</t>
  </si>
  <si>
    <t>Skill Development &amp; Technology</t>
  </si>
  <si>
    <t>AI, AR</t>
  </si>
  <si>
    <t>Scale uo</t>
  </si>
  <si>
    <t>India's handloom and handicraft industry is on the verge of extinct due to poor wages, obsolete technology, poor infrastructure and most important is a huge disconnect between current generation needs and Artisans' understanding. On the other end of the spectrum are customers' with a statuesque due to limited choices, poor quality, lack of price transparancy.
 Yespoho's solution is to bridge both the gaps through technology. Yespoho is a social impact based digital platform connecting customers and artisans where content, social interaction, customization and personalization converge to not only deliver products based on customer taste and preferences, but also aim to improve the livelihood and socio-economic conditions of the artisans,</t>
  </si>
  <si>
    <t>50CR</t>
  </si>
  <si>
    <t>19.6CR</t>
  </si>
  <si>
    <t>100 jobs created in the artisanal villages</t>
  </si>
  <si>
    <r>
      <rPr>
        <u/>
        <sz val="10"/>
        <color rgb="FF1155CC"/>
        <rFont val="Calibri"/>
      </rPr>
      <t>https://drive.google.com/open?id=1UdAuXfzWsQ3Spys7Sw5ZCqO0xDClKlR3</t>
    </r>
  </si>
  <si>
    <t>1 IP and 2 Trademarks</t>
  </si>
  <si>
    <t>None. The current one is in provisional</t>
  </si>
  <si>
    <r>
      <rPr>
        <u/>
        <sz val="10"/>
        <color rgb="FF1155CC"/>
        <rFont val="Calibri"/>
      </rPr>
      <t>www.yespoho.com</t>
    </r>
  </si>
  <si>
    <t>1. Yes!poho received BRAND ICON OF THE YEAR 2023.,
 2. Yespoho was awarded from Prajjwala Challenge Initiated by the Ministry of Rural Development (MoRD) as a top innovative company for Rural Development,
 3. Yespoho India Received Prestigious Award at HYSEA 2023,
 4. Meenakshi dubey awarded as "Women of Excellence 2023" at Women Entrepreneur Summit",
 5. Mrs. Meenakshi Dubey felicitated as "Social Entrepreneurship 2022-2023" at COWE India Excellence Award",
 6. Mrs. Meenakshi Dubey "Social E-Entrepreneur | Business Torchbearer" at Grand Queen Leadership Award 2023,
 7. Meenakshi Dubey won the Great Companies International Women Entrepreneur Award</t>
  </si>
  <si>
    <t>SERRI TECH LABS PRIVATE LIMITED</t>
  </si>
  <si>
    <r>
      <rPr>
        <u/>
        <sz val="10"/>
        <color rgb="FF1155CC"/>
        <rFont val="Calibri"/>
      </rPr>
      <t>https://drive.google.com/open?id=1pzgGXSGTQdoCBEC6uEAknx2rqHc57dCH</t>
    </r>
  </si>
  <si>
    <r>
      <rPr>
        <u/>
        <sz val="10"/>
        <color rgb="FF1155CC"/>
        <rFont val="Calibri"/>
      </rPr>
      <t>https://drive.google.com/open?id=1nyqdXEgid31_hsqbT5FW2ZMkHvy3DVQS</t>
    </r>
  </si>
  <si>
    <t>Saad Jamal, Shubham Raj, Mohammad Wasil</t>
  </si>
  <si>
    <t>saad@serri.club</t>
  </si>
  <si>
    <t>shubham@serri.club</t>
  </si>
  <si>
    <t>85788 91525</t>
  </si>
  <si>
    <t>SAAS, Martech</t>
  </si>
  <si>
    <t>Uttarakhand</t>
  </si>
  <si>
    <t>HALDWANI</t>
  </si>
  <si>
    <t>About:
 Serri, an AI CRM &amp; marketing automation platform founded by a young team of second-time entrepreneurs, enables consumer businesses to automate their entire marketing funnel. Using only voice/text prompts, businesses can automate processes from lead acquisition to post-sales engagement on WhatsApp and other channels.
 Within 2 years, Serri has achieved 72.8 Cr in revenue, with a 6X year-over-year growth. Show 
 Problem Statement:
 Setting up and managing a marketing stack is a complex, time-consuming, and expensive process, yet it remains essential for businesses. The implementation of a CRM system can take anywhere from 0 to 12 months, requiring extensive involvement from multiple stakeholders, including IT staff, CRM admins, department heads, developers, and end users. The costs can be as high as $15,000 per user per month, making it a significant financial burden. The process involves several intricate stages, such as tool selection, infrastructure setup, data migration, customization, integrations, training, trials, deployment, and ongoing support. Each of these phases demands careful coordination anc expertise, making CRM adoption a frustrating and resource-intensive experience for businesses.
 Show less Solution:
 Serri's vision is to enable b2c businesses to execute at the speed of ideas without wasting time, efforts &amp; resources in implementing, using &amp; mastering complicated marketing stacks. Using Serri is as simple as talking with a friend. There's no learning curve. You tell it, it does it. Whether it's onboarding, integrations with your existing tools or setting up complex funnels, it typically takes a few minutes with Serri, not days, weeks or months. Show less 
 Product and Technology:
 Serri's moat lies in its engineering architecture comprising of 3 i's - Intelligent Infrastructure, Intuitive Interface &amp; Plug-and-play Integrations.
 Serri is developing a proprietary intelligent infrastructure to utilize over 68 LLMs and 100+ AI agents, fine-tuned to carry out tasks efficiently and cost-effectively. Not just voice or text prompts, but Serri's intuitive interface adapts magically to your commands, providing a SaaS-like experience for capturing and sharing intricate instructions. 3P tools can be quickly integrated with Serri using native integrations, REST APIs &amp; webhooks.</t>
  </si>
  <si>
    <t>₹ 25 Cr</t>
  </si>
  <si>
    <t>3,43,09,159</t>
  </si>
  <si>
    <r>
      <rPr>
        <u/>
        <sz val="10"/>
        <color rgb="FF1155CC"/>
        <rFont val="Calibri"/>
      </rPr>
      <t>https://drive.google.com/open?id=1ZUOSi2tqZdS5voo_u2_ZWIQVI6a7mwiq</t>
    </r>
  </si>
  <si>
    <r>
      <rPr>
        <u/>
        <sz val="10"/>
        <color rgb="FF1155CC"/>
        <rFont val="Calibri"/>
      </rPr>
      <t>https://drive.google.com/open?id=1ugIZ7YW8MLghmFnUfR5vHKA4idl531xI</t>
    </r>
  </si>
  <si>
    <r>
      <rPr>
        <u/>
        <sz val="10"/>
        <color rgb="FF1155CC"/>
        <rFont val="Calibri"/>
      </rPr>
      <t>https://www.serri.ai/</t>
    </r>
  </si>
  <si>
    <t>IIT Bombay - Eureka Winner 2023</t>
  </si>
  <si>
    <t>Agri Business Incubation Foundation IIT Kharagpur</t>
  </si>
  <si>
    <t>SpaceFields Pvt Ltd</t>
  </si>
  <si>
    <r>
      <rPr>
        <u/>
        <sz val="10"/>
        <color rgb="FF1155CC"/>
        <rFont val="Calibri"/>
      </rPr>
      <t>https://drive.google.com/open?id=1WY13B11a_t2L9QQoSR-c03_0dDM3wEOO</t>
    </r>
  </si>
  <si>
    <r>
      <rPr>
        <u/>
        <sz val="10"/>
        <color rgb="FF1155CC"/>
        <rFont val="Calibri"/>
      </rPr>
      <t>https://drive.google.com/open?id=1NT3MZRMutkW6dreDsryx0HxFv-j2OeX-</t>
    </r>
  </si>
  <si>
    <t>Apurwa Masook, Sudarshan Samal, Rounak Agrawal</t>
  </si>
  <si>
    <t>masook@spacefields.in</t>
  </si>
  <si>
    <t>sudarshan@spacefields.in</t>
  </si>
  <si>
    <t>Defence &amp; Aerospace</t>
  </si>
  <si>
    <t>Rocket Propulsion</t>
  </si>
  <si>
    <t>PMF, Early adopters</t>
  </si>
  <si>
    <t>"SpaceFields Pvt Ltd., is a defence and aerospace startup incubated at the Indian Institute of Science (IISc), Bangalore. We specialize in custom design and development of next-generation bespoke solid propellant-based propulsion systems, including pyrotechnics, UAV RATO motors and solid rocket boosters, as well as allied dual-use platforms. We are actively developing unique products and novel offerings for Indian Navy, Indian Air Force, DRDO, HAL and others. We are also four-time winners of the coveted iDEX DISC development contracts by DIO, DDP. 
 SpaceFields aspires to be the dedicated merchant developer and supplier for propulsion, by going inch-wide mile-deep into Solid Rocket propulsion and advanced energetic materials for customers in the Defence, Drones and Space transportation markets for for various turnkey SubOrbital, Orbital, Tactical and Pyro Applications. We undertake End-to-End Design-for-Manufacturing, Ballistic evaluation, Characterization, Indigenization, and Build-to-spec projects delivering custom-engineered solutions with a focus on first-principles, performance and precision, tailored to meet the unique demands of your aerospace &amp; defense projects
 SpaceFields has a robust IP portfolio of 10 patents and has garnered accolades at various international and national platforms such as Tyler Cowen’s Emergent Ventures Grant (Mercatus USA), CII G20 Young Entrepreneurs' Alliance, Boeing BUILD, Indian Navy Swavlamban Innovation Hackathon among others."</t>
  </si>
  <si>
    <t>INR 125 Cr pre-money</t>
  </si>
  <si>
    <t>About 1 Cr</t>
  </si>
  <si>
    <t>Rs 20,39,500/- (HAL &amp; DRDO)</t>
  </si>
  <si>
    <r>
      <rPr>
        <u/>
        <sz val="10"/>
        <color rgb="FF1155CC"/>
        <rFont val="Calibri"/>
      </rPr>
      <t>https://drive.google.com/open?id=1DtWcpIWc6mw5BwGhNi3ahMIeAy-uY-yG</t>
    </r>
  </si>
  <si>
    <r>
      <rPr>
        <u/>
        <sz val="10"/>
        <color rgb="FF1155CC"/>
        <rFont val="Calibri"/>
      </rPr>
      <t>https://drive.google.com/open?id=19M_r2dAEwzkMCuKKRR6KU8XDAU8Q-xGe</t>
    </r>
  </si>
  <si>
    <t>10 Patents</t>
  </si>
  <si>
    <r>
      <rPr>
        <u/>
        <sz val="10"/>
        <color rgb="FF1155CC"/>
        <rFont val="Calibri"/>
      </rPr>
      <t>https://drive.google.com/open?id=17lHjsyVCEWBX8tWg5sYwhoi4Z207-9yq</t>
    </r>
  </si>
  <si>
    <r>
      <rPr>
        <u/>
        <sz val="10"/>
        <color rgb="FF1155CC"/>
        <rFont val="Calibri"/>
      </rPr>
      <t>https://www.spacefields.in/</t>
    </r>
  </si>
  <si>
    <t>"Winner of Indian Navy Innovation Hackathon in Swavlamban 2024
 Forged a partnership with Bharat Dynamics Ltd (BDL) - one of the world’s largest missiles &amp; defense equipment integrators
 Patents granted in the field of material science, energetic propellants
 In over several decades, we have emerged as Asia’s first non-legacy manufacturer to have developed &amp; hot-fired large scale Solid Rocket Engines (SREs)
 #1 SpaceTech startup in Boeing BUILD and bagged grant funding
 Winners of CII G20 Young Entrepreneurs' Alliance"</t>
  </si>
  <si>
    <t>AgriVijay</t>
  </si>
  <si>
    <r>
      <rPr>
        <u/>
        <sz val="10"/>
        <color rgb="FF1155CC"/>
        <rFont val="Calibri"/>
      </rPr>
      <t>https://drive.google.com/open?id=1uCiZ0pLpOxekjN8q5yqufJgStBcH722-</t>
    </r>
  </si>
  <si>
    <r>
      <rPr>
        <u/>
        <sz val="10"/>
        <color rgb="FF1155CC"/>
        <rFont val="Calibri"/>
      </rPr>
      <t>https://drive.google.com/open?id=1trTHSmF-o6gs030bnaOeHjjivnmFk4yV</t>
    </r>
  </si>
  <si>
    <t>Vimal Panjwani &amp; Shobha Chanchlani</t>
  </si>
  <si>
    <t>Shobha Chanchlani</t>
  </si>
  <si>
    <t>vpanjwani@agrivijay.com</t>
  </si>
  <si>
    <t>shobha@agrivijay.com</t>
  </si>
  <si>
    <t>Agritech/Renewable Energy</t>
  </si>
  <si>
    <t>"Farmers suffer from post-harvest losses &amp; most of them are also dependent on fossil fuel such as diesel to run their diesel gensets in order to run their electric water pumps, milking machines etc. along with firewood for cooking by the rural women. They also have availability of animal/food/agri waste which goes unharnessed in the form of energy but impacting Climate Change with GHG/CO2 emissions. We are the 3rd highest GHG emitter as a nation. Also, if a farmer wants to switch to Renewable Energy to solve these problems there is no dedicated marketplace or store in the village where his energy needs are understood &amp; product is recommended based on his pocket. There is no knowledge dissemination or education around various renewable &amp; green energy products in solar, biogas, electric, agritech or organic segments. These products are neither available at village level nor accessible.
 AgriVijay is India's first curated Marketplace &amp; Agtech Climate Action Social Enterprise of Renewable &amp; Green Energy products for Farmers &amp; Rural households bringing all products in Solar, Biogas, Electric, Agri-tech &amp; Organic under one roof, with an Energy Advisory Recommendation approach providing End to End solution understanding their energy &amp; agriculture needs coupled with waste availability at their end before products are recommended, sold, financed, delivered and deployed at their end along with abating GHG/CO2 emissions bringing increased savings &amp; income for them aligned with UN SDG’s especially SDG5, SDG7 &amp; SDG13.
 With the help of dedicated Website, AI enabled WhatsApp Chatbot, Call Centres in local language, Field Sales, Technical Team &amp; offline Renewable Energy stores model at village level, the knowledge and benefits of Renewable Energy products are disseminated providing high quality and branded renewable energy products on rural grounds with benefits such as free solar insurance, long term warranty, assured after sales service, EMI/Financing facility etc. helping Farmers &amp; Rural households to become Renewable Energy producers &amp; consumers.
 Assuming 9 Crore Farmer Families with 10% conversion ratio per year with a renewable energy product such as a 1 KVA Solar Inverter with an average order value of INR 50,000, we have a TAM of USD 60 billion which is not even penetrated 2% with renewable energy.
 We are a single platform &amp; 'End to End' solution provider in Renewable &amp; Green Energy bringing all the Renewable Energy products such as Solar, Biogas, Green Energy - Electric, agritech &amp; organic products under one roof online &amp; offline through our network of Renewable Energy Stores along with AI based whatsapp chatbot, call centres in local languages to educate where we understand the energy needs of the farmers &amp; rural households to recommend, sell, finance, deliver and deploy the renewable energy product as recommendation. We couple the products with our services like - Free Insurance against Theft &amp; Damage from Natural Calamities, Long Term Warranty, Assured After Sales Service, EMI /Financing facility making products available, accessible and affordable for Farmers &amp; Rural Households aligned with UN SDGs.
 "</t>
  </si>
  <si>
    <t>500+</t>
  </si>
  <si>
    <r>
      <rPr>
        <u/>
        <sz val="10"/>
        <color rgb="FF1155CC"/>
        <rFont val="Calibri"/>
      </rPr>
      <t>https://drive.google.com/open?id=1IOsn_mRU0UKP6RtnUZGwuxBrRZv7jwSZ</t>
    </r>
  </si>
  <si>
    <r>
      <rPr>
        <u/>
        <sz val="10"/>
        <color rgb="FF1155CC"/>
        <rFont val="Calibri"/>
      </rPr>
      <t>https://drive.google.com/open?id=1lO4VSYi_Sl_fUdbLGAa_gPV4eWbiWKhE</t>
    </r>
  </si>
  <si>
    <r>
      <rPr>
        <u/>
        <sz val="10"/>
        <color rgb="FF1155CC"/>
        <rFont val="Calibri"/>
      </rPr>
      <t>https://drive.google.com/open?id=1vwmG2lTSpF22m7XpZntEOda2-ODqFjaK</t>
    </r>
  </si>
  <si>
    <r>
      <rPr>
        <u/>
        <sz val="10"/>
        <color rgb="FF1155CC"/>
        <rFont val="Calibri"/>
      </rPr>
      <t>https://www.agrivijay.com</t>
    </r>
  </si>
  <si>
    <t>"FICCI Startup Awards - 'Best Agtech in Sustainable Agriculture' &amp; 'Top Agri Innovator in COVID Times'(2024 &amp; 2021)
 SolarX Startup Challenge 2024 India Winner organised by International Solar Alliance,Invest India &amp; MNRE,Govt of India - Awarded by State Minister Shri Shripad Yesso Naik
 Avniya Energy Startup Challenge 2025 Winner organised by ONGC,FIPI &amp; MoPNG,Govt of India – Awarded by Hon’ble Union Minister Shri Hardeep Singh Puri
 NASSCOM SME Inspire Award 2025 – Awarded by Hon’ble Union Minister Shri Piyush Goyal
 SDG 1 Award – EUTECH Chamber, Top 200 Forbes Global Potential Companies, Global SAARC Awards, BAI Chicago Rising Star, and many more"</t>
  </si>
  <si>
    <t>VisionXcel Technologies Private Limited</t>
  </si>
  <si>
    <r>
      <rPr>
        <u/>
        <sz val="10"/>
        <color rgb="FF1155CC"/>
        <rFont val="Calibri"/>
      </rPr>
      <t>https://drive.google.com/open?id=1HYP-IB-9ioBv6ZLc8l5GyrTyxPgr5G8b</t>
    </r>
  </si>
  <si>
    <r>
      <rPr>
        <u/>
        <sz val="10"/>
        <color rgb="FF1155CC"/>
        <rFont val="Calibri"/>
      </rPr>
      <t>https://drive.google.com/open?id=1psWk3Ny0xUsLP5s02hNDEdNhKzzUlp8Z</t>
    </r>
  </si>
  <si>
    <t>Pranav Asthana, Mohini mohan behera, Ritu Mishra</t>
  </si>
  <si>
    <t>Ritu Mishra</t>
  </si>
  <si>
    <t>pranav@excl.ai</t>
  </si>
  <si>
    <t>mohini@excl.ai</t>
  </si>
  <si>
    <t>Logistics</t>
  </si>
  <si>
    <t>Visotonics is an AI-powered computer vision platform that automates container inspections at ports, ICDs, and logistics yards. It solves delays, errors, and audit issues from manual surveys by providing real-time damage detection, OCR, seal verification, and digital reports using existing CCTV infrastructure. The system’s uniqueness lies in its plug-and-play model, 98.7% accuracy, and India-optimized AI. Competing globally with players like Visy.fi and AT.AI, Visotonics offers better scalability, affordability, and edge-based analytics. It targets ports, CFSs, and container operators, and plans to expand to 50+ yards and government AI tenders within 12 months.</t>
  </si>
  <si>
    <t>60 lakhs (FY 2025-2026)</t>
  </si>
  <si>
    <t>5 (Including those under trial)</t>
  </si>
  <si>
    <t>2 lakhs/month</t>
  </si>
  <si>
    <r>
      <rPr>
        <u/>
        <sz val="10"/>
        <color rgb="FF1155CC"/>
        <rFont val="Calibri"/>
      </rPr>
      <t>https://drive.google.com/open?id=1Wsuc3f5UA-1ORIvIAmTfn9LTOEorII1f</t>
    </r>
  </si>
  <si>
    <r>
      <rPr>
        <u/>
        <sz val="10"/>
        <color rgb="FF1155CC"/>
        <rFont val="Calibri"/>
      </rPr>
      <t>https://drive.google.com/open?id=1iRwuGPdjyMa5q3EsM3_l1v-bc8Y1G5sV</t>
    </r>
  </si>
  <si>
    <r>
      <rPr>
        <u/>
        <sz val="10"/>
        <color rgb="FF1155CC"/>
        <rFont val="Calibri"/>
      </rPr>
      <t>https://www.visotonics.com/</t>
    </r>
  </si>
  <si>
    <t>Incubated at Amrita TBI under the MeitY GENESIS scheme; awarded a ₹10 lakh government grant
 Selected by AIIDE CoE at IIT Kanpur for AI product incubation and mentoring
 Successful pilots with CNB Tech and trials at Jawaharlal Nehru Port Authority (JNPA)</t>
  </si>
  <si>
    <t>Vrivida Private Limited</t>
  </si>
  <si>
    <r>
      <rPr>
        <u/>
        <sz val="10"/>
        <color rgb="FF1155CC"/>
        <rFont val="Calibri"/>
      </rPr>
      <t>https://drive.google.com/open?id=1tKoDg_LOs4LlLfQlP9kWbP5HoOGm3Cqo</t>
    </r>
  </si>
  <si>
    <r>
      <rPr>
        <u/>
        <sz val="10"/>
        <color rgb="FF1155CC"/>
        <rFont val="Calibri"/>
      </rPr>
      <t>https://drive.google.com/open?id=11M1rEhJ8MaLogd4dWqcPZepF-b_Z2bXO</t>
    </r>
  </si>
  <si>
    <t>Dr. Anupam Dutta &amp; Dr. Anusree Mahanta</t>
  </si>
  <si>
    <t>Dr. Anusree Mahanta</t>
  </si>
  <si>
    <t>anupamdutta@vrivida.com</t>
  </si>
  <si>
    <t>"Problem: The World Health Organization recognizes chronic skin and soft tissue infections like bedsores and very common diabetic ulcer infections as significant health burdens that cause several million hospitalizations each year. These infections are responsible for approximately 8-9% of sepsis-related deaths worldwide. In India, infected diabetic ulcers, a subset of skin and soft tissue infections alone accounts for &gt;12.5 million hospital admissions and &gt;2.5 million amputations. Managing these infections is particularly challenging due to the polymicrobial nature of infections and due to the growing resistance to conventional antibiotics. This highlights an urgent global health need for novel therapies to effectively manage these infections and combat the spread of antimicrobial resistant (AMR) pathogens in both community and healthcare settings.
 Solution and its Novelty: At Vrivida, we have developed a novel topical non-antibiotic therapeutic agent for skin and soft tissue infections. The novelty of our lead agent “VIDA-1” is its ability to harness body’s innate immunity to combat infections as well as promote tissue repair. It promotes broad-spectrum antimicrobial activity and antibiofilm activity making it ideal for polymicrobial infections. Further, unlike conventional antibiotics it can combat and hinder antibiotic resistance making it a sustainable and long-term promising solution. 
 Scalability &amp; IP: Our therapeutic VIDA-1 is a recombinant therapeutic protein. To ensure commercial scalability, Vrivida produces VIDA-1 using a cost-effective Pichia pastoris expression system, which is well established expression system to produce many commercial therapeutic in the market. Currently, we are in the process of filing a provisional patent for VIDA-1, which will be owned exclusively by the company, securing our IP position and enabling future partnerships. 
 Competitive landscape: The competitive landscape highlights a significant difference between existing antimicrobials and our product. While current treatments, such as antibiotics, focus solely on combating infections, our product is a dual-utility drug that not only fights polymicrobial infections but also promotes tissue repair and healing. Additionally, it effectively targets a broad spectrum of skin pathogens and their biofilms while addressing antibiotic resistance.
 Potential Market Size:
 Global Market Potential:
 TAM: The total addressable market (TAM) for skin and soft tissue infections (SSTIs) is estimated to be USD 11.28 billion in 2023, and is projected to grow to USD 21.71 billion by 2031. The global market is expected to grow at a CAGR of 8.8%.
 SAM: Targeting antimicrobial-resistant infections and chronic wound care, the SAM is minimum 40% of TAM, or USD 4.51 billion.
 SOM: With a conservative market penetration of 2.5%, the SOM is estimated at USD 113 million.
 Indian Market Potential:
 TAM: TAM for skin and soft tissue infections (SSTIs) is estimated to be USD 1.2 billion in 2023, and is projected to grow to USD 2.4 billion by 2031. The global market is expected to grow at a CAGR of 9%.
 SAM: Advanced therapies for drug-resistant SSTIs represent about 60% of TAM, or USD 720 million. This reflects a growing demand for more effective treatments against drug-resistant pathogens and chronic wounds in India. Chronic diabetic ulcers are a significant portion of this market due to the high prevalence of diabetes and complications arising from antibiotic-resistant infections.
 SOM: Assuming minimum 5% penetration within the SAM, the SOM would be USD 36 million.
 Target Customers: We are considering a B2B business model for now. In the B2B model, we aim to out-license our product to pharmaceutical / biotech companies. Some of our global potential future customers are - Smith &amp; Nephew and Novartis, and some of our Indian potential future customers are Cipla and Sun Pharmaceutical. 
 Product roadmap: Currently, our product, VIDA-1, is in the non-GLP lead optimization phase, categorized as TRL-4. Over the next 12 months, we will transition to GLP studies, also known as IND-enabling studies. Following the GLP phase, we plan to initiate clinical trials, with a target to launch our final product by year 2028. 
 Our business model incorporates de-risking strategies, including the option to out-license VIDA-1 to pharmaceutical or biotech companies after non-GLP studies. This approach allows us to generate revenue at the earliest possible timeframe, potentially within the next 12 to 18 months. Here, to accelerate our journey to market, we are seeking a co-investment opportunity of 40 lakhs from ABIF, IIT Kharagpur."</t>
  </si>
  <si>
    <t>Pre-revenue Start-up</t>
  </si>
  <si>
    <r>
      <rPr>
        <u/>
        <sz val="10"/>
        <color rgb="FF1155CC"/>
        <rFont val="Calibri"/>
      </rPr>
      <t>https://drive.google.com/open?id=1B26ecMfy8uQSalG6siqMSibQtUyXXhJH</t>
    </r>
  </si>
  <si>
    <t>Under Construction</t>
  </si>
  <si>
    <t>Ramaiah Evolute Star Start-up Award 2024; Poster Presentation of our innovative product at Global AMR Innovation Fund Summit 2025, Organised by UK-Government of Health.</t>
  </si>
  <si>
    <t>Vicharak Computers PVT LTD</t>
  </si>
  <si>
    <r>
      <rPr>
        <u/>
        <sz val="10"/>
        <color rgb="FF1155CC"/>
        <rFont val="Calibri"/>
      </rPr>
      <t>https://drive.google.com/open?id=1pAsyEpSu99FlkCSKRigFOam9R4t9Zo8T</t>
    </r>
  </si>
  <si>
    <r>
      <rPr>
        <u/>
        <sz val="10"/>
        <color rgb="FF1155CC"/>
        <rFont val="Calibri"/>
      </rPr>
      <t>https://drive.google.com/open?id=1XHc2qoPlqg8jBqplzAp80orWpqA8zKvr</t>
    </r>
  </si>
  <si>
    <t>Akshar Vastarpara, Sagar Kakadia, Kashyap Sojitra</t>
  </si>
  <si>
    <t>akshar@vicharak.in</t>
  </si>
  <si>
    <t>AI Hardware, DeepTech</t>
  </si>
  <si>
    <t>AI, DeepTech, Hardware</t>
  </si>
  <si>
    <t>Surat</t>
  </si>
  <si>
    <t>Vicharak is building reconfigurable computing platforms that overcome the limitations of traditional CPU architectures by combining CPUs and FPGAs in a unified system. Our products like Vaaman and Axon enable users to generate hardware interfaces and AI accelerators directly from JSON and ONNX, eliminating the need for complex HDL or fixed-function chips. Unlike Raspberry Pi or Jetson, Vicharak offers real-time peripheral reconfiguration, deterministic I/O, and model-specific AI hardware paths—ideal for robotics, industrial automation, and edge AI. With proprietary tools like Periplex and Gati, scalable product lines, and strong IP potential, Vicharak is positioned to lead the next wave of adaptive, low-latency computing for a global market.</t>
  </si>
  <si>
    <r>
      <rPr>
        <u/>
        <sz val="10"/>
        <color rgb="FF1155CC"/>
        <rFont val="Calibri"/>
      </rPr>
      <t>https://drive.google.com/open?id=1XZH3ELIH6RdZREcadyE7PIbJxuvtz66k</t>
    </r>
  </si>
  <si>
    <r>
      <rPr>
        <u/>
        <sz val="10"/>
        <color rgb="FF1155CC"/>
        <rFont val="Calibri"/>
      </rPr>
      <t>https://drive.google.com/open?id=1Mi8OdBQ3SdglKu7Ycd4vHPss38c08b-T</t>
    </r>
  </si>
  <si>
    <r>
      <rPr>
        <u/>
        <sz val="10"/>
        <color rgb="FF1155CC"/>
        <rFont val="Calibri"/>
      </rPr>
      <t>https://vicharak.in</t>
    </r>
  </si>
  <si>
    <t>"https://timesofindia.indiatimes.com/india/pioneering-hardware-startup-vicharak-transforming-indias-tech-landscape/articleshow/110013732.cms
 https://yourstory.com/2024/12/tech30-surat-startup-vicharak-pioneering-india-hardware-revolution
 https://swarajyamag.com/technology/innovation-at-the-edge-hardware-startup-from-surat-pioneers-the-reconfigurable-edge-computer-and-reshapes-computing-as-we-know-it
 https://analyticsindiamag.com/ai-features/this-surat-based-company-is-creating-ai-hardware-for-india/"</t>
  </si>
  <si>
    <t>Eduprovince Technologies Private Limited (Edubuk)</t>
  </si>
  <si>
    <r>
      <rPr>
        <u/>
        <sz val="10"/>
        <color rgb="FF1155CC"/>
        <rFont val="Calibri"/>
      </rPr>
      <t>https://drive.google.com/open?id=1SMxZ9Y9EyKwTknhLJnN7seuEe77ihrl2</t>
    </r>
  </si>
  <si>
    <r>
      <rPr>
        <u/>
        <sz val="10"/>
        <color rgb="FF1155CC"/>
        <rFont val="Calibri"/>
      </rPr>
      <t>https://drive.google.com/open?id=1gIZbXq1rC2rWK1lFYXHFrf4KYsu3rxwg</t>
    </r>
  </si>
  <si>
    <t>Shivani Mehrotra and Apoorva Bajaj</t>
  </si>
  <si>
    <t>Shivani Mehrotra</t>
  </si>
  <si>
    <t>shivani@edubuk.com</t>
  </si>
  <si>
    <t>apoorva@edubuk.com</t>
  </si>
  <si>
    <t>Skill-Tech &amp; Ed-Tech</t>
  </si>
  <si>
    <t>Blockchain and AI</t>
  </si>
  <si>
    <t>Problem Statement:
 The global job market is plagued by fake degrees, unverifiable resumes, and a widening gap between academic learning and industry-relevant digital skills. This results in mistrust, inefficiency in hiring, and missed opportunities for capable candidates.
 Solution:
 Edubuk is a globally award-winning AI and blockchain-powered platform that offers a tamper-proof solution for academic and professional credential verification (via eSeal and TruCV) and no-code skilling in emerging technologies (via the CETA Program). Edubuk helps institutions issue verifiable certificates on-chain, enables students to build blockchain-verified CVs, and uses AI to match them with jobs.
 Uniqueness / Differentiator:
 Blockchain-based CV &amp; Certificate Verification using our patented eSeal and TruCV solution.
 AI-driven Job Matching with Generative AI prompting for verified candidate sourcing.
 CETA: A Global Gold Standard Examination for no-code AI, Blockchain, and Emerging Tech Skilling.
 Strategic integrations with DigiLocker, Unstoppable Domains, OKTO by CoinDCX, and Concordium ID Wallet, enabling multi-chain interoperability and trusted verification.
 Competition Mapping:
 Competitors like OpenCerts, TruScholar, Dock.io, and BitDegree provide either digital certificates or learning modules. Edubuk uniquely combines blockchain verification + AI-driven job matching + no-code skilling in one scalable platform.
 IP / Technology Used:
 Patent-published model for blockchain credentialing
 Multichain architecture (Polygon, XDC, Algorand, Solana)
 AI/LLM for job matching and resume analysis
 Integration-ready APIs for institutions and recruiters
 IP filings in blockchain-enabled credentialing and skilling workflows
 Scalability:
 With a multichain dApp architecture and API-first model, Edubuk is built to handle millions of annual transactions, scale globally across universities, corporates, and governments, and support regional language integrations.
 Market Potential:
 The global edtech and HR tech markets are collectively worth over $500 billion, with credential verification and skills certification forming a multi-billion-dollar sub-segment. India alone adds over 20 million graduates annually needing trusted credentials and employability support.
 Target Customers:
 B2B: Universities, colleges, governments, recruiters, corporates
 B2C: Students, job seekers, career switchers
 B2G: State &amp; national governments for youth skilling and employment schemes
 Future Roadmap:
 Integrate with national education systems (e.g., UGC, NSDC, DigiLocker, NAD)
 Reach 1 million on-chain users by 2026
 Introduce decentralized reputation scoring and skill NFTs for cross-border hiring</t>
  </si>
  <si>
    <t>INR 100 Cr</t>
  </si>
  <si>
    <t>INR 50 Lakhs (we will do INR 2cr + minimum this year)</t>
  </si>
  <si>
    <t>500000 (single purchase order), but Many more bigger ones are in the pipeline</t>
  </si>
  <si>
    <r>
      <rPr>
        <u/>
        <sz val="10"/>
        <color rgb="FF1155CC"/>
        <rFont val="Calibri"/>
      </rPr>
      <t>https://drive.google.com/open?id=1sIj288TCNg7coKxO1uHeb9Q33WDTHsO2</t>
    </r>
  </si>
  <si>
    <t>1 Patent Applied &amp; Published (Now into Examination), 2 Trademarks confirmed</t>
  </si>
  <si>
    <r>
      <rPr>
        <u/>
        <sz val="10"/>
        <color rgb="FF1155CC"/>
        <rFont val="Calibri"/>
      </rPr>
      <t>https://drive.google.com/open?id=1R_Ek336XHNKWONQGOip6ES2oe-aIE_X1</t>
    </r>
  </si>
  <si>
    <r>
      <rPr>
        <u/>
        <sz val="10"/>
        <color rgb="FF1155CC"/>
        <rFont val="Calibri"/>
      </rPr>
      <t>https://edubukeseal.org</t>
    </r>
  </si>
  <si>
    <t>Most awards are mention here in this video (and below too): https://www.youtube.com/watch?v=RaFvWqkBI4g
 G20 Summit, Indonesia (2022): Awarded Best EdTech Startup (Jury’s Choice) among 100 global startups at the G20 Conference in Bali. ​
 Skill India Digital Accelerator Program (2023): Selected among the Top 10 Skill-Tech startups (out of 369 applicants) by the National Skill Development Corporation (NSDC), supported by HDFC Bank’s Parivartan initiative and facilitated by T-Hub.
 Industry &amp; Government Bodies:
 World Economic Forum (Davos, 2023)
 AWS EdStart Program
 NASSCOM (NVIDIA GPU Credits via YOTTA Shambo Program)
 State Government of Telangana (India)
 Dubai Expo 2020
 TiE Delhi &amp; TiE Mumbai
 Bombay Stock Exchange’s Impact Startups
 Telangana AI Mission
 Media Mentions
 CNN
 CNBC
 Financial Times
 The Hindu
 Moneycontrol
 Inc42
 TimesNext
 RaiseMoney
 IDFC First Bank
 Strategic Partnerships
 International Education Evaluations (IEE): Signed an MoU with IEE, a member of the National Association of Credential Evaluation Services (NACES), to enhance global credential verification processes. ​
 Blockchain Collaborations: Integrated with leading blockchain platforms including Polygon, Concordium, Algorand, and Solana to ensure secure and verifiable credentialing. ​</t>
  </si>
  <si>
    <t>Spantrik private Limited</t>
  </si>
  <si>
    <r>
      <rPr>
        <u/>
        <sz val="10"/>
        <color rgb="FF1155CC"/>
        <rFont val="Calibri"/>
      </rPr>
      <t>https://drive.google.com/open?id=1w9gCm5fYXVH4hZdQYsojLsNdLmSFe42B</t>
    </r>
  </si>
  <si>
    <r>
      <rPr>
        <u/>
        <sz val="10"/>
        <color rgb="FF1155CC"/>
        <rFont val="Calibri"/>
      </rPr>
      <t>https://drive.google.com/open?id=1_Pui5a3jwIxKsuGLx198zbmoYZloOSHn</t>
    </r>
  </si>
  <si>
    <t>Kajal Rajbhar, Hitendra Singh</t>
  </si>
  <si>
    <t>Kajal Rajbhar</t>
  </si>
  <si>
    <t>kajal@spantrik.com</t>
  </si>
  <si>
    <t>Hitendra@spantrik.com</t>
  </si>
  <si>
    <t>SpaceTech</t>
  </si>
  <si>
    <t>ML, deep Tech and Autonomous landing.</t>
  </si>
  <si>
    <t>Prototyping</t>
  </si>
  <si>
    <t>Hyderbad</t>
  </si>
  <si>
    <t>Spantrik is a next-generation aerospace startup focused on developing reusable, modular rocket propulsion systems optimized for terrestrial and in-space applications. With a vertically integrated approach—from design to manufacturing and testing—Spantrik has rapidly developed platforms like the Eureka cryogenic engine and the Leapfrogger VTVL vehicle. The company stands out through its capital-efficient engineering, deep-throttling cryogenic engines, and dual-use technologies that address commercial space missions and defense applications alike. Spantrik aims to redefine propulsion agility and scalability for the evolving demands of space exploration and tactical aerospace.</t>
  </si>
  <si>
    <r>
      <rPr>
        <u/>
        <sz val="10"/>
        <color rgb="FF1155CC"/>
        <rFont val="Calibri"/>
      </rPr>
      <t>https://drive.google.com/open?id=1Iz7OKbaLPfvXuPJKajqmrPykG3FNvHFh</t>
    </r>
  </si>
  <si>
    <t>12 in draft application</t>
  </si>
  <si>
    <t>1 in process</t>
  </si>
  <si>
    <r>
      <rPr>
        <u/>
        <sz val="10"/>
        <color rgb="FF1155CC"/>
        <rFont val="Calibri"/>
      </rPr>
      <t>www.spantrik.com</t>
    </r>
  </si>
  <si>
    <t>pantrik has garnered significant recognition within the Indian deep-tech and space startup ecosystem. We were featured in *The New Indian Express* for our pioneering work in reusable rocket technology, and were honored among the top 30 startups in the prestigious TechSparks Tech30 cohort. Our innovations led to an invitation to speak at the Republic Pannery Summit 2025, further underscoring our thought leadership. A major milestone was the opportunity to showcase our cryogenic rocket engine directly to the Hon’ble Prime Minister Shri Narendra Modi at the Viksit Bharat – Young Indians Dialogue, highlighting our national relevance. Additionally, Spantrik was selected for two esteemed programs: the AWS Space Accelerator and the AIC-SpaceTech Cohort, positioning us among the top ventures driving innovation in aerospace.
 We have attached a link to the drive folder containing media features and official recognitions.
 https://drive.google.com/drive/folders/1U3ba3Wwo-_2UDH87pr46w-Ft2CyfPsSP?usp=sharing</t>
  </si>
  <si>
    <t>Strangify Technologies Pvt Ltd</t>
  </si>
  <si>
    <r>
      <rPr>
        <u/>
        <sz val="10"/>
        <color rgb="FF1155CC"/>
        <rFont val="Calibri"/>
      </rPr>
      <t>https://drive.google.com/open?id=1M2O_ub6TmZ5NZikCmByiSMg09__ZOpyE</t>
    </r>
  </si>
  <si>
    <r>
      <rPr>
        <u/>
        <sz val="10"/>
        <color rgb="FF1155CC"/>
        <rFont val="Calibri"/>
      </rPr>
      <t>https://drive.google.com/open?id=1MkvWDaBDQyUYYurkEDTIxxpCWcZya7mo</t>
    </r>
  </si>
  <si>
    <t>Jyoti Rajpurohit &amp; Himanshu Rajpurohit</t>
  </si>
  <si>
    <t>Jyoti Rajpurohit</t>
  </si>
  <si>
    <t>admin@strangify.com</t>
  </si>
  <si>
    <t>Himanshu@strangify.com</t>
  </si>
  <si>
    <t>Healthcare (Mental Health, AI &amp; Med-Tech)</t>
  </si>
  <si>
    <t>AI, IoT, DeepTech (Advanced algorithms and sensor technology to diagnose, monitor, and treat depression and mental health disorders)</t>
  </si>
  <si>
    <t>Problem Statement:
 Mental health stigma, ineffective treatment options, and low awareness prevent individuals from accessing necessary support.
 Solution:
 Strangify offers a transformative mental wellness platform blending empathetic human interactions, professional counseling, and advanced mental wellness tools. The platform includes judgment-free conversations, yoga and meditation, personalized psychometric assessments, mood tracking, and MindSync, a clinically proven neuroacoustic vagal modulation device designed to alleviate stress and anxiety.
 Uniqueness/Differentiator:
 Comprehensive mental wellness ecosystem combining human empathy, AI-driven analytics, and clinically validated neuroacoustic technology (MindSync).
 MindSync significantly reduces stress and anxiety rapidly, validated by clinical trials.
 AI-enhanced personalized care and 24/7 support, increasing engagement and effectiveness.
 Competition Mapping:
 Strangify stands apart from traditional providers and digital platforms (BetterHelp, Headspace) by integrating human-led support, advanced neurotechnology, and AI-driven insights, providing holistic mental wellness solutions.
 IP/Technology Used:
 MindSync: Neuroacoustic vagal modulation technology.
 AI-driven predictive analytics for mental health management.
 IoT-integrated personalized psychometric and mood-tracking tools.
 Scalability:
 Highly scalable digital-first model, leveraging subscription-based services for rapid global expansion, particularly suited for B2B enterprise deployments and strategic partnerships.
 Market Potential:
 Total Addressable Market (TAM): $478.8 billion
 Serviceable Available Market (SAM): $186.2 billion
 Rapidly growing demand driven by global mental health awareness and corporate wellness initiatives.
 Target Customers:
 Enterprises and corporates focusing on employee mental wellness.
 Individual users seeking effective, stigma-free mental health support.
 Future Roadmap:
 Enhance AI-driven predictive mental health analytics.
 Global expansion via partnerships with healthcare providers and insurers.
 Continued product innovation based on clinical research and user feedback.
 Launch global awareness campaigns to further reduce stigma.</t>
  </si>
  <si>
    <r>
      <rPr>
        <u/>
        <sz val="10"/>
        <color rgb="FF1155CC"/>
        <rFont val="Calibri"/>
      </rPr>
      <t>https://drive.google.com/open?id=1gNa_8-32ZjVZqscCNpv21HnMGcfBM7ws</t>
    </r>
  </si>
  <si>
    <t>3 Copyrights, tech IP's and trademarks</t>
  </si>
  <si>
    <r>
      <rPr>
        <u/>
        <sz val="10"/>
        <color rgb="FF1155CC"/>
        <rFont val="Calibri"/>
      </rPr>
      <t>https://www.strangify.com/</t>
    </r>
  </si>
  <si>
    <t>https://economictimes.indiatimes.com/tech/startups/out-of-school-into-startups-young-founders-are-on-the-rise-ready-to-even-pause-studies-to-chase-their-entrepreneurial-dreams/articleshow/110237983.cms?from=mdr
 TiE SmashUp: Secured on-spot funding at TiE SmashUp.
 STPI LEAD AHEAD Program: Selected participant and recognized startup.
 Ankur Warikoo Grant: Recipient of the prestigious Ankur Warikoo entrepreneurship grant.
 Masters’ Union CEO Challenge: Winner of the Masters' Union CEO Challenge.
 WebEngage Demo Day: Winner of WebEngage Demo Day pitch competition.</t>
  </si>
  <si>
    <t>Treux.Ai Private Limited</t>
  </si>
  <si>
    <r>
      <rPr>
        <u/>
        <sz val="10"/>
        <color rgb="FF1155CC"/>
        <rFont val="Calibri"/>
      </rPr>
      <t>https://drive.google.com/open?id=1pc1s-dXUgWOf4fqwL9LNFFadvHxEadD-</t>
    </r>
  </si>
  <si>
    <r>
      <rPr>
        <u/>
        <sz val="10"/>
        <color rgb="FF1155CC"/>
        <rFont val="Calibri"/>
      </rPr>
      <t>https://drive.google.com/open?id=1lnlf7nZAAfBfgZQnLGgCVGjm54qdmWEh</t>
    </r>
  </si>
  <si>
    <t>Tejal Deepak Nadkarni , Shyam Ravikumar</t>
  </si>
  <si>
    <t>Tejal Deepak Nadkarni</t>
  </si>
  <si>
    <t>tejal@treux.ai</t>
  </si>
  <si>
    <t>shyam@treux.ai</t>
  </si>
  <si>
    <t>Product Market Fit</t>
  </si>
  <si>
    <t>Treux.Ai is an AI startup dedicated to empowering better decisions in Indian health ecosystem through data. 
 Digitization of Health Records in India remains poor. More than 2500 players in India including global companies &amp; startups till date have tried to solve this problem. These solutions using Western Templates , Pre-AI era technology and making doctors do data entry or type have repeatedly failed in India. Only 4% of Doctors use Electronic Health Records. Patient records remain scattered making it hard for patients to share complete information with doctors. Doctors lack the insights needed for informed decisions, resulting in higher costs, repeat tests, and poorer patient outcomes. 
 Treux addresses this issue with a simple, population-scale digitization solution via a mobile app that allows patients to easily digitize records by simply taking a picture with a smartphone. The AI accurately reads, interprets &amp; contextualises the unstructured data, including handwritten text and also curates a patient summary. With patient consent, this summary is accessible to doctors through a dedicated doctor app, enabling a more informed decision-making.
 Our target market includes adults with smartphones, particularly women aged 25-45 who are central to family’s healthcare. In doctors, we will target gynecologists &amp; pediatricians, expanding to super-specialists, where medical history is critical. We are on a mission to accelerate digitization of health records in India and rapidly build the digital health data foundation for India to unlock massive value for not just patients and doctors but also for the pharmaceutical industry, an important stakeholder in the health ecosystem. We aim to drive more precise, data-driven strategies to transform the data dark pharma marketing landscape through anonymized and aggregated insights derived from population-scale, granular data.
 We have done pilots across 10 clinics and 2 hospitals and have nearly 500 patients using the app. We have digitized more than 18000 medical records.</t>
  </si>
  <si>
    <t>We are open to valuation</t>
  </si>
  <si>
    <t>We are currently Pre revenue</t>
  </si>
  <si>
    <t>10 Clinics, 2 hospitals, 500+ patients</t>
  </si>
  <si>
    <t>2 Full Time - 4 part time</t>
  </si>
  <si>
    <t>8 employees so far( mostly part time)</t>
  </si>
  <si>
    <r>
      <rPr>
        <u/>
        <sz val="10"/>
        <color rgb="FF1155CC"/>
        <rFont val="Calibri"/>
      </rPr>
      <t>https://drive.google.com/open?id=1qismIceDvbzozxF9iE0RMY8YeI1TQREo</t>
    </r>
  </si>
  <si>
    <t>We currently do not have any patents.</t>
  </si>
  <si>
    <r>
      <rPr>
        <u/>
        <sz val="10"/>
        <color rgb="FF1155CC"/>
        <rFont val="Calibri"/>
      </rPr>
      <t>www.treux.ai</t>
    </r>
  </si>
  <si>
    <t>Sashakti Ventures Pvt Ltd (Ulai)</t>
  </si>
  <si>
    <r>
      <rPr>
        <u/>
        <sz val="10"/>
        <color rgb="FF1155CC"/>
        <rFont val="Calibri"/>
      </rPr>
      <t>https://drive.google.com/open?id=181mXNb_LR5GyO-FbpfvQL8nxDag6fkmn</t>
    </r>
  </si>
  <si>
    <r>
      <rPr>
        <u/>
        <sz val="10"/>
        <color rgb="FF1155CC"/>
        <rFont val="Calibri"/>
      </rPr>
      <t>https://drive.google.com/open?id=1OfW3lwlvcd28z_GNWN_OZy1jGQ2GgqlF</t>
    </r>
  </si>
  <si>
    <t>Shantala S Bhat, Santosh Patil</t>
  </si>
  <si>
    <t>Shantala S Bhat</t>
  </si>
  <si>
    <t>shantala@ulai.in</t>
  </si>
  <si>
    <t>santosh@ulai.in</t>
  </si>
  <si>
    <t>B2B SaaS</t>
  </si>
  <si>
    <t>Built on our proprietary AI agentic infrastructure, Ulai supports autonomous, multilingual, and context-aware agents that deliver smart recommendations, recover abandoned carts, provide instant support, and increase conversions. Compared to traditional players like LimeChat or Interakt, Ulai is channel-agnostic, offers deeper personalization, and enables voice+text engagement from a unified backend. We're already working with brands like Happilo, Evlogia, and Aabo.in, and our IP includes intent caching models, DAG-based memory, and hyper-personalized messaging engines. Ulai’s modular architecture is cloud-native, scalable across geographies, and easily integrates with Shopify, BigCommerce, and backend tools like EasyEcom.
 Ulai is solving a major gap in how online brands engage with their customers across messaging and voice platforms. Today, businesses struggle with fragmented, impersonal customer journeys, leading to high drop-offs and missed revenue. Most existing tools are either limited to scripted bots or only work on single channels like WhatsApp. Ulai addresses this by offering an AI-powered conversational platform that enables brands to manage the entire customer journey—from acquisition to support—on text and voice channels, including WhatsApp, WebChat, Instagram, and Voice, in a highly personalized and scalable way.
 Our target market includes D2C and eCommerce brands, BFSI, education platforms, and MSMEs—any business looking to build lasting customer relationships through smart automation. With 25M+ online stores globally and conversational commerce projected to hit $290B by 2026, Ulai is positioned for exponential growth. Our roadmap includes deep voice AI integration, regional language expansion, and vertical-specific agents to power the next generation of intelligent commerce.</t>
  </si>
  <si>
    <t>399 USD per month</t>
  </si>
  <si>
    <r>
      <rPr>
        <u/>
        <sz val="10"/>
        <color rgb="FF1155CC"/>
        <rFont val="Calibri"/>
      </rPr>
      <t>https://drive.google.com/open?id=1c6eJJkR75bJjTyCRyz846IESpmH-DN2w</t>
    </r>
  </si>
  <si>
    <r>
      <rPr>
        <u/>
        <sz val="10"/>
        <color rgb="FF1155CC"/>
        <rFont val="Calibri"/>
      </rPr>
      <t>https://ulai.in</t>
    </r>
  </si>
  <si>
    <t>Nasscom AI Game changer Award 2023-24</t>
  </si>
  <si>
    <t>Evolv28 (Aether Mindtech Solutions Pvt Ltd)</t>
  </si>
  <si>
    <r>
      <rPr>
        <u/>
        <sz val="10"/>
        <color rgb="FF1155CC"/>
        <rFont val="Calibri"/>
      </rPr>
      <t>https://drive.google.com/open?id=1_ViHjJuqigMu5EUO-vvHpdVNR00g-5pq</t>
    </r>
  </si>
  <si>
    <r>
      <rPr>
        <u/>
        <sz val="10"/>
        <color rgb="FF1155CC"/>
        <rFont val="Calibri"/>
      </rPr>
      <t>https://drive.google.com/open?id=1HDtf34Mo8nIBuXrck7PEnQm1XtgGVh0D</t>
    </r>
  </si>
  <si>
    <t>P V Shyam Sunder and Dr. Lalitha Palle</t>
  </si>
  <si>
    <t>Dr. Lalitha Palle</t>
  </si>
  <si>
    <t>pvshyam@aethermt.com</t>
  </si>
  <si>
    <t>Healthtech &amp; Medtech</t>
  </si>
  <si>
    <t>Deeptech, IoT, Wearable Tech</t>
  </si>
  <si>
    <t>Product Trial and Market Entry</t>
  </si>
  <si>
    <t>Aether Mindtech is a Mindwellness health-tech company dedicated to improving mental well-being through safe and non-invasive wearable technology. Our flagship product, Evolv28, is a wearable device designed to help users improve on Insomnia, Sleep better, Reduce Stress, Manage Anxiety, and Improve focus. Backed by research and developed by a team of Engineers, Doctors and Wellness experts, Aether Mindtech aims to make mindful living simple, accessible, and effective for people of all ages.
 Evolv28 uses a patent published technology(US20230293902A1) that emits proprietary programmed VCMF's (Variable Complex Weak Magnetic Field's) is new foundation model in stimulation devices, first time in the world with less than 1 microTesla field range. It has been tested in various healthy and symptomatic subjects dealing with Sleep, Work stress and anxiety issues(with higher levels of beta and alpha asymmetry). Fields emitted by this device have met all the Indian and EU regulations for safety CE and FCC.</t>
  </si>
  <si>
    <t>INR 51 Cr</t>
  </si>
  <si>
    <r>
      <rPr>
        <u/>
        <sz val="10"/>
        <color rgb="FF1155CC"/>
        <rFont val="Calibri"/>
      </rPr>
      <t>https://drive.google.com/open?id=1FefMJX4i9Ms3TynqhFUUldfeHz8l3Hzu</t>
    </r>
  </si>
  <si>
    <t>Patent: 1 (Published) , Patent (28 Claims), Trademarks: 5</t>
  </si>
  <si>
    <t>1 Patent Published</t>
  </si>
  <si>
    <r>
      <rPr>
        <u/>
        <sz val="10"/>
        <color rgb="FF1155CC"/>
        <rFont val="Calibri"/>
      </rPr>
      <t>https://drive.google.com/open?id=1UNiLdXi_EQ30lKDt3cJKWs6EN4ieZwaW</t>
    </r>
  </si>
  <si>
    <r>
      <rPr>
        <u/>
        <sz val="10"/>
        <color rgb="FF1155CC"/>
        <rFont val="Calibri"/>
      </rPr>
      <t>https://www.evolv28.com/</t>
    </r>
  </si>
  <si>
    <t>Achievements
 1) 9 Prototypes
 2) Manufactured 4000+ devices with
 - Industrial manufacturing Design 
 - Own firmware and Board Design
 3) Three Clinical trials successfully completed with 0.001 P value 
 - 2 in India registed with CTRI Registrations for Stress, Anxiety, Depression and Sleep
 1 in USA for Sleep Insomnia 91% found improvement in sleep
 Recently published in JSCM the reknowed magazine in USA for Sleep 
 4) Certified by CE, FCC, ISED, WPC 
 5) Media mentions : https://drive.google.com/file/d/14B6MtjXOjdEbax2jOXKLHPGSOyjVip2z/view?usp=sharing</t>
  </si>
  <si>
    <t>Munify</t>
  </si>
  <si>
    <r>
      <rPr>
        <u/>
        <sz val="10"/>
        <color rgb="FF1155CC"/>
        <rFont val="Calibri"/>
      </rPr>
      <t>https://drive.google.com/open?id=1K_TxEgOsgijJEWklCxPrux0p8zNLvmW-</t>
    </r>
  </si>
  <si>
    <r>
      <rPr>
        <u/>
        <sz val="10"/>
        <color rgb="FF1155CC"/>
        <rFont val="Calibri"/>
      </rPr>
      <t>https://drive.google.com/open?id=1wYodErTUGs2LEBPiqJF7GW4a76498pxv</t>
    </r>
  </si>
  <si>
    <t>K Subalakshmi</t>
  </si>
  <si>
    <t>lakshmi@munify.in</t>
  </si>
  <si>
    <t>prasad@brandprix.in</t>
  </si>
  <si>
    <t>Climate and sustainability Tech</t>
  </si>
  <si>
    <t>Database- Product Launched, Financing platform- being built</t>
  </si>
  <si>
    <t>Munify is the only public facing platform in the world which gives credit scores and grades to local governments. Munify is now building an aggregator platform to match municipal projects with lenders and catalyse municipal financing.</t>
  </si>
  <si>
    <t>INR 20 cr</t>
  </si>
  <si>
    <t>INR 0.05 Cr</t>
  </si>
  <si>
    <t>Around 90 users</t>
  </si>
  <si>
    <t>14,998 USD</t>
  </si>
  <si>
    <r>
      <rPr>
        <u/>
        <sz val="10"/>
        <color rgb="FF1155CC"/>
        <rFont val="Calibri"/>
      </rPr>
      <t>https://drive.google.com/open?id=1XzVFLFFr1KI_3f_S5fcjswb2yxZJupF6</t>
    </r>
  </si>
  <si>
    <r>
      <rPr>
        <u/>
        <sz val="10"/>
        <color rgb="FF1155CC"/>
        <rFont val="Calibri"/>
      </rPr>
      <t>https://drive.google.com/open?id=13VBEi0OJcSYw-IPY747Af6z7bZEUDUqx</t>
    </r>
  </si>
  <si>
    <t>Applying for copyright</t>
  </si>
  <si>
    <r>
      <rPr>
        <u/>
        <sz val="10"/>
        <color rgb="FF1155CC"/>
        <rFont val="Calibri"/>
      </rPr>
      <t>www.munify.in</t>
    </r>
  </si>
  <si>
    <t>Nominated for NDTV Infrashakti awards 2024 in the Urban Infra Hero category</t>
  </si>
  <si>
    <t>Mannatron Tech Private Limited</t>
  </si>
  <si>
    <r>
      <rPr>
        <u/>
        <sz val="10"/>
        <color rgb="FF1155CC"/>
        <rFont val="Calibri"/>
      </rPr>
      <t>https://drive.google.com/open?id=1NFdVTXx9oGGaptYFHghf89K99jzcmiE4</t>
    </r>
  </si>
  <si>
    <r>
      <rPr>
        <u/>
        <sz val="10"/>
        <color rgb="FF1155CC"/>
        <rFont val="Calibri"/>
      </rPr>
      <t>https://drive.google.com/open?id=1VB6VYmSr07vaYBL5aSyVBIV-R5pBhUkk</t>
    </r>
  </si>
  <si>
    <t>Ritu Srivastava, Yogesh Sachdeva, Vishal Soni</t>
  </si>
  <si>
    <t>Ritu Soni Srivastava</t>
  </si>
  <si>
    <t>ritu@thelightbulb.ai</t>
  </si>
  <si>
    <t>vishal@thelightbulb.ai</t>
  </si>
  <si>
    <t>Emerging tech</t>
  </si>
  <si>
    <t>AI &amp; Machine Learning</t>
  </si>
  <si>
    <t>Faridabad</t>
  </si>
  <si>
    <t>"Thelightbulb is a ‘Full-stack Emotion Ai’ platform that uses a combination of Visual Ai (facial coding, &amp; eye-tracking) and Conversational Ai (speech transcription, text sentiment &amp; audio tonality* analysis) to generate real time emotion Ai &amp; engagement analytics for digital user interactions.
 Thelightbulb’s platform is VC-tool agnostic &amp; operates via both an integration-based model with APIs &amp; SDKs &amp; a stand-alone web application. With 4 patents in the pipeline and over 11 Mn (eff Jan 2023) faces scanned globally, Thelightbulb’s face-detection, emotion-recognition &amp; engagement mapping capabilities display high accuracy and compare favorably with industry giants while being extremely affordable for large-scale deployment
 With vertical-specific product offerings for the Consumer Research &amp; Sales Enablement industries, Thelightbulb’s products provide real time insights as well as detailed emotion &amp; engagement analytics. Our platform combines a user’s visual, audio &amp; speech data (with explicit consent) with our proprietary technology for a holistic view of the user’s emotional state during a live or asynchronous digital interaction, while being compliant with all leading regulatory requirements across markets.
 "</t>
  </si>
  <si>
    <t>INR 48.83 Cr</t>
  </si>
  <si>
    <t>INR 1.42 Cr</t>
  </si>
  <si>
    <t>21.75 Lacs</t>
  </si>
  <si>
    <r>
      <rPr>
        <u/>
        <sz val="10"/>
        <color rgb="FF1155CC"/>
        <rFont val="Calibri"/>
      </rPr>
      <t>https://drive.google.com/open?id=1FoVtMwjBDzEwGrfAKD06Pp2TdCU-7vN9</t>
    </r>
  </si>
  <si>
    <r>
      <rPr>
        <u/>
        <sz val="10"/>
        <color rgb="FF1155CC"/>
        <rFont val="Calibri"/>
      </rPr>
      <t>https://drive.google.com/open?id=1W1DlR80hi-BmfQPowxWjbKPPOf4OPWLH</t>
    </r>
  </si>
  <si>
    <t>3 Patents</t>
  </si>
  <si>
    <r>
      <rPr>
        <u/>
        <sz val="10"/>
        <color rgb="FF1155CC"/>
        <rFont val="Calibri"/>
      </rPr>
      <t>https://drive.google.com/open?id=1kSXE9WgFQ4tqLm8XPQhw5LghsuXcy7xP</t>
    </r>
  </si>
  <si>
    <r>
      <rPr>
        <u/>
        <sz val="10"/>
        <color rgb="FF1155CC"/>
        <rFont val="Calibri"/>
      </rPr>
      <t>https://thelightbulb.ai/</t>
    </r>
  </si>
  <si>
    <t>1. Brandwagon Martech Awards - MarTech Startup of the Year
 2. Slingshot 2024 
 3. ESOMAR - The Yes Awards Finalist
 4. MRSI Runner-up Best Research Paper - AI Powered Insights for Qualitative Research: The Next Frontier</t>
  </si>
  <si>
    <t>Cureous Labs Private Limited</t>
  </si>
  <si>
    <r>
      <rPr>
        <u/>
        <sz val="10"/>
        <color rgb="FF1155CC"/>
        <rFont val="Calibri"/>
      </rPr>
      <t>https://drive.google.com/open?id=1cIu5QKxbiNL66BcRGgBnHNiEa0JjmNHW</t>
    </r>
  </si>
  <si>
    <r>
      <rPr>
        <u/>
        <sz val="10"/>
        <color rgb="FF1155CC"/>
        <rFont val="Calibri"/>
      </rPr>
      <t>https://drive.google.com/open?id=14VmZud6u5Oa4Xo6Z9KNeHT2PsrRZTlDD</t>
    </r>
  </si>
  <si>
    <t>Asish Mohandas</t>
  </si>
  <si>
    <t>aniasish@gmail.com</t>
  </si>
  <si>
    <t>IoT, Pneumatics</t>
  </si>
  <si>
    <t>Problem Statement:
 Pressure injuries (bedsores) and caregiver musculoskeletal injuries are major challenges in hospitals and home care for bedridden patients, leading to increased morbidity, healthcare costs, and caregiver burden.
 Solution:
 Cureous Labs has developed Eturnal, an automated patient repositioning system that periodically turns patients to prevent bedsores, while reducing manual handling effort for caregivers. It combines automatic turning with alternate pressure relief to ensure effective care.
 Uniqueness/Differentiator:
 - First retrofittable turning system in India (can fit existing hospital/home beds)
 - Offers customizable turning angles (30°, 45°) and fall lock safety
 - Priced at 1/5th the cost of international competitors
 - Integrated patient safety features &amp; remote monitoring capability (planned)
 Competition Mapping:
 International: Arjo (Alpha Active), Hillrom, Stryker
 Domestic: Manual repositioning, basic air mattresses
 Cureous stands out by bridging affordability, automation, and retrofit ability.
 IP/Technology Used:
 Filed provisional patent for the turning mechanism and control system. Utilizes embedded hardware and pressure monitoring algorithms; future roadmap includes AI-driven risk prediction.
 Scalability:
 Product designed to scale across hospital ICUs, long-term care centers, and home care. Retrofit capability allows adoption without high capex on specialized beds.
 aMarket Potential:
 India’s critical care and senior care segments alone represent over 500,000 beds needing pressure injury prevention solutions. Global potential in emerging markets facing similar care gaps.
 Target Customers:
 Hospitals (ICUs, general wards)
 Nursing homes &amp; senior living centers
 Home healthcare providers
 Medical equipment rental services
 Future Roadmap:
 Expand into smart pressure mapping &amp; fall detection sensors
 Develop a digital monitoring dashboard for hospitals
 Explore partnerships for global distribution
 Launch subscription &amp; rental models to accelerate adoption</t>
  </si>
  <si>
    <t>INR 25 Cr Premoney</t>
  </si>
  <si>
    <t>"Pre Revenue Stage. Fulfilled couple of preorders and clocked ~INR 6L in the last few months,"</t>
  </si>
  <si>
    <t>15+</t>
  </si>
  <si>
    <t>INR 1.2 lakh</t>
  </si>
  <si>
    <r>
      <rPr>
        <u/>
        <sz val="10"/>
        <color rgb="FF1155CC"/>
        <rFont val="Calibri"/>
      </rPr>
      <t>https://drive.google.com/open?id=1ZmOPWDdgy4FrAKA9YVHtU95K9lTlyZJI</t>
    </r>
  </si>
  <si>
    <r>
      <rPr>
        <u/>
        <sz val="10"/>
        <color rgb="FF1155CC"/>
        <rFont val="Calibri"/>
      </rPr>
      <t>https://drive.google.com/open?id=1BgmpoAz0JCaR21w3AI7FKwVT6TjxZSTk</t>
    </r>
  </si>
  <si>
    <t>1 Patent Filed. 1 Trademark Registered.</t>
  </si>
  <si>
    <t>Patent Filed</t>
  </si>
  <si>
    <r>
      <rPr>
        <u/>
        <sz val="10"/>
        <color rgb="FF1155CC"/>
        <rFont val="Calibri"/>
      </rPr>
      <t>https://www.cureous.in/</t>
    </r>
  </si>
  <si>
    <t>1. Swissnex AIT Award
 2. ZS PRIZE Award
 3. Grand Challenges Exploration (India) Award
 4. Social Alpha Techtonic Program
 -------
 1. https://www.venturelab.swiss/AIT-India-supported-20-Swiss-and-Indian-startups-market-validation-with-CHF-50000 
 2. https://economictimes.indiatimes.com/industry/healthcare/biotech/healthcare/zs-prize-healthcare-challenge-comes-to-the-final-round-with-8-finalists-selected-out-of-top-20-teams/articleshow/98966612.cms?from=mdr 
 3. https://www.aninews.in/news/business/business/sbi-foundation-social-alpha-select-top-4-start-ups-from-assistive-technology-challenge20220329201014/ 
 4. https://www.youtube.com/watch?v=uQGUGEIwCFA 
 5. https://yourstory.com/2025/04/meet-15-trailblazing-startups-iheal--isb--30-cohort</t>
  </si>
  <si>
    <t>Alien Innovations</t>
  </si>
  <si>
    <r>
      <rPr>
        <u/>
        <sz val="10"/>
        <color rgb="FF1155CC"/>
        <rFont val="Calibri"/>
      </rPr>
      <t>https://drive.google.com/open?id=16jWBk9Zp2al9feoEe5g5cHvMNkUz0wLa</t>
    </r>
  </si>
  <si>
    <r>
      <rPr>
        <u/>
        <sz val="10"/>
        <color rgb="FF1155CC"/>
        <rFont val="Calibri"/>
      </rPr>
      <t>https://drive.google.com/open?id=1JOuhbAUZXtkwrzsha2LuJYfdXXPwwpsZ</t>
    </r>
  </si>
  <si>
    <t>Ravi Kiran</t>
  </si>
  <si>
    <t>ravi@alieninnovations.org</t>
  </si>
  <si>
    <t>Alien Innovations is addressing the critical mobility challenges faced by visually impaired individuals, who often rely on traditional white canes that can be bulky and socially limiting. Our solution, NAVINAUT, is India’s first compact, torch-type assistive mobility device using advanced LiDAR technology to detect obstacles and alert users via tactile feedback. What sets NAVINAUT apart is its discreet design, ease of use, and high battery efficiency—delivering over two months of use on a single 20-minute charge. Unlike traditional canes or bulky imported alternatives, NAVINAUT combines affordability, portability, and modern design. The product is highly scalable with potential application across India and global markets, especially in countries like Turkey and Sri Lanka where we've initiated partnerships. The Indian market alone has over 5 million visually impaired individuals, representing a large untapped customer base. Our target includes visually impaired youth, NGOs, and government welfare schemes. Future plans include integrating AI-powered navigation, expanding into wearable formats, and building a global assistive-tech platform.</t>
  </si>
  <si>
    <t>60 Units (INR 2,40,800)</t>
  </si>
  <si>
    <r>
      <rPr>
        <u/>
        <sz val="10"/>
        <color rgb="FF1155CC"/>
        <rFont val="Calibri"/>
      </rPr>
      <t>https://drive.google.com/open?id=1ObK385_QQAl3J_wTyRAFebZeRhDySDEe</t>
    </r>
  </si>
  <si>
    <r>
      <rPr>
        <u/>
        <sz val="10"/>
        <color rgb="FF1155CC"/>
        <rFont val="Calibri"/>
      </rPr>
      <t>https://drive.google.com/open?id=1Sl3QVHpUxJuop6ZkgT24aJlJ-45sJCp7</t>
    </r>
  </si>
  <si>
    <t>trademark: 1</t>
  </si>
  <si>
    <r>
      <rPr>
        <u/>
        <sz val="10"/>
        <color rgb="FF1155CC"/>
        <rFont val="Calibri"/>
      </rPr>
      <t>https://www.alieninnovations.org/</t>
    </r>
  </si>
  <si>
    <t>"Achievements:
 Winnert of Social PitchFest'19 IIT Guwahati - February 2019 
 Winner of Techniche IIT Guwahati September 2019
 Winner of national Innovation PitchFest 2022 at GTU Ahmedabad 
 Winner of national Innovation Pitch2.0 at OP Jindal University, Raigarh November 2023 
 Winner of national Innovation Pitch3.0 at OP Jindal University, Raigarh March 2024
 Winner of IndiaPreneur12.0 B-PLAN at Indira School Of Business, Pune March 2023 
 Runner of Startup Challenge 2023 by LVPEI Hyderabad April 2023 
 Winner of BZZWINGS B PLAN by IIM Bangalore August 2023 
 Winner of BZZWINGS B PLAN by IIM Bangalore July 2024
 Winner of BSpark Ideathon Competition Adilabad Telangana, September 2023 
 Winner of BENNOVATE2.0 from Bennette University (ToI), Noida, December 2023 
 Winner of The Most Promising Startup from IKP Knowledge Park Hyderabad February 2024 
 Think Tank Exhibition, Turkiye - only startup from India September 2024 
 Winner of The Youth Entrepreneurs Summit2025
 Winner of Global Student Entrepreneur Awards-South Asia-2025
 Awards:
 GLOBAL WINNER of ImaGen Ventures:
 Only innovator selected by UNICEF in imaGen Ventures 2023 - Global Challenge from India 
 Under 25 Future Star Award by IKP Knowledge Park, Hyderabad - October 2024
 Social Innovation Award at ITEX Telangana &amp; Auto Show at Hyderabad
 All India Robotics Association membership 
 Innovative Startup Of The Year Award by Telangana information Technology Association
 BEST SOCIAL ENTERPRISE OF THE YEAR Award by Telangana information Technology Association
 25 Under 25 Award by Student Tribe, Telangana October 2023
 The Social Impact Award of the Year from The Half brick Bangalore, December 2023
 Social Achiever Award by Rotary International Telangana January 2025 (NAVINAUT)
 HYSEA 10X PRODUCT AWARD from Govt. of Telangana &amp; Hyderabad Software Enterprises Association February 2025 (BLIND EYE &amp; NAVINAUT)"</t>
  </si>
  <si>
    <t>Waterfall Automation</t>
  </si>
  <si>
    <r>
      <rPr>
        <u/>
        <sz val="10"/>
        <color rgb="FF1155CC"/>
        <rFont val="Calibri"/>
      </rPr>
      <t>https://drive.google.com/open?id=1zyBaznrhmyg8TmKEV3Obp8lMINgeOFkk</t>
    </r>
  </si>
  <si>
    <r>
      <rPr>
        <u/>
        <sz val="10"/>
        <color rgb="FF1155CC"/>
        <rFont val="Calibri"/>
      </rPr>
      <t>https://drive.google.com/open?id=19M6WKAQdIXxfEAiC6P_1fcmaNIwHEdqR</t>
    </r>
  </si>
  <si>
    <t>Jasveer singh , Faizan Shiekh and Gajanan Shidardi</t>
  </si>
  <si>
    <t>ceo.offcie.waterfall@gmail.com</t>
  </si>
  <si>
    <t>faizan@senseitout.com</t>
  </si>
  <si>
    <t>Agriculture in India and globally faces major inefficiencies due to outdated irrigation practices, leading to up to 80% water wastage, unreliable electricity access, labor-intensive operations, and significant yield losses. Most existing automation solutions are costly and require complex infrastructure changes, making them inaccessible to small and marginal farmers. Waterfall Automation addresses these challenges with a revolutionary IoT-based smart irrigation system that is affordable, retrofit-friendly, and remotely controllable via a mobile app. Its plug-and-play hardware integrates seamlessly with existing drip, sprinkler, or flood irrigation systems, requiring no infrastructure overhaul. Using real-time soil moisture, weather data, and crop-specific algorithms, Waterfall’s AI-driven platform ensures precise, need-based irrigation that reduces water use by up to 80%, electricity consumption by 50%, and improves yields by 30–50%. It also minimizes labor dependence and improves farmer safety by automating irrigation even during erratic power supply. With over 60 units deployed, 250+ farmers onboarded, and 1,200+ acres automated, Waterfall has been validated by UNIDO and proven to boost productivity, especially in high-value crops like grapes, sugarcane, and pomegranates. Targeting progressive farmers with over 5 acres of land, Waterfall aims to unlock a ₹200 crore market in Maharashtra alone, expanding to ₹1,000 crore across India. By solving core pain points around time, water, labor, and unpredictability, Waterfall delivers high ROI in just one crop season—making precision farming accessible and profitable for the Indian farmer.</t>
  </si>
  <si>
    <t>0.7 (FY 24-25)</t>
  </si>
  <si>
    <r>
      <rPr>
        <u/>
        <sz val="10"/>
        <color rgb="FF1155CC"/>
        <rFont val="Calibri"/>
      </rPr>
      <t>https://drive.google.com/open?id=118J2CkmSVaXuLkH3Co-OfW4c4NOaW2ZJ</t>
    </r>
  </si>
  <si>
    <r>
      <rPr>
        <u/>
        <sz val="10"/>
        <color rgb="FF1155CC"/>
        <rFont val="Calibri"/>
      </rPr>
      <t>https://mysicca.com/</t>
    </r>
  </si>
  <si>
    <t>SNL INNOVATIONS Private Limited</t>
  </si>
  <si>
    <r>
      <rPr>
        <u/>
        <sz val="10"/>
        <color rgb="FF1155CC"/>
        <rFont val="Calibri"/>
      </rPr>
      <t>https://drive.google.com/open?id=17Mm4S1afcVghgY9If0UlpTJUtU9FmSji</t>
    </r>
  </si>
  <si>
    <r>
      <rPr>
        <u/>
        <sz val="10"/>
        <color rgb="FF1155CC"/>
        <rFont val="Calibri"/>
      </rPr>
      <t>https://drive.google.com/open?id=1ZAFodQBFxkctYILVEodWuiyD6ixsDInF</t>
    </r>
  </si>
  <si>
    <t>Sudhanshu Gupta</t>
  </si>
  <si>
    <t>Liza Gupta</t>
  </si>
  <si>
    <t>sudhanshu@innofarms.co.in</t>
  </si>
  <si>
    <t>liza@innofarms.co.in</t>
  </si>
  <si>
    <t>Agri-Processing &amp; Manufacturing</t>
  </si>
  <si>
    <t>Machine Designing, Process and Food Engineering &amp; IOT</t>
  </si>
  <si>
    <t>Problem statement:India is 2nd largest fruit producer in the world, next to China but is only processing ~3% of fruits compared to ~25% in China. A majority of naturally ripened fruit gets wasted at the farm gate due to inadequate and cost intensive processing units. This not only results in wastage but also in lower farmer income, lesser jobs at rural level and high amount of greenhouse gases. 
 Solution: SNL Innovations Pvt. Ltd. tackles this issue with its patent-pending Mini Aseptic Processing Plant, enabling cost effective on-farm processing of ripen produce. This down-scaled solution from an expensive setup, extends shelf life to 18 months without preservatives, reducing wastage, creating rural jobs, and lowering carbon emissions. Total of 13 installations including 2 containerised units have been deployed by the company, proving the technology and market acceptability of products made.</t>
  </si>
  <si>
    <t>40Cr</t>
  </si>
  <si>
    <t>5.7cr (Fy24-25)</t>
  </si>
  <si>
    <r>
      <rPr>
        <u/>
        <sz val="10"/>
        <color rgb="FF1155CC"/>
        <rFont val="Calibri"/>
      </rPr>
      <t>https://drive.google.com/open?id=1F69Yp4j3f4g15fPI9spq501M21x9W2Np</t>
    </r>
  </si>
  <si>
    <t>1000+</t>
  </si>
  <si>
    <r>
      <rPr>
        <u/>
        <sz val="10"/>
        <color rgb="FF1155CC"/>
        <rFont val="Calibri"/>
      </rPr>
      <t>https://drive.google.com/open?id=1advHiqjBb62HA-LLXN-_QgRforFxbD2s</t>
    </r>
  </si>
  <si>
    <t>2 patent (accepted) &amp;1 trademark</t>
  </si>
  <si>
    <r>
      <rPr>
        <u/>
        <sz val="10"/>
        <color rgb="FF1155CC"/>
        <rFont val="Calibri"/>
      </rPr>
      <t>https://drive.google.com/open?id=1iPFRAL44-iOoPThFuV_R8tTlQzxWJ0P8</t>
    </r>
  </si>
  <si>
    <r>
      <rPr>
        <u/>
        <sz val="10"/>
        <color rgb="FF1155CC"/>
        <rFont val="Calibri"/>
      </rPr>
      <t>www.innofarms.co.in</t>
    </r>
  </si>
  <si>
    <t>National startup award in rural sector (2023) winner</t>
  </si>
  <si>
    <t>Naayom Tech Private limited</t>
  </si>
  <si>
    <r>
      <rPr>
        <u/>
        <sz val="10"/>
        <color rgb="FF1155CC"/>
        <rFont val="Calibri"/>
      </rPr>
      <t>https://drive.google.com/open?id=1xbqU657Q6-HHpjwYzwM_VfzJ3N4n6qre</t>
    </r>
  </si>
  <si>
    <r>
      <rPr>
        <u/>
        <sz val="10"/>
        <color rgb="FF1155CC"/>
        <rFont val="Calibri"/>
      </rPr>
      <t>https://drive.google.com/open?id=1QKVYN3BSzmDTiGdXcd4GzL8-OLFJh0Mt</t>
    </r>
  </si>
  <si>
    <t>Ayush Nemani, Prasann Jain</t>
  </si>
  <si>
    <t>Ayushnemani@naayom.com</t>
  </si>
  <si>
    <t>Product.naayom@gmail.com</t>
  </si>
  <si>
    <t>Agriculture Technology - IOT</t>
  </si>
  <si>
    <t>Product Launched, Revenue generation</t>
  </si>
  <si>
    <t>Naayom aims to resolve the persistent challenges faced by Indian farmers in achieving satisfactory yields and quality in controlled environment agriculture setups, despite significant infrastructure investments. Manual climate management, prone to errors, coupled with inadequately trained labor, hampers productivity. Naayom's affordable, tailored solutions offer automated climate control, addressing these critical issues.</t>
  </si>
  <si>
    <t>35 Cr</t>
  </si>
  <si>
    <r>
      <rPr>
        <u/>
        <sz val="10"/>
        <color rgb="FF1155CC"/>
        <rFont val="Calibri"/>
      </rPr>
      <t>https://drive.google.com/open?id=1ec9KYe3Vl3gwidrJbfGd5xKy08EDArYm</t>
    </r>
  </si>
  <si>
    <r>
      <rPr>
        <u/>
        <sz val="10"/>
        <color rgb="FF1155CC"/>
        <rFont val="Calibri"/>
      </rPr>
      <t>https://drive.google.com/open?id=1ahGyVwSFaxA1ccxBB_i_UVTgVuk_WtQe</t>
    </r>
  </si>
  <si>
    <t>Patent assement ongoing</t>
  </si>
  <si>
    <t>www.naayom.com, www.zivial.com</t>
  </si>
  <si>
    <t>Best Exhibit Award Mushroom Mela, ATMAN Pitch of the day awards</t>
  </si>
  <si>
    <t>Urdhvam Environmental Technologies Pvt Ltd</t>
  </si>
  <si>
    <r>
      <rPr>
        <u/>
        <sz val="10"/>
        <color rgb="FF1155CC"/>
        <rFont val="Calibri"/>
      </rPr>
      <t>https://drive.google.com/open?id=1hqdYda-Ptz103Eqd6R8sYIUzgATYvs2Z</t>
    </r>
  </si>
  <si>
    <r>
      <rPr>
        <u/>
        <sz val="10"/>
        <color rgb="FF1155CC"/>
        <rFont val="Calibri"/>
      </rPr>
      <t>https://drive.google.com/open?id=1TKaAjMswaU_YdypbhNYUWdbKmGf8iSX0</t>
    </r>
  </si>
  <si>
    <t>Rahul Bakare &amp; Vinit Phadnis</t>
  </si>
  <si>
    <t>rahul@urdhvam.com</t>
  </si>
  <si>
    <t>vinit@urdhvam.com</t>
  </si>
  <si>
    <t>98226 58851</t>
  </si>
  <si>
    <t>AgriTech, WatSan, Sustainability, ClimateTech</t>
  </si>
  <si>
    <t>Robotics, IoT</t>
  </si>
  <si>
    <t>80% of India depends on groundwater for Agriculture, Industrial &amp; Domestic purposes. India has 7.5 Cr borewells &amp; more than 20 Lacs new borewells are drilled every year. Uncontrolled pumping rates and lower natural groundwater recharge rates results into failure of low yielding &amp; dead borewells. Resulting in farmer suicides, unviable businesses, drinking water scarcity &amp; quality issues. 
 UETPL sells smart and innovative rainwater harvesting “BoreCharger” solution across India. BoreCharger, a unique patented technique that recharges dried and low yielding borewells by inducing 4 to 20 times more recharge of rainwater and improves water quality, quantity and sustainability. UETPL has developed an innovative robotic tool that first undertakes “Angiography” of a borewell and then at hydrogeologically appropriate depth undertakes “Angioplasty” of the borewell casing.
 Socio-Economic and Ecological Impact of BoreCharger:
 1. Increases recharge of borewell 4 to 20 times compared to natural recharge
 2. Potentially recharges 4 lakh to 80 lakh litres of rainwater
 3. Increases water level in a borewell from 2 to 10 m
 4. Provides 3 lakh to 40 lakh litres of extra water to borewells
 5. Improves water quality by reducing salt content
 6. Increases duration of water borewell water supply by 1 to 6 months
 7. Reduced cost of tanker water supply
 9. Increase of Farmer Income
 10. Lesser vulnerability of farmers due to weather shocks
 Solution or USP:
 Niche Domain of Groundwater HydroGeology
 Patented, Affordable and Scalable Solution
 There is no other solution in the market that “perforates” existing borewell casing in situ and from inside,
 We make a technical investigation and video confirmation as prerequisites, increasing the probability of success
 Involves Robotics, Automation, Deep Domain Knowledge, Patented Technology hence not easy to copy
 A trained force of Hydrogeologists operate the BoreCharger machine
 Defensibility and Competitive Differentiation :
 Compared to "Pit-Type" Borewell Recharge, BoreCharger is :
 4 to 10 times more effective as it recharges more water
 Doesn’t need any surface water body, space, construction &amp; maintenance
 5 times cheaper and 6 faster recharge
 Patented Product &amp; Process,
 One of a kind technology,
 Market leader status
 Strong brand recognition
 External Validations for Problem / Solution
 Traction :
 4000 BoreCharger implementations
 12 States in India &amp; Benin, West Africa
 690 Crore Liters Potential Cumulative Recharge/year
 1130 Paying Customers
 5,85,000+ Beneficiaries
 1 Town and 5 Villages Tanker Free
 300+ Handpumps for villages Perennial
 Market SIze :
 TAM: 5 Cr Borewells : Rs 60000 Cr
 SAM : 3 Cr Borewells : Rs 36000 Cr.
 SOM : 2 Cr Borewells : Rs 24000 Cr</t>
  </si>
  <si>
    <t>2.68 Cr</t>
  </si>
  <si>
    <r>
      <rPr>
        <u/>
        <sz val="10"/>
        <color rgb="FF1155CC"/>
        <rFont val="Calibri"/>
      </rPr>
      <t>https://drive.google.com/open?id=1PsttgG9pQgyZPbaj8s1qoDzmvGkr5xqC</t>
    </r>
  </si>
  <si>
    <r>
      <rPr>
        <u/>
        <sz val="10"/>
        <color rgb="FF1155CC"/>
        <rFont val="Calibri"/>
      </rPr>
      <t>https://drive.google.com/open?id=1e4sHrhQ26R24U3RuqtrljROq2E_TW2oV</t>
    </r>
  </si>
  <si>
    <t>Patent, Trademark</t>
  </si>
  <si>
    <r>
      <rPr>
        <u/>
        <sz val="10"/>
        <color rgb="FF1155CC"/>
        <rFont val="Calibri"/>
      </rPr>
      <t>https://drive.google.com/open?id=1D6U9q1iG2mCPEIYfC7M3av7Dl_5yn6du</t>
    </r>
  </si>
  <si>
    <r>
      <rPr>
        <u/>
        <sz val="10"/>
        <color rgb="FF1155CC"/>
        <rFont val="Calibri"/>
      </rPr>
      <t>www.borecharger.com</t>
    </r>
  </si>
  <si>
    <t>Awards:
 Maharashtra State Innovation Society (Government of Maharashtra) , ASCI-Ministry of Urban Development, Columbia Global Center, CliamteLaunchPad, FICCI, Pune International Center, Rotary International, Aegis Graham Bell, Indigram Labs - Adhunik Gram, Chimanbhai Gujarathi Trust, DBS Bank – Singapore
 AV Media Coverage :
 Shark Tank : https://www.youtube.com/watch?v=DVl_EAsXDrA
 बोर-वेल चार्जर || एक भारतीय पेटेंट तकनीक, जो सूखे बोर वेल रिचार्ज कर भूमिगत जल स्त्रोत बढ़ा रही है || Indian Agriculture Professionals (Agribiz4u) https://www.youtube.com/watch?v=cx9FN5xxHJA
 Villgro : https://www.youtube.com/watch?v=peVSynYUB44
 https://www.youtube.com/watch?v=peVSynYUB44&amp;list=PPSV
 Instagram:
 https://www.instagram.com/aimtoinnovate/p/DFZkDP7ICr2/
 https://www.youtube.com/watch?v=usmMjBZD56o
 https://www.youtube.com/watch?v=NJAE7ZdUNbM
 https://www.youtube.com/watch?v=OFFQaEfv7rI
 Saam TV: https://www.youtube.com/watch?v=6KBuJDV2LfA
 WaterBee : https://www.facebook.com/watch/?v=290848425636511
 Articles:
 https://www.thebetterindia.com/265874/drought-free-villages-borecharger-rahul-bakare-groundwater-recharge-save-water/
 https://www.livemint.com/brand-stories/ashirvad-water-challenge-contestants-address-water-management-from-source-to-recycling-11679929982846.html
 https://www.socialalpha.org/urdhvam-conducting-surgical-ops-to-revive-dry-borewells/
 https://www.mid-day.com/sunday-mid-day/article/in-full-flow-23274755
 https://www.hindustantimes.com/cities/pune-news/startup-mantra-borewells-will-never-run-dry-101679743605543.html
 https://www.cnbctv18.com/views/being-agrarian-el-nino-impactheres-how-indian-agriculture-sector-can-battle-it-out-16671681.htm
 https://www.businesstimes.com.sg/lifestyle/dbs-foundation-awards-new-grants-23-recipients-including-smes
 https://m.economictimes.com/tech/startups/urdhvams-borecharger-recharges-borewells-through-innovation-and-technology/articleshow/108890637.cms
 https://www.ptinews.com/press-release/urdhvam-s-borecharger-recharges-borewells-through-innovation-and-technology/1392688
 https://www.ptinews.com/press-release/urdhvam-s-borecharger-recharges-borewells-through-innovation-and-technology/1392688
 Announcements:
 https://riseaccelerator.org/cohorts-and-challenges/round-2/
 https://riseaccelerator.org/urdhvam-environmental-technologies/
 https://actionforindia.org/afi-activity-accelerator-programs.html
 https://actionforindia.org/afi-activity-accelerator-programs.html
 https://villgro.org/companies/
 https://wri-india.org/events/land-accelerator-south-asia-cohort-2020?ap3c=IGfIMRH57_w8GwgFAGfIMRHQftRsnO5AXnalvQ8o2oU9vhAqsQ</t>
  </si>
  <si>
    <t>Bariflo Cybernetics Private Limited</t>
  </si>
  <si>
    <r>
      <rPr>
        <u/>
        <sz val="10"/>
        <color rgb="FF1155CC"/>
        <rFont val="Calibri"/>
      </rPr>
      <t>https://drive.google.com/open?id=1RSa9y-loMuuJAnaOr9xgaZSG4uwrxrkW</t>
    </r>
  </si>
  <si>
    <r>
      <rPr>
        <u/>
        <sz val="10"/>
        <color rgb="FF1155CC"/>
        <rFont val="Calibri"/>
      </rPr>
      <t>https://drive.google.com/open?id=1NFOThv8o8hNAyBYTpfRHFeBLtULONg6R</t>
    </r>
  </si>
  <si>
    <t>1.Mrutyunjaya Sahu 2.Sheetal Priyadarsini 3.Salomi Dabral</t>
  </si>
  <si>
    <t>1.Sheetal Priyadarsini 2. Salomi Dabral</t>
  </si>
  <si>
    <t>mrityunjay.sahu@bariflolabs.com</t>
  </si>
  <si>
    <t>sheetal@bariflolabs.com</t>
  </si>
  <si>
    <t>AquaTech</t>
  </si>
  <si>
    <t>AI, IoT, DeepTech, Blockchain</t>
  </si>
  <si>
    <t>Aquaculture, despite being one of the fastest-growing food sectors, faces persistent inefficiencies at the farm level, lack of automation, poor energy management, inconsistent water quality monitoring, and zero traceability. These bottlenecks result in high greenhouse gas (GHG) emissions, suboptimal yields, poor feed conversion ratios (FCR), export rejection due to lack of compliance, and an inability to meet global sustainability and traceability requirements (e.g., EU CBAM, private ecolabels). Smallholder farmers are especially vulnerable, with limited access to smart technology or data-driven decision-making tools. 
 Solution: 
 Bariflo Cybernetics develops end-to-end automation systems using cyber-physical infrastructure that integrates AI, robotics, IoT, and blockchain. Our modular platform includes: 
 1.Smart feeders, aerators, and check trays for automated outdoor pond management 
 2.IoT-enabled biofloc controllers for indoor operations 
 3.Real-time water quality sensors and LoRa telemetry 
 4.AI + hyperspectral imaging-based post-harvest graders for crab/prawn/shrimp 
 5.Blockchain-backed traceability layers for compliance and carbon accounting 
 These systems optimize energy use, reduce emissions, automate manual labor, and provide verifiable data across the production-to-export value chain. 
 Uniqueness / Differentiator: 
 1.First in India to offer a fully integrated, modular automation suite spanning on-farm operations to post-harvest and export compliance. 
 2.Plug-and-play AIoT systems that are affordable even for 1-acre pond farmers (ROI in 12 months). 
 3.Combines low-cost sensing, edge computing, real-time traceability, and energy monitoring in a unified platform. 
 4.Only player developing a cage culture UUV module (TRL 3) for open water monitoring in India. 
 Competition Mapping: 
 1.Existing players like Eruvaka, AquaExchange, or Aquaconnect offer fragmented solutions (e.g., only feeders or only analytics). 
 2.Bariflo stands out with its integrated hardware-software stack, export readiness tools, and carbon-conscious design, giving it a full-stack competitive advantage. 
 IP / Technology Used: 
 1.Patents filed in India for automated check trays, hyperspectral grading systems, and adaptive IoT control frameworks. 
 2.Proprietary AI model (HERO) for real-time optimization of feed, aeration, and energy based on pond health. 
 3.LoRa-based mesh networking for remote telemetry. 
 4.In-house blockchain layer for digital traceability and carbon reporting. 
 Scalability: 
 1.Designed for multi-tier scalability — from individual pond farmers to enterprise hatcheries and exporters. 
 2.Successfully validated with partners like ICAR-CIBA (India), CSIRO (Australia), and Magnum Seafoods (Vietnam/India). 
 3.Systems are language-agnostic, cloud-enabled, and modular for quick deployment across geographies. 
 Market Potential: 
 1.$12B+ aquaculture market in India, growing at 9% CAGR. 
 2.Over 6 million hectares of fish and shrimp farms with low automation penetration. 
 3.Potential for global deployment in Southeast Asia, Africa, and LATAM, where smallholder aquaculture faces similar challenges. 
 4.Strong alignment with SDGs 2, 6, 9, 12, 13, and 14, making it viable for climate finance and carbon credit markets. 
 Target Customers: 
 1.Pond and cage culture farmers (1 to 10 hectares) 
 2.Export-oriented shrimp/crab producers 
 3.Seafood exporters and processors requiring compliance-grade traceability 
 4.Government agencies and NGOs promoting sustainable aquaculture 
 5.System Integrators and EPC partners in wastewater and hatchery management 
 Future Roadmap: 
 1.Year 1: Deploy 5,000+ units across India and Southeast Asia; pilot cage culture UUV system; commercialize post-harvest grader. 
 2.Year 2: Expand to 25,000+ units; develop SaaS analytics dashboard; integrate with ecolabel platforms for traceability certification. 
 3.Year 3: Launch smart hatchery automation, enter MENA and LATAM regions, and build carbon-linked financial services for farmers.</t>
  </si>
  <si>
    <t>0.7cr</t>
  </si>
  <si>
    <t>1.57 Cr</t>
  </si>
  <si>
    <r>
      <rPr>
        <u/>
        <sz val="10"/>
        <color rgb="FF1155CC"/>
        <rFont val="Calibri"/>
      </rPr>
      <t>https://drive.google.com/open?id=1HChdiwwESi0J-fH8R9PmSyIMG-t8qo4N</t>
    </r>
  </si>
  <si>
    <r>
      <rPr>
        <u/>
        <sz val="10"/>
        <color rgb="FF1155CC"/>
        <rFont val="Calibri"/>
      </rPr>
      <t>https://www.bc-pl.com/</t>
    </r>
  </si>
  <si>
    <r>
      <rPr>
        <u/>
        <sz val="10"/>
        <color rgb="FF1155CC"/>
        <rFont val="Calibri"/>
      </rPr>
      <t>https://drive.google.com/drive/folders/1pSb_4izVxLrqzvASPqMgG61_oOzSpSDP?usp=drive_link</t>
    </r>
  </si>
  <si>
    <t>HELO HEALTH</t>
  </si>
  <si>
    <r>
      <rPr>
        <u/>
        <sz val="10"/>
        <color rgb="FF1155CC"/>
        <rFont val="Calibri"/>
      </rPr>
      <t>https://drive.google.com/open?id=1LT1_AFHUoE_1VEREEIkJJfE11_MQabRi</t>
    </r>
  </si>
  <si>
    <r>
      <rPr>
        <u/>
        <sz val="10"/>
        <color rgb="FF1155CC"/>
        <rFont val="Calibri"/>
      </rPr>
      <t>https://drive.google.com/open?id=1oZJg5MDIuWKjxIOtDkZ7B9VN2ioMaRYb</t>
    </r>
  </si>
  <si>
    <t>Sandeep Bhatia, Aditya Bhatia</t>
  </si>
  <si>
    <t>sandeep@helohealth.in</t>
  </si>
  <si>
    <t>aditya@helohealth.in</t>
  </si>
  <si>
    <t>Health</t>
  </si>
  <si>
    <t>Thane</t>
  </si>
  <si>
    <t>At HELO HEALTH, we are redefining primary diagnostics in rural India, where 90 crore citizens lack access to basic healthcare. Our multi-parametric diagnostic device is portable with battery backup, capable of conducting over 60 tests with instant results and integrated Electronic Health Records (EHRs), is bridging the gap in early disease detection and treatment. Smart Public Health Centers equipped with our device now offer screenings, targeted programs, and essential tests such as HbA1c and Lipid Profile — reducing patient expenses by 1/3rd. Each center facilitates up to 1000 tests monthly, with real-time data shared with Public Health Authorities, improving healthcare access and outcomes across Maharashtra. We also organize specialized health camps for pregnant women, blood group of children, etc., where we test anywhere between 100-500 people daily.</t>
  </si>
  <si>
    <t>54 lacs</t>
  </si>
  <si>
    <r>
      <rPr>
        <u/>
        <sz val="10"/>
        <color rgb="FF1155CC"/>
        <rFont val="Calibri"/>
      </rPr>
      <t>https://drive.google.com/open?id=1Z-vGAmYlWb-TEeKNeDDbLYPQcmQyoidZ</t>
    </r>
  </si>
  <si>
    <r>
      <rPr>
        <u/>
        <sz val="10"/>
        <color rgb="FF1155CC"/>
        <rFont val="Calibri"/>
      </rPr>
      <t>https://drive.google.com/open?id=18yWGWKNNoxVGkWc1xCGPQkuiynfTDtlJ</t>
    </r>
  </si>
  <si>
    <t>1 Trademark Done, 1 Patent WIP</t>
  </si>
  <si>
    <t>1 is WIP</t>
  </si>
  <si>
    <r>
      <rPr>
        <u/>
        <sz val="10"/>
        <color rgb="FF1155CC"/>
        <rFont val="Calibri"/>
      </rPr>
      <t>www.helohealth.in</t>
    </r>
  </si>
  <si>
    <t>1. Forbes Magazine, Dec’24 Issue- Helo Health in the list of 100 Most Promising Startups 2024
 2. Healthcare Leadership Award &amp; Panelist at World Health &amp; Wellness Congress 2025
 3. Best Innovator at Maker Mela 2025, KJ Somaiya College
 4. Best Impact in Diagnostics at Voice of Healthcare’s Awards 2025
 5. Patient Centric Diagnostic Company of the Year at Voice of Healthcare’s Diagnostics Innovation and Excellence Awards 2024 
 6. Cohort of 10 in BIRAC x ALKEMI Start-up Program
 7. Top 30 Innovators at Infosys’ Aarohan Social Innovation Awards 2023
 8. Diagnostics Category Finalist at Aegis Graham Bell Awards 2022
 9. Best Exhibition award at Impact 2.0 conclave (Pune University)
 10. Healthcare Startup of the Year-2022, Indo-Asian Business Excellence Summit 2022</t>
  </si>
  <si>
    <t>Suppli Mate - LJ Clouds Pvt Ltd</t>
  </si>
  <si>
    <r>
      <rPr>
        <u/>
        <sz val="10"/>
        <color rgb="FF1155CC"/>
        <rFont val="Calibri"/>
      </rPr>
      <t>https://drive.google.com/open?id=1S-LO0dr9JLvMqsSPERMgfCci0Gh7k1MW</t>
    </r>
  </si>
  <si>
    <r>
      <rPr>
        <u/>
        <sz val="10"/>
        <color rgb="FF1155CC"/>
        <rFont val="Calibri"/>
      </rPr>
      <t>https://drive.google.com/open?id=1trh7TbSbuwDGThZIfWJPE0iw119Ucu5g</t>
    </r>
  </si>
  <si>
    <t>Sparsh Garg</t>
  </si>
  <si>
    <t>thesparshgarg@gmail.com</t>
  </si>
  <si>
    <t>B2B Procurement Digitisation</t>
  </si>
  <si>
    <t>Developing tech with AI + Blockchain - used in e-bidding portal for vendors</t>
  </si>
  <si>
    <t>Problem : Unorganised Procurement, Ineffecient Workplace, Buyer Frustration. Indian buyers are the most frustrated while buying B2B products online (60% against global average of 46%), and are most likely to switch their suppliers compared to their global counterparts, according to Wunderman Thompson Commerce &amp; Technology’s B2B Future Shopper report. 
 Solution : Tech Enabled Supply Chain Optimisation focused only on B2B essentials, School &amp; Corporate Uniforms, Stationery Products, Housekeeping Products, HORECA Procurement, Corporate Gifting. We have a vendor network of over 250+ manufacturers and they all take part in e-bidding to place an order with us, we select the vendor based on various parameters and we perform a QC at our fulfilment centre, prior to the delivery.</t>
  </si>
  <si>
    <t>Raising funds at 20 Crores Post Money Valuation</t>
  </si>
  <si>
    <t>40 Lacs (FY24-25) 80 Lacs (FY25-26)</t>
  </si>
  <si>
    <t>4,00,000</t>
  </si>
  <si>
    <t>20 employees per fulfilment centre</t>
  </si>
  <si>
    <r>
      <rPr>
        <u/>
        <sz val="10"/>
        <color rgb="FF1155CC"/>
        <rFont val="Calibri"/>
      </rPr>
      <t>https://drive.google.com/open?id=1aA_ryFTBevojl1acG37JrsmQZBArl3Df</t>
    </r>
  </si>
  <si>
    <t>Trademark - 1</t>
  </si>
  <si>
    <r>
      <rPr>
        <u/>
        <sz val="10"/>
        <color rgb="FF1155CC"/>
        <rFont val="Calibri"/>
      </rPr>
      <t>www.suppliMate.in</t>
    </r>
  </si>
  <si>
    <t>2 World Records, Awarded by Hobble Minister Nitin Gadkari for our work in Education Sector, Won Competitions in IIT Kharagpur, Bombay &amp; Indore,</t>
  </si>
  <si>
    <t>Healink (Third Ai Platforms Private Limited)</t>
  </si>
  <si>
    <r>
      <rPr>
        <u/>
        <sz val="10"/>
        <color rgb="FF1155CC"/>
        <rFont val="Calibri"/>
      </rPr>
      <t>https://drive.google.com/open?id=16JjO04ryqFhLbODHYDCzQng8LrZDdudP</t>
    </r>
  </si>
  <si>
    <r>
      <rPr>
        <u/>
        <sz val="10"/>
        <color rgb="FF1155CC"/>
        <rFont val="Calibri"/>
      </rPr>
      <t>https://drive.google.com/open?id=1isSUvP_crSpAZlQzzwz0jCD4ZR49cQ9z</t>
    </r>
  </si>
  <si>
    <t>CA Abir Satsangee, Dr. Sakshi Setia</t>
  </si>
  <si>
    <t>Dr. Sakshi Setia</t>
  </si>
  <si>
    <t>abir@thirdai.co.in</t>
  </si>
  <si>
    <t>drsakshi@thirdai.co.in</t>
  </si>
  <si>
    <t>Health Technolog</t>
  </si>
  <si>
    <t>1. Problem Statement
 India’s healthcare system faces significant challenges in preventive care and health data continuity, especially in underserved populations such as school-going children. Lack of portable, interoperable health records and reactive, incident-based care results in missed opportunities for early intervention, continuity of care, and effective public health planning.
 2. Solution
 Healink is an ABHA-compliant (Ayushman Bharat Health Account) Health Management Information System (HMIS) and Personal Health Record (PHR) platform that enables data portability and preventive healthcare through school smart health cards. Using NFC-based technology, facial recognition, and cloud-integrated electronic health records (EHRs), Healink allows children to carry their health data across locations and care settings, enabling proactive monitoring, timely interventions, and remote consultations through telemedicine.
 3. Uniqueness / Differentiator
 First-of-its-kind Smart Health Card ecosystem for schools aligned with India's ABDM framework
 Emphasis on preventive and portable healthcare from childhood, building lifelong health records
 Real-time incident tracking, referrals, immunization, and AI-readiness for health analytics
 Facial recognition integration for child identity verification and secure data access
 Designed for low-resource settings with offline-first architecture and digital inclusion in mind
 4. Competition Mapping
 Traditional School Health Programs: Paper-based, fragmented, episodic
 EMR Providers: Not tailored for children or school health, lack portability
 Startups in Healthtech: Focused on curative or adult healthcare; lack ABDM integration
 Healink differentiates itself by addressing the school health segment, providing interoperable, ABHA-linked, portable health records with an ecosystem approach.
 5. IP / Technology Used
 Smart card system with health record sync
 Facial recognition-based access and verification
 FHIR (Fast Healthcare Interoperability Resources) standard for data architecture
 End-to-end ABDM-compliance (ABHA, HPR, HIP, HIU integrations)
 Modular microservices with open APIs for scalability and integration
 6. Scalability
 Can be rolled out across government and private schools in phases
 Adaptable for other cohorts (anganwadis, colleges, and juvenile homes)
 Cloud-native, containerized architecture enables seamless state-wide and nation-wide scale
 Potential integration with state health departments and national programs (e.g., Rashtriya Bal Swasthya Karyakram)
 7. Market Potential
 250M+ school-going children in India; 1.5M+ schools
 Increasing emphasis on preventive healthcare and digital health by the Indian government
 Market opportunity in school health, child health analytics, and tele-pediatrics
 Potential B2G, B2B, and B2B2C revenue models with high-impact outcomes
 8. Target Customers
 Government and private schools
 State Health and Education Departments
 CSR programs and public health NGOs
 Pediatricians, Dentists, and Telemedicine Providers
 Parents looking for continuity of care and child health insights
 9. Future Roadmap
 Short-term: Pilots with government and private schools, health worker training, ecosystem partnerships
 Mid-term: Expansion across districts and states, integrated dental and mental health modules
 Long-term: Nationwide school health registry, predictive analytics for child health, integration with national insurance schemes and maternal/child health platforms</t>
  </si>
  <si>
    <t>35 Lakhs</t>
  </si>
  <si>
    <r>
      <rPr>
        <u/>
        <sz val="10"/>
        <color rgb="FF1155CC"/>
        <rFont val="Calibri"/>
      </rPr>
      <t>https://drive.google.com/open?id=1RBVE78PCdvb0Pyj_kJho09EKiULu0H_G</t>
    </r>
  </si>
  <si>
    <r>
      <rPr>
        <u/>
        <sz val="10"/>
        <color rgb="FF1155CC"/>
        <rFont val="Calibri"/>
      </rPr>
      <t>https://drive.google.com/open?id=10QchcDZlQjheDfF7yXadXJargI6GJAMF</t>
    </r>
  </si>
  <si>
    <r>
      <rPr>
        <u/>
        <sz val="10"/>
        <color rgb="FF1155CC"/>
        <rFont val="Calibri"/>
      </rPr>
      <t>www.thirdai.co.in</t>
    </r>
  </si>
  <si>
    <t>Recognised by NITI Ayog in their Coffee Table Book on Lifesciences and Healthcare Startups in India 2024. Selected in NVIDIA Inception Programme. Selected by KLAP Dr. Moopen's.</t>
  </si>
  <si>
    <t>Amiraj Wahan Private Limited</t>
  </si>
  <si>
    <r>
      <rPr>
        <u/>
        <sz val="10"/>
        <color rgb="FF1155CC"/>
        <rFont val="Calibri"/>
      </rPr>
      <t>https://drive.google.com/open?id=1PSlh67M140zFt4x_xHLnaJDUDo30Tq_J</t>
    </r>
  </si>
  <si>
    <r>
      <rPr>
        <u/>
        <sz val="10"/>
        <color rgb="FF1155CC"/>
        <rFont val="Calibri"/>
      </rPr>
      <t>https://drive.google.com/open?id=1is6FGheGVxByuYCd_v6qG7yoHOgIGF-w</t>
    </r>
  </si>
  <si>
    <t>Rajesh Ramnani and Amiya Dikshit</t>
  </si>
  <si>
    <t>Lovina Ramnani</t>
  </si>
  <si>
    <t>rajesh@apnawahan.com</t>
  </si>
  <si>
    <t>amiya@apnawahan.com</t>
  </si>
  <si>
    <t>Public Transport</t>
  </si>
  <si>
    <t>A.I. and DeepTech</t>
  </si>
  <si>
    <t>Urbanization choking cities with high traffic and congestion leading to problems like pollution and choking, one undisputed answer to this issue is adoption of Public Transport, however due to reliability, security and availability issues Public means of transport is last preferred option. ApnaWahan is the only Digital Platform which helps cities Design , Digitize, Publish and Manage their Entire Public Transport Fleet using easy to adopt Subscription Offering. These products have been deployed, implemented and tested by cities for its effectiveness and reliability. With little or no direct competition in this space ApanWahan is in a sweet spot to grab a lions share of this large marketspace. Discreet global products have tried and failed where ApnaWahan has proven its capabilities. With 2 Patents (One for Design and Digitization Platform and Other for Depot Management and Real Time Maintenance) we have shown the usage of advanced GIS and A.I capabilities to solve complex Infra problems. The platform has shown proven success from small Tier 3 Cities to large Metros catering to thousands of routes with ease and precision. Current market potential of Public Transport Digitization is alteast INR 750Cr in India itself, with a large B2G Marketplace and emphasis of Govt to make Cities Smarter and Digitally capable, large funds are already deployed in this space. Global market for this technology is atleast USD 5-7 Bn where companies like ARC GIS, PTV Vissum and Google are thriving. We have a clear road map to Digitize Public Transport of 169 Cities Tier 2 Cities and 106 Smart Cities in India. With Certification and Approval of Ministry Of Urban Transport and presence in Multiple Cities we are on Growth Trajectory to be the next Unicorn over next 3 years</t>
  </si>
  <si>
    <t>INR 43 Cr</t>
  </si>
  <si>
    <t>INR 30 Lacs (FY 24-25)</t>
  </si>
  <si>
    <t>INR 8 Lacs</t>
  </si>
  <si>
    <r>
      <rPr>
        <u/>
        <sz val="10"/>
        <color rgb="FF1155CC"/>
        <rFont val="Calibri"/>
      </rPr>
      <t>https://drive.google.com/open?id=1Orp_VwkeYNprKRw6LV3Ux-AccEWJzw8-</t>
    </r>
  </si>
  <si>
    <r>
      <rPr>
        <u/>
        <sz val="10"/>
        <color rgb="FF1155CC"/>
        <rFont val="Calibri"/>
      </rPr>
      <t>https://drive.google.com/open?id=1c-s8x8h85jzGnYmyncKElIwPZw1Yy2VY</t>
    </r>
  </si>
  <si>
    <t>2 (In Process)</t>
  </si>
  <si>
    <r>
      <rPr>
        <u/>
        <sz val="10"/>
        <color rgb="FF1155CC"/>
        <rFont val="Calibri"/>
      </rPr>
      <t>https://drive.google.com/open?id=1jjJhqGiingm7tEIaLGkWq5z-14a798P8</t>
    </r>
  </si>
  <si>
    <r>
      <rPr>
        <u/>
        <sz val="10"/>
        <color rgb="FF1155CC"/>
        <rFont val="Calibri"/>
      </rPr>
      <t>https://www.apnawahan.live</t>
    </r>
  </si>
  <si>
    <r>
      <rPr>
        <u/>
        <sz val="10"/>
        <color rgb="FF1155CC"/>
        <rFont val="Calibri"/>
      </rPr>
      <t>https://www.hindustantimes.com/india-news/ministry-of-housing-announces-winners-of-transport4all-challenge-to-improve-public-transport-with-startup-solutions-101693562700459.html</t>
    </r>
  </si>
  <si>
    <t>Archanion Engineering Private Limited</t>
  </si>
  <si>
    <r>
      <rPr>
        <u/>
        <sz val="10"/>
        <color rgb="FF1155CC"/>
        <rFont val="Calibri"/>
      </rPr>
      <t>https://drive.google.com/open?id=17YgjmfF_tPJhG7bxwN2MXz0Em4k-ll5e</t>
    </r>
  </si>
  <si>
    <r>
      <rPr>
        <u/>
        <sz val="10"/>
        <color rgb="FF1155CC"/>
        <rFont val="Calibri"/>
      </rPr>
      <t>https://drive.google.com/open?id=1j6jZKZOtDjzXzdDTvv4Z0t4Fqb5ZKNRA</t>
    </r>
  </si>
  <si>
    <t>Vaibhav, Sanjeev Malik and Kanav Sharma</t>
  </si>
  <si>
    <t>officialvr12@gmail.com</t>
  </si>
  <si>
    <t>kanavs302@gmail.com</t>
  </si>
  <si>
    <t>Defence</t>
  </si>
  <si>
    <t>AI, DeepTech and Precision Manufacturing</t>
  </si>
  <si>
    <t>We are building a scalable, low-cost, Self contained packed loitering munition system that can be rapidly assembled and launched by a single operator for multi-mission tactical use—offering a faster, cheaper, and more portable alternative to existing systems like Harop or Switchblade, with proprietary modular design, strong market demand in asymmetric warfare, and a future roadmap including AI, swarm capability, and defense applications.</t>
  </si>
  <si>
    <t>10 cr</t>
  </si>
  <si>
    <t>20 Lakh</t>
  </si>
  <si>
    <t>16.6 Lakh</t>
  </si>
  <si>
    <r>
      <rPr>
        <u/>
        <sz val="10"/>
        <color rgb="FF1155CC"/>
        <rFont val="Calibri"/>
      </rPr>
      <t>https://drive.google.com/open?id=1wZBvAvuc0MDZOiv-yZ3j-Chsqtzya_od</t>
    </r>
  </si>
  <si>
    <r>
      <rPr>
        <u/>
        <sz val="10"/>
        <color rgb="FF1155CC"/>
        <rFont val="Calibri"/>
      </rPr>
      <t>https://drive.google.com/open?id=1DXnSrj8wmBjnCfp61kCwIRi-WBLbb1Wb</t>
    </r>
  </si>
  <si>
    <r>
      <rPr>
        <u/>
        <sz val="10"/>
        <color rgb="FF1155CC"/>
        <rFont val="Calibri"/>
      </rPr>
      <t>https://www.archanion.com/</t>
    </r>
  </si>
  <si>
    <t>Maker Village IIITMK</t>
  </si>
  <si>
    <t>Astrophel Aerospace</t>
  </si>
  <si>
    <r>
      <rPr>
        <u/>
        <sz val="10"/>
        <color rgb="FF1155CC"/>
        <rFont val="Calibri"/>
      </rPr>
      <t>https://drive.google.com/open?id=1wCUDn5OFAurML7I_jOtmZRsViWJ7hqDy</t>
    </r>
  </si>
  <si>
    <r>
      <rPr>
        <u/>
        <sz val="10"/>
        <color rgb="FF1155CC"/>
        <rFont val="Calibri"/>
      </rPr>
      <t>https://drive.google.com/open?id=1vHvSDLHZXBNYkJ6XPIG2CXqt9iZh_VjJ</t>
    </r>
  </si>
  <si>
    <t>Suyash Bafna, Immanuel Louis</t>
  </si>
  <si>
    <t>suyash@astrophelaerospace.in</t>
  </si>
  <si>
    <t>immanuel@astrophelaerospace.in</t>
  </si>
  <si>
    <t>DeepTech/SpaceTech</t>
  </si>
  <si>
    <t>Astrophel Aerospace is a cutting-edge space technology company specializing in
 the development of advanced propulsion systems and spacecraft solutions for
 commercial and government applications, pushing the boundaries of space exploration.
 As a space transportation company, we at Astrophel are on a
 mission to enable our customers to launch and operate in
 space at a fraction of cost compared to the current
 international market price.
 We attain this goal by utilizing innovative manufacturing
 techniques centered around modularization. This approach
 allows us to swiftly, economically, and dependably customize
 our launch vehicle for every unique mission.
 Our team brings together individuals with diverse backgrounds
 including aerospace grads, software engineers and accomplished
 scientist who bring with them invaluable work experience gained
 from prestigious government institutions such as NAL, DRDO
 and ISRO
 Problem:-
 Existing heavy lift launchers on the market are
 not tailored for small satellite launches, often
 resulting in limitations for these payloads. While
 ride-sharing programs are available, they
 typically impose constraints on the desired orbit,
 as the highest paying customer dictates the
 selection.
 Small satellites aiming for specific orbits encounter
 significant challenges, forcing them to either incur
 premium costs or settle for suboptimal trajectories.
 Solution:-
 The increasing demand for launching small satellites,
 driven by applications like communication and Earth observation, offers a growing market niche that we are currently targeting.
 Our ability to provide dedicated launches for small satellite payloads, coupled with your unique business model
 and cost reduction strategy (resulting in a 35-40% cost
 reduction), positions our company as a reliable and
 cost-efficient choice in the market, setting you apart
 from competitors.
 Applications:
 Euroconsult small sat launch forecast for 2019-2028
 Some 8,500 satellites with a launch mass of500 kilograms or less stand to launch between 2019 and 2028, according to Paris-based Euroconsult
 Defense I Earth observation I Telecommunication I Satellite internet I Mega
 constellation I In-space communication I Space tourism I Asteroid mining
 A single stage technology demonstrator to validate our subsystems in flight
 Gross weight-200kg+ when fueled
 Uses in-house built GNC software and hardware components
 Reaches a maximum altitude of 10-12 km
 Recovery made easy with inbuilt parachute and ocean splashdown
 Building a suborbital launch in record time of 1 year and commencement of
 launch operations from isro launch pad at SHAR</t>
  </si>
  <si>
    <t>4.2M$</t>
  </si>
  <si>
    <t>20-30</t>
  </si>
  <si>
    <r>
      <rPr>
        <u/>
        <sz val="10"/>
        <color rgb="FF1155CC"/>
        <rFont val="Calibri"/>
      </rPr>
      <t>https://drive.google.com/open?id=1qldz8BRyvOYa90cApYq4c4IsnhnUiFmW</t>
    </r>
  </si>
  <si>
    <r>
      <rPr>
        <u/>
        <sz val="10"/>
        <color rgb="FF1155CC"/>
        <rFont val="Calibri"/>
      </rPr>
      <t>https://astrophelaerospace.in/</t>
    </r>
  </si>
  <si>
    <t>SISFS- Start up India seed fund scheme
 Nidhi Prayas</t>
  </si>
  <si>
    <t>Xark Technologies</t>
  </si>
  <si>
    <r>
      <rPr>
        <u/>
        <sz val="10"/>
        <color rgb="FF1155CC"/>
        <rFont val="Calibri"/>
      </rPr>
      <t>https://drive.google.com/open?id=14q0X9ix7_s9U2XOKnCHprTd0kRpQLlhG</t>
    </r>
  </si>
  <si>
    <r>
      <rPr>
        <u/>
        <sz val="10"/>
        <color rgb="FF1155CC"/>
        <rFont val="Calibri"/>
      </rPr>
      <t>https://drive.google.com/open?id=1JO1vdtxWK35e-_9VVv6mnAfKpuVWUefp</t>
    </r>
  </si>
  <si>
    <t>Ajit Devraj, Abid Nishad</t>
  </si>
  <si>
    <t>ajit.devraj@xark.info</t>
  </si>
  <si>
    <t>abid@xark.info</t>
  </si>
  <si>
    <t>Electronics and technology</t>
  </si>
  <si>
    <t>IOT, AI, Deeptech</t>
  </si>
  <si>
    <t>Kozhikide</t>
  </si>
  <si>
    <t>XARK Technologies: Revolutionizing Urban Parking 
 Business summary 
 XARK Technologies is poised to transform the $345 billion global parking market with its innovative smart parking 
 solution. Leveraging patented radio frequency technology, XARK addresses critical urban challenges: 
 • Drivers waste 17 hours annually searching for parking 
 • 30% of urban traffic stems from parking searches 
 • 20% revenue loss due to outdated systems and manual errors 
 Key Features: 
 • Automated payment and access control 
 • Centimetre-level vehicle positioning accuracy 
 • Real-time parking availability information 
 • AI-driven analytics for optimized pricing and space allocation 
 Product Ecosystem: 
 • Smart Vehicle Tags 
 • High-Precision Anchors 
 • Intuitive Mobile App 
 • Operator Command Center 
 • Intelligent Analytics Platform 
 Market Opportunity: 
 • Global Parking Management Market (2024): $6.67B 
 • Radio Tech Market (2024): $2.89B 
 • 2034 TAM $40Bn, SAM $24Bn 
 • Initial focus: Dubai, Abu Dhabi, Riyadh, and London 
 Business Model: 
 B2C: Smart Tag Sales 
 B2B: Strategic Revenue Sharing with parking operators 
 Anchor sales 
 Data-Driven Intelligence for cities and businesses 
 Financial Projections (INR): 
 • Year 1 (2025): 209.09 Cr 
 • Year 2 (2026): 229.70 Cr (10% YoY growth) 
 • Year 3 (2027): 275.74 Cr (20% YoY growth) 
 • Year 4 (2028): 330.48 Cr (20% YoY growth) 
 • Year 5 (2029): 395.98 Cr (20% YoY growth) 
 Profitability: 
 • EBITDA Margin: Increases from 5% in Year 1 to 30% in Year 5 
 • PAT Margin: Grows from 4% in Year 1 to 24% in Year 5 
 Milestones Achieved: 
 • Successful MVP launch 
 • Production-ready anchor product design 
 • Advanced chip integration (planned for July 2024) 
 • Strong market reception with letters of intent 
 Leadership: 
 • Abid Nishad (Founder &amp; Chairman): Visionary technology leader 
 • Ajit Devraj (Founder &amp; CEO): Entrepreneur with 25 years of experience 
 Funding Requirement: 
 Initial funding of INR 5 Cr for 18 months to finalize product, chip design, and go-to-market strategy. 
 Allocation: 
 • 40% CAPEX (Product development and technology) 
 • 60% OPEX (Marketing, staff costs, and operations) 
 XARK Technologies is well-positioned to capture a significant share of the growing smart parking market, offering 
 an end-to-end solution that addresses critical urban challenges while providing substantial returns for investors.</t>
  </si>
  <si>
    <r>
      <rPr>
        <u/>
        <sz val="10"/>
        <color rgb="FF1155CC"/>
        <rFont val="Calibri"/>
      </rPr>
      <t>https://drive.google.com/open?id=1GUNMlFqd2ExNnb4_e4jYYlLm0escEZNR</t>
    </r>
  </si>
  <si>
    <t>1 - Provisional patent</t>
  </si>
  <si>
    <r>
      <rPr>
        <u/>
        <sz val="10"/>
        <color rgb="FF1155CC"/>
        <rFont val="Calibri"/>
      </rPr>
      <t>www.xark.info</t>
    </r>
  </si>
  <si>
    <t>Vivifica Sustainable Solutions Private Limited</t>
  </si>
  <si>
    <r>
      <rPr>
        <u/>
        <sz val="10"/>
        <color rgb="FF1155CC"/>
        <rFont val="Calibri"/>
      </rPr>
      <t>https://drive.google.com/open?id=1QyjGNVaucPAAUiy6z4UOkqIfK2e6XeyC</t>
    </r>
  </si>
  <si>
    <r>
      <rPr>
        <u/>
        <sz val="10"/>
        <color rgb="FF1155CC"/>
        <rFont val="Calibri"/>
      </rPr>
      <t>https://drive.google.com/open?id=1gCMX4S0zx8KnOoXQMv-ANoBUdOZ9VFF5</t>
    </r>
  </si>
  <si>
    <t>Dileep Mathews Paul, Rinu Thomas, Nithin Thomas, Adarsh Johnny</t>
  </si>
  <si>
    <t>vivifica.solutions@gmail.com</t>
  </si>
  <si>
    <t>dileepmpaul@gmail.com</t>
  </si>
  <si>
    <t>Waste Management</t>
  </si>
  <si>
    <t>Kochin</t>
  </si>
  <si>
    <t>Vivifica Sustainable Solutions Pvt Ltd is a start-up company with a vision of solving the waste management problem through the development of effective source level waste treatment systems. The company was formed in 2018 with four co-founders at Kochi, Kerala. Experiments and iterations for 5 Years led to the development of a revolutionary product named ‘WENERATOR’, a Reengineered and Redesigned Biogas Plant. 
 Our solution, WENERATOR®, is an advanced, patented biogas system that transforms mixed organic waste into high-quality biogas and nutrient-rich fertilizer. Our patented multi-chamber design optimizes the hydrolysis of mixed waste, be it food scraps or cellulose-rich agricultural residues, and enhances biogas production. It is significantly smaller and flexible than traditional systems, making it ideal for urban and commercial use. The system includes easy handling, automated controls, odour and pest control, and IoT-enabled monitoring for real-time tracking of key parameters. Its intelligent self-correction reduces maintenance and ensures reliability. In addition to producing purified, pressurized biogas for cooking, heating, and electricity, it generates nutrient-rich fertilizer. The WENERATOR® promotes a circular economy by efficiently converting waste into valuable resources in a user-friendly, space-efficient, and environmentally sustainable manner.</t>
  </si>
  <si>
    <t>15.74 Lakhs</t>
  </si>
  <si>
    <r>
      <rPr>
        <u/>
        <sz val="10"/>
        <color rgb="FF1155CC"/>
        <rFont val="Calibri"/>
      </rPr>
      <t>https://drive.google.com/open?id=1UUPjgrroB2h6_t5GJ6EBS8g6Um98-n91</t>
    </r>
  </si>
  <si>
    <r>
      <rPr>
        <u/>
        <sz val="10"/>
        <color rgb="FF1155CC"/>
        <rFont val="Calibri"/>
      </rPr>
      <t>https://drive.google.com/open?id=1IZggx0OKe53C8jsbV9yluYYfXw450LKE</t>
    </r>
  </si>
  <si>
    <r>
      <rPr>
        <u/>
        <sz val="10"/>
        <color rgb="FF1155CC"/>
        <rFont val="Calibri"/>
      </rPr>
      <t>https://drive.google.com/open?id=1LGx_AeY1u2eyFNzNIID5yplSAFscudWk</t>
    </r>
  </si>
  <si>
    <r>
      <rPr>
        <u/>
        <sz val="10"/>
        <color rgb="FF1155CC"/>
        <rFont val="Calibri"/>
      </rPr>
      <t>www.vivifica.in</t>
    </r>
  </si>
  <si>
    <t>• UNDP’s Green Innovation Fund 
 • TIDE 2 Grant (MeitY) 
 • Kerala Startup Mission Grants – Idea Grant and Productization Grant 
 • IIT Kanpur’s CITI Social Innovation Lab Grant IIT Madras’ Carbon Zero Challenge (Special Category) 
 • CUSAT RUSA Grant 
 • Dana Care Foundation CSR Grant 
 • Top 10 Indian Startups (Envision 2023, IIT Madras) 
 • Top 20 Indian Startups (ReGen Accelerator, IIM Kolkata) 
 • What Design Can Do’s Redesign Everything Challenge – Ranked among the 33 best global startups. 
 • Hello Tomorrow’s Deep Tech Pioneers CUSAT’s 
 • Selected to Participate in ASEAN-India Startup Festival 2024 
 • One of the eight startups from India invited by MoHUA to represent the country at the 12th 3R and Circular Economy Forum 
 • One of the few Indian startups selected to showcase and launch our product at India’s Biggest Startup Expo Abhivyakti 2025 at IIT Kanpur 
 • Indian Biogas Association Corporate Member</t>
  </si>
  <si>
    <t>Heka Medicals India Pvt Ltd</t>
  </si>
  <si>
    <r>
      <rPr>
        <u/>
        <sz val="10"/>
        <color rgb="FF1155CC"/>
        <rFont val="Calibri"/>
      </rPr>
      <t>https://drive.google.com/open?id=13G75Ac-HGqH8kmu7I1yfpczZmhqiCoTI</t>
    </r>
  </si>
  <si>
    <r>
      <rPr>
        <u/>
        <sz val="10"/>
        <color rgb="FF1155CC"/>
        <rFont val="Calibri"/>
      </rPr>
      <t>https://drive.google.com/open?id=1I0_chyd4MiRZH8W9jWtw5SQhbRtJ4qHo</t>
    </r>
  </si>
  <si>
    <t>Binu Augustin, Biju Augustine, Joby Augustine</t>
  </si>
  <si>
    <t>binu.augustin@hekamedicals.com</t>
  </si>
  <si>
    <t>drjoby@gmail.com</t>
  </si>
  <si>
    <t>Heka Medicals India Private Limited (www.hekamedicals.com) is a forward-thinking startup established in June 2020 and based in Kochi, India. As an ISO 13485 and ICMED-certified company, Heka Medicals is committed to developing and manufacturing state-of-the-art medical device technologies. Guided by its vision of delivering affordable and innovative healthcare solutions, particularly in respiratory care, the company strives to enhance human well-being and quality of life.
 With Indian Patent No. 431088 and a CDSCO manufacturing license under its belt, Heka Medicals has brought to market two flagship products:
 HekaFlo HFNC (High Flow Nasal Oxygen Therapy: An IoT-enabled device capable of providing warmed and humidified respiratory gases enriched with oxygen at a flow rate of up to 60 L/min. Designed for spontaneously breathing hypoxemic patients, HekaFlo also offers remote monitoring via mobile apps, ensuring seamless and effective care delivery
 HekaNeo Bubble CPAP: Tailored to address the needs of infants and preterm babies with respiratory distress syndrome, this non-invasive device delivers heated and humidified gas using bubble continuous positive airway pressure (bCPAP) technology, offering critical respiratory support for newborns.
 These innovative devices cater to a wide spectrum of healthcare providers, including hospitals (MICU, PICU, NICU, etc.), specialty clinics (such as infertility clinics with NICUs and geriatric centers), long-term care facilities, and ambulatory services.
 Over the past four years, Heka Medicals has achieved remarkable milestones. With a dedicated team of 20 employees—comprising a five-member sales team and a robust R&amp;D team of five engineers—the company has successfully sold over 170 devices across India, generating a total revenue of ₹3.30 crores in just 2.5 years.
 Looking Ahead
 Heka Medicals aims to expand its horizons by pursuing international medical certifications and exporting its innovative devices to Asian and African markets. This strategic vision underscores the company’s commitment to scaling new heights in healthcare innovation and transforming the global medical landscape.
 Heka Medicals stands as a testament to ingenuity and dedication, steadily carving its niche as a trusted name in the realm of advanced medical technologies.</t>
  </si>
  <si>
    <t>24,93,240</t>
  </si>
  <si>
    <r>
      <rPr>
        <u/>
        <sz val="10"/>
        <color rgb="FF1155CC"/>
        <rFont val="Calibri"/>
      </rPr>
      <t>https://drive.google.com/open?id=1xejyW-Ry4Nk01axCGgnlTqq1OuDP61Gg</t>
    </r>
  </si>
  <si>
    <r>
      <rPr>
        <u/>
        <sz val="10"/>
        <color rgb="FF1155CC"/>
        <rFont val="Calibri"/>
      </rPr>
      <t>https://drive.google.com/open?id=13tZ1uJ0rtwGE6i-cNx-RVUjnXyPzBQPE</t>
    </r>
  </si>
  <si>
    <r>
      <rPr>
        <u/>
        <sz val="10"/>
        <color rgb="FF1155CC"/>
        <rFont val="Calibri"/>
      </rPr>
      <t>https://drive.google.com/open?id=1mKYu9bF0b3x9rY3z8hc8xr19c2AwsFaS</t>
    </r>
  </si>
  <si>
    <r>
      <rPr>
        <u/>
        <sz val="10"/>
        <color rgb="FF1155CC"/>
        <rFont val="Calibri"/>
      </rPr>
      <t>www.hekamedicals.com</t>
    </r>
  </si>
  <si>
    <t>In 2021, Heka Medicals was selected by BIRAC for the BIG grant under the MedTech category10. We have also received the innovation and productization grant from KSUM .We hve also received the Patent for our innovation.
 Production Facility: Our production facility is located in Monippally, Kottayam District, and is approved by CDSCO .
 ISO 13485 &amp; ICMED 13485: Our Monippally production facility is accredited with ISO 13485 and ICMED 13485 certifications through UL India Bangalore, ensuring our quality management system .
 Medical Device Safety Test Certificates: Our product has successfully completed all medical safety certifications .
 GEM Portal: HekaFlo is already listed on the GeM portal</t>
  </si>
  <si>
    <t>Bluestrix Solutions</t>
  </si>
  <si>
    <r>
      <rPr>
        <u/>
        <sz val="10"/>
        <color rgb="FF1155CC"/>
        <rFont val="Calibri"/>
      </rPr>
      <t>https://drive.google.com/open?id=1T8GnTHZRWtt_h1QM6MC8_b8RS1iDQCm9</t>
    </r>
  </si>
  <si>
    <r>
      <rPr>
        <u/>
        <sz val="10"/>
        <color rgb="FF1155CC"/>
        <rFont val="Calibri"/>
      </rPr>
      <t>https://drive.google.com/open?id=1BdUUmDj-w0ocXRNhSFvDoao159WzBx1k</t>
    </r>
  </si>
  <si>
    <t>Petreshia Gomez and Chinnu Chandran</t>
  </si>
  <si>
    <t>patofficial9@gmail.com</t>
  </si>
  <si>
    <t>cchinnuchandran@gmail.com</t>
  </si>
  <si>
    <t>AI' Industry and 'Machine Learning</t>
  </si>
  <si>
    <t>Digital Twinning, Agentic AI, IoT</t>
  </si>
  <si>
    <t>Prototype</t>
  </si>
  <si>
    <t>Thiruvananthapuram</t>
  </si>
  <si>
    <t>Problem statement: Traditional lab experiments are costly, time-consuming, and resource-intensive, limiting scalability and accessibility for researchers and industries.
 Solution: Bluestrix offers a service platform for virtual experiments using digital twinning and agentic AI, enabling real-time simulation and analysis of physical lab processes.
 Uniqueness or differentiator: Combines digital twinning with AI-driven automation to provide cost-effective, scalable, and precise virtual lab solutions, reducing physical lab dependency.
 Competition mapping: Competes with global platforms like Labster and local simulation software providers; differentiated by AI-driven automation and IoT integration for real-time data.
 IP/Technology used: Proprietary digital twinning algorithms, agentic AI models, and IoT sensor integration for real-time monitoring (e.g., bacterial growth monitoring at Rajiv Gandhi Biotechnology Centre).
 Scalability: Cloud-based platform allows global deployment; adaptable to sectors like biotech, healthcare, and education.
 Market potential: Targets biotech firms, research institutions, and universities; estimated market size of $5 billion globally for virtual lab solutions by 2030.
 Target Customers: Research institutions (e.g., Rajiv Gandhi Biotechnology Centre), biotech companies, and academic labs.</t>
  </si>
  <si>
    <t>5 Cr</t>
  </si>
  <si>
    <r>
      <rPr>
        <u/>
        <sz val="10"/>
        <color rgb="FF1155CC"/>
        <rFont val="Calibri"/>
      </rPr>
      <t>https://drive.google.com/open?id=1OxI_7APrAqoj97m9pn8TM9yT86GZ4pfT</t>
    </r>
  </si>
  <si>
    <r>
      <rPr>
        <u/>
        <sz val="10"/>
        <color rgb="FF1155CC"/>
        <rFont val="Calibri"/>
      </rPr>
      <t>bluestrix.in</t>
    </r>
  </si>
  <si>
    <t>DERBI Foundation</t>
  </si>
  <si>
    <t>Suind Autonomous Systems Private Limited</t>
  </si>
  <si>
    <r>
      <rPr>
        <u/>
        <sz val="10"/>
        <color rgb="FF1155CC"/>
        <rFont val="Calibri"/>
      </rPr>
      <t>https://drive.google.com/open?id=1CE36alp6vRphpY1Q2ffxQL4ZSdVouoXX</t>
    </r>
  </si>
  <si>
    <r>
      <rPr>
        <u/>
        <sz val="10"/>
        <color rgb="FF1155CC"/>
        <rFont val="Calibri"/>
      </rPr>
      <t>https://drive.google.com/open?id=1PyOrvw7bH1FkIU_QK3T7rqvP8hugtV-h</t>
    </r>
  </si>
  <si>
    <t>Kunal Shrivastava, Kevin Kleber</t>
  </si>
  <si>
    <t>kunal@suind.com</t>
  </si>
  <si>
    <t>kevin@suind.com</t>
  </si>
  <si>
    <t>Agriculture</t>
  </si>
  <si>
    <t>AI, Robotics</t>
  </si>
  <si>
    <t>"Problem Statement
 India’s plantation agriculture—especially in crops like rubber, coconut, and areca—faces severe challenges in pesticide and nutrient application due to difficult terrain, tall crop heights, and unskilled labor. Manual spraying is inefficient, hazardous, and inconsistent, leading to poor crop health and lower yields.
 Solution
 Suind offers Bumblebee, an autonomous drone platform designed specifically for spraying operations in plantations and uneven terrains. The drone can navigate dense canopies and tall trees with precision, reducing chemical usage and ensuring uniform coverage.
 Uniqueness / Differentiator
 Unlike generic agri-drones, Bumblebee uses a proprietary terrain-adaptive flight algorithm, enabling it to spray underneath and across tree canopies—a major breakthrough for tall crop spraying. Our AI-based targeting ensures minimal drift and precise chemical delivery.
 Competition Mapping
 Key competitors include Garuda Aerospace, General Aeronautics, Martu Drones, Bharat Rohan and Dhaksha. Most focus on field crops; very few have field-tested drones for tall crop spraying in plantation settings. Suind is the only one with demonstrated success in rubber plantations.
 Scalability
 The drone is designed for ‘spray-as-a-service’ deployment through local operators, with minimal training needs and high uptime. We are also building fleet management tools for remote oversight and diagnostics.
 Market Potential
 The Indian agri-drone market is projected to cross ₹6,000 crore by 2030. Plantation crops occupy over 8 million hectares, representing a high-value niche with little automation. Global markets in Southeast Asia, Africa, and Latin America show similar terrain challenges.
 Target Customers
 We target plantation owners, FPOs, agri-input companies, and rural agri-preneurs looking to offer drone spraying as a service. State governments and CSR partners are also key stakeholders for adoption.
 Future Roadmap
 We aim to:
 * Obtain DGCA type certification (in final stages)
 * Launch pilot commercial deployments
 * Expand across India via franchise/service partners
 * Introduce multi-crop modules and integrate with precision agriculture data"</t>
  </si>
  <si>
    <r>
      <rPr>
        <u/>
        <sz val="10"/>
        <color rgb="FF1155CC"/>
        <rFont val="Calibri"/>
      </rPr>
      <t>https://drive.google.com/open?id=1MCOQU2VZM4uQOSfqeLLq0R4fRpt5ijQE</t>
    </r>
  </si>
  <si>
    <r>
      <rPr>
        <u/>
        <sz val="10"/>
        <color rgb="FF1155CC"/>
        <rFont val="Calibri"/>
      </rPr>
      <t>https://suind.com/</t>
    </r>
  </si>
  <si>
    <t>One of the 5 start-ups to be selected for the Niti Aygog RISE Program</t>
  </si>
  <si>
    <t>Indifoot Sports Private Limited</t>
  </si>
  <si>
    <r>
      <rPr>
        <u/>
        <sz val="10"/>
        <color rgb="FF1155CC"/>
        <rFont val="Calibri"/>
      </rPr>
      <t>https://drive.google.com/open?id=1N7a4RO6oDshtXlnagGOn7SQZdIupNXXv</t>
    </r>
  </si>
  <si>
    <r>
      <rPr>
        <u/>
        <sz val="10"/>
        <color rgb="FF1155CC"/>
        <rFont val="Calibri"/>
      </rPr>
      <t>https://drive.google.com/open?id=1H8sYyyakK7Wn0rgWCW9wKtLbNDIVYHu4</t>
    </r>
  </si>
  <si>
    <t>Chintan Lodha, Kushal Pratap Singh Rathore</t>
  </si>
  <si>
    <t>chintan@indifoot.com</t>
  </si>
  <si>
    <t>kushalrathore@indifoot.com</t>
  </si>
  <si>
    <t>Sports and Health Tech</t>
  </si>
  <si>
    <t>"1. Problem Statement:
 In India and many parts of the world, grassroots athletes lack access to professional performance tracking tools, leading to uninformed training, higher injury risks, and missed talent identification opportunities. Similarly, forces aspirants and high-physical-demand workers operate without data to manage workload or improve performance.
 2. Solution:
 Footrax is a smart wearable device designed to capture and analyze key physical performance metrics such as acceleration, deceleration, top speed, total distance, sprints, heat map, and work ratio. It empowers players, coaches, and institutions with actionable data for training, injury prevention, and selection.
 3. Uniqueness / Differentiator:
 3.1 Reusable QR-based pods for shared use
 3.2 Tailored dashboards for individuals and organizations
 3.3 Menstrual wellness integration for female athletes
 3.4 Applicable to non-sports fields (e.g., police training, mining, agriculture)
 3.5 Affordable and accessible compared to global alternatives
 4. Competition Mapping:
 Global players like Catapult and STATSports cater to elite teams with high-cost solutions. Footrax offers similar performance data at a fraction of the cost, built specifically for the developing market. Domestic competition is minimal and lacks specialization and hardware-software integration.
 5. IP / Technology Used:
 Proprietary wearable hardware with integrated motion sensors, GPS, and real-time data syncing. Software includes AI-powered dashboards for performance analysis, and menstrual cycle integration for personalized training plans.
 6. Scalability:
 Footrax can scale across geographies and sports verticals with minimal hardware modifications. Subscription-based SaaS for data access and insights supports recurring revenue. Compatible with schools, academies, federations, police forces, and large employers.
 7. Market Potential:
 7.1 100M+ grassroots athletes in India alone
 7.2 3M+ police/defense aspirants annually
 7.3 Global sports tech market projected to exceed $40B by 2030
 7.4 Untapped potential in labor-intensive sectors needing workload tracking
 8. Target Customers:
 8.1 Sports academies, schools, colleges
 8.2 Individual athletes aged 7–50
 8.3 Police &amp; armed forces aspirants
 8.4 Federations and governing bodies
 8.5 Coaches, physiotherapists, and sports scientists
 8.6 Construction, mining, and agricultural employers
 9. Future Roadmap:
 9.1 Launch subscription model with advanced analytics and AI recommendations
 9.2 Expand internationally in South Asia, Africa, and the Middle East
 9.3 Introduce non-sport verticals: labor, health, and wellness
 9.4 Partner with government bodies for mass-scale deployments
 9.5 Integrate with existing sports management platforms and wearable ecosystems"</t>
  </si>
  <si>
    <t>5000+</t>
  </si>
  <si>
    <r>
      <rPr>
        <u/>
        <sz val="10"/>
        <color rgb="FF1155CC"/>
        <rFont val="Calibri"/>
      </rPr>
      <t>https://drive.google.com/open?id=1PuQL-n3xF9-UFJYJ-d82CwNaWI2PkDeE</t>
    </r>
  </si>
  <si>
    <r>
      <rPr>
        <u/>
        <sz val="10"/>
        <color rgb="FF1155CC"/>
        <rFont val="Calibri"/>
      </rPr>
      <t>https://footrax.com/</t>
    </r>
  </si>
  <si>
    <t>Lifespark Technologies Private Limited</t>
  </si>
  <si>
    <r>
      <rPr>
        <u/>
        <sz val="10"/>
        <color rgb="FF1155CC"/>
        <rFont val="Calibri"/>
      </rPr>
      <t>https://drive.google.com/open?id=12iuiBtO7xXq-oFLtGK8YXErWZUldUtYF</t>
    </r>
  </si>
  <si>
    <r>
      <rPr>
        <u/>
        <sz val="10"/>
        <color rgb="FF1155CC"/>
        <rFont val="Calibri"/>
      </rPr>
      <t>https://drive.google.com/open?id=1LyF59rFXFuIKIseoivB4Cz-JyMVJ2EYP</t>
    </r>
  </si>
  <si>
    <t>Amey Desai, Dr. Devendra Desai</t>
  </si>
  <si>
    <t>amey@lifesparktech.com</t>
  </si>
  <si>
    <t>devendra.desai@lifesparktech.com</t>
  </si>
  <si>
    <t>MedTech/ Healthcare</t>
  </si>
  <si>
    <t>Wearable IoT , AI</t>
  </si>
  <si>
    <t>"Problem Statement: High fall risk and reduced mobility in elderly and neurological patients due to lack of engaging, effective, and accessible physiotherapy solutions.
 Solution: WALK – an AI-powered, gamified wearable device for real-time gait training and mobility enhancement.
 Uniqueness/Differentiator: Combines real-time motion tracking, biofeedback, and interactive game-based therapy. Enables home-based or clinical rehab with data-driven personalization.
 Competition Mapping: Competes with conventional physiotherapy and basic pedometer-based wearables; differentiates with active neuro-therapeutic intervention.
 IP/Technology Used: Patent-pending motion sensor algorithms, AI-based adaptation engine, proprietary gamified therapeutic modules.
 Scalability: Easily replicable across rehab centers, home care setups, and sports injury recovery. Cloud-based data analytics for remote scaling.
 Market Potential: $8B+ global neuro-rehabilitation and elderly care market; increasing demand for aging-in-place solutions.
 Target Customers: Elderly individuals, Parkinson’s and stroke patients, physiotherapy centers, home healthcare providers.
 Future Roadmap: Expansion into sports rehab, integration with EMG/speech diagnostics, FDA/CE certification, global deployment."</t>
  </si>
  <si>
    <t>250+</t>
  </si>
  <si>
    <r>
      <rPr>
        <u/>
        <sz val="10"/>
        <color rgb="FF1155CC"/>
        <rFont val="Calibri"/>
      </rPr>
      <t>https://drive.google.com/open?id=1yqmE8p7Yv5ms-LFOu_3hq3GIDtXyRp_h</t>
    </r>
  </si>
  <si>
    <r>
      <rPr>
        <u/>
        <sz val="10"/>
        <color rgb="FF1155CC"/>
        <rFont val="Calibri"/>
      </rPr>
      <t>https://www.lifesparktech.com/</t>
    </r>
  </si>
  <si>
    <t>BIRAC BIG Grant 2019; Tech pioneer award 2025, etc.</t>
  </si>
  <si>
    <t>Growth Hacker Consulting Private Limited (Prodoc.ai)</t>
  </si>
  <si>
    <r>
      <rPr>
        <u/>
        <sz val="10"/>
        <color rgb="FF1155CC"/>
        <rFont val="Calibri"/>
      </rPr>
      <t>https://drive.google.com/open?id=1hGAqgeoNs9Z7dy2z0Ec9hK0edG_2_-Ez</t>
    </r>
  </si>
  <si>
    <r>
      <rPr>
        <u/>
        <sz val="10"/>
        <color rgb="FF1155CC"/>
        <rFont val="Calibri"/>
      </rPr>
      <t>https://drive.google.com/open?id=1kNMWlQ5-43IGCkoePVppklAUdWt2-TCC</t>
    </r>
  </si>
  <si>
    <t>Asit Kumar Vidyarthi, Raghuvamshi Thakur</t>
  </si>
  <si>
    <t>asit@prodoc.ai</t>
  </si>
  <si>
    <t>raghu@prodoc.ai</t>
  </si>
  <si>
    <t>Health Tech ( AI)</t>
  </si>
  <si>
    <t>"Prodoc AI differentiates itself from competitors like Yellow AI and Voice OC by offering a healthcare-specific AI platform. While Yellow AI focuses on general customer service and Voice OC specializes in call center automation, Prodoc AI integrates with **Hospital Information Systems (HIS) to deliver personalized care journeys, **24/7 voice interaction, and real-time patient data integration, ensuring improved patient engagement and better healthcare outcomes.
 *IP/Technology Used by Prodoc AI*
 Prodoc AI leverages a combination of advanced technologies and proprietary intellectual property (IP) to drive innovation in patient engagement and healthcare automation:
 1. AI &amp; Machine Learning: Proprietary machine learning algorithms power Prodoc AI's Voice AI, enabling real-time patient interactions, sentiment analysis, and intent detection. These algorithms continuously improve by learning from patient data and interactions.
 2. Natural Language Processing (NLP): Advanced NLP models allow Prodoc AI to understand, process, and respond to patient queries in natural, conversational language across multiple channels, including IVR, WhatsApp, and SMS.
 3. Voice Intelligence: Proprietary Voice Intelligence technology analyzes conversation quality, identifies key tasks (e.g., follow-ups, scheduling), and provides insights into patient sentiment, ensuring optimized communication and enhanced engagement.
 4. Hospital Information System (HIS) Integration: Seamless integration with HIS ensures real-time synchronization of patient data, enabling dynamic, personalized care journeys that are updated with each interaction.
 5. Cloud Computing: Prodoc AI leverages cloud infrastructure for scalable deployment, ensuring high availability, real-time data processing, and seamless integration across healthcare environments.
 6. Data Security &amp; Compliance: Prodoc AI employs industry-standard encryption protocols (AES-256, TLS) for data protection, ensuring compliance with HIPAA, GDPR, and local data privacy regulations.
 These technologies enable Prodoc AI to provide end-to-end patient engagement solutions, improve care adherence, and drive operational efficiency for healthcare providers.
 Prodoc AI is designed for scalability, seamlessly adapting to healthcare providers of all sizes. Leveraging cloud infrastructure, the platform supports high-volume patient interactions across multiple channels (voice, SMS, WhatsApp). With its ability to integrate with Hospital Information Systems (HIS)* and handle dynamic care journeys, Prodoc AI ensures consistent, efficient performance even as patient engagement and data grow.
 Market Potential (India)
 The Indian healthcare market is rapidly growing, with an estimated $372 billion in size and expected to reach $640 billion by 2025. The Total Addressable Market (TAM) for AI-driven healthcare engagement* solutions is vast, with over 1.3 billion people, a large portion of whom are increasingly adopting digital health solutions.
 Serviceable Available Market (SAM) for patient engagement platforms in India is projected at $15 billion by 2025, considering the widespread adoption of telemedicine, AI, and automation in urban hospitals and clinics. Prodoc AI is positioned to capture a significant share of this market by offering personalized patient engagement, reducing no-shows, enhancing care adherence, and improving operational efficiency across private hospitals, clinics, and healthcare providers in tier-1 and tier-2 cities.
 *Target Customers for Prodoc AI*:
 1. Private Hospitals: Medium to large-sized private hospitals seeking to enhance patient engagement, reduce operational costs, and automate appointment management and follow-ups.
 2. Multi-Specialty Clinics: Healthcare providers with multiple departments aiming to streamline patient communication and create personalized care journeys for a diverse patient base.
 3. Healthcare Chains: Large healthcare chains looking to scale patient engagement efforts across multiple locations while ensuring consistent patient experiences.
 4. Telemedicine Providers: Companies offering remote consultations and digital healthcare services, seeking to improve patient satisfaction and automate patient interactions across various digital channels.
 5. Health Insurance Providers: Insurers looking to leverage AI for automated customer support, claims reminders, and personalized patient care through voice and chatbot interfaces.
 6. Government Healthcare Initiatives: Public health organizations implementing digital health solutions to enhance patient engagement, especially in rural or underserved areas.
 Prodoc AI is positioned to serve both large-scale healthcare institutions and small-to-medium providers, offering scalable solutions to drive operational efficiency and improve patient outcomes across the healthcare sector.
 *Prodoc AI Future Roadmap*
 1. Expansion of AI Capabilities:
  - Enhance Voice AI with deeper natural language processing (NLP) and sentiment analysis to provide more personalized and context-aware patient interactions.
  - Incorporate predictive analytics to anticipate patient needs, such as identifying patients at risk of non-adherence or missed appointments.
 2. Advanced Integration with EHRs and HIS:
  - Expand integration capabilities with more Electronic Health Record (EHR) systems and Hospital Information Systems (HIS) to provide seamless data syncing and more comprehensive care journeys.
  - Enable real-time updates and automated data flow between healthcare systems and Prodoc AI for improved decision-making.
 3. Multi-Language Support:
  - Launch multi-language support to cater to a diverse patient base, starting with major Indian languages like Hindi, Tamil, Kannada, and Telugu, and expanding to other languages globally.
 4. Mobile App and Patient Portal Development:
  - Develop a mobile app and patient portal for patients to directly interact with Prodoc AI, manage their appointments, view health records, and receive reminders, education, and personalized advice.
 5. Telemedicine and Remote Monitoring Integration:
  - Integrate Prodoc AI with telemedicine platforms and remote monitoring devices to offer a fully connected care experience, enabling real-time patient monitoring and follow-up interactions.
 6. Analytics and Reporting Dashboard Enhancements:
  - Improve analytics and reporting dashboards to provide healthcare providers with advanced insights into patient engagement trends, care adherence, and operational efficiencies, helping to drive data-driven decisions.
 7. Expansion into New Markets:
  - Scale Prodoc AI’s offering to global markets, starting with Southeast Asia and Middle East regions, and expanding further to Western markets focusing on personalized, AI-driven healthcare solutions.
 8. Partnerships &amp; Collaborations:
  - Form strategic partnerships with leading hospital chains, insurance providers, and health tech platforms to drive adoption of Prodoc AI and integrate it into comprehensive healthcare solutions.
 Prodoc AI’s roadmap is centered around evolving patient engagement, enhancing integration with healthcare systems, and expanding into global markets to become a leader in AI-driven patient care."</t>
  </si>
  <si>
    <t>1.1 cr ARR, 15 Lakhs MRR</t>
  </si>
  <si>
    <r>
      <rPr>
        <u/>
        <sz val="10"/>
        <color rgb="FF1155CC"/>
        <rFont val="Calibri"/>
      </rPr>
      <t>https://drive.google.com/open?id=1C8TO8ctF7CVDfM_BjViOWsC5rlRTyOcm</t>
    </r>
  </si>
  <si>
    <r>
      <rPr>
        <u/>
        <sz val="10"/>
        <color rgb="FF1155CC"/>
        <rFont val="Calibri"/>
      </rPr>
      <t>www.prodoc.ai</t>
    </r>
  </si>
  <si>
    <t>Global Tie Event Top 10, Meta Hackathon in Top</t>
  </si>
  <si>
    <t>Nettoyer Automotives Pvt Ltd</t>
  </si>
  <si>
    <r>
      <rPr>
        <u/>
        <sz val="10"/>
        <color rgb="FF1155CC"/>
        <rFont val="Calibri"/>
      </rPr>
      <t>https://drive.google.com/open?id=1I5VUO1UOxZ1aibDOtkxloJmqUxbvSIB9</t>
    </r>
  </si>
  <si>
    <r>
      <rPr>
        <u/>
        <sz val="10"/>
        <color rgb="FF1155CC"/>
        <rFont val="Calibri"/>
      </rPr>
      <t>https://drive.google.com/open?id=1r41dmATd4ONvGQiQOnGD2hoa6s3-gxFO</t>
    </r>
  </si>
  <si>
    <t>Ravindra Joshi, Sahaj Joshi</t>
  </si>
  <si>
    <t>ravindra@ampcycle.in</t>
  </si>
  <si>
    <t>sahaj@ampcycle.in</t>
  </si>
  <si>
    <t>Waste Management and Circular Economy</t>
  </si>
  <si>
    <t>Deeptech, Automation</t>
  </si>
  <si>
    <t>"1. Problem Statement
 The world is facing an increasing accumulation of end-of-life lithium-ion batteries from electric vehicles, consumer electronics, and energy storage systems. Current recycling processes in India are inefficient, lack automation, and do not fully recover critical materials, leading to environmental hazards and a loss of valuable resources.
 2. Solution
 AmpCycle offers a decentralized, automated lithium-ion battery recycling system. It leverages electrochemical processes to maximize material recovery—specifically lithium, cobalt, nickel, and graphite—at lower energy costs. The solution is designed to process diverse battery chemistries safely and efficiently, focusing on cost-effective resource recovery while minimizing environmental impact.
 3. Uniqueness / Differentiator
 Electrochemical recovery process designed to be more energy-efficient than traditional pyrometallurgy or hydrometallurgy.
 Modular and scalable setup, allowing localized, small-to-medium-scale deployment.
 Automated dismantling and preprocessing unit, reducing human exposure and labor cost.
 High purity output materials with a closed-loop approach.
 Built-in compliance with environmental regulations.
 4. Competition Mapping
 Attero Recycling- Hydrometallurgy- Large-scale- High setup cost, centralization
 Lohum- Mechanical + Hydro- Large-scale- Manual handling, limited automation
 E-Parisaraa- Mechanical shredding- Small-scale- Lower recovery efficiency
 AmpCycle- Electrochemical- Modular/Scalable- Low energy, high-purity recovery
 5. IP / Technology Used
 Proprietary electro-extraction process for selective metal recovery.
 In-house designed automation for dismantling and sorting.
 Filing for patents on the process design, modular setup, and reactor unit.
 Technology can be customized for different battery chemistries (LFP, NMC, LCO, etc.)
 6. Scalability
 The solution is designed to be modular, allowing easy deployment in urban, semi-urban, and industrial locations.
 Each unit can process 100-500 kg/day, and can be replicated across multiple sites.
 Modular design supports franchise or licensing models for nationwide scale-up.
 7. Market Potential
 India’s lithium-ion battery waste is projected to reach 1.5 lakh tonnes by 2030.
 By 2027, EV adoption and consumer electronics will create a $1.2 billion+ opportunity in battery recycling.
 Global recycling market projected to be $19 billion by 2030.
 High demand for critical raw materials in the EV and battery manufacturing industry.
 8. Target Customers
 Battery manufacturers and EV OEMs with EPR (Extended Producer Responsibility) obligations.
 Scrap dealers and e-waste aggregators.
 Government and public sector bodies aiming for circular economy compliance.
 Industrial parks, logistics companies, and OEM service centers seeking sustainable disposal solutions.
 9. Future Roadmap
 Year 1:
 Complete pilot plant and secure regulatory approvals.
 Start processing 100–200 kg/day in a single location.
 File 2–3 patents.
 Year 2–3:
 Expand to 3–5 locations across major metro cities.
 Scale up processing to 1–2 tons/day.
 License technology to private partners.
 Year 4–5:
 Deploy national network of modular units.
 Develop B2B platform for battery traceability and collection.
 Venture into battery materials re-manufacturing."</t>
  </si>
  <si>
    <t>13 Cr - Premoney</t>
  </si>
  <si>
    <r>
      <rPr>
        <u/>
        <sz val="10"/>
        <color rgb="FF1155CC"/>
        <rFont val="Calibri"/>
      </rPr>
      <t>https://drive.google.com/open?id=1X56NQVV7OTJYRs3q9etRtKBkxyJ5GQ8h</t>
    </r>
  </si>
  <si>
    <r>
      <rPr>
        <u/>
        <sz val="10"/>
        <color rgb="FF1155CC"/>
        <rFont val="Calibri"/>
      </rPr>
      <t>https://www.ampcycle.in/</t>
    </r>
  </si>
  <si>
    <t>"Won National Level Business Plan competition ""Udaan"" from Rajiv Gandhi Institute of Petroleum Technology &amp; Winner of VJTI B-Plan Competition.
 Best Business Plan in a B-Plan Competition from Deccan Education Society, IMDR Campus.
 Runner up in AIC Pinnacle EV Challenge for the most innovative motor designing company in EV Powertrain.
 Winner at TiECon Vadodara for the Best Pitch in Manufacturing Domain.
 Won Motor Designing Competition of Crompton Greaves Consumer Electricals for Highly Efficient Motors for Consumer Appliances. 
 Winner of Schaeffler Fellowship @ IIMA 2024. 
 Runner up of MeiTY Grant Challenge (EV Next) by SINE IIT Bombay 2024."</t>
  </si>
  <si>
    <t>Cohort</t>
  </si>
  <si>
    <t>Tinyurl</t>
  </si>
  <si>
    <t>Google Link</t>
  </si>
  <si>
    <t>Sent on</t>
  </si>
  <si>
    <t>Reminder</t>
  </si>
  <si>
    <t>Folder</t>
  </si>
  <si>
    <t>https://drive.google.com/drive/folders/1UB2YVUEJoTVfBtzSxA8wgYMGKPCP7w52</t>
  </si>
  <si>
    <t>aidea NAARM</t>
  </si>
  <si>
    <t>https://tinyurl.com/SAMRIDHaideanarm</t>
  </si>
  <si>
    <t>AIC BMU</t>
  </si>
  <si>
    <t>https://tinyurl.com/SAMRIDHC2BMU</t>
  </si>
  <si>
    <t>SAMRIDH Cohort 2 | ACIC-BMU Foundation</t>
  </si>
  <si>
    <t>ABIF IIT Kharagpur</t>
  </si>
  <si>
    <t>https://tinyurl.com/SAMRIDHC2ABIF</t>
  </si>
  <si>
    <t>https://docs.google.com/spreadsheets/d/1WIspqBlpqdzeY2Z_i3_9iaYmNaXwR4trLlSz5WnQjMU/edit?usp=sharing</t>
  </si>
  <si>
    <t>Banasthali</t>
  </si>
  <si>
    <t xml:space="preserve">https://tinyurl.com/SAMRIDHC2Banasthali
</t>
  </si>
  <si>
    <t>https://docs.google.com/spreadsheets/d/1qyPkI6CVDMd1RZfCeQ7ScDWjN5etN3RZ5VfckvYdD58/edit?usp=sharing</t>
  </si>
  <si>
    <t>https://tinyurl.com/SAMRIDHC2GIM</t>
  </si>
  <si>
    <t>https://docs.google.com/spreadsheets/d/19Sb9-fl1K1kawZbPCE9HRuIkyFELdjQ_6FcMX1jywz4/edit?usp=sharing</t>
  </si>
  <si>
    <t>AIC IISER Pune</t>
  </si>
  <si>
    <t>https://tinyurl.com/SAMRIDHC2IISER</t>
  </si>
  <si>
    <t>https://docs.google.com/spreadsheets/d/1B2eL8AwRmhWzb5j0bf1Kqs80Z3MkmgVMIFbwGoYRHdo/edit?usp=sharing</t>
  </si>
  <si>
    <t>AIC NITTE</t>
  </si>
  <si>
    <t>https://tinyurl.com/SAMRIDHCNITTE</t>
  </si>
  <si>
    <t>https://docs.google.com/spreadsheets/d/1rDcI2POCFmFIP_TrKYMB4tL1MLPsU_l0sgCKr8oZ6lo/edit?usp=sharing</t>
  </si>
  <si>
    <t>Shiv Nadar</t>
  </si>
  <si>
    <t>https://tinyurl.com/SAMRIDHC2ShivNadar</t>
  </si>
  <si>
    <t>https://docs.google.com/spreadsheets/d/1yxzlVbnHwsRIVZkmDznINltx9VvU6Of0dEKfQd1cL4M/edit?usp=sharing</t>
  </si>
  <si>
    <t>https://tinyurl.com/SAMRIDHC2SMU</t>
  </si>
  <si>
    <t>https://docs.google.com/spreadsheets/d/1UCpxdJEQneufe0K5QE_EkJEba0bVQoDoMriheT8ghJo/edit?usp=sharing</t>
  </si>
  <si>
    <t>Amity</t>
  </si>
  <si>
    <t>https://tinyurl.com/SAMRIDHC2Amity</t>
  </si>
  <si>
    <t>https://docs.google.com/spreadsheets/d/1t-WOKmdrIdHP6ceBOYCZHD5bNeBZpwcFdR6BGJ38WQk/edit?usp=sharing</t>
  </si>
  <si>
    <t>Anthill</t>
  </si>
  <si>
    <t>https://tinyurl.com/SAMRIDHC2Anthill</t>
  </si>
  <si>
    <t>https://docs.google.com/spreadsheets/d/1cSSYABkhMPQJoZSd9V0zNnOOcWTM1pA8lhYy_j3m7P0/edit?usp=sharing</t>
  </si>
  <si>
    <t>BBC</t>
  </si>
  <si>
    <t>https://tinyurl.com/SAMRIDHC2BBC</t>
  </si>
  <si>
    <t>https://docs.google.com/spreadsheets/d/1UINjRKRoUx-_6HuL1d6vbO5uiNPlBhBwQAfa49sRORQ/edit?usp=sharing</t>
  </si>
  <si>
    <t>CCAMP</t>
  </si>
  <si>
    <t>https://tinyurl.com/SAMRIDHC2CCAMP</t>
  </si>
  <si>
    <t>https://docs.google.com/spreadsheets/d/1ioTyztvjVV61iCg4VLU9YjeAz0sp3tELvhtj2gyykng/edit?usp=sharing</t>
  </si>
  <si>
    <t>CDIIC</t>
  </si>
  <si>
    <t>https://tinyurl.com/SAMRIDHC2CDIIC</t>
  </si>
  <si>
    <t>https://docs.google.com/spreadsheets/d/1p31X_8_B-PVvGPQhqZxisJFV-q0UJjOzata6Z0AUrx0/edit?usp=sharing</t>
  </si>
  <si>
    <t>https://tinyurl.com/SAMRIDHC2CIIC</t>
  </si>
  <si>
    <t>https://docs.google.com/spreadsheets/d/16172K3J0_Kr4-CCP39UxPEoayMQ-Sz-zLH4UbDBuO04/edit?usp=sharing</t>
  </si>
  <si>
    <t>Derbi</t>
  </si>
  <si>
    <t>https://tinyurl.com/SAMRIDHC2derbi</t>
  </si>
  <si>
    <t>https://docs.google.com/spreadsheets/d/1L9tmnalD3cwiq9oWGGtsdK2KYLfHEhoKzTq8xKO9mUc/edit?usp=sharing</t>
  </si>
  <si>
    <t>https://tinyurl.com/SAMRIDHC2forge</t>
  </si>
  <si>
    <t>https://docs.google.com/spreadsheets/d/1hk0o52QGQWjMTAKVjbwkZuiWPG1U-QhScbA2kEOKtfQ/edit?usp=sharing</t>
  </si>
  <si>
    <t>FITT</t>
  </si>
  <si>
    <t>https://tinyurl.com/SAMRIDHC2FITT</t>
  </si>
  <si>
    <t>https://docs.google.com/spreadsheets/d/19394_NB_Zr-QbvEjA6P3LogLWwyQnGknLGBmOH6jpWE/edit?usp=sharing</t>
  </si>
  <si>
    <t>NSRCEL</t>
  </si>
  <si>
    <t>https://tinyurl.com/SAMRIDH2NSRCEL</t>
  </si>
  <si>
    <t>https://docs.google.com/spreadsheets/d/1rTJuIHGKTs-FufxlHeaIXKecEbpXjLeedCAsNrsfBUM/edit?usp=sharing</t>
  </si>
  <si>
    <t>IIM Lucknow</t>
  </si>
  <si>
    <t>https://tinyurl.com/SAMRIDHC2IIML</t>
  </si>
  <si>
    <t>https://docs.google.com/spreadsheets/d/1ttX4zqBulSwt8JVt4jFoCdyxIVGSkX_ViSuCa4jAxkU/edit?usp=sharing</t>
  </si>
  <si>
    <t>IIM Udaipur</t>
  </si>
  <si>
    <t>https://tinyurl.com/SAMRIDHC2IIMU</t>
  </si>
  <si>
    <t>https://docs.google.com/spreadsheets/d/1et7DjfMdH0tH8mAvObXG5GBEgbHkDs5YCoLTq-RpK6k/edit?usp=sharing</t>
  </si>
  <si>
    <t>https://tinyurl.com/SAMRIDHC2IIMA</t>
  </si>
  <si>
    <t>https://docs.google.com/spreadsheets/d/16LiKydbGC9Qfh7fIruDTt39kTTFiBB3tlYrrOxRm0ho/edit?usp=sharing</t>
  </si>
  <si>
    <t>IITI</t>
  </si>
  <si>
    <t>https://tinyurl.com/SAMRIDHC2IA</t>
  </si>
  <si>
    <t>https://docs.google.com/spreadsheets/d/1bJx006sbUlGng7VIVT26wf2ahPwzaeukyU566h4hfj0/edit?usp=sharing</t>
  </si>
  <si>
    <t>https://tinyurl.com/SAMRIDHC2IndigramLabs</t>
  </si>
  <si>
    <t>https://docs.google.com/spreadsheets/d/1BM6bt_LngxZIGcBSijJPm_nCnIJJ_jXSy7jG_IiYLNQ/edit?usp=sharing</t>
  </si>
  <si>
    <t>https://tinyurl.com/SAMRIDHC2KIIT</t>
  </si>
  <si>
    <t>https://docs.google.com/spreadsheets/d/1VA9JtD7lYSi88youUlw5-la4RNzCxow2meqj21h6_3Y/edit?usp=sharing</t>
  </si>
  <si>
    <t>https://tinyurl.com/SAMRIDHC2MakerVillage</t>
  </si>
  <si>
    <t>https://docs.google.com/spreadsheets/d/1QJs5nPmepi1IBuE4EmC1jaTffl9cz0nx5gwfr1cVLZk/edit?usp=sharing</t>
  </si>
  <si>
    <t>BITS Pilani</t>
  </si>
  <si>
    <t>https://tinyurl.com/SAMRIDHC2PIED</t>
  </si>
  <si>
    <t>https://docs.google.com/spreadsheets/d/1P6KgLFe3xB56fdzqoLhzCpvXAdSl-O4IUhSQrsm0iAw/edit?usp=sharing</t>
  </si>
  <si>
    <t>RiiDl</t>
  </si>
  <si>
    <t>https://tinyurl.com/SAMRIDHC2RiiDl</t>
  </si>
  <si>
    <t>https://docs.google.com/spreadsheets/d/1u5fb2NdQIkvBjt1rwCiyZ0kuT7crMbhT2zyTeVzY4F4/edit?usp=sharing</t>
  </si>
  <si>
    <t>Kalpataru</t>
  </si>
  <si>
    <t>https://tinyurl.com/SAMRIDHC2Kalpataru</t>
  </si>
  <si>
    <t>https://docs.google.com/spreadsheets/d/1fqp6E7BecQZtPVQLJ8fybLUaRY3lApFrJjQq0wN5PYo/edit?usp=sharing</t>
  </si>
  <si>
    <t>WeHub</t>
  </si>
  <si>
    <t>https://tinyurl.com/SAMRIDHC2WeHub</t>
  </si>
  <si>
    <t>https://docs.google.com/spreadsheets/d/1dZKdce3MP5VLvj4-ZHw3TiEDJmEr1UhimGc5sUGDuDk/edit?usp=sharing</t>
  </si>
  <si>
    <t>Gain</t>
  </si>
  <si>
    <t>https://tinyurl.com/SAMRIDHC1Gain</t>
  </si>
  <si>
    <t>https://docs.google.com/spreadsheets/d/1nAuOdOnV8-9lsGTG4RfwJoHeQB7qsUQVTCm8pQu1UXU/edit?usp=sharing</t>
  </si>
  <si>
    <t>https://tinyurl.com/SAMRIDHC1C-CAMP</t>
  </si>
  <si>
    <t>https://docs.google.com/spreadsheets/d/1PseXRBj-YZq5St-NMdQrmM7xvg3u-U639soIfezyAuU/edit?usp=sharing</t>
  </si>
  <si>
    <t>Venture Centre</t>
  </si>
  <si>
    <t>https://tinyurl.com/SAMRIDHC1VentureCentre</t>
  </si>
  <si>
    <t>https://docs.google.com/spreadsheets/d/18-ODZOXigWLdiRUrDpPQ8VE0iG1K5nkX1NQzqZmLQF4/edit?usp=sharing</t>
  </si>
  <si>
    <t>https://tinyurl.com/SAMRIDHC1THUB</t>
  </si>
  <si>
    <t>https://docs.google.com/spreadsheets/d/1B1eqkZjTxoR4o9C8Z1T6GCZVkL0Hq_UmWWfwAVdAcpw/edit?usp=sharing</t>
  </si>
  <si>
    <t>PadUp</t>
  </si>
  <si>
    <t>https://tinyurl.com/SAMRIDHC1PadUp</t>
  </si>
  <si>
    <t>https://docs.google.com/spreadsheets/d/10LkHLmJINY03XoMLc21BCF5k_7ooyAk4hOuhSAUbI5Q/edit?usp=sharing</t>
  </si>
  <si>
    <t>https://tinyurl.com/SAMRIDHC1KIIT</t>
  </si>
  <si>
    <t>https://docs.google.com/spreadsheets/d/1RQl3jrqj-omGZ94mnUtW6F496L_Re702kvwxdkVEZ-E/edit?usp=drive_link</t>
  </si>
  <si>
    <t>https://tinyurl.com/SAMRIDHC1IIMC</t>
  </si>
  <si>
    <t>https://docs.google.com/spreadsheets/d/1jV3eYwwwFr-bUTYc2qr9ct779qgFODiOjy0IS--ZR7o/edit?usp=sharing</t>
  </si>
  <si>
    <t>https://tinyurl.com/SAMRIDHC1FITT</t>
  </si>
  <si>
    <t>https://docs.google.com/spreadsheets/d/12JjH6kAQUeWQHJdD3UYvW1ypBWj7ffuPbsckzaf-wYU/edit?usp=sharing</t>
  </si>
  <si>
    <t>https://tinyurl.com/SAMRIDHC1MakerVillage</t>
  </si>
  <si>
    <t>https://docs.google.com/spreadsheets/d/1eRorjJU5RaMOHJ1AudmChLQ2T8_jdeu14iMl2KOcbxI/edit?usp=sharing</t>
  </si>
  <si>
    <t>https://tinyurl.com/SAMRIDHC1LV</t>
  </si>
  <si>
    <t>https://docs.google.com/spreadsheets/d/1qO7N5CjjqhItpWjHXQoQPqQtD6hcSXNePW1H9nut9b0/edit?usp=sharing</t>
  </si>
  <si>
    <t>https://tinyurl.com/SAMRIDHC1ILF</t>
  </si>
  <si>
    <t>https://docs.google.com/spreadsheets/d/1SyVOSomPsOfAg0G7YR3ZpGX5flHBFuP06Z-xmKl1z28/edit?usp=sharing</t>
  </si>
  <si>
    <t>https://tinyurl.com/SAMRIDHC1IA</t>
  </si>
  <si>
    <t>https://docs.google.com/spreadsheets/d/1N1A7mP4QBU1IvPKbW9roQPl01TfqNffwsQO0zEfee64/edit?usp=sharing</t>
  </si>
  <si>
    <t>GIM</t>
  </si>
  <si>
    <t>https://tinyurl.com/SAMRIDHC1GIM</t>
  </si>
  <si>
    <t>https://docs.google.com/spreadsheets/d/1H--oitlAZeY3W0DxpoLRYEr9XtUHvvvEoHQTJkbBizI/edit?usp=sharing</t>
  </si>
  <si>
    <t>https://tinyurl.com/SAMRIDHC1Forge</t>
  </si>
  <si>
    <t>https://docs.google.com/spreadsheets/d/17VUDi3ZA-xpfWF5ErbMjx9jF6BQwg_Vrpu9xB9FMvqE/edit?usp=sharing</t>
  </si>
  <si>
    <t>CIE-IIITH</t>
  </si>
  <si>
    <t>https://tinyurl.com/SAMRIDHC1CIEIIITH</t>
  </si>
  <si>
    <t>https://docs.google.com/spreadsheets/d/16z1AZLW7WA3Z8pXwi0gYaiV0BQfdM4P037bo3dvUrXc/edit?usp=sharing</t>
  </si>
  <si>
    <t>https://tinyurl.com/SAMRIDHC1BIMTECH</t>
  </si>
  <si>
    <t>https://docs.google.com/spreadsheets/d/1tG0DVE6O2Y_gOCji0dMeOTVFhlMTsNCLiQa7xtgg0o0/edit?usp=sharing</t>
  </si>
  <si>
    <t>Amrita</t>
  </si>
  <si>
    <t>https://tinyurl.com/SAMRIDHC1Amrita</t>
  </si>
  <si>
    <t>https://docs.google.com/spreadsheets/d/1reWYlTSHPa8JFm7BuvaSnmbMRiq_0ysznhAfkQcHxWE/edit?usp=sharing</t>
  </si>
  <si>
    <t>https://tinyurl.com/SAMRIDHC1Amity</t>
  </si>
  <si>
    <t>https://docs.google.com/spreadsheets/d/1PFIbw05CexdujNCPHzoOmqUUiRihPc2AISq9oUrBKOM/edit?usp=sharing</t>
  </si>
  <si>
    <t>https://tinyurl.com/SAMRIDHC1Zone</t>
  </si>
  <si>
    <t>https://docs.google.com/spreadsheets/d/1X96831vysD_Kbezi5tbcyI_R9do9V0QCAvnAxuBkDtc/edit?usp=sharing</t>
  </si>
  <si>
    <t>https://tinyurl.com/SAMRIDHC1GUSEC</t>
  </si>
  <si>
    <t>https://docs.google.com/spreadsheets/d/1Tz3nym-OhRps3d1gQpRofJCYVvSjWuSXXpjjIXMCmhg/edit?usp=sharing</t>
  </si>
  <si>
    <t>https://tinyurl.com/SAMRIDHC1CIIC</t>
  </si>
  <si>
    <t>https://docs.google.com/spreadsheets/d/1WdHmAluWSfYP41_EwkRPMYh5qGD88uPDjmk1RnemIBA/edit?usp=sharing</t>
  </si>
  <si>
    <t>#ERROR!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</si>
</sst>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164" formatCode="dd\-mm\-yyyy"/>
    <numFmt numFmtId="165" formatCode="d/m/yyyy"/>
    <numFmt numFmtId="166" formatCode="d\-mmm\-yy"/>
    <numFmt numFmtId="167" formatCode="d\-m\-yyyy"/>
    <numFmt numFmtId="168" formatCode="d\-mmm\-yyyy"/>
    <numFmt numFmtId="169" formatCode="dd\ mmm\ yyyy"/>
    <numFmt numFmtId="170" formatCode="mmmm\ yyyy"/>
    <numFmt numFmtId="171" formatCode="mmm\-d"/>
    <numFmt numFmtId="172" formatCode="d\ mmm\ yy"/>
  </numFmts>
  <fonts count="61">
    <font>
      <sz val="10"/>
      <color rgb="FF000000"/>
      <name val="Arial"/>
      <scheme val="minor"/>
    </font>
    <font>
      <b/>
      <sz val="11"/>
      <color theme="1"/>
      <name val="Calibri"/>
    </font>
    <font>
      <b/>
      <sz val="12"/>
      <color theme="1"/>
      <name val="Calibri"/>
    </font>
    <font>
      <b/>
      <u/>
      <sz val="11"/>
      <color rgb="FF0000FF"/>
      <name val="Calibri"/>
    </font>
    <font>
      <sz val="11"/>
      <color theme="1"/>
      <name val="Calibri"/>
    </font>
    <font>
      <b/>
      <sz val="12"/>
      <color theme="1"/>
      <name val="Times New Roman"/>
    </font>
    <font>
      <b/>
      <sz val="10"/>
      <color theme="1"/>
      <name val="Arial"/>
    </font>
    <font>
      <sz val="12"/>
      <color theme="1"/>
      <name val="Times New Roman"/>
    </font>
    <font>
      <sz val="10"/>
      <color theme="1"/>
      <name val="Arial"/>
    </font>
    <font>
      <u/>
      <sz val="10"/>
      <color rgb="FF1155CC"/>
      <name val="Arial"/>
    </font>
    <font>
      <u/>
      <sz val="12"/>
      <color rgb="FF1155CC"/>
      <name val="Times New Roman"/>
    </font>
    <font>
      <u/>
      <sz val="12"/>
      <color rgb="FF1155CC"/>
      <name val="Times New Roman"/>
    </font>
    <font>
      <u/>
      <sz val="10"/>
      <color rgb="FF1155CC"/>
      <name val="Arial"/>
    </font>
    <font>
      <sz val="12"/>
      <color theme="1"/>
      <name val="Calibri"/>
    </font>
    <font>
      <sz val="11"/>
      <color theme="1"/>
      <name val="Lexend"/>
    </font>
    <font>
      <u/>
      <sz val="12"/>
      <color rgb="FF0000FF"/>
      <name val="Times New Roman"/>
    </font>
    <font>
      <u/>
      <sz val="10"/>
      <color rgb="FF1155CC"/>
      <name val="Arial"/>
    </font>
    <font>
      <u/>
      <sz val="12"/>
      <color rgb="FF0000FF"/>
      <name val="Times New Roman"/>
    </font>
    <font>
      <u/>
      <sz val="12"/>
      <color rgb="FF0000FF"/>
      <name val="Times New Roman"/>
    </font>
    <font>
      <sz val="11"/>
      <color theme="1"/>
      <name val="Helvetica Neue"/>
    </font>
    <font>
      <u/>
      <sz val="10"/>
      <color rgb="FF1155CC"/>
      <name val="Arial"/>
    </font>
    <font>
      <u/>
      <sz val="12"/>
      <color rgb="FF0000FF"/>
      <name val="Times New Roman"/>
    </font>
    <font>
      <u/>
      <sz val="10"/>
      <color rgb="FF1155CC"/>
      <name val="Arial"/>
    </font>
    <font>
      <u/>
      <sz val="10"/>
      <color rgb="FF1155CC"/>
      <name val="Arial"/>
    </font>
    <font>
      <u/>
      <sz val="11"/>
      <color rgb="FF6D9EEB"/>
      <name val="Aptos Narrow"/>
    </font>
    <font>
      <sz val="11"/>
      <color theme="1"/>
      <name val="Aptos Narrow"/>
    </font>
    <font>
      <sz val="11"/>
      <color theme="1"/>
      <name val="Arial"/>
    </font>
    <font>
      <sz val="12"/>
      <color theme="1"/>
      <name val="Arial"/>
    </font>
    <font>
      <u/>
      <sz val="12"/>
      <color rgb="FF0000FF"/>
      <name val="Times New Roman"/>
    </font>
    <font>
      <sz val="12"/>
      <color rgb="FF5A5A5A"/>
      <name val="Open Sans"/>
    </font>
    <font>
      <sz val="12"/>
      <color rgb="FF434343"/>
      <name val="Times New Roman"/>
    </font>
    <font>
      <u/>
      <sz val="12"/>
      <color rgb="FF0000FF"/>
      <name val="Times New Roman"/>
    </font>
    <font>
      <u/>
      <sz val="12"/>
      <color rgb="FF000000"/>
      <name val="Times New Roman"/>
    </font>
    <font>
      <u/>
      <sz val="12"/>
      <color rgb="FF800080"/>
      <name val="Times New Roman"/>
    </font>
    <font>
      <u/>
      <sz val="10"/>
      <color rgb="FF1155CC"/>
      <name val="Arial"/>
    </font>
    <font>
      <u/>
      <sz val="11"/>
      <color rgb="FF1155CC"/>
      <name val="Aptos Narrow"/>
    </font>
    <font>
      <u/>
      <sz val="12"/>
      <color rgb="FF1155CC"/>
      <name val="Times New Roman"/>
    </font>
    <font>
      <sz val="10"/>
      <color theme="1"/>
      <name val="Arial"/>
      <scheme val="minor"/>
    </font>
    <font>
      <b/>
      <sz val="10"/>
      <color rgb="FF000000"/>
      <name val="Calibri"/>
    </font>
    <font>
      <sz val="10"/>
      <color rgb="FF000000"/>
      <name val="Calibri"/>
    </font>
    <font>
      <u/>
      <sz val="10"/>
      <color rgb="FF0000FF"/>
      <name val="Calibri"/>
    </font>
    <font>
      <u/>
      <sz val="10"/>
      <color rgb="FF0000FF"/>
      <name val="Calibri"/>
    </font>
    <font>
      <sz val="10"/>
      <color rgb="FF000000"/>
      <name val="Arial"/>
    </font>
    <font>
      <sz val="14"/>
      <color rgb="FF000000"/>
      <name val="&quot;Times New Roman&quot;"/>
    </font>
    <font>
      <b/>
      <sz val="10"/>
      <color theme="1"/>
      <name val="Calibri"/>
    </font>
    <font>
      <sz val="10"/>
      <color theme="1"/>
      <name val="Calibri"/>
    </font>
    <font>
      <u/>
      <sz val="10"/>
      <color rgb="FF1155CC"/>
      <name val="Calibri"/>
    </font>
    <font>
      <u/>
      <sz val="10"/>
      <color rgb="FF1155CC"/>
      <name val="Calibri"/>
    </font>
    <font>
      <u/>
      <sz val="10"/>
      <color rgb="FF1155CC"/>
      <name val="Calibri"/>
    </font>
    <font>
      <sz val="10"/>
      <name val="Arial"/>
    </font>
    <font>
      <u/>
      <sz val="10"/>
      <color rgb="FF0000FF"/>
      <name val="Calibri"/>
    </font>
    <font>
      <u/>
      <sz val="10"/>
      <color theme="1"/>
      <name val="Calibri"/>
    </font>
    <font>
      <b/>
      <sz val="10"/>
      <color theme="1"/>
      <name val="Arial"/>
      <scheme val="minor"/>
    </font>
    <font>
      <b/>
      <u/>
      <sz val="10"/>
      <color rgb="FF0000FF"/>
      <name val="Arial"/>
    </font>
    <font>
      <u/>
      <sz val="10"/>
      <color rgb="FF0000FF"/>
      <name val="Arial"/>
    </font>
    <font>
      <u/>
      <sz val="10"/>
      <color theme="1"/>
      <name val="Arial"/>
      <scheme val="minor"/>
    </font>
    <font>
      <u/>
      <sz val="10"/>
      <color rgb="FF0000FF"/>
      <name val="Arial"/>
    </font>
    <font>
      <b/>
      <u/>
      <sz val="10"/>
      <color rgb="FF0000FF"/>
      <name val="Arial"/>
    </font>
    <font>
      <u/>
      <sz val="10"/>
      <color rgb="FF000000"/>
      <name val="Arial"/>
    </font>
    <font>
      <u/>
      <sz val="11"/>
      <color rgb="FF6D9EEB"/>
      <name val="&quot;Aptos Narrow&quot;"/>
    </font>
    <font>
      <u/>
      <sz val="11"/>
      <color rgb="FF1155CC"/>
      <name val="&quot;Aptos Narrow&quot;"/>
    </font>
  </fonts>
  <fills count="11">
    <fill>
      <patternFill patternType="none"/>
    </fill>
    <fill>
      <patternFill patternType="gray125"/>
    </fill>
    <fill>
      <patternFill patternType="solid">
        <fgColor rgb="FFFFFFFF"/>
        <bgColor rgb="FFFFFFFF"/>
      </patternFill>
    </fill>
    <fill>
      <patternFill patternType="solid">
        <fgColor rgb="FFFFF2CC"/>
        <bgColor rgb="FFFFF2CC"/>
      </patternFill>
    </fill>
    <fill>
      <patternFill patternType="solid">
        <fgColor rgb="FFD9EAD3"/>
        <bgColor rgb="FFD9EAD3"/>
      </patternFill>
    </fill>
    <fill>
      <patternFill patternType="solid">
        <fgColor rgb="FFF4CCCC"/>
        <bgColor rgb="FFF4CCCC"/>
      </patternFill>
    </fill>
    <fill>
      <patternFill patternType="solid">
        <fgColor rgb="FFE6B8AF"/>
        <bgColor rgb="FFE6B8AF"/>
      </patternFill>
    </fill>
    <fill>
      <patternFill patternType="solid">
        <fgColor rgb="FFFFFF00"/>
        <bgColor rgb="FFFFFF00"/>
      </patternFill>
    </fill>
    <fill>
      <patternFill patternType="solid">
        <fgColor rgb="FF00FF00"/>
        <bgColor rgb="FF00FF00"/>
      </patternFill>
    </fill>
    <fill>
      <patternFill patternType="solid">
        <fgColor rgb="FFFF9900"/>
        <bgColor rgb="FFFF9900"/>
      </patternFill>
    </fill>
    <fill>
      <patternFill patternType="solid">
        <fgColor rgb="FFFF0000"/>
        <bgColor rgb="FFFF0000"/>
      </patternFill>
    </fill>
  </fills>
  <borders count="9">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right/>
      <top style="thin">
        <color rgb="FF000000"/>
      </top>
      <bottom style="thin">
        <color rgb="FF000000"/>
      </bottom>
      <diagonal/>
    </border>
    <border>
      <left style="thin">
        <color rgb="FF000000"/>
      </left>
      <right style="thin">
        <color rgb="FF000000"/>
      </right>
      <top/>
      <bottom/>
      <diagonal/>
    </border>
    <border>
      <left/>
      <right/>
      <top/>
      <bottom style="thin">
        <color rgb="FF000000"/>
      </bottom>
      <diagonal/>
    </border>
    <border>
      <left style="thin">
        <color rgb="FF000000"/>
      </left>
      <right style="thin">
        <color rgb="FF000000"/>
      </right>
      <top style="thin">
        <color rgb="FF000000"/>
      </top>
      <bottom/>
      <diagonal/>
    </border>
  </borders>
  <cellStyleXfs count="1">
    <xf numFmtId="0" fontId="0" fillId="0" borderId="0"/>
  </cellStyleXfs>
  <cellXfs count="226">
    <xf numFmtId="0" fontId="0" fillId="0" borderId="0" xfId="0"/>
    <xf numFmtId="0" fontId="1" fillId="0" borderId="1" xfId="0" applyFont="1" applyBorder="1"/>
    <xf numFmtId="0" fontId="2" fillId="2" borderId="2" xfId="0" applyFont="1" applyFill="1" applyBorder="1" applyAlignment="1">
      <alignment horizontal="center" wrapText="1"/>
    </xf>
    <xf numFmtId="0" fontId="1" fillId="2" borderId="3" xfId="0" applyFont="1" applyFill="1" applyBorder="1" applyAlignment="1">
      <alignment wrapText="1"/>
    </xf>
    <xf numFmtId="0" fontId="1" fillId="2" borderId="3" xfId="0" applyFont="1" applyFill="1" applyBorder="1" applyAlignment="1">
      <alignment horizontal="center" wrapText="1"/>
    </xf>
    <xf numFmtId="0" fontId="3" fillId="2" borderId="3" xfId="0" applyFont="1" applyFill="1" applyBorder="1" applyAlignment="1">
      <alignment wrapText="1"/>
    </xf>
    <xf numFmtId="0" fontId="1" fillId="2" borderId="0" xfId="0" applyFont="1" applyFill="1" applyAlignment="1">
      <alignment wrapText="1"/>
    </xf>
    <xf numFmtId="0" fontId="1" fillId="2" borderId="4" xfId="0" applyFont="1" applyFill="1" applyBorder="1" applyAlignment="1">
      <alignment wrapText="1"/>
    </xf>
    <xf numFmtId="0" fontId="1" fillId="2" borderId="2" xfId="0" applyFont="1" applyFill="1" applyBorder="1" applyAlignment="1">
      <alignment wrapText="1"/>
    </xf>
    <xf numFmtId="0" fontId="4" fillId="0" borderId="1" xfId="0" applyFont="1" applyBorder="1"/>
    <xf numFmtId="0" fontId="4" fillId="2" borderId="1" xfId="0" applyFont="1" applyFill="1" applyBorder="1"/>
    <xf numFmtId="0" fontId="4" fillId="0" borderId="0" xfId="0" applyFont="1"/>
    <xf numFmtId="0" fontId="5" fillId="2" borderId="0" xfId="0" applyFont="1" applyFill="1" applyAlignment="1">
      <alignment horizontal="center" wrapText="1"/>
    </xf>
    <xf numFmtId="0" fontId="5" fillId="2" borderId="0" xfId="0" applyFont="1" applyFill="1" applyAlignment="1">
      <alignment horizontal="center"/>
    </xf>
    <xf numFmtId="0" fontId="5" fillId="3" borderId="0" xfId="0" applyFont="1" applyFill="1" applyAlignment="1">
      <alignment horizontal="center" wrapText="1"/>
    </xf>
    <xf numFmtId="0" fontId="5" fillId="4" borderId="0" xfId="0" applyFont="1" applyFill="1" applyAlignment="1">
      <alignment horizontal="center" wrapText="1"/>
    </xf>
    <xf numFmtId="0" fontId="5" fillId="2" borderId="0" xfId="0" applyFont="1" applyFill="1" applyAlignment="1">
      <alignment wrapText="1"/>
    </xf>
    <xf numFmtId="0" fontId="6" fillId="0" borderId="0" xfId="0" applyFont="1" applyAlignment="1">
      <alignment horizontal="center" wrapText="1"/>
    </xf>
    <xf numFmtId="0" fontId="5" fillId="2" borderId="1" xfId="0" applyFont="1" applyFill="1" applyBorder="1" applyAlignment="1">
      <alignment horizontal="center" wrapText="1"/>
    </xf>
    <xf numFmtId="0" fontId="5" fillId="2" borderId="1" xfId="0" applyFont="1" applyFill="1" applyBorder="1" applyAlignment="1">
      <alignment horizontal="center"/>
    </xf>
    <xf numFmtId="0" fontId="5" fillId="3" borderId="1" xfId="0" applyFont="1" applyFill="1" applyBorder="1" applyAlignment="1">
      <alignment horizontal="center" wrapText="1"/>
    </xf>
    <xf numFmtId="0" fontId="5" fillId="4" borderId="1" xfId="0" applyFont="1" applyFill="1" applyBorder="1" applyAlignment="1">
      <alignment horizontal="center" wrapText="1"/>
    </xf>
    <xf numFmtId="0" fontId="5" fillId="2" borderId="1" xfId="0" applyFont="1" applyFill="1" applyBorder="1" applyAlignment="1">
      <alignment wrapText="1"/>
    </xf>
    <xf numFmtId="0" fontId="6" fillId="0" borderId="1" xfId="0" applyFont="1" applyBorder="1" applyAlignment="1">
      <alignment horizontal="center" wrapText="1"/>
    </xf>
    <xf numFmtId="0" fontId="7" fillId="0" borderId="1" xfId="0" applyFont="1" applyBorder="1" applyAlignment="1">
      <alignment wrapText="1"/>
    </xf>
    <xf numFmtId="0" fontId="7" fillId="2" borderId="1" xfId="0" applyFont="1" applyFill="1" applyBorder="1" applyAlignment="1">
      <alignment wrapText="1"/>
    </xf>
    <xf numFmtId="0" fontId="8" fillId="0" borderId="1" xfId="0" applyFont="1" applyBorder="1"/>
    <xf numFmtId="0" fontId="9" fillId="0" borderId="1" xfId="0" applyFont="1" applyBorder="1" applyAlignment="1">
      <alignment wrapText="1"/>
    </xf>
    <xf numFmtId="0" fontId="7" fillId="0" borderId="1" xfId="0" applyFont="1" applyBorder="1"/>
    <xf numFmtId="0" fontId="10" fillId="0" borderId="1" xfId="0" applyFont="1" applyBorder="1" applyAlignment="1">
      <alignment wrapText="1"/>
    </xf>
    <xf numFmtId="0" fontId="7" fillId="3" borderId="1" xfId="0" applyFont="1" applyFill="1" applyBorder="1" applyAlignment="1">
      <alignment wrapText="1"/>
    </xf>
    <xf numFmtId="0" fontId="7" fillId="4" borderId="1" xfId="0" applyFont="1" applyFill="1" applyBorder="1" applyAlignment="1">
      <alignment wrapText="1"/>
    </xf>
    <xf numFmtId="0" fontId="7" fillId="2" borderId="1" xfId="0" applyFont="1" applyFill="1" applyBorder="1" applyAlignment="1">
      <alignment horizontal="center" wrapText="1"/>
    </xf>
    <xf numFmtId="164" fontId="7" fillId="2" borderId="1" xfId="0" applyNumberFormat="1" applyFont="1" applyFill="1" applyBorder="1" applyAlignment="1">
      <alignment horizontal="center" wrapText="1"/>
    </xf>
    <xf numFmtId="164" fontId="7" fillId="0" borderId="1" xfId="0" applyNumberFormat="1" applyFont="1" applyBorder="1" applyAlignment="1">
      <alignment horizontal="center" wrapText="1"/>
    </xf>
    <xf numFmtId="0" fontId="7" fillId="0" borderId="1" xfId="0" applyFont="1" applyBorder="1" applyAlignment="1">
      <alignment horizontal="center" wrapText="1"/>
    </xf>
    <xf numFmtId="0" fontId="11" fillId="2" borderId="1" xfId="0" applyFont="1" applyFill="1" applyBorder="1" applyAlignment="1">
      <alignment wrapText="1"/>
    </xf>
    <xf numFmtId="10" fontId="7" fillId="0" borderId="1" xfId="0" applyNumberFormat="1" applyFont="1" applyBorder="1" applyAlignment="1">
      <alignment horizontal="center" wrapText="1"/>
    </xf>
    <xf numFmtId="0" fontId="8" fillId="4" borderId="1" xfId="0" applyFont="1" applyFill="1" applyBorder="1"/>
    <xf numFmtId="0" fontId="7" fillId="5" borderId="1" xfId="0" applyFont="1" applyFill="1" applyBorder="1" applyAlignment="1">
      <alignment wrapText="1"/>
    </xf>
    <xf numFmtId="0" fontId="8" fillId="5" borderId="1" xfId="0" applyFont="1" applyFill="1" applyBorder="1" applyAlignment="1">
      <alignment wrapText="1"/>
    </xf>
    <xf numFmtId="0" fontId="8" fillId="0" borderId="1" xfId="0" applyFont="1" applyBorder="1" applyAlignment="1">
      <alignment wrapText="1"/>
    </xf>
    <xf numFmtId="0" fontId="12" fillId="2" borderId="1" xfId="0" applyFont="1" applyFill="1" applyBorder="1" applyAlignment="1">
      <alignment wrapText="1"/>
    </xf>
    <xf numFmtId="49" fontId="8" fillId="0" borderId="1" xfId="0" applyNumberFormat="1" applyFont="1" applyBorder="1"/>
    <xf numFmtId="49" fontId="7" fillId="0" borderId="1" xfId="0" applyNumberFormat="1" applyFont="1" applyBorder="1" applyAlignment="1">
      <alignment wrapText="1"/>
    </xf>
    <xf numFmtId="0" fontId="13" fillId="2" borderId="1" xfId="0" applyFont="1" applyFill="1" applyBorder="1" applyAlignment="1">
      <alignment horizontal="center"/>
    </xf>
    <xf numFmtId="0" fontId="8" fillId="2" borderId="1" xfId="0" applyFont="1" applyFill="1" applyBorder="1" applyAlignment="1">
      <alignment wrapText="1"/>
    </xf>
    <xf numFmtId="49" fontId="8" fillId="2" borderId="1" xfId="0" applyNumberFormat="1" applyFont="1" applyFill="1" applyBorder="1"/>
    <xf numFmtId="49" fontId="14" fillId="2" borderId="1" xfId="0" applyNumberFormat="1" applyFont="1" applyFill="1" applyBorder="1" applyAlignment="1">
      <alignment horizontal="center" wrapText="1"/>
    </xf>
    <xf numFmtId="0" fontId="15" fillId="0" borderId="1" xfId="0" applyFont="1" applyBorder="1"/>
    <xf numFmtId="0" fontId="16" fillId="0" borderId="0" xfId="0" applyFont="1"/>
    <xf numFmtId="9" fontId="7" fillId="0" borderId="1" xfId="0" applyNumberFormat="1" applyFont="1" applyBorder="1" applyAlignment="1">
      <alignment horizontal="center" wrapText="1"/>
    </xf>
    <xf numFmtId="0" fontId="8" fillId="2" borderId="1" xfId="0" applyFont="1" applyFill="1" applyBorder="1"/>
    <xf numFmtId="0" fontId="7" fillId="2" borderId="1" xfId="0" applyFont="1" applyFill="1" applyBorder="1"/>
    <xf numFmtId="165" fontId="7" fillId="0" borderId="1" xfId="0" applyNumberFormat="1" applyFont="1" applyBorder="1" applyAlignment="1">
      <alignment horizontal="center" wrapText="1"/>
    </xf>
    <xf numFmtId="10" fontId="7" fillId="2" borderId="1" xfId="0" applyNumberFormat="1" applyFont="1" applyFill="1" applyBorder="1" applyAlignment="1">
      <alignment horizontal="center" wrapText="1"/>
    </xf>
    <xf numFmtId="0" fontId="17" fillId="0" borderId="1" xfId="0" applyFont="1" applyBorder="1" applyAlignment="1">
      <alignment wrapText="1"/>
    </xf>
    <xf numFmtId="10" fontId="8" fillId="5" borderId="1" xfId="0" applyNumberFormat="1" applyFont="1" applyFill="1" applyBorder="1"/>
    <xf numFmtId="0" fontId="18" fillId="2" borderId="1" xfId="0" applyFont="1" applyFill="1" applyBorder="1" applyAlignment="1">
      <alignment wrapText="1"/>
    </xf>
    <xf numFmtId="0" fontId="7" fillId="6" borderId="1" xfId="0" applyFont="1" applyFill="1" applyBorder="1" applyAlignment="1">
      <alignment wrapText="1"/>
    </xf>
    <xf numFmtId="0" fontId="8" fillId="6" borderId="1" xfId="0" applyFont="1" applyFill="1" applyBorder="1"/>
    <xf numFmtId="166" fontId="7" fillId="0" borderId="1" xfId="0" applyNumberFormat="1" applyFont="1" applyBorder="1" applyAlignment="1">
      <alignment horizontal="center" wrapText="1"/>
    </xf>
    <xf numFmtId="0" fontId="7" fillId="7" borderId="1" xfId="0" applyFont="1" applyFill="1" applyBorder="1" applyAlignment="1">
      <alignment wrapText="1"/>
    </xf>
    <xf numFmtId="0" fontId="19" fillId="2" borderId="1" xfId="0" applyFont="1" applyFill="1" applyBorder="1" applyAlignment="1">
      <alignment horizontal="center"/>
    </xf>
    <xf numFmtId="164" fontId="8" fillId="0" borderId="1" xfId="0" applyNumberFormat="1" applyFont="1" applyBorder="1"/>
    <xf numFmtId="167" fontId="7" fillId="2" borderId="1" xfId="0" applyNumberFormat="1" applyFont="1" applyFill="1" applyBorder="1" applyAlignment="1">
      <alignment horizontal="center" wrapText="1"/>
    </xf>
    <xf numFmtId="10" fontId="7" fillId="6" borderId="1" xfId="0" applyNumberFormat="1" applyFont="1" applyFill="1" applyBorder="1" applyAlignment="1">
      <alignment horizontal="right" wrapText="1"/>
    </xf>
    <xf numFmtId="0" fontId="8" fillId="6" borderId="1" xfId="0" applyFont="1" applyFill="1" applyBorder="1" applyAlignment="1">
      <alignment wrapText="1"/>
    </xf>
    <xf numFmtId="10" fontId="7" fillId="8" borderId="1" xfId="0" applyNumberFormat="1" applyFont="1" applyFill="1" applyBorder="1" applyAlignment="1">
      <alignment horizontal="center" wrapText="1"/>
    </xf>
    <xf numFmtId="167" fontId="7" fillId="0" borderId="1" xfId="0" applyNumberFormat="1" applyFont="1" applyBorder="1" applyAlignment="1">
      <alignment horizontal="center" wrapText="1"/>
    </xf>
    <xf numFmtId="0" fontId="20" fillId="0" borderId="0" xfId="0" applyFont="1" applyAlignment="1">
      <alignment wrapText="1"/>
    </xf>
    <xf numFmtId="0" fontId="21" fillId="0" borderId="1" xfId="0" applyFont="1" applyBorder="1" applyAlignment="1">
      <alignment horizontal="center" wrapText="1"/>
    </xf>
    <xf numFmtId="10" fontId="8" fillId="6" borderId="1" xfId="0" applyNumberFormat="1" applyFont="1" applyFill="1" applyBorder="1"/>
    <xf numFmtId="0" fontId="22" fillId="5" borderId="1" xfId="0" applyFont="1" applyFill="1" applyBorder="1"/>
    <xf numFmtId="10" fontId="8" fillId="0" borderId="1" xfId="0" applyNumberFormat="1" applyFont="1" applyBorder="1" applyAlignment="1">
      <alignment wrapText="1"/>
    </xf>
    <xf numFmtId="10" fontId="23" fillId="2" borderId="1" xfId="0" applyNumberFormat="1" applyFont="1" applyFill="1" applyBorder="1" applyAlignment="1">
      <alignment wrapText="1"/>
    </xf>
    <xf numFmtId="0" fontId="7" fillId="0" borderId="1" xfId="0" applyFont="1" applyBorder="1" applyAlignment="1">
      <alignment vertical="top" wrapText="1"/>
    </xf>
    <xf numFmtId="0" fontId="7" fillId="0" borderId="1" xfId="0" applyFont="1" applyBorder="1" applyAlignment="1">
      <alignment vertical="top"/>
    </xf>
    <xf numFmtId="0" fontId="24" fillId="0" borderId="1" xfId="0" applyFont="1" applyBorder="1" applyAlignment="1">
      <alignment wrapText="1"/>
    </xf>
    <xf numFmtId="0" fontId="25" fillId="0" borderId="1" xfId="0" applyFont="1" applyBorder="1"/>
    <xf numFmtId="0" fontId="25" fillId="3" borderId="1" xfId="0" applyFont="1" applyFill="1" applyBorder="1"/>
    <xf numFmtId="0" fontId="25" fillId="0" borderId="1" xfId="0" applyFont="1" applyBorder="1" applyAlignment="1">
      <alignment vertical="top" wrapText="1"/>
    </xf>
    <xf numFmtId="0" fontId="26" fillId="0" borderId="1" xfId="0" applyFont="1" applyBorder="1" applyAlignment="1">
      <alignment horizontal="center" vertical="top"/>
    </xf>
    <xf numFmtId="0" fontId="7" fillId="2" borderId="1" xfId="0" applyFont="1" applyFill="1" applyBorder="1" applyAlignment="1">
      <alignment vertical="top" wrapText="1"/>
    </xf>
    <xf numFmtId="0" fontId="7" fillId="3" borderId="1" xfId="0" applyFont="1" applyFill="1" applyBorder="1" applyAlignment="1">
      <alignment vertical="top" wrapText="1"/>
    </xf>
    <xf numFmtId="0" fontId="27" fillId="0" borderId="1" xfId="0" applyFont="1" applyBorder="1"/>
    <xf numFmtId="0" fontId="26" fillId="0" borderId="1" xfId="0" applyFont="1" applyBorder="1"/>
    <xf numFmtId="0" fontId="26" fillId="3" borderId="1" xfId="0" applyFont="1" applyFill="1" applyBorder="1"/>
    <xf numFmtId="10" fontId="8" fillId="0" borderId="1" xfId="0" applyNumberFormat="1" applyFont="1" applyBorder="1"/>
    <xf numFmtId="0" fontId="8" fillId="0" borderId="1" xfId="0" applyFont="1" applyBorder="1" applyAlignment="1">
      <alignment vertical="top"/>
    </xf>
    <xf numFmtId="168" fontId="7" fillId="2" borderId="1" xfId="0" applyNumberFormat="1" applyFont="1" applyFill="1" applyBorder="1" applyAlignment="1">
      <alignment horizontal="center" wrapText="1"/>
    </xf>
    <xf numFmtId="0" fontId="7" fillId="2" borderId="1" xfId="0" applyFont="1" applyFill="1" applyBorder="1" applyAlignment="1">
      <alignment horizontal="right" wrapText="1"/>
    </xf>
    <xf numFmtId="0" fontId="7" fillId="6" borderId="1" xfId="0" applyFont="1" applyFill="1" applyBorder="1" applyAlignment="1">
      <alignment horizontal="right" wrapText="1"/>
    </xf>
    <xf numFmtId="3" fontId="7" fillId="0" borderId="1" xfId="0" applyNumberFormat="1" applyFont="1" applyBorder="1" applyAlignment="1">
      <alignment wrapText="1"/>
    </xf>
    <xf numFmtId="169" fontId="7" fillId="2" borderId="1" xfId="0" applyNumberFormat="1" applyFont="1" applyFill="1" applyBorder="1" applyAlignment="1">
      <alignment horizontal="center" wrapText="1"/>
    </xf>
    <xf numFmtId="0" fontId="7" fillId="5" borderId="0" xfId="0" applyFont="1" applyFill="1"/>
    <xf numFmtId="0" fontId="28" fillId="2" borderId="1" xfId="0" applyFont="1" applyFill="1" applyBorder="1" applyAlignment="1">
      <alignment horizontal="center" wrapText="1"/>
    </xf>
    <xf numFmtId="0" fontId="29" fillId="2" borderId="0" xfId="0" applyFont="1" applyFill="1" applyAlignment="1">
      <alignment vertical="top" wrapText="1"/>
    </xf>
    <xf numFmtId="0" fontId="30" fillId="0" borderId="1" xfId="0" applyFont="1" applyBorder="1"/>
    <xf numFmtId="0" fontId="7" fillId="5" borderId="1" xfId="0" applyFont="1" applyFill="1" applyBorder="1" applyAlignment="1">
      <alignment horizontal="center" wrapText="1"/>
    </xf>
    <xf numFmtId="0" fontId="8" fillId="3" borderId="1" xfId="0" applyFont="1" applyFill="1" applyBorder="1"/>
    <xf numFmtId="10" fontId="7" fillId="5" borderId="1" xfId="0" applyNumberFormat="1" applyFont="1" applyFill="1" applyBorder="1" applyAlignment="1">
      <alignment horizontal="right" wrapText="1"/>
    </xf>
    <xf numFmtId="0" fontId="7" fillId="2" borderId="0" xfId="0" applyFont="1" applyFill="1" applyAlignment="1">
      <alignment wrapText="1"/>
    </xf>
    <xf numFmtId="0" fontId="8" fillId="5" borderId="1" xfId="0" applyFont="1" applyFill="1" applyBorder="1"/>
    <xf numFmtId="0" fontId="31" fillId="0" borderId="1" xfId="0" applyFont="1" applyBorder="1"/>
    <xf numFmtId="0" fontId="32" fillId="0" borderId="1" xfId="0" applyFont="1" applyBorder="1"/>
    <xf numFmtId="0" fontId="33" fillId="2" borderId="1" xfId="0" applyFont="1" applyFill="1" applyBorder="1" applyAlignment="1">
      <alignment wrapText="1"/>
    </xf>
    <xf numFmtId="170" fontId="7" fillId="2" borderId="1" xfId="0" applyNumberFormat="1" applyFont="1" applyFill="1" applyBorder="1" applyAlignment="1">
      <alignment horizontal="center" wrapText="1"/>
    </xf>
    <xf numFmtId="0" fontId="34" fillId="0" borderId="1" xfId="0" applyFont="1" applyBorder="1" applyAlignment="1">
      <alignment wrapText="1"/>
    </xf>
    <xf numFmtId="0" fontId="7" fillId="2" borderId="1" xfId="0" applyFont="1" applyFill="1" applyBorder="1" applyAlignment="1">
      <alignment vertical="top"/>
    </xf>
    <xf numFmtId="0" fontId="35" fillId="0" borderId="1" xfId="0" applyFont="1" applyBorder="1" applyAlignment="1">
      <alignment vertical="top" wrapText="1"/>
    </xf>
    <xf numFmtId="0" fontId="25" fillId="2" borderId="1" xfId="0" applyFont="1" applyFill="1" applyBorder="1" applyAlignment="1">
      <alignment horizontal="center"/>
    </xf>
    <xf numFmtId="0" fontId="25" fillId="3" borderId="1" xfId="0" applyFont="1" applyFill="1" applyBorder="1" applyAlignment="1">
      <alignment horizontal="center"/>
    </xf>
    <xf numFmtId="0" fontId="26" fillId="4" borderId="1" xfId="0" applyFont="1" applyFill="1" applyBorder="1" applyAlignment="1">
      <alignment horizontal="center"/>
    </xf>
    <xf numFmtId="0" fontId="25" fillId="4" borderId="1" xfId="0" applyFont="1" applyFill="1" applyBorder="1" applyAlignment="1">
      <alignment horizontal="center"/>
    </xf>
    <xf numFmtId="0" fontId="25" fillId="2" borderId="1" xfId="0" applyFont="1" applyFill="1" applyBorder="1" applyAlignment="1">
      <alignment vertical="top" wrapText="1"/>
    </xf>
    <xf numFmtId="0" fontId="26" fillId="2" borderId="1" xfId="0" applyFont="1" applyFill="1" applyBorder="1" applyAlignment="1">
      <alignment horizontal="center"/>
    </xf>
    <xf numFmtId="10" fontId="8" fillId="2" borderId="1" xfId="0" applyNumberFormat="1" applyFont="1" applyFill="1" applyBorder="1"/>
    <xf numFmtId="14" fontId="7" fillId="0" borderId="1" xfId="0" applyNumberFormat="1" applyFont="1" applyBorder="1" applyAlignment="1">
      <alignment horizontal="center" wrapText="1"/>
    </xf>
    <xf numFmtId="0" fontId="7" fillId="8" borderId="1" xfId="0" applyFont="1" applyFill="1" applyBorder="1" applyAlignment="1">
      <alignment horizontal="center" wrapText="1"/>
    </xf>
    <xf numFmtId="0" fontId="25" fillId="2" borderId="1" xfId="0" applyFont="1" applyFill="1" applyBorder="1" applyAlignment="1">
      <alignment horizontal="center" vertical="top" wrapText="1"/>
    </xf>
    <xf numFmtId="0" fontId="25" fillId="3" borderId="1" xfId="0" applyFont="1" applyFill="1" applyBorder="1" applyAlignment="1">
      <alignment horizontal="center" vertical="top" wrapText="1"/>
    </xf>
    <xf numFmtId="10" fontId="25" fillId="2" borderId="1" xfId="0" applyNumberFormat="1" applyFont="1" applyFill="1" applyBorder="1" applyAlignment="1">
      <alignment vertical="top" wrapText="1"/>
    </xf>
    <xf numFmtId="0" fontId="25" fillId="0" borderId="1" xfId="0" applyFont="1" applyBorder="1" applyAlignment="1">
      <alignment horizontal="center" vertical="top" wrapText="1"/>
    </xf>
    <xf numFmtId="10" fontId="8" fillId="0" borderId="1" xfId="0" applyNumberFormat="1" applyFont="1" applyBorder="1" applyAlignment="1">
      <alignment vertical="top"/>
    </xf>
    <xf numFmtId="0" fontId="36" fillId="0" borderId="1" xfId="0" applyFont="1" applyBorder="1"/>
    <xf numFmtId="171" fontId="7" fillId="2" borderId="1" xfId="0" applyNumberFormat="1" applyFont="1" applyFill="1" applyBorder="1" applyAlignment="1">
      <alignment horizontal="center" wrapText="1"/>
    </xf>
    <xf numFmtId="171" fontId="7" fillId="0" borderId="1" xfId="0" applyNumberFormat="1" applyFont="1" applyBorder="1" applyAlignment="1">
      <alignment horizontal="center" wrapText="1"/>
    </xf>
    <xf numFmtId="0" fontId="37" fillId="0" borderId="0" xfId="0" applyFont="1"/>
    <xf numFmtId="0" fontId="37" fillId="3" borderId="0" xfId="0" applyFont="1" applyFill="1"/>
    <xf numFmtId="0" fontId="37" fillId="4" borderId="0" xfId="0" applyFont="1" applyFill="1"/>
    <xf numFmtId="0" fontId="38" fillId="0" borderId="1" xfId="0" applyFont="1" applyBorder="1" applyAlignment="1">
      <alignment horizontal="left" vertical="top" wrapText="1"/>
    </xf>
    <xf numFmtId="0" fontId="38" fillId="0" borderId="1" xfId="0" applyFont="1" applyBorder="1" applyAlignment="1">
      <alignment horizontal="center" wrapText="1"/>
    </xf>
    <xf numFmtId="0" fontId="38" fillId="4" borderId="1" xfId="0" applyFont="1" applyFill="1" applyBorder="1" applyAlignment="1">
      <alignment horizontal="center" wrapText="1"/>
    </xf>
    <xf numFmtId="0" fontId="38" fillId="2" borderId="2" xfId="0" applyFont="1" applyFill="1" applyBorder="1" applyAlignment="1">
      <alignment horizontal="center" wrapText="1"/>
    </xf>
    <xf numFmtId="0" fontId="38" fillId="3" borderId="2" xfId="0" applyFont="1" applyFill="1" applyBorder="1" applyAlignment="1">
      <alignment horizontal="center" wrapText="1"/>
    </xf>
    <xf numFmtId="0" fontId="38" fillId="4" borderId="2" xfId="0" applyFont="1" applyFill="1" applyBorder="1" applyAlignment="1">
      <alignment horizontal="center" wrapText="1"/>
    </xf>
    <xf numFmtId="0" fontId="38" fillId="0" borderId="5" xfId="0" applyFont="1" applyBorder="1" applyAlignment="1">
      <alignment horizontal="center" wrapText="1"/>
    </xf>
    <xf numFmtId="0" fontId="39" fillId="2" borderId="6" xfId="0" applyFont="1" applyFill="1" applyBorder="1" applyAlignment="1">
      <alignment horizontal="left" vertical="top"/>
    </xf>
    <xf numFmtId="0" fontId="39" fillId="2" borderId="1" xfId="0" applyFont="1" applyFill="1" applyBorder="1" applyAlignment="1">
      <alignment horizontal="left" vertical="top"/>
    </xf>
    <xf numFmtId="0" fontId="39" fillId="4" borderId="1" xfId="0" applyFont="1" applyFill="1" applyBorder="1" applyAlignment="1">
      <alignment horizontal="left" vertical="top" wrapText="1"/>
    </xf>
    <xf numFmtId="0" fontId="39" fillId="2" borderId="1" xfId="0" applyFont="1" applyFill="1" applyBorder="1" applyAlignment="1">
      <alignment horizontal="center"/>
    </xf>
    <xf numFmtId="0" fontId="39" fillId="4" borderId="1" xfId="0" applyFont="1" applyFill="1" applyBorder="1" applyAlignment="1">
      <alignment horizontal="center"/>
    </xf>
    <xf numFmtId="0" fontId="39" fillId="0" borderId="1" xfId="0" applyFont="1" applyBorder="1" applyAlignment="1">
      <alignment horizontal="center"/>
    </xf>
    <xf numFmtId="0" fontId="39" fillId="4" borderId="1" xfId="0" applyFont="1" applyFill="1" applyBorder="1" applyAlignment="1">
      <alignment horizontal="right"/>
    </xf>
    <xf numFmtId="0" fontId="39" fillId="2" borderId="3" xfId="0" applyFont="1" applyFill="1" applyBorder="1"/>
    <xf numFmtId="0" fontId="39" fillId="3" borderId="3" xfId="0" applyFont="1" applyFill="1" applyBorder="1"/>
    <xf numFmtId="0" fontId="39" fillId="4" borderId="3" xfId="0" applyFont="1" applyFill="1" applyBorder="1" applyAlignment="1">
      <alignment horizontal="right"/>
    </xf>
    <xf numFmtId="0" fontId="39" fillId="3" borderId="3" xfId="0" applyFont="1" applyFill="1" applyBorder="1" applyAlignment="1">
      <alignment horizontal="right"/>
    </xf>
    <xf numFmtId="0" fontId="39" fillId="0" borderId="0" xfId="0" applyFont="1"/>
    <xf numFmtId="0" fontId="39" fillId="0" borderId="7" xfId="0" applyFont="1" applyBorder="1" applyAlignment="1">
      <alignment horizontal="center"/>
    </xf>
    <xf numFmtId="0" fontId="39" fillId="0" borderId="0" xfId="0" applyFont="1" applyAlignment="1">
      <alignment horizontal="center"/>
    </xf>
    <xf numFmtId="0" fontId="39" fillId="2" borderId="2" xfId="0" applyFont="1" applyFill="1" applyBorder="1"/>
    <xf numFmtId="0" fontId="39" fillId="3" borderId="2" xfId="0" applyFont="1" applyFill="1" applyBorder="1"/>
    <xf numFmtId="0" fontId="39" fillId="4" borderId="2" xfId="0" applyFont="1" applyFill="1" applyBorder="1" applyAlignment="1">
      <alignment horizontal="right"/>
    </xf>
    <xf numFmtId="0" fontId="39" fillId="0" borderId="3" xfId="0" applyFont="1" applyBorder="1"/>
    <xf numFmtId="0" fontId="39" fillId="2" borderId="1" xfId="0" applyFont="1" applyFill="1" applyBorder="1" applyAlignment="1">
      <alignment horizontal="left" vertical="top" wrapText="1"/>
    </xf>
    <xf numFmtId="0" fontId="39" fillId="0" borderId="2" xfId="0" applyFont="1" applyBorder="1"/>
    <xf numFmtId="0" fontId="39" fillId="0" borderId="7" xfId="0" applyFont="1" applyBorder="1" applyAlignment="1">
      <alignment horizontal="center" vertical="top"/>
    </xf>
    <xf numFmtId="0" fontId="39" fillId="7" borderId="2" xfId="0" applyFont="1" applyFill="1" applyBorder="1" applyAlignment="1">
      <alignment horizontal="right"/>
    </xf>
    <xf numFmtId="0" fontId="39" fillId="9" borderId="6" xfId="0" applyFont="1" applyFill="1" applyBorder="1" applyAlignment="1">
      <alignment horizontal="left" vertical="top"/>
    </xf>
    <xf numFmtId="0" fontId="39" fillId="9" borderId="1" xfId="0" applyFont="1" applyFill="1" applyBorder="1" applyAlignment="1">
      <alignment horizontal="left" vertical="top"/>
    </xf>
    <xf numFmtId="0" fontId="39" fillId="9" borderId="1" xfId="0" applyFont="1" applyFill="1" applyBorder="1" applyAlignment="1">
      <alignment horizontal="left" vertical="top" wrapText="1"/>
    </xf>
    <xf numFmtId="0" fontId="39" fillId="9" borderId="1" xfId="0" applyFont="1" applyFill="1" applyBorder="1" applyAlignment="1">
      <alignment horizontal="center"/>
    </xf>
    <xf numFmtId="0" fontId="39" fillId="9" borderId="0" xfId="0" applyFont="1" applyFill="1" applyAlignment="1">
      <alignment horizontal="center"/>
    </xf>
    <xf numFmtId="0" fontId="39" fillId="9" borderId="0" xfId="0" applyFont="1" applyFill="1"/>
    <xf numFmtId="0" fontId="39" fillId="9" borderId="7" xfId="0" applyFont="1" applyFill="1" applyBorder="1" applyAlignment="1">
      <alignment horizontal="center"/>
    </xf>
    <xf numFmtId="0" fontId="39" fillId="2" borderId="1" xfId="0" applyFont="1" applyFill="1" applyBorder="1" applyAlignment="1">
      <alignment horizontal="right"/>
    </xf>
    <xf numFmtId="0" fontId="39" fillId="2" borderId="2" xfId="0" applyFont="1" applyFill="1" applyBorder="1" applyAlignment="1">
      <alignment horizontal="right"/>
    </xf>
    <xf numFmtId="0" fontId="39" fillId="2" borderId="0" xfId="0" applyFont="1" applyFill="1"/>
    <xf numFmtId="0" fontId="39" fillId="2" borderId="7" xfId="0" applyFont="1" applyFill="1" applyBorder="1" applyAlignment="1">
      <alignment horizontal="center"/>
    </xf>
    <xf numFmtId="0" fontId="39" fillId="0" borderId="1" xfId="0" applyFont="1" applyBorder="1" applyAlignment="1">
      <alignment horizontal="left" vertical="top" wrapText="1"/>
    </xf>
    <xf numFmtId="0" fontId="39" fillId="4" borderId="1" xfId="0" applyFont="1" applyFill="1" applyBorder="1" applyAlignment="1">
      <alignment wrapText="1"/>
    </xf>
    <xf numFmtId="0" fontId="39" fillId="10" borderId="4" xfId="0" applyFont="1" applyFill="1" applyBorder="1" applyAlignment="1">
      <alignment horizontal="center"/>
    </xf>
    <xf numFmtId="0" fontId="39" fillId="4" borderId="4" xfId="0" applyFont="1" applyFill="1" applyBorder="1" applyAlignment="1">
      <alignment horizontal="center"/>
    </xf>
    <xf numFmtId="0" fontId="39" fillId="4" borderId="4" xfId="0" applyFont="1" applyFill="1" applyBorder="1"/>
    <xf numFmtId="0" fontId="39" fillId="4" borderId="3" xfId="0" applyFont="1" applyFill="1" applyBorder="1"/>
    <xf numFmtId="0" fontId="39" fillId="2" borderId="4" xfId="0" applyFont="1" applyFill="1" applyBorder="1" applyAlignment="1">
      <alignment horizontal="center"/>
    </xf>
    <xf numFmtId="0" fontId="39" fillId="4" borderId="4" xfId="0" applyFont="1" applyFill="1" applyBorder="1" applyAlignment="1">
      <alignment horizontal="right"/>
    </xf>
    <xf numFmtId="0" fontId="39" fillId="4" borderId="2" xfId="0" applyFont="1" applyFill="1" applyBorder="1" applyAlignment="1">
      <alignment horizontal="center"/>
    </xf>
    <xf numFmtId="0" fontId="39" fillId="2" borderId="1" xfId="0" applyFont="1" applyFill="1" applyBorder="1" applyAlignment="1">
      <alignment vertical="top" wrapText="1"/>
    </xf>
    <xf numFmtId="0" fontId="40" fillId="0" borderId="1" xfId="0" applyFont="1" applyBorder="1" applyAlignment="1">
      <alignment vertical="top" wrapText="1"/>
    </xf>
    <xf numFmtId="0" fontId="39" fillId="4" borderId="2" xfId="0" applyFont="1" applyFill="1" applyBorder="1"/>
    <xf numFmtId="0" fontId="39" fillId="7" borderId="3" xfId="0" applyFont="1" applyFill="1" applyBorder="1" applyAlignment="1">
      <alignment horizontal="right"/>
    </xf>
    <xf numFmtId="0" fontId="39" fillId="0" borderId="6" xfId="0" applyFont="1" applyBorder="1" applyAlignment="1">
      <alignment horizontal="left" vertical="top"/>
    </xf>
    <xf numFmtId="0" fontId="39" fillId="0" borderId="1" xfId="0" applyFont="1" applyBorder="1" applyAlignment="1">
      <alignment horizontal="left" vertical="top"/>
    </xf>
    <xf numFmtId="0" fontId="39" fillId="2" borderId="8" xfId="0" applyFont="1" applyFill="1" applyBorder="1" applyAlignment="1">
      <alignment horizontal="left" vertical="top"/>
    </xf>
    <xf numFmtId="0" fontId="39" fillId="0" borderId="1" xfId="0" applyFont="1" applyBorder="1" applyAlignment="1">
      <alignment horizontal="center" vertical="top"/>
    </xf>
    <xf numFmtId="0" fontId="41" fillId="0" borderId="1" xfId="0" applyFont="1" applyBorder="1" applyAlignment="1">
      <alignment horizontal="left" vertical="top" wrapText="1"/>
    </xf>
    <xf numFmtId="0" fontId="39" fillId="4" borderId="1" xfId="0" applyFont="1" applyFill="1" applyBorder="1" applyAlignment="1">
      <alignment horizontal="left" wrapText="1"/>
    </xf>
    <xf numFmtId="0" fontId="39" fillId="2" borderId="0" xfId="0" applyFont="1" applyFill="1" applyAlignment="1">
      <alignment horizontal="center"/>
    </xf>
    <xf numFmtId="0" fontId="42" fillId="0" borderId="0" xfId="0" applyFont="1" applyAlignment="1">
      <alignment horizontal="left"/>
    </xf>
    <xf numFmtId="0" fontId="42" fillId="0" borderId="0" xfId="0" applyFont="1" applyAlignment="1">
      <alignment horizontal="left" wrapText="1"/>
    </xf>
    <xf numFmtId="0" fontId="42" fillId="0" borderId="0" xfId="0" applyFont="1" applyAlignment="1">
      <alignment horizontal="center"/>
    </xf>
    <xf numFmtId="0" fontId="42" fillId="0" borderId="1" xfId="0" applyFont="1" applyBorder="1" applyAlignment="1">
      <alignment horizontal="center"/>
    </xf>
    <xf numFmtId="0" fontId="43" fillId="2" borderId="0" xfId="0" applyFont="1" applyFill="1" applyAlignment="1">
      <alignment horizontal="center"/>
    </xf>
    <xf numFmtId="0" fontId="43" fillId="2" borderId="1" xfId="0" applyFont="1" applyFill="1" applyBorder="1" applyAlignment="1">
      <alignment horizontal="center"/>
    </xf>
    <xf numFmtId="0" fontId="42" fillId="0" borderId="0" xfId="0" applyFont="1"/>
    <xf numFmtId="0" fontId="37" fillId="0" borderId="0" xfId="0" applyFont="1" applyAlignment="1">
      <alignment wrapText="1"/>
    </xf>
    <xf numFmtId="0" fontId="37" fillId="0" borderId="0" xfId="0" applyFont="1" applyAlignment="1">
      <alignment horizontal="center"/>
    </xf>
    <xf numFmtId="0" fontId="45" fillId="2" borderId="1" xfId="0" applyFont="1" applyFill="1" applyBorder="1" applyAlignment="1">
      <alignment horizontal="center" wrapText="1"/>
    </xf>
    <xf numFmtId="172" fontId="37" fillId="0" borderId="0" xfId="0" applyNumberFormat="1" applyFont="1"/>
    <xf numFmtId="0" fontId="45" fillId="2" borderId="1" xfId="0" applyFont="1" applyFill="1" applyBorder="1"/>
    <xf numFmtId="0" fontId="45" fillId="2" borderId="1" xfId="0" applyFont="1" applyFill="1" applyBorder="1" applyAlignment="1">
      <alignment horizontal="center"/>
    </xf>
    <xf numFmtId="0" fontId="47" fillId="2" borderId="1" xfId="0" applyFont="1" applyFill="1" applyBorder="1"/>
    <xf numFmtId="0" fontId="48" fillId="2" borderId="1" xfId="0" applyFont="1" applyFill="1" applyBorder="1" applyAlignment="1">
      <alignment horizontal="center"/>
    </xf>
    <xf numFmtId="16" fontId="45" fillId="2" borderId="1" xfId="0" applyNumberFormat="1" applyFont="1" applyFill="1" applyBorder="1" applyAlignment="1">
      <alignment horizontal="center"/>
    </xf>
    <xf numFmtId="0" fontId="50" fillId="2" borderId="1" xfId="0" applyFont="1" applyFill="1" applyBorder="1" applyAlignment="1">
      <alignment horizontal="center"/>
    </xf>
    <xf numFmtId="0" fontId="51" fillId="2" borderId="1" xfId="0" applyFont="1" applyFill="1" applyBorder="1"/>
    <xf numFmtId="0" fontId="44" fillId="2" borderId="1" xfId="0" applyFont="1" applyFill="1" applyBorder="1"/>
    <xf numFmtId="11" fontId="45" fillId="2" borderId="1" xfId="0" applyNumberFormat="1" applyFont="1" applyFill="1" applyBorder="1" applyAlignment="1">
      <alignment horizontal="center"/>
    </xf>
    <xf numFmtId="164" fontId="45" fillId="2" borderId="1" xfId="0" applyNumberFormat="1" applyFont="1" applyFill="1" applyBorder="1" applyAlignment="1">
      <alignment horizontal="center"/>
    </xf>
    <xf numFmtId="3" fontId="45" fillId="2" borderId="1" xfId="0" applyNumberFormat="1" applyFont="1" applyFill="1" applyBorder="1" applyAlignment="1">
      <alignment horizontal="center"/>
    </xf>
    <xf numFmtId="0" fontId="52" fillId="0" borderId="0" xfId="0" applyFont="1"/>
    <xf numFmtId="0" fontId="53" fillId="0" borderId="0" xfId="0" applyFont="1"/>
    <xf numFmtId="0" fontId="54" fillId="0" borderId="0" xfId="0" applyFont="1"/>
    <xf numFmtId="0" fontId="55" fillId="0" borderId="0" xfId="0" applyFont="1"/>
    <xf numFmtId="0" fontId="56" fillId="0" borderId="0" xfId="0" applyFont="1"/>
    <xf numFmtId="0" fontId="52" fillId="0" borderId="0" xfId="0" applyFont="1" applyAlignment="1">
      <alignment horizontal="center"/>
    </xf>
    <xf numFmtId="172" fontId="52" fillId="0" borderId="0" xfId="0" applyNumberFormat="1" applyFont="1"/>
    <xf numFmtId="0" fontId="57" fillId="0" borderId="0" xfId="0" applyFont="1"/>
    <xf numFmtId="0" fontId="5" fillId="3" borderId="0" xfId="0" applyFont="1" applyFill="1" applyAlignment="1">
      <alignment horizontal="center" wrapText="1"/>
    </xf>
    <xf numFmtId="0" fontId="0" fillId="0" borderId="0" xfId="0"/>
    <xf numFmtId="0" fontId="45" fillId="2" borderId="8" xfId="0" applyFont="1" applyFill="1" applyBorder="1" applyAlignment="1">
      <alignment horizontal="center"/>
    </xf>
    <xf numFmtId="0" fontId="49" fillId="0" borderId="6" xfId="0" applyFont="1" applyBorder="1"/>
    <xf numFmtId="0" fontId="49" fillId="0" borderId="4"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4.xml.rels><?xml version="1.0" encoding="UTF-8" standalone="yes"?>
<Relationships xmlns="http://schemas.openxmlformats.org/package/2006/relationships"><Relationship Id="rId8" Type="http://schemas.openxmlformats.org/officeDocument/2006/relationships/hyperlink" Target="https://www.ciic.ventures/" TargetMode="External"/><Relationship Id="rId13" Type="http://schemas.openxmlformats.org/officeDocument/2006/relationships/hyperlink" Target="https://indigramlabs.org/" TargetMode="External"/><Relationship Id="rId18" Type="http://schemas.openxmlformats.org/officeDocument/2006/relationships/hyperlink" Target="https://thegain.in/" TargetMode="External"/><Relationship Id="rId3" Type="http://schemas.openxmlformats.org/officeDocument/2006/relationships/hyperlink" Target="http://www.amritatbi.com/" TargetMode="External"/><Relationship Id="rId21" Type="http://schemas.openxmlformats.org/officeDocument/2006/relationships/hyperlink" Target="https://india.zonestartups.com/" TargetMode="External"/><Relationship Id="rId7" Type="http://schemas.openxmlformats.org/officeDocument/2006/relationships/hyperlink" Target="http://www.forgeforward.in/" TargetMode="External"/><Relationship Id="rId12" Type="http://schemas.openxmlformats.org/officeDocument/2006/relationships/hyperlink" Target="https://www.indiaaccelerator.co/" TargetMode="External"/><Relationship Id="rId17" Type="http://schemas.openxmlformats.org/officeDocument/2006/relationships/hyperlink" Target="https://makervillage.in/" TargetMode="External"/><Relationship Id="rId2" Type="http://schemas.openxmlformats.org/officeDocument/2006/relationships/hyperlink" Target="https://amity.edu/aii" TargetMode="External"/><Relationship Id="rId16" Type="http://schemas.openxmlformats.org/officeDocument/2006/relationships/hyperlink" Target="http://www.padup.in/" TargetMode="External"/><Relationship Id="rId20" Type="http://schemas.openxmlformats.org/officeDocument/2006/relationships/hyperlink" Target="http://www.venturecenter.co.in/" TargetMode="External"/><Relationship Id="rId1" Type="http://schemas.openxmlformats.org/officeDocument/2006/relationships/hyperlink" Target="https://www.aicgim.in/" TargetMode="External"/><Relationship Id="rId6" Type="http://schemas.openxmlformats.org/officeDocument/2006/relationships/hyperlink" Target="https://cie.iiit.ac.in/" TargetMode="External"/><Relationship Id="rId11" Type="http://schemas.openxmlformats.org/officeDocument/2006/relationships/hyperlink" Target="http://www.iimcip.org/" TargetMode="External"/><Relationship Id="rId5" Type="http://schemas.openxmlformats.org/officeDocument/2006/relationships/hyperlink" Target="http://www.ccamp.res.in/" TargetMode="External"/><Relationship Id="rId15" Type="http://schemas.openxmlformats.org/officeDocument/2006/relationships/hyperlink" Target="https://letsventure.com/" TargetMode="External"/><Relationship Id="rId10" Type="http://schemas.openxmlformats.org/officeDocument/2006/relationships/hyperlink" Target="http://www.gusec.edu.in/" TargetMode="External"/><Relationship Id="rId19" Type="http://schemas.openxmlformats.org/officeDocument/2006/relationships/hyperlink" Target="https://t-hub.co/" TargetMode="External"/><Relationship Id="rId4" Type="http://schemas.openxmlformats.org/officeDocument/2006/relationships/hyperlink" Target="http://aicbimtech.com/" TargetMode="External"/><Relationship Id="rId9" Type="http://schemas.openxmlformats.org/officeDocument/2006/relationships/hyperlink" Target="http://www.fitt-iitd.in/" TargetMode="External"/><Relationship Id="rId14" Type="http://schemas.openxmlformats.org/officeDocument/2006/relationships/hyperlink" Target="https://kiitincubator.in/" TargetMode="External"/></Relationships>
</file>

<file path=xl/worksheets/_rels/sheet5.xml.rels><?xml version="1.0" encoding="UTF-8" standalone="yes"?>
<Relationships xmlns="http://schemas.openxmlformats.org/package/2006/relationships"><Relationship Id="rId117" Type="http://schemas.openxmlformats.org/officeDocument/2006/relationships/hyperlink" Target="https://drive.google.com/file/d/1koqAOALpnENk3s6keG1Xx3aye5j8mZ1J/view?usp=drive_link" TargetMode="External"/><Relationship Id="rId299" Type="http://schemas.openxmlformats.org/officeDocument/2006/relationships/hyperlink" Target="https://drive.google.com/file/d/1Igk9F8OgWJRIjTjV0pvdZOMt_PIIGIOm/view?usp=drive_link" TargetMode="External"/><Relationship Id="rId21" Type="http://schemas.openxmlformats.org/officeDocument/2006/relationships/hyperlink" Target="https://drive.google.com/file/d/1ojMnjMIExqXUmzIwi4f1ROHq8moWYI_d/view?usp=drive_link" TargetMode="External"/><Relationship Id="rId63" Type="http://schemas.openxmlformats.org/officeDocument/2006/relationships/hyperlink" Target="mailto:rishabh@prospeer.com" TargetMode="External"/><Relationship Id="rId159" Type="http://schemas.openxmlformats.org/officeDocument/2006/relationships/hyperlink" Target="https://drive.google.com/file/d/1gVIeaO7RX0lzfUe_KtK8akuGt_-A2U_P/view?usp=drive_link" TargetMode="External"/><Relationship Id="rId324" Type="http://schemas.openxmlformats.org/officeDocument/2006/relationships/hyperlink" Target="https://drive.google.com/file/d/1qJTyzzoHnwE7cIiNTQe887af_cGOOjuV/view?usp=drive_link" TargetMode="External"/><Relationship Id="rId366" Type="http://schemas.openxmlformats.org/officeDocument/2006/relationships/hyperlink" Target="https://drive.google.com/file/d/1iivfKTve5gWLI0YFpH0H7dYN2g1k6Jrj/view?usp=drive_link" TargetMode="External"/><Relationship Id="rId170" Type="http://schemas.openxmlformats.org/officeDocument/2006/relationships/hyperlink" Target="https://drive.google.com/file/d/1fmIEpg4CwkBN5Z8CcggO9GhDbg4YaKrU/view?usp=drive_link" TargetMode="External"/><Relationship Id="rId226" Type="http://schemas.openxmlformats.org/officeDocument/2006/relationships/hyperlink" Target="https://drive.google.com/file/d/1fqAfyC2uA2aZpbHZ69LjvnmTHw22J_5h/view?usp=drive_link" TargetMode="External"/><Relationship Id="rId433" Type="http://schemas.openxmlformats.org/officeDocument/2006/relationships/hyperlink" Target="https://drive.google.com/file/d/1Z_49eU_G6BEVCQrR9_a3spNOjvw-n9nd/view?usp=drive_link" TargetMode="External"/><Relationship Id="rId268" Type="http://schemas.openxmlformats.org/officeDocument/2006/relationships/hyperlink" Target="mailto:rachit@avenuegrowth.com" TargetMode="External"/><Relationship Id="rId475" Type="http://schemas.openxmlformats.org/officeDocument/2006/relationships/hyperlink" Target="https://drive.google.com/file/d/1DdWl-u062b-BV5zHefv72_cCA2WCz9S9/view?usp=drive_link" TargetMode="External"/><Relationship Id="rId32" Type="http://schemas.openxmlformats.org/officeDocument/2006/relationships/hyperlink" Target="https://drive.google.com/file/d/1_sVSvB9Bjf4V2_rzjOCEKiiAEawT_bjE/view?usp=drive_link" TargetMode="External"/><Relationship Id="rId74" Type="http://schemas.openxmlformats.org/officeDocument/2006/relationships/hyperlink" Target="https://drive.google.com/file/d/1bw8YqcMXvyOrKScXw-YJpc8zU2e3ftNH/view?usp=drive_link" TargetMode="External"/><Relationship Id="rId128" Type="http://schemas.openxmlformats.org/officeDocument/2006/relationships/hyperlink" Target="https://drive.google.com/file/d/1xSZ3om5GoZxhIlJrMdjJq4nRuZcHH-6j/view?usp=drive_link" TargetMode="External"/><Relationship Id="rId335" Type="http://schemas.openxmlformats.org/officeDocument/2006/relationships/hyperlink" Target="https://drive.google.com/file/d/13zfayhaqS7lQ875xszzk1Y5i7gpon62p/view?usp=drive_link" TargetMode="External"/><Relationship Id="rId377" Type="http://schemas.openxmlformats.org/officeDocument/2006/relationships/hyperlink" Target="https://drive.google.com/file/d/19FQ99QhrHs3s5xp1B3MZCLJnFqoMlVsw/view?usp=drive_link" TargetMode="External"/><Relationship Id="rId500" Type="http://schemas.openxmlformats.org/officeDocument/2006/relationships/hyperlink" Target="https://drive.google.com/file/d/1Sbi_FQAymCOAcVJebwb4cBYqX-p73ijT/view?usp=drive_link" TargetMode="External"/><Relationship Id="rId5" Type="http://schemas.openxmlformats.org/officeDocument/2006/relationships/hyperlink" Target="https://drive.google.com/file/d/1vzhgIzQqpnBm0LsYO3qhLF88GnG-KIf9/view?usp=drive_link" TargetMode="External"/><Relationship Id="rId181" Type="http://schemas.openxmlformats.org/officeDocument/2006/relationships/hyperlink" Target="https://drive.google.com/file/d/195S7uCy3nwdaNGElxQ60HwPihEE-px2A/view?usp=drive_link" TargetMode="External"/><Relationship Id="rId237" Type="http://schemas.openxmlformats.org/officeDocument/2006/relationships/hyperlink" Target="https://drive.google.com/file/d/1XTiugjA7XNQEY74KDB3GsRB-e1wmiIam/view?usp=drive_link" TargetMode="External"/><Relationship Id="rId402" Type="http://schemas.openxmlformats.org/officeDocument/2006/relationships/hyperlink" Target="https://drive.google.com/file/d/1EHejdABxZPQwarvIehz1MmvVEGSVZ87K/view?usp=drive_link" TargetMode="External"/><Relationship Id="rId279" Type="http://schemas.openxmlformats.org/officeDocument/2006/relationships/hyperlink" Target="https://drive.google.com/file/d/1s8gCXBOEFHh9IJkl54XuURvczK4xFWZV/view?usp=drive_link" TargetMode="External"/><Relationship Id="rId444" Type="http://schemas.openxmlformats.org/officeDocument/2006/relationships/hyperlink" Target="https://drive.google.com/file/d/1YLODJ-Z1KgDF1RghK-JHjkJoKgp3CvEn/view?usp=drive_link" TargetMode="External"/><Relationship Id="rId486" Type="http://schemas.openxmlformats.org/officeDocument/2006/relationships/hyperlink" Target="https://drive.google.com/file/d/1OCAc1nCgwb5GGtLFKGu8XwroX-aSlRho/view?usp=drive_link" TargetMode="External"/><Relationship Id="rId43" Type="http://schemas.openxmlformats.org/officeDocument/2006/relationships/hyperlink" Target="https://drive.google.com/file/d/1LLUP_TM0tDx7LeE70u0DgNdx3vczgH6b/view?usp=drive_link" TargetMode="External"/><Relationship Id="rId139" Type="http://schemas.openxmlformats.org/officeDocument/2006/relationships/hyperlink" Target="https://drive.google.com/file/d/1Oefswi_5ooBsB9Eq9kNDHLjie60sIS_X/view?usp=drive_link" TargetMode="External"/><Relationship Id="rId290" Type="http://schemas.openxmlformats.org/officeDocument/2006/relationships/hyperlink" Target="https://drive.google.com/file/d/1oDrwMU3wlDWShUfB9JT9DG8uUMfMG_3c/view?usp=drive_link" TargetMode="External"/><Relationship Id="rId304" Type="http://schemas.openxmlformats.org/officeDocument/2006/relationships/hyperlink" Target="https://drive.google.com/file/d/1QnYyVZVBZTl7aSKoOMnK3xASfnDxbVkw/view?usp=drive_link" TargetMode="External"/><Relationship Id="rId346" Type="http://schemas.openxmlformats.org/officeDocument/2006/relationships/hyperlink" Target="https://drive.google.com/file/d/1Dtvr6rl4njV_i4TlIB7qX4A5GKgDeq_3/view?usp=drive_link" TargetMode="External"/><Relationship Id="rId388" Type="http://schemas.openxmlformats.org/officeDocument/2006/relationships/hyperlink" Target="https://drive.google.com/file/d/1NVFe4EQGdD_LTs0N4L4QxI7y8Sq6CRai/view?usp=drive_link" TargetMode="External"/><Relationship Id="rId511" Type="http://schemas.openxmlformats.org/officeDocument/2006/relationships/hyperlink" Target="https://drive.google.com/file/d/10e6U5j59D6ebO3ObhmpDT1rw2TGSvPbD/view?usp=drive_link" TargetMode="External"/><Relationship Id="rId85" Type="http://schemas.openxmlformats.org/officeDocument/2006/relationships/hyperlink" Target="https://drive.google.com/file/d/1sMko_pLazmzJ6faXUl4Gd2kYFtAV_uIW/view?usp=drive_link" TargetMode="External"/><Relationship Id="rId150" Type="http://schemas.openxmlformats.org/officeDocument/2006/relationships/hyperlink" Target="https://drive.google.com/file/d/1bDi0SdpeZkmUg0CzLoF3ddOaQ-ENVNAN/view?usp=drive_link" TargetMode="External"/><Relationship Id="rId192" Type="http://schemas.openxmlformats.org/officeDocument/2006/relationships/hyperlink" Target="http://frigate.ai/" TargetMode="External"/><Relationship Id="rId206" Type="http://schemas.openxmlformats.org/officeDocument/2006/relationships/hyperlink" Target="https://drive.google.com/file/d/1hMWhTe4xRiWpTXAEL-OOHddkbYjrh0Qo/view?usp=drive_link" TargetMode="External"/><Relationship Id="rId413" Type="http://schemas.openxmlformats.org/officeDocument/2006/relationships/hyperlink" Target="https://drive.google.com/file/d/1KHfBvHMBDhw7myQpAtP1sRi951myx1Lh/view?usp=drive_link" TargetMode="External"/><Relationship Id="rId248" Type="http://schemas.openxmlformats.org/officeDocument/2006/relationships/hyperlink" Target="https://drive.google.com/file/d/1a5WICBUpC025ekOCL7jVeaog4VR8fPOT/view?usp=drive_link" TargetMode="External"/><Relationship Id="rId455" Type="http://schemas.openxmlformats.org/officeDocument/2006/relationships/hyperlink" Target="https://drive.google.com/file/d/1R-Zs0tUfOMIH833GnpqN2dNXEjjaNmL7/view?usp=drive_link" TargetMode="External"/><Relationship Id="rId497" Type="http://schemas.openxmlformats.org/officeDocument/2006/relationships/hyperlink" Target="https://drive.google.com/file/d/16nuqzWAL8exj6cEeOeQDwo_MbCB1ayLn/view?usp=drive_link" TargetMode="External"/><Relationship Id="rId12" Type="http://schemas.openxmlformats.org/officeDocument/2006/relationships/hyperlink" Target="https://drive.google.com/file/d/1W98qENQX7lZEOpbA3WqTR1KsNH2Ltv8u/view?usp=drive_link" TargetMode="External"/><Relationship Id="rId108" Type="http://schemas.openxmlformats.org/officeDocument/2006/relationships/hyperlink" Target="https://drive.google.com/file/d/1X4xaAr0xicUJS4-8PYcE-BgCXl4egHMx/view?usp=drive_link" TargetMode="External"/><Relationship Id="rId315" Type="http://schemas.openxmlformats.org/officeDocument/2006/relationships/hyperlink" Target="https://drive.google.com/file/d/16LZ9Dv0nRH70iHQN6zb_3WpSS7-PE8xY/view?usp=drive_link" TargetMode="External"/><Relationship Id="rId357" Type="http://schemas.openxmlformats.org/officeDocument/2006/relationships/hyperlink" Target="https://drive.google.com/file/d/1GNwM8IfrpqH7Qf3kVW8N0NEqYE69NwBf/view?usp=drive_link" TargetMode="External"/><Relationship Id="rId54" Type="http://schemas.openxmlformats.org/officeDocument/2006/relationships/hyperlink" Target="https://drive.google.com/file/d/18Lhd6W0JlyN2vU7lf-Q5SQT5xW487ZPk/view?usp=drive_link" TargetMode="External"/><Relationship Id="rId96" Type="http://schemas.openxmlformats.org/officeDocument/2006/relationships/hyperlink" Target="https://drive.google.com/file/d/160bEeoNYF6eAYiHh7KK2Sn0V0ftYMisn/view?usp=drive_link" TargetMode="External"/><Relationship Id="rId161" Type="http://schemas.openxmlformats.org/officeDocument/2006/relationships/hyperlink" Target="https://drive.google.com/file/d/1IzDRuiAiTU9fvO7nszwyBhLDvDrGh4hE/view?usp=drive_link" TargetMode="External"/><Relationship Id="rId217" Type="http://schemas.openxmlformats.org/officeDocument/2006/relationships/hyperlink" Target="https://drive.google.com/file/d/1V7Ayz_YcyW3LeL6u-yGimU9AleNuEzmJ/view?usp=drive_link" TargetMode="External"/><Relationship Id="rId399" Type="http://schemas.openxmlformats.org/officeDocument/2006/relationships/hyperlink" Target="https://drive.google.com/file/d/1MVJyQXG8_KjCItlay0Hxv7A9m1t-Y-iJ/view?usp=drive_link" TargetMode="External"/><Relationship Id="rId259" Type="http://schemas.openxmlformats.org/officeDocument/2006/relationships/hyperlink" Target="https://drive.google.com/file/d/1a--TUPY3nuHokRb20BVA5HW201szkDs7/view?usp=drive_link" TargetMode="External"/><Relationship Id="rId424" Type="http://schemas.openxmlformats.org/officeDocument/2006/relationships/hyperlink" Target="https://drive.google.com/file/d/1V2OdeMsWmGYs0E31maMGaPQChLKNvxCC/view?usp=drive_link" TargetMode="External"/><Relationship Id="rId466" Type="http://schemas.openxmlformats.org/officeDocument/2006/relationships/hyperlink" Target="https://drive.google.com/drive/folders/153-7WYFni4ga82w1VfcBTM3tH20_4g3Q?usp=drive_link" TargetMode="External"/><Relationship Id="rId23" Type="http://schemas.openxmlformats.org/officeDocument/2006/relationships/hyperlink" Target="https://drive.google.com/file/d/1xktCfamK3qgScWQgtJlw05DUWvA_0w7U/view?usp=drive_link" TargetMode="External"/><Relationship Id="rId119" Type="http://schemas.openxmlformats.org/officeDocument/2006/relationships/hyperlink" Target="https://drive.google.com/file/d/11fHqZX0YlsFOVKRtxvQY0jQktR3crQzW/view?usp=drive_link" TargetMode="External"/><Relationship Id="rId270" Type="http://schemas.openxmlformats.org/officeDocument/2006/relationships/hyperlink" Target="https://drive.google.com/file/d/1-CkEi5Q_mNc3B-16LJoIEeIC-Ao3Mqo2/view?usp=drive_link" TargetMode="External"/><Relationship Id="rId326" Type="http://schemas.openxmlformats.org/officeDocument/2006/relationships/hyperlink" Target="https://drive.google.com/file/d/1Yh8V5zH8Bpgnf7Tg4BnlBD7yR9yW75qB/view?usp=drive_link" TargetMode="External"/><Relationship Id="rId65" Type="http://schemas.openxmlformats.org/officeDocument/2006/relationships/hyperlink" Target="https://drive.google.com/file/d/1T04tFazSXlE4uEUnYpcEG1e3LuKjYQ5O/view?usp=drive_link" TargetMode="External"/><Relationship Id="rId130" Type="http://schemas.openxmlformats.org/officeDocument/2006/relationships/hyperlink" Target="mailto:swati.padalia@dosetap.com" TargetMode="External"/><Relationship Id="rId368" Type="http://schemas.openxmlformats.org/officeDocument/2006/relationships/hyperlink" Target="https://drive.google.com/file/d/1rt6yr5JA-3Y7l2YDe2nwTNUIxkbVeMMf/view?usp=drive_link" TargetMode="External"/><Relationship Id="rId172" Type="http://schemas.openxmlformats.org/officeDocument/2006/relationships/hyperlink" Target="https://drive.google.com/file/d/1ZyRn-OZ7W3JRJAtXli20leGH7ZXMuK6Y/view?usp=drive_link" TargetMode="External"/><Relationship Id="rId228" Type="http://schemas.openxmlformats.org/officeDocument/2006/relationships/hyperlink" Target="https://www.tofler.in/kanika-agarwal/director/08306584" TargetMode="External"/><Relationship Id="rId435" Type="http://schemas.openxmlformats.org/officeDocument/2006/relationships/hyperlink" Target="https://drive.google.com/file/d/1kh8jRECfhEBpDUWtL76X_sFfE58WdcMs/view?usp=drive_link" TargetMode="External"/><Relationship Id="rId477" Type="http://schemas.openxmlformats.org/officeDocument/2006/relationships/hyperlink" Target="https://drive.google.com/file/d/1ZS3YTISUvvZCaErQ5Ch4a5xP29I6VT0-/view?usp=drive_link" TargetMode="External"/><Relationship Id="rId281" Type="http://schemas.openxmlformats.org/officeDocument/2006/relationships/hyperlink" Target="https://drive.google.com/file/d/1YvU7ZwlPQnBYnoYVEsVCd9AYMqbkPlle/view?usp=drive_link" TargetMode="External"/><Relationship Id="rId337" Type="http://schemas.openxmlformats.org/officeDocument/2006/relationships/hyperlink" Target="https://drive.google.com/file/d/1lv4ztKUrFE41kq4GQZFDc4M_RsAnSn89/view?usp=drive_link" TargetMode="External"/><Relationship Id="rId502" Type="http://schemas.openxmlformats.org/officeDocument/2006/relationships/hyperlink" Target="https://drive.google.com/file/d/1qquyG2Dc2X7ZDzgsFnfVMnFHJa2QwMaJ/view?usp=drive_link" TargetMode="External"/><Relationship Id="rId34" Type="http://schemas.openxmlformats.org/officeDocument/2006/relationships/hyperlink" Target="https://drive.google.com/file/d/11559zfs9Q5jf1S6nhcxerfSqYuBNeic8/view?usp=drive_link" TargetMode="External"/><Relationship Id="rId76" Type="http://schemas.openxmlformats.org/officeDocument/2006/relationships/hyperlink" Target="https://drive.google.com/file/d/1VlvWW27tioSU_qyOfONA5Yt-d2-3hfU2/view?usp=drive_link" TargetMode="External"/><Relationship Id="rId141" Type="http://schemas.openxmlformats.org/officeDocument/2006/relationships/hyperlink" Target="https://drive.google.com/file/d/1EOcn5JFaAq-mCr8H5I3pdfdlo5KhVSkR/view?usp=drive_link" TargetMode="External"/><Relationship Id="rId379" Type="http://schemas.openxmlformats.org/officeDocument/2006/relationships/hyperlink" Target="https://drive.google.com/file/d/1KCOg-mluaejzQmSdZLXIezr1nktjaHq5/view?usp=drive_link" TargetMode="External"/><Relationship Id="rId7" Type="http://schemas.openxmlformats.org/officeDocument/2006/relationships/hyperlink" Target="https://drive.google.com/file/d/1LpUnETsdLlH0mbPP5eVzi2RlNyzQR6ax/view?usp=drive_link" TargetMode="External"/><Relationship Id="rId183" Type="http://schemas.openxmlformats.org/officeDocument/2006/relationships/hyperlink" Target="https://drive.google.com/file/d/172rS0B8_RTa4ovYXWIJ-d-JpKSn47KYN/view?usp=drive_link" TargetMode="External"/><Relationship Id="rId239" Type="http://schemas.openxmlformats.org/officeDocument/2006/relationships/hyperlink" Target="https://drive.google.com/file/d/1q9dNRmzTP2NK_UX9VOnQqLGBZD5C3UFk/view?usp=drive_link" TargetMode="External"/><Relationship Id="rId390" Type="http://schemas.openxmlformats.org/officeDocument/2006/relationships/hyperlink" Target="https://drive.google.com/file/d/10QN3-b0y1o5chigfWanWZiKuC5eaweyj/view?usp=drive_link" TargetMode="External"/><Relationship Id="rId404" Type="http://schemas.openxmlformats.org/officeDocument/2006/relationships/hyperlink" Target="https://drive.google.com/file/d/1W0Z0ynB2kqdG9EXmzJcs6lKkSWyP4AI1/view?usp=drive_link" TargetMode="External"/><Relationship Id="rId446" Type="http://schemas.openxmlformats.org/officeDocument/2006/relationships/hyperlink" Target="https://drive.google.com/file/d/1Yu4fWjs3s6HdgGml3Jlv26JP6iGZ7XEo/view?usp=drive_link" TargetMode="External"/><Relationship Id="rId250" Type="http://schemas.openxmlformats.org/officeDocument/2006/relationships/hyperlink" Target="https://drive.google.com/file/d/15g2jxXOyEiClY-U3KhKqX6xCkN6ZgcUF/view?usp=drive_link" TargetMode="External"/><Relationship Id="rId292" Type="http://schemas.openxmlformats.org/officeDocument/2006/relationships/hyperlink" Target="https://drive.google.com/file/d/1oqZhljiAgHfMM6VgfkINbKZwT9QyWm64/view?usp=drive_link" TargetMode="External"/><Relationship Id="rId306" Type="http://schemas.openxmlformats.org/officeDocument/2006/relationships/hyperlink" Target="https://drive.google.com/file/d/1M5jTyjiRpjz-u-6xxrM8Qz4mYL2zZ-fq/view?usp=drive_link" TargetMode="External"/><Relationship Id="rId488" Type="http://schemas.openxmlformats.org/officeDocument/2006/relationships/hyperlink" Target="https://drive.google.com/file/d/1UrGmfWbrl0FBFuSYBQJ6yKVDOZVfFit4/view?usp=drive_link" TargetMode="External"/><Relationship Id="rId45" Type="http://schemas.openxmlformats.org/officeDocument/2006/relationships/hyperlink" Target="https://drive.google.com/file/d/1SvtOHF82m_L-j3_p1w8rGCdQ0M6STdE4/view?usp=drive_link" TargetMode="External"/><Relationship Id="rId87" Type="http://schemas.openxmlformats.org/officeDocument/2006/relationships/hyperlink" Target="https://drive.google.com/file/d/14dQijtv9f_0WqyJ1d5MnO5Iis5jS6Am1/view?usp=drive_link" TargetMode="External"/><Relationship Id="rId110" Type="http://schemas.openxmlformats.org/officeDocument/2006/relationships/hyperlink" Target="https://drive.google.com/file/d/12alzBDAyw4GMklkVwp9r5hU9eDBPLY0E/view?usp=drive_link" TargetMode="External"/><Relationship Id="rId348" Type="http://schemas.openxmlformats.org/officeDocument/2006/relationships/hyperlink" Target="https://drive.google.com/file/d/15YKpbhsURSbT91d1rCHliEfg95JFwX6k/view?usp=drive_link" TargetMode="External"/><Relationship Id="rId152" Type="http://schemas.openxmlformats.org/officeDocument/2006/relationships/hyperlink" Target="https://drive.google.com/file/d/1sObVfD-CQHlsE1MLGtO3DewCKh3TQQEk/view?usp=drive_link" TargetMode="External"/><Relationship Id="rId194" Type="http://schemas.openxmlformats.org/officeDocument/2006/relationships/hyperlink" Target="https://drive.google.com/file/d/1UH-erF0Of2Jhe5LFYcEc_7k_-8IZFuEw/view?usp=drive_link" TargetMode="External"/><Relationship Id="rId208" Type="http://schemas.openxmlformats.org/officeDocument/2006/relationships/hyperlink" Target="https://drive.google.com/file/d/1PEiAS_SPzHvUEF9BxTJJ6wgEz0UHJKj1/view?usp=drive_link" TargetMode="External"/><Relationship Id="rId415" Type="http://schemas.openxmlformats.org/officeDocument/2006/relationships/hyperlink" Target="https://drive.google.com/file/d/1y3X4bruR8GuEPwu7mDgIu70wfJz_qTJT/view?usp=drive_link" TargetMode="External"/><Relationship Id="rId457" Type="http://schemas.openxmlformats.org/officeDocument/2006/relationships/hyperlink" Target="https://drive.google.com/file/d/1hyhuMNajv7fniUz-ZaMCfm91tg3dfZJW/view?usp=drive_link" TargetMode="External"/><Relationship Id="rId261" Type="http://schemas.openxmlformats.org/officeDocument/2006/relationships/hyperlink" Target="https://drive.google.com/file/d/1rwudt9fCYkg7PyfZU_UzyhQkS-X6_vaR/view?usp=drive_link" TargetMode="External"/><Relationship Id="rId499" Type="http://schemas.openxmlformats.org/officeDocument/2006/relationships/hyperlink" Target="https://drive.google.com/file/d/1_ixeilZjzkyrLBRdjGTYar8HtUUOxH4u/view?usp=drive_link" TargetMode="External"/><Relationship Id="rId14" Type="http://schemas.openxmlformats.org/officeDocument/2006/relationships/hyperlink" Target="https://drive.google.com/file/d/1xTuJOUOJMJo1r6srJ15GeeLJImbYh3PH/view?usp=drive_link" TargetMode="External"/><Relationship Id="rId56" Type="http://schemas.openxmlformats.org/officeDocument/2006/relationships/hyperlink" Target="https://drive.google.com/file/d/1hJUE6PfJnrSjqyz6lr8BbVXiUZEhBQRy/view?usp=drive_link" TargetMode="External"/><Relationship Id="rId317" Type="http://schemas.openxmlformats.org/officeDocument/2006/relationships/hyperlink" Target="https://drive.google.com/file/d/1o9pnIegmAO_XK_1Y553NaPc2S0ojY4Gv/view?usp=drive_link" TargetMode="External"/><Relationship Id="rId359" Type="http://schemas.openxmlformats.org/officeDocument/2006/relationships/hyperlink" Target="https://drive.google.com/file/d/19jvBas13VAWcPygHojxSIXYLqrE9nyyB/view?usp=drive_link" TargetMode="External"/><Relationship Id="rId98" Type="http://schemas.openxmlformats.org/officeDocument/2006/relationships/hyperlink" Target="https://drive.google.com/file/d/1TW1QsvM_pMf04DYFli1ei5I0Is5xDy8W/view?usp=drive_link" TargetMode="External"/><Relationship Id="rId121" Type="http://schemas.openxmlformats.org/officeDocument/2006/relationships/hyperlink" Target="https://drive.google.com/file/d/1c3jI9CyPkJ96PbLfipu_ZmVaR7yegak5/view?usp=drive_link" TargetMode="External"/><Relationship Id="rId163" Type="http://schemas.openxmlformats.org/officeDocument/2006/relationships/hyperlink" Target="https://drive.google.com/file/d/1rhlkHs82za89g5vrvcnMgfHJ2jGHXl27/view?usp=drive_link" TargetMode="External"/><Relationship Id="rId219" Type="http://schemas.openxmlformats.org/officeDocument/2006/relationships/hyperlink" Target="https://drive.google.com/file/d/13-RJ6FkII_KjWdHYeYtsCzvidWx1i_PA/view?usp=drive_link" TargetMode="External"/><Relationship Id="rId370" Type="http://schemas.openxmlformats.org/officeDocument/2006/relationships/hyperlink" Target="https://drive.google.com/file/d/179DRoM-rOe-wjPNwdEhPA2pQqiIAd3sm/view?usp=drive_link" TargetMode="External"/><Relationship Id="rId426" Type="http://schemas.openxmlformats.org/officeDocument/2006/relationships/hyperlink" Target="https://drive.google.com/file/d/1LO-Xx6bQK1z_YvxuqvzT0vsn4eZTVp7T/view?usp=drive_link" TargetMode="External"/><Relationship Id="rId230" Type="http://schemas.openxmlformats.org/officeDocument/2006/relationships/hyperlink" Target="https://drive.google.com/file/d/1YNXqSri8E-d-cuiRCXyo7kzKVWdmm3La/view?usp=drive_link" TargetMode="External"/><Relationship Id="rId468" Type="http://schemas.openxmlformats.org/officeDocument/2006/relationships/hyperlink" Target="https://drive.google.com/file/d/1MZU5IMa9LrIYJDnX--d3gNV2z1it0Slz/view?usp=drive_link" TargetMode="External"/><Relationship Id="rId25" Type="http://schemas.openxmlformats.org/officeDocument/2006/relationships/hyperlink" Target="https://drive.google.com/file/d/1X5zszfTRbMBP-1TlDb0uk8TYSsIdUFXU/view?usp=drive_link" TargetMode="External"/><Relationship Id="rId67" Type="http://schemas.openxmlformats.org/officeDocument/2006/relationships/hyperlink" Target="https://drive.google.com/file/d/1g3MuOv-AzvklzUHtUSKhVU_QF9EEn4GH/view?usp=drive_link" TargetMode="External"/><Relationship Id="rId272" Type="http://schemas.openxmlformats.org/officeDocument/2006/relationships/hyperlink" Target="https://drive.google.com/file/d/18292y2Mywj4VcTVWjqImwb20qoJswo3Q/view?usp=drive_link" TargetMode="External"/><Relationship Id="rId328" Type="http://schemas.openxmlformats.org/officeDocument/2006/relationships/hyperlink" Target="https://drive.google.com/file/d/1lduEdp5Ne_5gleuoXC8GX_zx11qWuTOz/view?usp=drive_link" TargetMode="External"/><Relationship Id="rId132" Type="http://schemas.openxmlformats.org/officeDocument/2006/relationships/hyperlink" Target="https://drive.google.com/file/d/1QBQif4jzTyNffi2kiiX-srzYoKr0suqE/view?usp=drive_link" TargetMode="External"/><Relationship Id="rId174" Type="http://schemas.openxmlformats.org/officeDocument/2006/relationships/hyperlink" Target="https://drive.google.com/file/d/1nqKuy-1g7au3gdLf9rKv12NThSfzIJvA/view?usp=drive_link" TargetMode="External"/><Relationship Id="rId381" Type="http://schemas.openxmlformats.org/officeDocument/2006/relationships/hyperlink" Target="https://drive.google.com/file/d/1wTAW6i1GjPIR2c0D2yqObu5mXSifG1ft/view?usp=drive_link" TargetMode="External"/><Relationship Id="rId241" Type="http://schemas.openxmlformats.org/officeDocument/2006/relationships/hyperlink" Target="https://drive.google.com/file/d/1X3N14rIGXhIYtsmSBviz0kX7LCqggJ1F/view?usp=drive_link" TargetMode="External"/><Relationship Id="rId437" Type="http://schemas.openxmlformats.org/officeDocument/2006/relationships/hyperlink" Target="https://www.energycompany.in/" TargetMode="External"/><Relationship Id="rId479" Type="http://schemas.openxmlformats.org/officeDocument/2006/relationships/hyperlink" Target="https://drive.google.com/file/d/12wG8YuZ9_neX2FBTSkSM9ldOG_qQ8Ow4/view?usp=drive_link" TargetMode="External"/><Relationship Id="rId36" Type="http://schemas.openxmlformats.org/officeDocument/2006/relationships/hyperlink" Target="https://drive.google.com/file/d/1OJ5HTFGA9z_XZwu0EhWhLkweDgEUItTj/view?usp=drive_link" TargetMode="External"/><Relationship Id="rId283" Type="http://schemas.openxmlformats.org/officeDocument/2006/relationships/hyperlink" Target="https://drive.google.com/file/d/163rU_ZX5VVcDDs_bT1TBMdLC1kbhHMD0/view?usp=drive_link" TargetMode="External"/><Relationship Id="rId339" Type="http://schemas.openxmlformats.org/officeDocument/2006/relationships/hyperlink" Target="https://drive.google.com/file/d/1cGEsbe7mHHd_1W3ZfdIHIrZjz6YfCDZA/view?usp=drive_link" TargetMode="External"/><Relationship Id="rId490" Type="http://schemas.openxmlformats.org/officeDocument/2006/relationships/hyperlink" Target="https://drive.google.com/file/d/17kX7UyInG4daH5JCSASLzY_QFkjXq4i7/view?usp=drive_link" TargetMode="External"/><Relationship Id="rId504" Type="http://schemas.openxmlformats.org/officeDocument/2006/relationships/hyperlink" Target="https://drive.google.com/file/d/1Rxx8P3gPCXQ9FQgsblaqKhD6sAzBRGbq/view?usp=drive_link" TargetMode="External"/><Relationship Id="rId78" Type="http://schemas.openxmlformats.org/officeDocument/2006/relationships/hyperlink" Target="https://drive.google.com/file/d/1-QyaYbqb1iHyfB3HD7Nv7Wznb4Nb1G51/view?usp=drive_link" TargetMode="External"/><Relationship Id="rId101" Type="http://schemas.openxmlformats.org/officeDocument/2006/relationships/hyperlink" Target="https://drive.google.com/file/d/1lRGXTkhfMdJ8vMex_rEg_kPMr_ITUv0J/view?usp=drive_link" TargetMode="External"/><Relationship Id="rId143" Type="http://schemas.openxmlformats.org/officeDocument/2006/relationships/hyperlink" Target="https://drive.google.com/file/d/1E26mZ4_WKL9lwvn9mZ096Gmgo7sIEYjY/view?usp=drive_link" TargetMode="External"/><Relationship Id="rId185" Type="http://schemas.openxmlformats.org/officeDocument/2006/relationships/hyperlink" Target="https://drive.google.com/file/d/1jHqBCb4-3N42MbukLDODcK3Mu6snLNrY/view?usp=drive_link" TargetMode="External"/><Relationship Id="rId350" Type="http://schemas.openxmlformats.org/officeDocument/2006/relationships/hyperlink" Target="https://drive.google.com/file/d/1MoxldJVOxONHdGgD324eR72u7Ot8eBV9/view?usp=drive_link" TargetMode="External"/><Relationship Id="rId406" Type="http://schemas.openxmlformats.org/officeDocument/2006/relationships/hyperlink" Target="https://drive.google.com/file/d/1JxRjhw1sGFx5pqunSGtHch2M_ARIE47d/view?usp=drive_link" TargetMode="External"/><Relationship Id="rId9" Type="http://schemas.openxmlformats.org/officeDocument/2006/relationships/hyperlink" Target="https://drive.google.com/file/d/1I4jp4hcoUpZxnbtJJNQ_k2i8aB1aiSwm/view?usp=drive_link" TargetMode="External"/><Relationship Id="rId210" Type="http://schemas.openxmlformats.org/officeDocument/2006/relationships/hyperlink" Target="https://drive.google.com/file/d/1smO7Ph7p12EPiYzxSHrhbABWYYMgoduP/view?usp=drive_link" TargetMode="External"/><Relationship Id="rId392" Type="http://schemas.openxmlformats.org/officeDocument/2006/relationships/hyperlink" Target="https://drive.google.com/file/d/1z5eXzBv3P_1ccoHRYVUkvTItwoVmAYyM/view?usp=drive_link" TargetMode="External"/><Relationship Id="rId448" Type="http://schemas.openxmlformats.org/officeDocument/2006/relationships/hyperlink" Target="https://drive.google.com/file/d/1znUm3gLHn8K4Y-6gpSqiH6swWGxFRp2V/view?usp=drive_link" TargetMode="External"/><Relationship Id="rId252" Type="http://schemas.openxmlformats.org/officeDocument/2006/relationships/hyperlink" Target="https://docs.google.com/presentation/d/1NwPmGkk69WDZWOtN_p-F5fAwpX1xHdIQ/edit?usp=drive_link&amp;ouid=106445181314432621501&amp;rtpof=true&amp;sd=true" TargetMode="External"/><Relationship Id="rId294" Type="http://schemas.openxmlformats.org/officeDocument/2006/relationships/hyperlink" Target="https://drive.google.com/file/d/192iWorUEVlZXBiW0xYnpgiMGUmfECUb2/view?usp=drive_link" TargetMode="External"/><Relationship Id="rId308" Type="http://schemas.openxmlformats.org/officeDocument/2006/relationships/hyperlink" Target="https://drive.google.com/file/d/1BmdtEyFI85BUb9uyq6w7cR9pD__ftJov/view?usp=drive_link" TargetMode="External"/><Relationship Id="rId47" Type="http://schemas.openxmlformats.org/officeDocument/2006/relationships/hyperlink" Target="https://drive.google.com/file/d/1aapEaxNxMJQj_ZwrPAMWo2vQSlbfkhYT/view?usp=drive_link" TargetMode="External"/><Relationship Id="rId89" Type="http://schemas.openxmlformats.org/officeDocument/2006/relationships/hyperlink" Target="https://drive.google.com/file/d/13zUKG7C0Q_AjwAUf5NWZ4RD8lctEy6Tl/view?usp=drive_link" TargetMode="External"/><Relationship Id="rId112" Type="http://schemas.openxmlformats.org/officeDocument/2006/relationships/hyperlink" Target="https://drive.google.com/file/d/1BEN1m3MwRcor6G6pwUX5XrZqDvIJ8c9C/view?usp=drive_link" TargetMode="External"/><Relationship Id="rId154" Type="http://schemas.openxmlformats.org/officeDocument/2006/relationships/hyperlink" Target="https://drive.google.com/file/d/1bGluRLS7RHOTUiZY2QQWW8xKUbg5xxd6/view?usp=drive_link" TargetMode="External"/><Relationship Id="rId361" Type="http://schemas.openxmlformats.org/officeDocument/2006/relationships/hyperlink" Target="https://drive.google.com/file/d/1yR9cNrixtNe2ukF1cVkfZ-9Vc1ANootU/view?usp=drive_link" TargetMode="External"/><Relationship Id="rId196" Type="http://schemas.openxmlformats.org/officeDocument/2006/relationships/hyperlink" Target="https://drive.google.com/file/d/1jVJmOx6n4SFdYAQzs4eU-kn6FPlv3xSi/view?usp=drive_link" TargetMode="External"/><Relationship Id="rId417" Type="http://schemas.openxmlformats.org/officeDocument/2006/relationships/hyperlink" Target="https://drive.google.com/file/d/1JGcovmx6PjoXo9KPpNf4zbZ7Y0a0BXz8/view?usp=drive_link" TargetMode="External"/><Relationship Id="rId459" Type="http://schemas.openxmlformats.org/officeDocument/2006/relationships/hyperlink" Target="https://drive.google.com/file/d/16dxhA1dcHjzsO8pr7oCXHcpTl3QL8bep/view?usp=drive_link" TargetMode="External"/><Relationship Id="rId16" Type="http://schemas.openxmlformats.org/officeDocument/2006/relationships/hyperlink" Target="https://drive.google.com/file/d/1g_5CduSJodZn7bzhcpJUwWmqdTW14vDv/view?usp=drive_link" TargetMode="External"/><Relationship Id="rId221" Type="http://schemas.openxmlformats.org/officeDocument/2006/relationships/hyperlink" Target="https://drive.google.com/file/d/14NuHqU4hIjE81W2Jf_nKfdXwefjJEcNA/view?usp=drive_link" TargetMode="External"/><Relationship Id="rId263" Type="http://schemas.openxmlformats.org/officeDocument/2006/relationships/hyperlink" Target="https://drive.google.com/file/d/1glCzoICBhd6ZFY1HZ9PAb8ai_rv4EzLE/view?usp=drive_link" TargetMode="External"/><Relationship Id="rId319" Type="http://schemas.openxmlformats.org/officeDocument/2006/relationships/hyperlink" Target="https://drive.google.com/file/d/1H7Jkl5tGoIo7tq_HF3Pj5Cl0V9aDj2T9/view?usp=drive_link" TargetMode="External"/><Relationship Id="rId470" Type="http://schemas.openxmlformats.org/officeDocument/2006/relationships/hyperlink" Target="https://drive.google.com/file/d/1I3NshyZTbHJfRBQUNwaktSNzpyAb02QX/view?usp=drive_link" TargetMode="External"/><Relationship Id="rId58" Type="http://schemas.openxmlformats.org/officeDocument/2006/relationships/hyperlink" Target="https://drive.google.com/file/d/1Ey7UZX6I-Pi2NPtRlSz0c_m2Wpq87i4g/view?usp=drive_link" TargetMode="External"/><Relationship Id="rId123" Type="http://schemas.openxmlformats.org/officeDocument/2006/relationships/hyperlink" Target="https://drive.google.com/file/d/1uIdVohkiXag9u0fyZ-oaxCRY-USgKW4c/view?usp=drive_link" TargetMode="External"/><Relationship Id="rId330" Type="http://schemas.openxmlformats.org/officeDocument/2006/relationships/hyperlink" Target="https://drive.google.com/file/d/1j9sUk4waXm_QWeyoqWTlsPmgw67Icc20/view?usp=drive_link" TargetMode="External"/><Relationship Id="rId165" Type="http://schemas.openxmlformats.org/officeDocument/2006/relationships/hyperlink" Target="https://drive.google.com/file/d/1CoXv-XTA68SC67OoH-B1aHvKQz9Y9BO6/view?usp=drive_link" TargetMode="External"/><Relationship Id="rId372" Type="http://schemas.openxmlformats.org/officeDocument/2006/relationships/hyperlink" Target="https://drive.google.com/file/d/1Lrc8aaWG7lAYt1S80RPpYA8D-olcvzIh/view?usp=drive_link" TargetMode="External"/><Relationship Id="rId428" Type="http://schemas.openxmlformats.org/officeDocument/2006/relationships/hyperlink" Target="https://drive.google.com/file/d/1DFWGIFmLfyBV_PHMyeukE7b__IDxpQjW/view?usp=drive_link" TargetMode="External"/><Relationship Id="rId232" Type="http://schemas.openxmlformats.org/officeDocument/2006/relationships/hyperlink" Target="https://drive.google.com/file/d/1rHsG6vWOI6Gastu-1zjraA7eVYg3X0hJ/view?usp=drive_link" TargetMode="External"/><Relationship Id="rId274" Type="http://schemas.openxmlformats.org/officeDocument/2006/relationships/hyperlink" Target="mailto:ASHISH@FRETBOX.IN" TargetMode="External"/><Relationship Id="rId481" Type="http://schemas.openxmlformats.org/officeDocument/2006/relationships/hyperlink" Target="https://kozhnosys.com/" TargetMode="External"/><Relationship Id="rId27" Type="http://schemas.openxmlformats.org/officeDocument/2006/relationships/hyperlink" Target="https://drive.google.com/file/d/1ljaCZW9bdHt1z2nhVqvXzAFcHKHOoR5j/view?usp=drive_link" TargetMode="External"/><Relationship Id="rId69" Type="http://schemas.openxmlformats.org/officeDocument/2006/relationships/hyperlink" Target="https://drive.google.com/file/d/1d4c5QAqamtryC5TyqF795DEpfGMiurNC/view?usp=drive_link" TargetMode="External"/><Relationship Id="rId134" Type="http://schemas.openxmlformats.org/officeDocument/2006/relationships/hyperlink" Target="https://drive.google.com/file/d/179rEljA1u8B4xEKPFM0REKSyq6JwRC0L/view?usp=drive_link" TargetMode="External"/><Relationship Id="rId80" Type="http://schemas.openxmlformats.org/officeDocument/2006/relationships/hyperlink" Target="https://drive.google.com/file/d/1o2WCHHx5bMUGIDVzvnLNoLIBtK871wRk/view?usp=drive_link" TargetMode="External"/><Relationship Id="rId176" Type="http://schemas.openxmlformats.org/officeDocument/2006/relationships/hyperlink" Target="https://drive.google.com/file/d/1Yf4W5gIEjO81kPd-5lli9F5bc0AzTvHx/view?usp=drive_link" TargetMode="External"/><Relationship Id="rId341" Type="http://schemas.openxmlformats.org/officeDocument/2006/relationships/hyperlink" Target="https://drive.google.com/file/d/1YWMqORItHlThlnKgVXzKMWjTKETtQoVL/view?usp=drive_link" TargetMode="External"/><Relationship Id="rId383" Type="http://schemas.openxmlformats.org/officeDocument/2006/relationships/hyperlink" Target="https://drive.google.com/file/d/18kkgjoX6I-BnQJDmKF5IrvS_U2vjSxDo/view?usp=drive_link" TargetMode="External"/><Relationship Id="rId439" Type="http://schemas.openxmlformats.org/officeDocument/2006/relationships/hyperlink" Target="https://drive.google.com/file/d/1N6tTolNX2I-o7j4JQN-Naj4xfgPBNtxv/view?usp=drive_link" TargetMode="External"/><Relationship Id="rId201" Type="http://schemas.openxmlformats.org/officeDocument/2006/relationships/hyperlink" Target="https://drive.google.com/file/d/1w0ld7u2krT3xEjrTTsA8UoaQOvAsuuam/view?usp=drive_link" TargetMode="External"/><Relationship Id="rId243" Type="http://schemas.openxmlformats.org/officeDocument/2006/relationships/hyperlink" Target="https://drive.google.com/file/d/1V8TpszEYwBlfkSlX0glwop91G9Fp3Swh/view?usp=drive_link" TargetMode="External"/><Relationship Id="rId285" Type="http://schemas.openxmlformats.org/officeDocument/2006/relationships/hyperlink" Target="https://drive.google.com/file/d/17Tyk9w1iT-ic2x9vA-JADKVHSeYjF3ns/view?usp=drive_link" TargetMode="External"/><Relationship Id="rId450" Type="http://schemas.openxmlformats.org/officeDocument/2006/relationships/hyperlink" Target="https://drive.google.com/file/d/1JrAXJFSASvs7wbTHjcAmkWIZ7R9ExC3d/view?usp=drive_link" TargetMode="External"/><Relationship Id="rId506" Type="http://schemas.openxmlformats.org/officeDocument/2006/relationships/hyperlink" Target="https://drive.google.com/file/d/1zD9uWQW6lbTohdNXF_6k2I2maD4eLwKJ/view?usp=drive_link" TargetMode="External"/><Relationship Id="rId38" Type="http://schemas.openxmlformats.org/officeDocument/2006/relationships/hyperlink" Target="https://drive.google.com/file/d/15RgcmXGlASxuYv1tDG_X_rHrygXgoOnH/view?usp=drive_link" TargetMode="External"/><Relationship Id="rId103" Type="http://schemas.openxmlformats.org/officeDocument/2006/relationships/hyperlink" Target="https://drive.google.com/file/d/1Z6sOaFY1PLRpVEmmMDyh-TJYyUt_9uFQ/view?usp=drive_link" TargetMode="External"/><Relationship Id="rId310" Type="http://schemas.openxmlformats.org/officeDocument/2006/relationships/hyperlink" Target="https://drive.google.com/file/d/1w6d_Y1CfxCUskISd0wHHhYF52vqrE9xF/view?usp=drive_link" TargetMode="External"/><Relationship Id="rId492" Type="http://schemas.openxmlformats.org/officeDocument/2006/relationships/hyperlink" Target="https://drive.google.com/file/d/1-_iA4PUeMapnGChj79kZKmp71kIJ7Jb7/view?usp=drive_link" TargetMode="External"/><Relationship Id="rId91" Type="http://schemas.openxmlformats.org/officeDocument/2006/relationships/hyperlink" Target="https://drive.google.com/file/d/1KoNtlvK2p4_H9J9pDfPvDiJiS8KDMd_b/view?usp=drive_link" TargetMode="External"/><Relationship Id="rId145" Type="http://schemas.openxmlformats.org/officeDocument/2006/relationships/hyperlink" Target="https://drive.google.com/file/d/1HwOLeSwjRdQexnuYAlwQzQMY6f2vVbHV/view?usp=drive_link" TargetMode="External"/><Relationship Id="rId187" Type="http://schemas.openxmlformats.org/officeDocument/2006/relationships/hyperlink" Target="https://drive.google.com/file/d/1jNoHUVW2Skp2LpZTggkwceDIutkOtz5d/view?usp=drive_link" TargetMode="External"/><Relationship Id="rId352" Type="http://schemas.openxmlformats.org/officeDocument/2006/relationships/hyperlink" Target="https://drive.google.com/file/d/1nEyheOrGdxjyqAWX3xlFmYqRDY2FNZr1/view?usp=drive_link" TargetMode="External"/><Relationship Id="rId394" Type="http://schemas.openxmlformats.org/officeDocument/2006/relationships/hyperlink" Target="https://drive.google.com/file/d/16gzKCQGDZWF3VhJTAS55ZwrdXa2FRYar/view?usp=drive_link" TargetMode="External"/><Relationship Id="rId408" Type="http://schemas.openxmlformats.org/officeDocument/2006/relationships/hyperlink" Target="https://drive.google.com/file/d/1NA2Yc717USC6MGvJ6EV2xhTic3kKBAjx/view?usp=drive_link" TargetMode="External"/><Relationship Id="rId212" Type="http://schemas.openxmlformats.org/officeDocument/2006/relationships/hyperlink" Target="https://drive.google.com/file/d/1RsgvZYFKlehkbXifm78R9PwV4JzEOppd/view?usp=drive_link" TargetMode="External"/><Relationship Id="rId254" Type="http://schemas.openxmlformats.org/officeDocument/2006/relationships/hyperlink" Target="https://drive.google.com/file/d/1unwXAu3Rhq8NsiHzv-LUlV6Wfvb5WvNS/view?usp=sharing" TargetMode="External"/><Relationship Id="rId49" Type="http://schemas.openxmlformats.org/officeDocument/2006/relationships/hyperlink" Target="https://drive.google.com/file/d/1JviGLD8sr3wN3WbAbceG0Yc8m8N4HWJ5/view?usp=drive_link" TargetMode="External"/><Relationship Id="rId114" Type="http://schemas.openxmlformats.org/officeDocument/2006/relationships/hyperlink" Target="https://drive.google.com/file/d/19lM15DYGWiPyWLAFUQ8gKFIxCAUlMdDW/view?usp=drive_link" TargetMode="External"/><Relationship Id="rId296" Type="http://schemas.openxmlformats.org/officeDocument/2006/relationships/hyperlink" Target="https://drive.google.com/file/d/1-HxyYeE3Cj1wdsgnXtmWXapiPfGTZlmm/view?usp=drive_link" TargetMode="External"/><Relationship Id="rId461" Type="http://schemas.openxmlformats.org/officeDocument/2006/relationships/hyperlink" Target="https://drive.google.com/file/d/1LycR28_PXMYsznR2al7lpF847XnQhZ7c/view?usp=drive_link" TargetMode="External"/><Relationship Id="rId60" Type="http://schemas.openxmlformats.org/officeDocument/2006/relationships/hyperlink" Target="https://drive.google.com/file/d/1R5P2rHobh11ERkWw7VPCWIEkjg1EGl8r/view?usp=drive_link" TargetMode="External"/><Relationship Id="rId156" Type="http://schemas.openxmlformats.org/officeDocument/2006/relationships/hyperlink" Target="https://drive.google.com/file/d/1HlDnbvS5yhggVXyDGMiDJSe9Lg0PkDZO/view?usp=drive_link" TargetMode="External"/><Relationship Id="rId198" Type="http://schemas.openxmlformats.org/officeDocument/2006/relationships/hyperlink" Target="https://drive.google.com/file/d/1jWHvF9BajhLRSaQySzbpDMwt3qXSKaUb/view?usp=drive_link" TargetMode="External"/><Relationship Id="rId321" Type="http://schemas.openxmlformats.org/officeDocument/2006/relationships/hyperlink" Target="https://drive.google.com/file/d/1JA_BZPFIx6YzpW5aRaBT6IiRbmgtqe2Z/view?usp=drive_link" TargetMode="External"/><Relationship Id="rId363" Type="http://schemas.openxmlformats.org/officeDocument/2006/relationships/hyperlink" Target="https://drive.google.com/file/d/15tvMG7UbICSU3gqq1OinWUSH5VuwVQjA/view?usp=drive_link" TargetMode="External"/><Relationship Id="rId419" Type="http://schemas.openxmlformats.org/officeDocument/2006/relationships/hyperlink" Target="https://drive.google.com/file/d/1Ugs7nA5XjbJrk-7iGVPZEycd7nrdkaTf/view?usp=drive_link" TargetMode="External"/><Relationship Id="rId223" Type="http://schemas.openxmlformats.org/officeDocument/2006/relationships/hyperlink" Target="https://drive.google.com/file/d/1V5DHMGmyKCv09FCq3xMku_8v6kAqwxOZ/view?usp=drive_link" TargetMode="External"/><Relationship Id="rId430" Type="http://schemas.openxmlformats.org/officeDocument/2006/relationships/hyperlink" Target="https://drive.google.com/file/d/1zTyNwVf-DHoA0awHzZ0g9TbE60nhDnpn/view?usp=drive_link" TargetMode="External"/><Relationship Id="rId18" Type="http://schemas.openxmlformats.org/officeDocument/2006/relationships/hyperlink" Target="https://drive.google.com/file/d/12HOzKmR7rDdGR_8VzYFuQktdLJOkdJZz/view?usp=drive_link" TargetMode="External"/><Relationship Id="rId265" Type="http://schemas.openxmlformats.org/officeDocument/2006/relationships/hyperlink" Target="https://drive.google.com/file/d/1rfORovNvNJEik4nCxy5957KbZeWWc1jk/view?usp=drive_link" TargetMode="External"/><Relationship Id="rId472" Type="http://schemas.openxmlformats.org/officeDocument/2006/relationships/hyperlink" Target="https://drive.google.com/file/d/1u_YmA6ppSeXBBZfIBFTxUOso3be-JMPg/view?usp=drive_link" TargetMode="External"/><Relationship Id="rId125" Type="http://schemas.openxmlformats.org/officeDocument/2006/relationships/hyperlink" Target="https://drive.google.com/file/d/1gVF0NZ_awjwhTdFI6REnepedCalrWeVg/view?usp=drive_link" TargetMode="External"/><Relationship Id="rId167" Type="http://schemas.openxmlformats.org/officeDocument/2006/relationships/hyperlink" Target="https://drive.google.com/file/d/1lREF9_4T5PzK_gtDzmUn27dGdQicbBYV/view?usp=drive_link" TargetMode="External"/><Relationship Id="rId332" Type="http://schemas.openxmlformats.org/officeDocument/2006/relationships/hyperlink" Target="https://drive.google.com/file/d/1iQGkyEaALEw-JDrtMYMCFBzmsqSGPTBQ/view?usp=drive_link" TargetMode="External"/><Relationship Id="rId374" Type="http://schemas.openxmlformats.org/officeDocument/2006/relationships/hyperlink" Target="https://drive.google.com/file/d/1H7edodTrclfmpNR2I4Ug-czcdiJa8ZZy/view?usp=drive_link" TargetMode="External"/><Relationship Id="rId71" Type="http://schemas.openxmlformats.org/officeDocument/2006/relationships/hyperlink" Target="https://drive.google.com/file/d/1FJPsrQB7wm-sIC3-34ozi26iD3toneAF/view?usp=drive_link" TargetMode="External"/><Relationship Id="rId234" Type="http://schemas.openxmlformats.org/officeDocument/2006/relationships/hyperlink" Target="https://drive.google.com/file/d/1LmvHkqaSKSIqPTwauKvtD7vqEdRouxkK/view?usp=drive_link" TargetMode="External"/><Relationship Id="rId2" Type="http://schemas.openxmlformats.org/officeDocument/2006/relationships/hyperlink" Target="https://drive.google.com/file/d/1efTFFQShqTTKnVdeUApqzZgjgya4O_eN/view?usp=drive_link" TargetMode="External"/><Relationship Id="rId29" Type="http://schemas.openxmlformats.org/officeDocument/2006/relationships/hyperlink" Target="https://drive.google.com/file/d/1xRZH2mFO40q4CKIW2oQ2JY2-5SwTqvv2/view?usp=drive_link" TargetMode="External"/><Relationship Id="rId276" Type="http://schemas.openxmlformats.org/officeDocument/2006/relationships/hyperlink" Target="https://drive.google.com/file/d/1gkMkKzzlfUuwwHIWLJIT0k6yWk5HeNWd/view?usp=drive_link" TargetMode="External"/><Relationship Id="rId441" Type="http://schemas.openxmlformats.org/officeDocument/2006/relationships/hyperlink" Target="https://drive.google.com/file/d/15s3I9HWiJbWjwoGG2ZGrZGgrf9iLlxJO/view?usp=drive_link" TargetMode="External"/><Relationship Id="rId483" Type="http://schemas.openxmlformats.org/officeDocument/2006/relationships/hyperlink" Target="https://drive.google.com/file/d/1ZFWC_3VtRsAv-E11n19dqz98p_pVPjsX/view?usp=drive_link" TargetMode="External"/><Relationship Id="rId40" Type="http://schemas.openxmlformats.org/officeDocument/2006/relationships/hyperlink" Target="https://drive.google.com/file/d/1cXR5tT_wXWA3kwieto77KFiae-7xHw4i/view?usp=drive_link" TargetMode="External"/><Relationship Id="rId136" Type="http://schemas.openxmlformats.org/officeDocument/2006/relationships/hyperlink" Target="mailto:skj@gowatr.com" TargetMode="External"/><Relationship Id="rId178" Type="http://schemas.openxmlformats.org/officeDocument/2006/relationships/hyperlink" Target="https://drive.google.com/file/d/1Ob7l1LvTO7GYWzPt4hW5sJsk9fUZYl9L/view?usp=drive_link" TargetMode="External"/><Relationship Id="rId301" Type="http://schemas.openxmlformats.org/officeDocument/2006/relationships/hyperlink" Target="https://drive.google.com/file/d/1zm-_8nERfAZ62Bmxh1vJGZeOTu6P4hUs/view?usp=drive_link" TargetMode="External"/><Relationship Id="rId343" Type="http://schemas.openxmlformats.org/officeDocument/2006/relationships/hyperlink" Target="https://drive.google.com/file/d/1vBbJn7fBMwSnppUi6f7kT2Oc3K1mV_8G/view?usp=drive_link" TargetMode="External"/><Relationship Id="rId82" Type="http://schemas.openxmlformats.org/officeDocument/2006/relationships/hyperlink" Target="https://drive.google.com/file/d/16w9D8KLdObYnu8vY2vgspBWBgdtIh6Z0/view?usp=drive_link" TargetMode="External"/><Relationship Id="rId203" Type="http://schemas.openxmlformats.org/officeDocument/2006/relationships/hyperlink" Target="https://drive.google.com/file/d/12FljX0Cm-PX_h3fzg8M-n8-8Rij8xTK-/view?usp=drive_link" TargetMode="External"/><Relationship Id="rId385" Type="http://schemas.openxmlformats.org/officeDocument/2006/relationships/hyperlink" Target="https://drive.google.com/file/d/1tRen199W1WC-zNfVkvEnIfSZL4AUBd9y/view?usp=drive_link" TargetMode="External"/><Relationship Id="rId245" Type="http://schemas.openxmlformats.org/officeDocument/2006/relationships/hyperlink" Target="https://drive.google.com/file/d/1u3BLtSQLMI1S98rpfAarI4pvwiJBAaaZ/view?usp=drive_link" TargetMode="External"/><Relationship Id="rId287" Type="http://schemas.openxmlformats.org/officeDocument/2006/relationships/hyperlink" Target="https://drive.google.com/file/d/1bd6xDPDkgCn25Im3uwFfJMQTjRz-0l6Q/view?usp=drive_link" TargetMode="External"/><Relationship Id="rId410" Type="http://schemas.openxmlformats.org/officeDocument/2006/relationships/hyperlink" Target="https://drive.google.com/file/d/1CcsyKFn5yEn3G0YyK_V6enr0WRCci5C6/view?usp=drive_link" TargetMode="External"/><Relationship Id="rId452" Type="http://schemas.openxmlformats.org/officeDocument/2006/relationships/hyperlink" Target="https://drive.google.com/file/d/1M78SKfOcMdKkh2j_0GNpnBVLIYD94ZSA/view?usp=drive_link" TargetMode="External"/><Relationship Id="rId494" Type="http://schemas.openxmlformats.org/officeDocument/2006/relationships/hyperlink" Target="https://drive.google.com/file/d/1m6EnAr77VsNT2xIJct7mCkwYTJP3TKzQ/view?usp=drive_link" TargetMode="External"/><Relationship Id="rId508" Type="http://schemas.openxmlformats.org/officeDocument/2006/relationships/hyperlink" Target="https://drive.google.com/file/d/1cZ_lf-kb8MPuOD_g1C6V9jz44wShIBpC/view?usp=drive_link" TargetMode="External"/><Relationship Id="rId105" Type="http://schemas.openxmlformats.org/officeDocument/2006/relationships/hyperlink" Target="https://drive.google.com/file/d/1YGWTqjl45xWFknySJSIkuxnuVqeeC2hL/view?usp=drive_link" TargetMode="External"/><Relationship Id="rId147" Type="http://schemas.openxmlformats.org/officeDocument/2006/relationships/hyperlink" Target="https://drive.google.com/file/d/1rmgKp_oegycikbkVHmittKAMZirhlgBe/view?usp=drive_link" TargetMode="External"/><Relationship Id="rId312" Type="http://schemas.openxmlformats.org/officeDocument/2006/relationships/hyperlink" Target="https://drive.google.com/file/d/1VLO9HdC2nR_HEZxF4tg2eVjdG1jJqrxV/view?usp=drive_link" TargetMode="External"/><Relationship Id="rId354" Type="http://schemas.openxmlformats.org/officeDocument/2006/relationships/hyperlink" Target="https://drive.google.com/file/d/1eWouNKndQBt-sTQlADIXKiiDxxE7JaZh/view?usp=drive_link" TargetMode="External"/><Relationship Id="rId51" Type="http://schemas.openxmlformats.org/officeDocument/2006/relationships/hyperlink" Target="https://drive.google.com/file/d/1nUjUIl9ivZvquHTafEwLkadie15bQa9h/view?usp=drive_link" TargetMode="External"/><Relationship Id="rId93" Type="http://schemas.openxmlformats.org/officeDocument/2006/relationships/hyperlink" Target="https://drive.google.com/file/d/1zFzoSkxfTpjUSlZ1i-IFw7Y9bFZ9Ra4O/view?usp=drive_link" TargetMode="External"/><Relationship Id="rId189" Type="http://schemas.openxmlformats.org/officeDocument/2006/relationships/hyperlink" Target="https://drive.google.com/file/d/1-pFkVHIEy4nKrVOIyugCxhAtwcrjupJ7/view?usp=drive_link" TargetMode="External"/><Relationship Id="rId396" Type="http://schemas.openxmlformats.org/officeDocument/2006/relationships/hyperlink" Target="https://drive.google.com/file/d/1MVJyQXG8_KjCItlay0Hxv7A9m1t-Y-iJ/view?usp=drive_link" TargetMode="External"/><Relationship Id="rId214" Type="http://schemas.openxmlformats.org/officeDocument/2006/relationships/hyperlink" Target="https://drive.google.com/file/d/1YjzDmotzJCE_IlhnFxusU3xGObnUFGMg/view?usp=drive_link" TargetMode="External"/><Relationship Id="rId256" Type="http://schemas.openxmlformats.org/officeDocument/2006/relationships/hyperlink" Target="https://drive.google.com/file/d/1WxqtFR_6Hk6fvHxtc08aoDxP5qTcJKt6/view?usp=drive_link" TargetMode="External"/><Relationship Id="rId298" Type="http://schemas.openxmlformats.org/officeDocument/2006/relationships/hyperlink" Target="https://drive.google.com/file/d/1fhmueAX8FhJnVtCV85sNzqQsL6JPr9Z8/view?usp=drive_link" TargetMode="External"/><Relationship Id="rId421" Type="http://schemas.openxmlformats.org/officeDocument/2006/relationships/hyperlink" Target="https://www.energycompany.in/" TargetMode="External"/><Relationship Id="rId463" Type="http://schemas.openxmlformats.org/officeDocument/2006/relationships/hyperlink" Target="https://drive.google.com/drive/folders/1M6Bv77octcyAUQQsrlFGeyOks5AFe7wY?usp=drive_link" TargetMode="External"/><Relationship Id="rId116" Type="http://schemas.openxmlformats.org/officeDocument/2006/relationships/hyperlink" Target="https://drive.google.com/file/d/1TqE72XMLKRnqBDCMpxhScs3KBMU1wBNX/view?usp=drive_link" TargetMode="External"/><Relationship Id="rId158" Type="http://schemas.openxmlformats.org/officeDocument/2006/relationships/hyperlink" Target="https://drive.google.com/file/d/1-wK50FQYStqYOcPT3SlgjjJmy7LZs4SB/view?usp=drive_link" TargetMode="External"/><Relationship Id="rId323" Type="http://schemas.openxmlformats.org/officeDocument/2006/relationships/hyperlink" Target="https://drive.google.com/file/d/1oT3ov18iys66Dmh9aTyfzD42v8Pbo5gy/view?usp=drive_link" TargetMode="External"/><Relationship Id="rId20" Type="http://schemas.openxmlformats.org/officeDocument/2006/relationships/hyperlink" Target="https://drive.google.com/file/d/1JvYq4GsYhAaSxUjvHEwn3wNorTDwXlDZ/view?usp=drive_link" TargetMode="External"/><Relationship Id="rId62" Type="http://schemas.openxmlformats.org/officeDocument/2006/relationships/hyperlink" Target="https://drive.google.com/file/d/1b6gPv7UObwfiuhPwXCXxzmJC7erqU-v8/view?usp=drive_link" TargetMode="External"/><Relationship Id="rId365" Type="http://schemas.openxmlformats.org/officeDocument/2006/relationships/hyperlink" Target="https://drive.google.com/file/d/1OyiyXY1hbyv6_SHWptRYRd8AfykVTMuV/view?usp=drive_link" TargetMode="External"/><Relationship Id="rId225" Type="http://schemas.openxmlformats.org/officeDocument/2006/relationships/hyperlink" Target="https://drive.google.com/file/d/1hiE-VnQiPvu89d5zFPt0xIFIdtIsxUeD/view?usp=drive_link" TargetMode="External"/><Relationship Id="rId267" Type="http://schemas.openxmlformats.org/officeDocument/2006/relationships/hyperlink" Target="https://drive.google.com/file/d/1Ov_PTJrLnveiSH-8SYZ1LrrsTzyITza0/view?usp=drive_link" TargetMode="External"/><Relationship Id="rId432" Type="http://schemas.openxmlformats.org/officeDocument/2006/relationships/hyperlink" Target="https://drive.google.com/file/d/1hq6bL72hshaNb8tR88Qud6rQZwtOkw2p/view?usp=drive_link" TargetMode="External"/><Relationship Id="rId474" Type="http://schemas.openxmlformats.org/officeDocument/2006/relationships/hyperlink" Target="https://drive.google.com/file/d/1iY8BWYH5HfJhEMr_lD5FjNHq4BXN2YIY/view?usp=drive_link" TargetMode="External"/><Relationship Id="rId127" Type="http://schemas.openxmlformats.org/officeDocument/2006/relationships/hyperlink" Target="https://drive.google.com/file/d/1vaMEMipzCoH-NqlJbgg8Ivvfo_EeujnK/view?usp=drive_link" TargetMode="External"/><Relationship Id="rId31" Type="http://schemas.openxmlformats.org/officeDocument/2006/relationships/hyperlink" Target="https://drive.google.com/file/d/1bgavWdLcxm3a1gGi9Pv9uYfdaKDrceJ-/view?usp=drive_link" TargetMode="External"/><Relationship Id="rId73" Type="http://schemas.openxmlformats.org/officeDocument/2006/relationships/hyperlink" Target="https://drive.google.com/file/d/13PliElc9rNTCm0vvXnxp7UYFMRpq5zus/view?usp=drive_link" TargetMode="External"/><Relationship Id="rId169" Type="http://schemas.openxmlformats.org/officeDocument/2006/relationships/hyperlink" Target="https://drive.google.com/file/d/1HVPj4oWg7yGuSZYjEgCywHL6Au0G_C8A/view?usp=drive_link" TargetMode="External"/><Relationship Id="rId334" Type="http://schemas.openxmlformats.org/officeDocument/2006/relationships/hyperlink" Target="https://drive.google.com/file/d/1sVdiLvHLODuesPTO0e7f_1vOEkEwWxsZ/view?usp=drive_link" TargetMode="External"/><Relationship Id="rId376" Type="http://schemas.openxmlformats.org/officeDocument/2006/relationships/hyperlink" Target="https://drive.google.com/file/d/1A4C0JFQybLUqiyZiWX_Vn3vwR-WzT2dG/view?usp=drive_link" TargetMode="External"/><Relationship Id="rId4" Type="http://schemas.openxmlformats.org/officeDocument/2006/relationships/hyperlink" Target="https://drive.google.com/file/d/1tDJAYzAAA_7EotwmkL3SL30GYe5tZJeX/view?usp=drive_link" TargetMode="External"/><Relationship Id="rId180" Type="http://schemas.openxmlformats.org/officeDocument/2006/relationships/hyperlink" Target="https://drive.google.com/file/d/1Qmb9pN7vc00v555s4v9kCgSf7huh-D6D/view?usp=drive_link" TargetMode="External"/><Relationship Id="rId236" Type="http://schemas.openxmlformats.org/officeDocument/2006/relationships/hyperlink" Target="https://drive.google.com/file/d/1nY7H9pHdc8rH9KEWpySN4-SHWaWsa21g/view?usp=drive_link" TargetMode="External"/><Relationship Id="rId278" Type="http://schemas.openxmlformats.org/officeDocument/2006/relationships/hyperlink" Target="https://drive.google.com/file/d/15Ve9Rf5hMKmchAt0M-UooXif_iONRRYI/view?usp=drive_link" TargetMode="External"/><Relationship Id="rId401" Type="http://schemas.openxmlformats.org/officeDocument/2006/relationships/hyperlink" Target="https://drive.google.com/file/d/1nPrp65jsw8JNZuuNHuuoW-GpHxeH2NDK/view?usp=drive_link" TargetMode="External"/><Relationship Id="rId443" Type="http://schemas.openxmlformats.org/officeDocument/2006/relationships/hyperlink" Target="https://drive.google.com/file/d/1m49FN_hMbUKZtuHIXDYQSc5JhHtHw2bd/view?usp=drive_link" TargetMode="External"/><Relationship Id="rId303" Type="http://schemas.openxmlformats.org/officeDocument/2006/relationships/hyperlink" Target="https://drive.google.com/drive/folders/1a8jskxHBGcaDKiDKSMxIzl7n43Q55ocO?usp=drive_link" TargetMode="External"/><Relationship Id="rId485" Type="http://schemas.openxmlformats.org/officeDocument/2006/relationships/hyperlink" Target="https://drive.google.com/file/d/1l03bRSKLwDbAeatpmsPNv0t2C99FhQTm/view?usp=drive_link" TargetMode="External"/><Relationship Id="rId42" Type="http://schemas.openxmlformats.org/officeDocument/2006/relationships/hyperlink" Target="https://drive.google.com/file/d/1zoiJS04cXpjcs-gqZONQ0Dqlt6kzI0yc/view?usp=drive_link" TargetMode="External"/><Relationship Id="rId84" Type="http://schemas.openxmlformats.org/officeDocument/2006/relationships/hyperlink" Target="https://drive.google.com/file/d/1K9dYiFaYyPFvMHKRc34pT7HzyRllzgac/view?usp=drive_link" TargetMode="External"/><Relationship Id="rId138" Type="http://schemas.openxmlformats.org/officeDocument/2006/relationships/hyperlink" Target="https://drive.google.com/file/d/15PRyBYI5v9HBVQVuqOZFkK5KtNVdrRoq/view?usp=drive_link" TargetMode="External"/><Relationship Id="rId345" Type="http://schemas.openxmlformats.org/officeDocument/2006/relationships/hyperlink" Target="https://drive.google.com/file/d/1OEpKz79D8uQ6WXZrmm_oQGYMTWg9UMiP/view?usp=drive_link" TargetMode="External"/><Relationship Id="rId387" Type="http://schemas.openxmlformats.org/officeDocument/2006/relationships/hyperlink" Target="https://drive.google.com/file/d/1H0bNlw9mb9HoDvkB7ielbomQYeOFkqBV/view?usp=drive_link" TargetMode="External"/><Relationship Id="rId510" Type="http://schemas.openxmlformats.org/officeDocument/2006/relationships/hyperlink" Target="https://drive.google.com/file/d/1tESz04wPn0lgGMvhbRiJTO8-PJqN3ciD/view?usp=drive_link" TargetMode="External"/><Relationship Id="rId191" Type="http://schemas.openxmlformats.org/officeDocument/2006/relationships/hyperlink" Target="https://drive.google.com/file/d/1GK28gD_oOx0Y1IKEJeJPQ5xpBIXGPy5R/view?usp=drive_link" TargetMode="External"/><Relationship Id="rId205" Type="http://schemas.openxmlformats.org/officeDocument/2006/relationships/hyperlink" Target="https://drive.google.com/file/d/1tWG0BgGXSnfyGN3FZsJs8rhAlfO70GVG/view?usp=drive_link" TargetMode="External"/><Relationship Id="rId247" Type="http://schemas.openxmlformats.org/officeDocument/2006/relationships/hyperlink" Target="https://drive.google.com/file/d/1nCoSRgrvi4LBztEThWSMr9G0jPTTnbLD/view?usp=drive_link" TargetMode="External"/><Relationship Id="rId412" Type="http://schemas.openxmlformats.org/officeDocument/2006/relationships/hyperlink" Target="https://drive.google.com/file/d/1lR0cTyt9SVmpkGo2ErbXewLlP53AWpLc/view?usp=drive_link" TargetMode="External"/><Relationship Id="rId107" Type="http://schemas.openxmlformats.org/officeDocument/2006/relationships/hyperlink" Target="https://drive.google.com/file/d/1psjl7lDJEJwOyVmANCkueApTjXdJ-PS8/view?usp=drive_link" TargetMode="External"/><Relationship Id="rId289" Type="http://schemas.openxmlformats.org/officeDocument/2006/relationships/hyperlink" Target="https://drive.google.com/file/d/1CyRKQoSkbwNpfbAbUy4ZmdtGzQh6CEyR/view?usp=drive_link" TargetMode="External"/><Relationship Id="rId454" Type="http://schemas.openxmlformats.org/officeDocument/2006/relationships/hyperlink" Target="https://drive.google.com/file/d/1dB-AAF7TT-inc1GjMibA2tdZgE0mAN3R/view?usp=drive_link" TargetMode="External"/><Relationship Id="rId496" Type="http://schemas.openxmlformats.org/officeDocument/2006/relationships/hyperlink" Target="https://drive.google.com/file/d/1W75q01Xoxu8zXTGIjwYgkmgvA32imm2_/view?usp=drive_link" TargetMode="External"/><Relationship Id="rId11" Type="http://schemas.openxmlformats.org/officeDocument/2006/relationships/hyperlink" Target="https://drive.google.com/file/d/1l66vA9VNxlKsPhOqJI_jR0F8x3oabjrG/view?usp=drive_link" TargetMode="External"/><Relationship Id="rId53" Type="http://schemas.openxmlformats.org/officeDocument/2006/relationships/hyperlink" Target="https://drive.google.com/file/d/1csw-482ZYzyhXn24uBb6lCE_jK0EDxc0/view?usp=drive_link" TargetMode="External"/><Relationship Id="rId149" Type="http://schemas.openxmlformats.org/officeDocument/2006/relationships/hyperlink" Target="https://docs.google.com/presentation/d/1Zkrz0ExyOAVoVItBX-0WrHudz2vLqdAG/edit?usp=drive_link&amp;ouid=106445181314432621501&amp;rtpof=true&amp;sd=true" TargetMode="External"/><Relationship Id="rId314" Type="http://schemas.openxmlformats.org/officeDocument/2006/relationships/hyperlink" Target="https://drive.google.com/file/d/1UC_oQRnzgF-GttNl3CAYxFKfDTvfU9c_/view?usp=drive_link" TargetMode="External"/><Relationship Id="rId356" Type="http://schemas.openxmlformats.org/officeDocument/2006/relationships/hyperlink" Target="https://drive.google.com/file/d/13TC1MObTRSmyfTD-iqWMk4X8ohGTg4mo/view?usp=drive_link" TargetMode="External"/><Relationship Id="rId398" Type="http://schemas.openxmlformats.org/officeDocument/2006/relationships/hyperlink" Target="https://drive.google.com/file/d/1RrypoNko0KwnLfSXQ5VnQEAh_WlUF0Cg/view?usp=drive_link" TargetMode="External"/><Relationship Id="rId95" Type="http://schemas.openxmlformats.org/officeDocument/2006/relationships/hyperlink" Target="https://drive.google.com/file/d/1yaLjyDgZYTJ26RRRF5TZ50FdbhKgYd7S/view?usp=drive_link" TargetMode="External"/><Relationship Id="rId160" Type="http://schemas.openxmlformats.org/officeDocument/2006/relationships/hyperlink" Target="https://drive.google.com/file/d/1T5CLWQFALuenecVSHVd3bbCVNpzVZdQ_/view?usp=drive_link" TargetMode="External"/><Relationship Id="rId216" Type="http://schemas.openxmlformats.org/officeDocument/2006/relationships/hyperlink" Target="https://drive.google.com/file/d/17joYx7trzBUTILi6yC62bP7rKTuGEStN/view?usp=drive_link" TargetMode="External"/><Relationship Id="rId423" Type="http://schemas.openxmlformats.org/officeDocument/2006/relationships/hyperlink" Target="https://drive.google.com/file/d/1I5nU9vURdstoFP8oKyr9LOV5JtikhkYo/view?usp=drive_link" TargetMode="External"/><Relationship Id="rId258" Type="http://schemas.openxmlformats.org/officeDocument/2006/relationships/hyperlink" Target="https://drive.google.com/file/d/1rX7BUpO8dNqg0VrrSBzcaYkI8cnb3iwt/view?usp=drive_link" TargetMode="External"/><Relationship Id="rId465" Type="http://schemas.openxmlformats.org/officeDocument/2006/relationships/hyperlink" Target="https://drive.google.com/file/d/1jteRKpJIXwd6rjxk74y5Ac5CJNBuDE5i/view?usp=drive_link" TargetMode="External"/><Relationship Id="rId22" Type="http://schemas.openxmlformats.org/officeDocument/2006/relationships/hyperlink" Target="https://www.energycompany.in/" TargetMode="External"/><Relationship Id="rId64" Type="http://schemas.openxmlformats.org/officeDocument/2006/relationships/hyperlink" Target="https://drive.google.com/file/d/1rmXO5Vmr2FLNK3LPTiXHXVYdYoXRm5Sp/view?usp=drive_link" TargetMode="External"/><Relationship Id="rId118" Type="http://schemas.openxmlformats.org/officeDocument/2006/relationships/hyperlink" Target="https://drive.google.com/file/d/1XAaR80LDontPdnooK9J8ilo0SS0nK-Gk/view?usp=drive_link" TargetMode="External"/><Relationship Id="rId325" Type="http://schemas.openxmlformats.org/officeDocument/2006/relationships/hyperlink" Target="https://drive.google.com/file/d/1-AfMRoXb1JxtEtz9zMWjD1JgU0tmHKIZ/view?usp=drive_link" TargetMode="External"/><Relationship Id="rId367" Type="http://schemas.openxmlformats.org/officeDocument/2006/relationships/hyperlink" Target="https://drive.google.com/file/d/1nAsauCm7nuYweOLztjxruHvZH5PULfkJ/view?usp=drive_link" TargetMode="External"/><Relationship Id="rId171" Type="http://schemas.openxmlformats.org/officeDocument/2006/relationships/hyperlink" Target="https://drive.google.com/file/d/1dAMo8qIiNa26oSMXBdB-GARqZrtwUvst/view?usp=drive_link" TargetMode="External"/><Relationship Id="rId227" Type="http://schemas.openxmlformats.org/officeDocument/2006/relationships/hyperlink" Target="https://drive.google.com/file/d/1AJOrt_5BDNPVtY1_D4TFihKssr-VVOd6/view?usp=drive_link" TargetMode="External"/><Relationship Id="rId269" Type="http://schemas.openxmlformats.org/officeDocument/2006/relationships/hyperlink" Target="https://drive.google.com/file/d/1Cf6vLAHbVv9MwqayChSFh88lC_3IhWBS/view?usp=drive_link" TargetMode="External"/><Relationship Id="rId434" Type="http://schemas.openxmlformats.org/officeDocument/2006/relationships/hyperlink" Target="https://drive.google.com/file/d/1rWfbSob-SrI3jaq9XiJvnZAadCtwsgku/view?usp=drive_link" TargetMode="External"/><Relationship Id="rId476" Type="http://schemas.openxmlformats.org/officeDocument/2006/relationships/hyperlink" Target="https://drive.google.com/file/d/1dTelFCx7JYS1tQ0-iJ9p52jxIqDUd1pW/view?usp=drive_link" TargetMode="External"/><Relationship Id="rId33" Type="http://schemas.openxmlformats.org/officeDocument/2006/relationships/hyperlink" Target="https://drive.google.com/file/d/1RXSupgFX3jmsf7Q2w8EWZeZr5Fn2NzvQ/view?usp=drive_link" TargetMode="External"/><Relationship Id="rId129" Type="http://schemas.openxmlformats.org/officeDocument/2006/relationships/hyperlink" Target="https://drive.google.com/file/d/1FJNo_302HvIQFznypHYo92h3RKdeBni-/view?usp=drive_link" TargetMode="External"/><Relationship Id="rId280" Type="http://schemas.openxmlformats.org/officeDocument/2006/relationships/hyperlink" Target="https://drive.google.com/file/d/1ANBjs0MZQyqjmJ9D7r_mccvlchJ9WBms/view?usp=drive_link" TargetMode="External"/><Relationship Id="rId336" Type="http://schemas.openxmlformats.org/officeDocument/2006/relationships/hyperlink" Target="https://drive.google.com/file/d/1z4Svr-j3nKsk0fHDBguhP5-2huHU-cTn/view?usp=drive_link" TargetMode="External"/><Relationship Id="rId501" Type="http://schemas.openxmlformats.org/officeDocument/2006/relationships/hyperlink" Target="https://drive.google.com/file/d/1l7H2_S70QbOGT1LSWqNFpIkQ1UrJU9Zq/view?usp=drive_link" TargetMode="External"/><Relationship Id="rId75" Type="http://schemas.openxmlformats.org/officeDocument/2006/relationships/hyperlink" Target="https://drive.google.com/drive/folders/1_eBtx_yd7-1OnsreaVfTDoAu2lpM3XGJ?usp=drive_link" TargetMode="External"/><Relationship Id="rId140" Type="http://schemas.openxmlformats.org/officeDocument/2006/relationships/hyperlink" Target="https://drive.google.com/file/d/139RATx30G4AbKiP6F60HMGSR60MZMIF_/view?usp=drive_link" TargetMode="External"/><Relationship Id="rId182" Type="http://schemas.openxmlformats.org/officeDocument/2006/relationships/hyperlink" Target="https://drive.google.com/file/d/1llSNzqZhuk1udiQME7wrn-wH8Pt-nscX/view?usp=drive_link" TargetMode="External"/><Relationship Id="rId378" Type="http://schemas.openxmlformats.org/officeDocument/2006/relationships/hyperlink" Target="https://drive.google.com/file/d/1p0XwrDQByannB2fEScF746wpTxshEZYq/view?usp=drive_link" TargetMode="External"/><Relationship Id="rId403" Type="http://schemas.openxmlformats.org/officeDocument/2006/relationships/hyperlink" Target="https://drive.google.com/file/d/1ysdE-zGscNwlZN-t3UUMEKI6_ceZMkyU/view?usp=drive_link" TargetMode="External"/><Relationship Id="rId6" Type="http://schemas.openxmlformats.org/officeDocument/2006/relationships/hyperlink" Target="https://drive.google.com/file/d/1QIF8ZuyLNS9CC1u9ElDEY-B0S7KmjHPb/view?usp=drive_link" TargetMode="External"/><Relationship Id="rId238" Type="http://schemas.openxmlformats.org/officeDocument/2006/relationships/hyperlink" Target="https://drive.google.com/file/d/1PepDI6E2cCqBAODBsdug1Ik3mCoipG-R/view?usp=drive_link" TargetMode="External"/><Relationship Id="rId445" Type="http://schemas.openxmlformats.org/officeDocument/2006/relationships/hyperlink" Target="https://drive.google.com/file/d/1Q76Hea5vpp1tbcgSP3H2groZPMUkV68_/view?usp=drive_link" TargetMode="External"/><Relationship Id="rId487" Type="http://schemas.openxmlformats.org/officeDocument/2006/relationships/hyperlink" Target="https://www.batterypool.com/" TargetMode="External"/><Relationship Id="rId291" Type="http://schemas.openxmlformats.org/officeDocument/2006/relationships/hyperlink" Target="https://drive.google.com/file/d/12tF_ViFccQw2n7S-X9so711r9lvXTllB/view?usp=drive_link" TargetMode="External"/><Relationship Id="rId305" Type="http://schemas.openxmlformats.org/officeDocument/2006/relationships/hyperlink" Target="https://drive.google.com/file/d/1j2VmIIGbnOOM8uglEu7rn2_VSZRmeD51/view?usp=drive_link" TargetMode="External"/><Relationship Id="rId347" Type="http://schemas.openxmlformats.org/officeDocument/2006/relationships/hyperlink" Target="https://drive.google.com/file/d/1wVtYNj0M3kIyCF6jE--t0sZAMi0U1lDA/view?usp=drive_link" TargetMode="External"/><Relationship Id="rId512" Type="http://schemas.openxmlformats.org/officeDocument/2006/relationships/hyperlink" Target="https://drive.google.com/drive/folders/1Tri5fiLpXgQHTDbGk1TIVFh8WTjgWdwU?usp=drive_link" TargetMode="External"/><Relationship Id="rId44" Type="http://schemas.openxmlformats.org/officeDocument/2006/relationships/hyperlink" Target="https://docs.google.com/presentation/d/1rmDhtiBPOPbEJVsVcAbTcSsmchXzRaWJ/edit?usp=drive_link&amp;ouid=106445181314432621501&amp;rtpof=true&amp;sd=true" TargetMode="External"/><Relationship Id="rId86" Type="http://schemas.openxmlformats.org/officeDocument/2006/relationships/hyperlink" Target="https://drive.google.com/file/d/1iLGHk0yGpm15CKcyZ2etSf9JJl3C8xbY/view?usp=drive_link" TargetMode="External"/><Relationship Id="rId151" Type="http://schemas.openxmlformats.org/officeDocument/2006/relationships/hyperlink" Target="https://drive.google.com/file/d/13Lf5KPeOXt3P-toP0fwXkZGCpjR0hZBT/view?usp=drive_link" TargetMode="External"/><Relationship Id="rId389" Type="http://schemas.openxmlformats.org/officeDocument/2006/relationships/hyperlink" Target="https://drive.google.com/file/d/1BUe73h1Abmlc03ZXy7x7ttNnuiGR1bVf/view?usp=drive_link" TargetMode="External"/><Relationship Id="rId193" Type="http://schemas.openxmlformats.org/officeDocument/2006/relationships/hyperlink" Target="https://drive.google.com/file/d/1DjWcDPs4JLrxPFo6xdTXIDpib20Lu_lU/view?usp=drive_link" TargetMode="External"/><Relationship Id="rId207" Type="http://schemas.openxmlformats.org/officeDocument/2006/relationships/hyperlink" Target="https://drive.google.com/file/d/1RswSA80l6zoS53z_QCWrwMYnYMNm01TD/view?usp=drive_link" TargetMode="External"/><Relationship Id="rId249" Type="http://schemas.openxmlformats.org/officeDocument/2006/relationships/hyperlink" Target="https://drive.google.com/file/d/1pNWdSCGqT3_Y-GAUAmzTgCuaR45-D78q/view?usp=drive_link" TargetMode="External"/><Relationship Id="rId414" Type="http://schemas.openxmlformats.org/officeDocument/2006/relationships/hyperlink" Target="https://drive.google.com/file/d/1ccXASV_k-0olS3dVXlMAfXX0Aj4uUK5W/view?usp=drive_link" TargetMode="External"/><Relationship Id="rId456" Type="http://schemas.openxmlformats.org/officeDocument/2006/relationships/hyperlink" Target="https://drive.google.com/file/d/1LB_jVN9d9IkVu4x8-A_y-fBCpikKE_Cl/view?usp=drive_link" TargetMode="External"/><Relationship Id="rId498" Type="http://schemas.openxmlformats.org/officeDocument/2006/relationships/hyperlink" Target="https://drive.google.com/file/d/161P16bR22WJL5CBpP5vt3J86HcrYQhsw/view?usp=drive_link" TargetMode="External"/><Relationship Id="rId13" Type="http://schemas.openxmlformats.org/officeDocument/2006/relationships/hyperlink" Target="https://drive.google.com/file/d/1W9KHYOkIpZJGGcIPjULOIfpBCliGIgBZ/view?usp=drive_link" TargetMode="External"/><Relationship Id="rId109" Type="http://schemas.openxmlformats.org/officeDocument/2006/relationships/hyperlink" Target="https://docs.google.com/presentation/d/1PCQPyNOUgmEEyGNX6Q8TEC3qPwfrcpqF/edit?usp=sharing&amp;ouid=106445181314432621501&amp;rtpof=true&amp;sd=true" TargetMode="External"/><Relationship Id="rId260" Type="http://schemas.openxmlformats.org/officeDocument/2006/relationships/hyperlink" Target="https://drive.google.com/file/d/12qlalxNfzwRNZA1Gga72_-D4abV6Cwz0/view?usp=drive_link" TargetMode="External"/><Relationship Id="rId316" Type="http://schemas.openxmlformats.org/officeDocument/2006/relationships/hyperlink" Target="https://drive.google.com/file/d/1ZDm3Ny1FiD-2np70ynoFTNdgMRfx2EqN/view?usp=drive_link" TargetMode="External"/><Relationship Id="rId55" Type="http://schemas.openxmlformats.org/officeDocument/2006/relationships/hyperlink" Target="https://drive.google.com/file/d/1gIxsoJcLYLzDEj3nMcJfbRwvye76qDW2/view?usp=drive_link" TargetMode="External"/><Relationship Id="rId97" Type="http://schemas.openxmlformats.org/officeDocument/2006/relationships/hyperlink" Target="https://drive.google.com/file/d/1n6aAm4a8IsCzwqZt82nHckrlWqiN77ua/view?usp=drive_link" TargetMode="External"/><Relationship Id="rId120" Type="http://schemas.openxmlformats.org/officeDocument/2006/relationships/hyperlink" Target="https://drive.google.com/file/d/1T2rH5xOEODao-OJB2Et2aFTX6baT_8ne/view?usp=drive_link" TargetMode="External"/><Relationship Id="rId358" Type="http://schemas.openxmlformats.org/officeDocument/2006/relationships/hyperlink" Target="https://drive.google.com/file/d/1EXf8HrHyw1smUeosiPl-lCBgD-n-6hUf/view?usp=drive_link" TargetMode="External"/><Relationship Id="rId162" Type="http://schemas.openxmlformats.org/officeDocument/2006/relationships/hyperlink" Target="https://drive.google.com/file/d/1_lTRU5ooQ2DsJLGYRrmwR4HFF9dSZtlp/view?usp=drive_link" TargetMode="External"/><Relationship Id="rId218" Type="http://schemas.openxmlformats.org/officeDocument/2006/relationships/hyperlink" Target="https://drive.google.com/file/d/10QVVfoyiP9mKzed04hapLlw0Qe4qohDW/view?usp=drive_link" TargetMode="External"/><Relationship Id="rId425" Type="http://schemas.openxmlformats.org/officeDocument/2006/relationships/hyperlink" Target="https://drive.google.com/file/d/1m3H4GFscOloOWKDuHAz56rhGTAT3VZn4/view?usp=drive_link" TargetMode="External"/><Relationship Id="rId467" Type="http://schemas.openxmlformats.org/officeDocument/2006/relationships/hyperlink" Target="https://drive.google.com/drive/folders/1Br6BkYjnAMkig6V2BrLfzhtixvcKX1jj?usp=drive_link" TargetMode="External"/><Relationship Id="rId271" Type="http://schemas.openxmlformats.org/officeDocument/2006/relationships/hyperlink" Target="https://drive.google.com/file/d/1jRamNlR4KXZn1Y-peP7uRn7H5pGltY_C/view?usp=drive_link" TargetMode="External"/><Relationship Id="rId24" Type="http://schemas.openxmlformats.org/officeDocument/2006/relationships/hyperlink" Target="https://drive.google.com/file/d/1a_drI-61jSnxSmTecmfU8elcqh1SL0ar/view" TargetMode="External"/><Relationship Id="rId66" Type="http://schemas.openxmlformats.org/officeDocument/2006/relationships/hyperlink" Target="https://drive.google.com/file/d/1dq5rRcDdcsRWZlAGwLRTtsw3aFyVOVyh/view?usp=drive_link" TargetMode="External"/><Relationship Id="rId131" Type="http://schemas.openxmlformats.org/officeDocument/2006/relationships/hyperlink" Target="https://drive.google.com/file/d/1PR7AJYzh_yXXLmYZtdwklZPbsTuwOKtD/view?usp=drive_link" TargetMode="External"/><Relationship Id="rId327" Type="http://schemas.openxmlformats.org/officeDocument/2006/relationships/hyperlink" Target="https://drive.google.com/file/d/1GjU3nLqz9UAp4UJr7Gsg00pAqbttoEYX/view?usp=drive_link" TargetMode="External"/><Relationship Id="rId369" Type="http://schemas.openxmlformats.org/officeDocument/2006/relationships/hyperlink" Target="https://drive.google.com/file/d/1ITEUDznlydsVd5AkaDTM2SfmTZ5JziQU/view?usp=drive_link" TargetMode="External"/><Relationship Id="rId173" Type="http://schemas.openxmlformats.org/officeDocument/2006/relationships/hyperlink" Target="https://drive.google.com/file/d/15sdO0j5nK2KD3sulV0Y8VgQPjMya4x47/view?usp=drive_link" TargetMode="External"/><Relationship Id="rId229" Type="http://schemas.openxmlformats.org/officeDocument/2006/relationships/hyperlink" Target="https://drive.google.com/file/d/1pk5M978w153HA3N4_eegeaYfFPZzQZXv/view?usp=drive_link" TargetMode="External"/><Relationship Id="rId380" Type="http://schemas.openxmlformats.org/officeDocument/2006/relationships/hyperlink" Target="https://www.energycompany.in/" TargetMode="External"/><Relationship Id="rId436" Type="http://schemas.openxmlformats.org/officeDocument/2006/relationships/hyperlink" Target="https://drive.google.com/file/d/1gNSW0z0KlJqRPZ9vhgKoXQXw2HaCKUwh/view?usp=drive_link" TargetMode="External"/><Relationship Id="rId240" Type="http://schemas.openxmlformats.org/officeDocument/2006/relationships/hyperlink" Target="mailto:tushar3086@gmail.com" TargetMode="External"/><Relationship Id="rId478" Type="http://schemas.openxmlformats.org/officeDocument/2006/relationships/hyperlink" Target="https://drive.google.com/file/d/1B6XyBOQGnWx36OWYS_R6LLzFy2wApAlr/view?usp=drive_link" TargetMode="External"/><Relationship Id="rId35" Type="http://schemas.openxmlformats.org/officeDocument/2006/relationships/hyperlink" Target="https://drive.google.com/file/d/1Y9DJyGr5dueYHXoTi71cLmonEfc0yl7_/view?usp=drive_link" TargetMode="External"/><Relationship Id="rId77" Type="http://schemas.openxmlformats.org/officeDocument/2006/relationships/hyperlink" Target="https://drive.google.com/file/d/1FjksxbYTvqboiXRbgrErSCZ1sVJwtkq0/view?usp=drive_link" TargetMode="External"/><Relationship Id="rId100" Type="http://schemas.openxmlformats.org/officeDocument/2006/relationships/hyperlink" Target="https://drive.google.com/file/d/1tW6ywrz0BtlrGEX4JSiUEFuF44IYFD72/view?usp=drive_link" TargetMode="External"/><Relationship Id="rId282" Type="http://schemas.openxmlformats.org/officeDocument/2006/relationships/hyperlink" Target="https://drive.google.com/file/d/1xvijU7pTpYZG4vgTgLKflZ5o2LuUNUzV/view?usp=drive_link" TargetMode="External"/><Relationship Id="rId338" Type="http://schemas.openxmlformats.org/officeDocument/2006/relationships/hyperlink" Target="https://drive.google.com/file/d/1d-19K6qF1YU1OHBUF7zZQSl5IY21YJnj/view?usp=drive_link" TargetMode="External"/><Relationship Id="rId503" Type="http://schemas.openxmlformats.org/officeDocument/2006/relationships/hyperlink" Target="https://drive.google.com/file/d/1hE7i5Eje9GYIvKyyTuLAiMVxE2gVFwXj/view?usp=drive_link" TargetMode="External"/><Relationship Id="rId8" Type="http://schemas.openxmlformats.org/officeDocument/2006/relationships/hyperlink" Target="https://drive.google.com/file/d/1z3SA7OdA2etanU2wdsGg3FmZSYnbbsnU/view?usp=drive_link" TargetMode="External"/><Relationship Id="rId142" Type="http://schemas.openxmlformats.org/officeDocument/2006/relationships/hyperlink" Target="mailto:parth@peartech.in" TargetMode="External"/><Relationship Id="rId184" Type="http://schemas.openxmlformats.org/officeDocument/2006/relationships/hyperlink" Target="https://drive.google.com/file/d/1GMBll65yogoEtWwTYp2PABIkvWgjp6N4/view?usp=drive_link" TargetMode="External"/><Relationship Id="rId391" Type="http://schemas.openxmlformats.org/officeDocument/2006/relationships/hyperlink" Target="https://drive.google.com/file/d/1yjScKLsNwJdp2c_pes88dcCyq-RSohjU/view?usp=drive_link" TargetMode="External"/><Relationship Id="rId405" Type="http://schemas.openxmlformats.org/officeDocument/2006/relationships/hyperlink" Target="https://drive.google.com/file/d/1RROBo_ZBkgrCC5ZSYJTCrIXNdAmlgTws/view?usp=drive_link" TargetMode="External"/><Relationship Id="rId447" Type="http://schemas.openxmlformats.org/officeDocument/2006/relationships/hyperlink" Target="mailto:purnank@samaaro.com" TargetMode="External"/><Relationship Id="rId251" Type="http://schemas.openxmlformats.org/officeDocument/2006/relationships/hyperlink" Target="https://drive.google.com/file/d/1mL6K98aaDrfEmoTAbdx4-fNJZ7J4LG3j/view?usp=drive_link" TargetMode="External"/><Relationship Id="rId489" Type="http://schemas.openxmlformats.org/officeDocument/2006/relationships/hyperlink" Target="https://drive.google.com/file/d/1R_674WA7WJbNHvNoqSI0MYMwRHWo69Md/view?usp=drive_link" TargetMode="External"/><Relationship Id="rId46" Type="http://schemas.openxmlformats.org/officeDocument/2006/relationships/hyperlink" Target="https://drive.google.com/file/d/1V_0nxhOlje5umHmLq7dEKa2frCz4WfrA/view?usp=drive_link" TargetMode="External"/><Relationship Id="rId293" Type="http://schemas.openxmlformats.org/officeDocument/2006/relationships/hyperlink" Target="https://drive.google.com/file/d/1a11H8lRAhiUG4s18LBkIyVITiiqUxFws/view?usp=drive_link" TargetMode="External"/><Relationship Id="rId307" Type="http://schemas.openxmlformats.org/officeDocument/2006/relationships/hyperlink" Target="https://drive.google.com/file/d/1i7X5lr88_U0PLqy-Z7pOdKOHXtWifzCz/view?usp=drive_link" TargetMode="External"/><Relationship Id="rId349" Type="http://schemas.openxmlformats.org/officeDocument/2006/relationships/hyperlink" Target="https://drive.google.com/file/d/12jcx67zX5j2GUcsYnC7LCtw0tzDsGYEC/view?usp=drive_link" TargetMode="External"/><Relationship Id="rId88" Type="http://schemas.openxmlformats.org/officeDocument/2006/relationships/hyperlink" Target="https://drive.google.com/file/d/1mKXQA4zcTOEaB9gQaPt0RazRDVeOKrAP/view?usp=drive_link" TargetMode="External"/><Relationship Id="rId111" Type="http://schemas.openxmlformats.org/officeDocument/2006/relationships/hyperlink" Target="https://drive.google.com/file/d/1wd_9glw6GdFE8b7kSaC5oyqR5YEZl-oz/view?usp=drive_link" TargetMode="External"/><Relationship Id="rId153" Type="http://schemas.openxmlformats.org/officeDocument/2006/relationships/hyperlink" Target="https://drive.google.com/file/d/1mTczluH0NiiGy8hWDPI8avs_sBisskp9/view?usp=drive_link" TargetMode="External"/><Relationship Id="rId195" Type="http://schemas.openxmlformats.org/officeDocument/2006/relationships/hyperlink" Target="https://drive.google.com/file/d/1DqDJ4vJ4h9OOxJ4HtJBLmn8vw8lxYopV/view?usp=drive_link" TargetMode="External"/><Relationship Id="rId209" Type="http://schemas.openxmlformats.org/officeDocument/2006/relationships/hyperlink" Target="https://drive.google.com/file/d/1XO1CdqryYrLfyWNRbFVDCRXNPjMfYXPr/view?usp=drive_link" TargetMode="External"/><Relationship Id="rId360" Type="http://schemas.openxmlformats.org/officeDocument/2006/relationships/hyperlink" Target="https://drive.google.com/file/d/11f1e33ewJRrZ5_JcHnoifAAwWWx8hKy2/view?usp=drive_link" TargetMode="External"/><Relationship Id="rId416" Type="http://schemas.openxmlformats.org/officeDocument/2006/relationships/hyperlink" Target="https://drive.google.com/file/d/1JYyZuSnCGZ78EXe1Huo3YjpdaZtRkJ6p/view?usp=drive_link" TargetMode="External"/><Relationship Id="rId220" Type="http://schemas.openxmlformats.org/officeDocument/2006/relationships/hyperlink" Target="https://drive.google.com/file/d/1O0BphelzD3nKgXrJOaEfeQG3AG6xU0HO/view?usp=drive_link" TargetMode="External"/><Relationship Id="rId458" Type="http://schemas.openxmlformats.org/officeDocument/2006/relationships/hyperlink" Target="https://drive.google.com/file/d/1C2b5WirpuJLJy0aKdfqJpKM5HqqnpVs2/view?usp=drive_link" TargetMode="External"/><Relationship Id="rId15" Type="http://schemas.openxmlformats.org/officeDocument/2006/relationships/hyperlink" Target="https://drive.google.com/file/d/1GgIcFNLUsEgTIpyfl2tN2P_9jP69mO-e/view?usp=drive_link" TargetMode="External"/><Relationship Id="rId57" Type="http://schemas.openxmlformats.org/officeDocument/2006/relationships/hyperlink" Target="https://drive.google.com/file/d/12rJ_G8VfsL1CpzrElWx3E73CPdaKDBcQ/view?usp=drive_link" TargetMode="External"/><Relationship Id="rId262" Type="http://schemas.openxmlformats.org/officeDocument/2006/relationships/hyperlink" Target="mailto:kaushik@biovedaagroventures.com" TargetMode="External"/><Relationship Id="rId318" Type="http://schemas.openxmlformats.org/officeDocument/2006/relationships/hyperlink" Target="https://drive.google.com/file/d/1cQN8AjnlL6Z4MgtMrHQ_0Pz2WAcPQKfu/view?usp=drive_link" TargetMode="External"/><Relationship Id="rId99" Type="http://schemas.openxmlformats.org/officeDocument/2006/relationships/hyperlink" Target="https://drive.google.com/file/d/1S_tpSRK5WMrBVJfVBJY0xn8KpUjtvTg0/view?usp=drive_link" TargetMode="External"/><Relationship Id="rId122" Type="http://schemas.openxmlformats.org/officeDocument/2006/relationships/hyperlink" Target="https://drive.google.com/file/d/19Nn81wNpO1wsocJ1KUPW-fkBEehjkBvN/view?usp=drive_link" TargetMode="External"/><Relationship Id="rId164" Type="http://schemas.openxmlformats.org/officeDocument/2006/relationships/hyperlink" Target="https://drive.google.com/file/d/1-ze23j2fokkcGlaXcqe_eTYBEPVsvyJ8/view?usp=drive_link" TargetMode="External"/><Relationship Id="rId371" Type="http://schemas.openxmlformats.org/officeDocument/2006/relationships/hyperlink" Target="https://drive.google.com/file/d/1URUNonq7ie2CTAleQ7DaxjBmJKa-azoU/view?usp=drive_link" TargetMode="External"/><Relationship Id="rId427" Type="http://schemas.openxmlformats.org/officeDocument/2006/relationships/hyperlink" Target="https://drive.google.com/file/d/1O1qJ2W4d9zwQTGs3-ZKkpehpX_VZaWYY/view?usp=drive_link" TargetMode="External"/><Relationship Id="rId469" Type="http://schemas.openxmlformats.org/officeDocument/2006/relationships/hyperlink" Target="https://drive.google.com/file/d/1LtJJEBHStJ_idt4GgFeCb_6sEwDi-mYT/view?usp=drive_link" TargetMode="External"/><Relationship Id="rId26" Type="http://schemas.openxmlformats.org/officeDocument/2006/relationships/hyperlink" Target="https://drive.google.com/file/d/1iIMNiiDBA1PLQql_jn2ByZlYkuJnm_0j/view?usp=drive_link" TargetMode="External"/><Relationship Id="rId231" Type="http://schemas.openxmlformats.org/officeDocument/2006/relationships/hyperlink" Target="https://drive.google.com/file/d/1LLjV-Srue15WJi_l7MZK9YrJ3ijuVZm2/view?usp=drive_link" TargetMode="External"/><Relationship Id="rId273" Type="http://schemas.openxmlformats.org/officeDocument/2006/relationships/hyperlink" Target="https://drive.google.com/file/d/1G8NnJAYL29uYYu6BsLgJAIJb6mE4lGbH/view?usp=drive_link" TargetMode="External"/><Relationship Id="rId329" Type="http://schemas.openxmlformats.org/officeDocument/2006/relationships/hyperlink" Target="https://drive.google.com/file/d/14I2PDo-Nrn0ZLcaC1Hs9guvT-guRcZow/view?usp=drive_link" TargetMode="External"/><Relationship Id="rId480" Type="http://schemas.openxmlformats.org/officeDocument/2006/relationships/hyperlink" Target="https://drive.google.com/file/d/1680QUXWzIekgHiUPK2imzV_0KgX5NvWY/view?usp=drive_link" TargetMode="External"/><Relationship Id="rId68" Type="http://schemas.openxmlformats.org/officeDocument/2006/relationships/hyperlink" Target="https://drive.google.com/file/d/1peiFBTW-CLYjNxnxJLV32z0pVppA4ogw/view?usp=drive_link" TargetMode="External"/><Relationship Id="rId133" Type="http://schemas.openxmlformats.org/officeDocument/2006/relationships/hyperlink" Target="https://drive.google.com/file/d/1Hd-fJeYLTQb1SEnxPloye2pMpXXy6XDb/view?usp=drive_link" TargetMode="External"/><Relationship Id="rId175" Type="http://schemas.openxmlformats.org/officeDocument/2006/relationships/hyperlink" Target="https://drive.google.com/file/d/13eYityK1hBO_ja88o3IdIv1vfFoEI5SL/view?usp=drive_link" TargetMode="External"/><Relationship Id="rId340" Type="http://schemas.openxmlformats.org/officeDocument/2006/relationships/hyperlink" Target="https://drive.google.com/file/d/1gcjfGihGHgdaaEmrR3NN0B5ez-2kPYgO/view?usp=drive_link" TargetMode="External"/><Relationship Id="rId200" Type="http://schemas.openxmlformats.org/officeDocument/2006/relationships/hyperlink" Target="https://drive.google.com/file/d/1-OHirWmloqip5hivUXrlEQZ41mlllpE8/view?usp=drive_link" TargetMode="External"/><Relationship Id="rId382" Type="http://schemas.openxmlformats.org/officeDocument/2006/relationships/hyperlink" Target="https://drive.google.com/file/d/1KffowywinFvGS64LPnb9NjS_pIMdyXxy/view?usp=sharing" TargetMode="External"/><Relationship Id="rId438" Type="http://schemas.openxmlformats.org/officeDocument/2006/relationships/hyperlink" Target="https://drive.google.com/file/d/1itQ7pI9YzkLZ-2GtSe7zkC-nTIXvuI6R/view?usp=drive_link" TargetMode="External"/><Relationship Id="rId242" Type="http://schemas.openxmlformats.org/officeDocument/2006/relationships/hyperlink" Target="https://drive.google.com/file/d/1iC0lFs-mCSpdXIFJ9jC_qCC4nwssT_io/view?usp=drive_link" TargetMode="External"/><Relationship Id="rId284" Type="http://schemas.openxmlformats.org/officeDocument/2006/relationships/hyperlink" Target="https://drive.google.com/file/d/1GIqKcuSplhmIqjg_3NLEMeuyX9iU8wot/view?usp=drive_link" TargetMode="External"/><Relationship Id="rId491" Type="http://schemas.openxmlformats.org/officeDocument/2006/relationships/hyperlink" Target="https://drive.google.com/file/d/1r6ggvTDq2E4ySYQMh6LyX2qMOMbwPsAO/view?usp=drive_link" TargetMode="External"/><Relationship Id="rId505" Type="http://schemas.openxmlformats.org/officeDocument/2006/relationships/hyperlink" Target="https://drive.google.com/file/d/17mGh6S-n6o1VK5EAOrZ1PtQlBIu-ZobP/view?usp=drive_link" TargetMode="External"/><Relationship Id="rId37" Type="http://schemas.openxmlformats.org/officeDocument/2006/relationships/hyperlink" Target="https://drive.google.com/file/d/13QLqnMi7GFB6yMAtIjU0bMvR9OgXskcR/view?usp=drive_link" TargetMode="External"/><Relationship Id="rId79" Type="http://schemas.openxmlformats.org/officeDocument/2006/relationships/hyperlink" Target="https://drive.google.com/file/d/1jTx6cX6ToGXRJiOlt6SaQCB7x2CB_ruA/view?usp=drive_link" TargetMode="External"/><Relationship Id="rId102" Type="http://schemas.openxmlformats.org/officeDocument/2006/relationships/hyperlink" Target="https://drive.google.com/file/d/1hxY7gK4-Y6-LA3iuawTm0MMde9EXs7ne/view?usp=drive_link" TargetMode="External"/><Relationship Id="rId144" Type="http://schemas.openxmlformats.org/officeDocument/2006/relationships/hyperlink" Target="https://drive.google.com/file/d/1qsM9AG67JWvJmoVk6c8Ft7-MKohggyBB/view?usp=drive_link" TargetMode="External"/><Relationship Id="rId90" Type="http://schemas.openxmlformats.org/officeDocument/2006/relationships/hyperlink" Target="https://drive.google.com/file/d/1xGHLoXaApzoIW5ENu6H13Rvc0bt1xEnl/view?usp=drive_link" TargetMode="External"/><Relationship Id="rId186" Type="http://schemas.openxmlformats.org/officeDocument/2006/relationships/hyperlink" Target="https://drive.google.com/file/d/1vEVTGe3qVf5N83A2iO3wzGc2qR3ct5P7/view?usp=drive_link" TargetMode="External"/><Relationship Id="rId351" Type="http://schemas.openxmlformats.org/officeDocument/2006/relationships/hyperlink" Target="https://drive.google.com/file/d/1zDUkUmiGUFEJpYpSw3shyw3hs3FDi1FV/view?usp=drive_link" TargetMode="External"/><Relationship Id="rId393" Type="http://schemas.openxmlformats.org/officeDocument/2006/relationships/hyperlink" Target="https://drive.google.com/file/d/1VbrQrjRRc0BDV8vDNbUNojrgSUKq6z2V/view?usp=drive_link" TargetMode="External"/><Relationship Id="rId407" Type="http://schemas.openxmlformats.org/officeDocument/2006/relationships/hyperlink" Target="https://drive.google.com/file/d/13V9F3XIpIrgX8po2yYzEDCWrvZgFU6o0/view?usp=drive_link" TargetMode="External"/><Relationship Id="rId449" Type="http://schemas.openxmlformats.org/officeDocument/2006/relationships/hyperlink" Target="https://drive.google.com/file/d/1UTtmxRNACNYDQBJM-FDkotqEKtZBPtRg/view?usp=drive_link" TargetMode="External"/><Relationship Id="rId211" Type="http://schemas.openxmlformats.org/officeDocument/2006/relationships/hyperlink" Target="https://drive.google.com/file/d/1jFEGhHQlD_4K8GIp94ZDEefmQhzM_zaZ/view?usp=drive_link" TargetMode="External"/><Relationship Id="rId253" Type="http://schemas.openxmlformats.org/officeDocument/2006/relationships/hyperlink" Target="https://drive.google.com/file/d/1s5Nhu3l10LIoMvVGifuckQmmnk1JitNF/view?usp=drive_link" TargetMode="External"/><Relationship Id="rId295" Type="http://schemas.openxmlformats.org/officeDocument/2006/relationships/hyperlink" Target="https://drive.google.com/file/d/1WwXg8L-6kcc16XXlGniKzMWa9fybopqE/view?usp=drive_link" TargetMode="External"/><Relationship Id="rId309" Type="http://schemas.openxmlformats.org/officeDocument/2006/relationships/hyperlink" Target="https://drive.google.com/file/d/1Hyel7jih-4pLcz8s8HFoaEAM6qkfjsbg/view?usp=drive_link" TargetMode="External"/><Relationship Id="rId460" Type="http://schemas.openxmlformats.org/officeDocument/2006/relationships/hyperlink" Target="https://drive.google.com/file/d/1RNrts1LV7fgD7qIrsHYzyXLbBs-O43wS/view?usp=drive_link" TargetMode="External"/><Relationship Id="rId48" Type="http://schemas.openxmlformats.org/officeDocument/2006/relationships/hyperlink" Target="https://drive.google.com/file/d/1qkZ04E9T5YcuZohc00tFrNbII8PWIgH_/view?usp=drive_link" TargetMode="External"/><Relationship Id="rId113" Type="http://schemas.openxmlformats.org/officeDocument/2006/relationships/hyperlink" Target="https://drive.google.com/file/d/1tVqgX1ohEFwOk2fw5iT5tI9vS6wEqKuP/view?usp=drive_link" TargetMode="External"/><Relationship Id="rId320" Type="http://schemas.openxmlformats.org/officeDocument/2006/relationships/hyperlink" Target="https://drive.google.com/file/d/1To5tO2SPfeh0RD1sKQzHVjixDkvbj44F/view?usp=drive_link" TargetMode="External"/><Relationship Id="rId155" Type="http://schemas.openxmlformats.org/officeDocument/2006/relationships/hyperlink" Target="https://drive.google.com/file/d/1jaUwT0sD07EK5wKRsTl_9umnLuv9Z9ps/view?usp=drive_link" TargetMode="External"/><Relationship Id="rId197" Type="http://schemas.openxmlformats.org/officeDocument/2006/relationships/hyperlink" Target="https://drive.google.com/file/d/1wObV8u2_4G_W7fOg7z0KFEyzBdonBI4r/view?usp=drive_link" TargetMode="External"/><Relationship Id="rId362" Type="http://schemas.openxmlformats.org/officeDocument/2006/relationships/hyperlink" Target="https://drive.google.com/file/d/1BdUAP1ZAln0AviUf9s6rQVos_N6bRS1F/view?usp=drive_link" TargetMode="External"/><Relationship Id="rId418" Type="http://schemas.openxmlformats.org/officeDocument/2006/relationships/hyperlink" Target="https://drive.google.com/file/d/1dA0lD6P3RUFuQkIB1ugtKBXQ1WR4DqUy/view?usp=drive_link" TargetMode="External"/><Relationship Id="rId222" Type="http://schemas.openxmlformats.org/officeDocument/2006/relationships/hyperlink" Target="https://drive.google.com/file/d/1g5HFS7WHVk1YCSdKyra9lywVhHjB1hPL/view?usp=drive_link" TargetMode="External"/><Relationship Id="rId264" Type="http://schemas.openxmlformats.org/officeDocument/2006/relationships/hyperlink" Target="https://drive.google.com/file/d/1B6dOYUt32KeNhT_f6_EE4iRWaCq0y1jm/view?usp=drive_link" TargetMode="External"/><Relationship Id="rId471" Type="http://schemas.openxmlformats.org/officeDocument/2006/relationships/hyperlink" Target="https://drive.google.com/file/d/1KSSMqI3sTyqfZMtAk6RGTZjnU4RyTfl9/view?usp=drive_link" TargetMode="External"/><Relationship Id="rId17" Type="http://schemas.openxmlformats.org/officeDocument/2006/relationships/hyperlink" Target="https://drive.google.com/file/d/1RIivhmGoFVy99xeJrwFXLFk1zhyUWrEO/view?usp=drive_link" TargetMode="External"/><Relationship Id="rId59" Type="http://schemas.openxmlformats.org/officeDocument/2006/relationships/hyperlink" Target="https://drive.google.com/file/d/16iCcLYiEgG7P7ZXq4GqrrYLt0RwwuEob/view?usp=drive_link" TargetMode="External"/><Relationship Id="rId124" Type="http://schemas.openxmlformats.org/officeDocument/2006/relationships/hyperlink" Target="mailto:pavan@playtolabs.com" TargetMode="External"/><Relationship Id="rId70" Type="http://schemas.openxmlformats.org/officeDocument/2006/relationships/hyperlink" Target="https://drive.google.com/file/d/1hmugWOP6ge-kDPQWNl3PKNFb4COmQAAN/view?usp=drive_link" TargetMode="External"/><Relationship Id="rId166" Type="http://schemas.openxmlformats.org/officeDocument/2006/relationships/hyperlink" Target="https://drive.google.com/file/d/1f9BvkB44lDGqHPpcgL-sEr7OFbHKHN2A/view?usp=drive_link" TargetMode="External"/><Relationship Id="rId331" Type="http://schemas.openxmlformats.org/officeDocument/2006/relationships/hyperlink" Target="https://drive.google.com/file/d/1jEMotHEhtS2pOCSG6uxvl8qVrR-bXU00/view?usp=drive_link" TargetMode="External"/><Relationship Id="rId373" Type="http://schemas.openxmlformats.org/officeDocument/2006/relationships/hyperlink" Target="https://drive.google.com/file/d/1pyPYYf7FLO6F69tItAtVpzF04z61laaN/view?usp=drive_link" TargetMode="External"/><Relationship Id="rId429" Type="http://schemas.openxmlformats.org/officeDocument/2006/relationships/hyperlink" Target="https://drive.google.com/file/d/1s4A0ZDxkG5Nnn67aEGacLxUNsGx6GoLi/view?usp=drive_link" TargetMode="External"/><Relationship Id="rId1" Type="http://schemas.openxmlformats.org/officeDocument/2006/relationships/hyperlink" Target="https://drive.google.com/file/d/17oyT8dmTMjGhdr957HgjCBgkXeNzOOUe/view?usp=drive_link" TargetMode="External"/><Relationship Id="rId233" Type="http://schemas.openxmlformats.org/officeDocument/2006/relationships/hyperlink" Target="https://drive.google.com/file/d/1S_uGq-zEXwh55ayvvAk9yjUeCQ9jpaQa/view?usp=drive_link" TargetMode="External"/><Relationship Id="rId440" Type="http://schemas.openxmlformats.org/officeDocument/2006/relationships/hyperlink" Target="https://drive.google.com/file/d/1hJFRdE-7R_35LnUdGsAr-E_wHljadzoO/view?usp=drive_link" TargetMode="External"/><Relationship Id="rId28" Type="http://schemas.openxmlformats.org/officeDocument/2006/relationships/hyperlink" Target="https://www.energycompany.in/" TargetMode="External"/><Relationship Id="rId275" Type="http://schemas.openxmlformats.org/officeDocument/2006/relationships/hyperlink" Target="https://drive.google.com/file/d/1XDAQbE-ayMfVcDyDIXZJ9_hPwI4qQ8FD/view?usp=drive_link" TargetMode="External"/><Relationship Id="rId300" Type="http://schemas.openxmlformats.org/officeDocument/2006/relationships/hyperlink" Target="https://drive.google.com/file/d/1JLbh0WXEfG9GxMh-Zo5zIPw5SR4PhNCK/view?usp=drive_link" TargetMode="External"/><Relationship Id="rId482" Type="http://schemas.openxmlformats.org/officeDocument/2006/relationships/hyperlink" Target="https://drive.google.com/file/d/1cg13CklHoQ3v439j7jrYH6h3sAyEhgKa/view?usp=drive_link" TargetMode="External"/><Relationship Id="rId81" Type="http://schemas.openxmlformats.org/officeDocument/2006/relationships/hyperlink" Target="https://drive.google.com/file/d/1gIEH9GRvTyv8bPujFx-jHLVHDAslD1l8/view?usp=drive_link" TargetMode="External"/><Relationship Id="rId135" Type="http://schemas.openxmlformats.org/officeDocument/2006/relationships/hyperlink" Target="https://drive.google.com/file/d/1XVc7sFhB1qOeTxPtKf67RtQqh59Z3hl3/view?usp=drive_link" TargetMode="External"/><Relationship Id="rId177" Type="http://schemas.openxmlformats.org/officeDocument/2006/relationships/hyperlink" Target="https://drive.google.com/file/d/1iuu6PUL-vnsADwtqPSNOxgGysC8MLM82/view?usp=drive_link" TargetMode="External"/><Relationship Id="rId342" Type="http://schemas.openxmlformats.org/officeDocument/2006/relationships/hyperlink" Target="https://drive.google.com/file/d/1cK0Apowe5JKhRKKJSwndkv9nwA2xJyI8/view?usp=drive_link" TargetMode="External"/><Relationship Id="rId384" Type="http://schemas.openxmlformats.org/officeDocument/2006/relationships/hyperlink" Target="https://drive.google.com/file/d/1OM1efihpoA_dC25WgSpKd6VjJSW35S4K/view?usp=drive_link" TargetMode="External"/><Relationship Id="rId202" Type="http://schemas.openxmlformats.org/officeDocument/2006/relationships/hyperlink" Target="https://drive.google.com/file/d/1adjEpRqBawpFVetGFxip1w-Ll1PF0ylc/view?usp=drive_link" TargetMode="External"/><Relationship Id="rId244" Type="http://schemas.openxmlformats.org/officeDocument/2006/relationships/hyperlink" Target="https://drive.google.com/file/d/1oFktLJcTpchx21fpIhrw1ZKaM-IWxp1M/view?usp=drive_link" TargetMode="External"/><Relationship Id="rId39" Type="http://schemas.openxmlformats.org/officeDocument/2006/relationships/hyperlink" Target="https://drive.google.com/file/d/1vHmYGl3P9XC3fRGheTYuCMDtvYzzeiB3/view?usp=drive_link" TargetMode="External"/><Relationship Id="rId286" Type="http://schemas.openxmlformats.org/officeDocument/2006/relationships/hyperlink" Target="https://drive.google.com/file/d/1BIV0tNn5Ff38_jNvdLarG4hXNx1wK6IV/view?usp=drive_link" TargetMode="External"/><Relationship Id="rId451" Type="http://schemas.openxmlformats.org/officeDocument/2006/relationships/hyperlink" Target="https://drive.google.com/file/d/11BLmXbwLZhI8r2OKnYPrcAyupFBKXTYK/view?usp=drive_link" TargetMode="External"/><Relationship Id="rId493" Type="http://schemas.openxmlformats.org/officeDocument/2006/relationships/hyperlink" Target="https://www.snrassystems.com/" TargetMode="External"/><Relationship Id="rId507" Type="http://schemas.openxmlformats.org/officeDocument/2006/relationships/hyperlink" Target="https://drive.google.com/file/d/1gX4_VhMO_nP9U8W8rSMHfv_bsKIJ4HTw/view?usp=drive_link" TargetMode="External"/><Relationship Id="rId50" Type="http://schemas.openxmlformats.org/officeDocument/2006/relationships/hyperlink" Target="https://drive.google.com/file/d/1s2ytvhNwPcE-oDkQgPmJyg1hAsMCGxN2/view?usp=drive_link" TargetMode="External"/><Relationship Id="rId104" Type="http://schemas.openxmlformats.org/officeDocument/2006/relationships/hyperlink" Target="https://drive.google.com/file/d/1fmMvo9Z1q-iNoEFsVIh1eYg8htgV1deI/view?usp=drive_link" TargetMode="External"/><Relationship Id="rId146" Type="http://schemas.openxmlformats.org/officeDocument/2006/relationships/hyperlink" Target="https://drive.google.com/file/d/1m6MgBaTcg9OuodmQL5UfjwY44d68ivow/view?usp=drive_link" TargetMode="External"/><Relationship Id="rId188" Type="http://schemas.openxmlformats.org/officeDocument/2006/relationships/hyperlink" Target="https://drive.google.com/file/d/1Tlyk4JuHAO6of2cdkeoT_ONCSF0nahKy/view?usp=drive_link" TargetMode="External"/><Relationship Id="rId311" Type="http://schemas.openxmlformats.org/officeDocument/2006/relationships/hyperlink" Target="https://drive.google.com/file/d/1MFj3_rd5kdOMd250IaCKE74xE6KzfAi5/view?usp=drive_link" TargetMode="External"/><Relationship Id="rId353" Type="http://schemas.openxmlformats.org/officeDocument/2006/relationships/hyperlink" Target="https://drive.google.com/file/d/18Vo2Po4jnxQrB774bUJhNwd62Jli8RMI/view?usp=drive_link" TargetMode="External"/><Relationship Id="rId395" Type="http://schemas.openxmlformats.org/officeDocument/2006/relationships/hyperlink" Target="https://drive.google.com/file/d/1dR9BT_OA655QkHAPS0QdUGAHSgWnkorZ/view?usp=drive_link" TargetMode="External"/><Relationship Id="rId409" Type="http://schemas.openxmlformats.org/officeDocument/2006/relationships/hyperlink" Target="https://drive.google.com/file/d/17g0MIGcKFvsqP3f9e0Z7SdKVraHIZbAm/view?usp=drive_link" TargetMode="External"/><Relationship Id="rId92" Type="http://schemas.openxmlformats.org/officeDocument/2006/relationships/hyperlink" Target="https://drive.google.com/file/d/19aVxM0rUL2RE8GnARLmdzaTnh7d-LcoS/view?usp=drive_link" TargetMode="External"/><Relationship Id="rId213" Type="http://schemas.openxmlformats.org/officeDocument/2006/relationships/hyperlink" Target="https://drive.google.com/file/d/1Vu9wPWPgHVrrGqydBjGNQcTrkRKYvSSI/view?usp=drive_link" TargetMode="External"/><Relationship Id="rId420" Type="http://schemas.openxmlformats.org/officeDocument/2006/relationships/hyperlink" Target="https://drive.google.com/file/d/1Z9-K1b5oSqHmp2gtFRNsokfMHabVMEpO/view?usp=drive_link" TargetMode="External"/><Relationship Id="rId255" Type="http://schemas.openxmlformats.org/officeDocument/2006/relationships/hyperlink" Target="https://drive.google.com/file/d/1vlcyhQYG2GIFQ5Wdo32u9nOhOR3SDThM/view?usp=drive_link" TargetMode="External"/><Relationship Id="rId297" Type="http://schemas.openxmlformats.org/officeDocument/2006/relationships/hyperlink" Target="https://drive.google.com/file/d/1eCnHC4cBG4RPRYLvMabhZBcfpDdTaos0/view?usp=drive_link" TargetMode="External"/><Relationship Id="rId462" Type="http://schemas.openxmlformats.org/officeDocument/2006/relationships/hyperlink" Target="https://drive.google.com/file/d/13dgjHunlAEOpPO1pQpPlqQOoezPjkfaX/view?usp=drive_link" TargetMode="External"/><Relationship Id="rId115" Type="http://schemas.openxmlformats.org/officeDocument/2006/relationships/hyperlink" Target="https://drive.google.com/file/d/1WtOiASM4OkMJ25nsjtU-vG8cuK3Vhfbl/view?usp=drive_link" TargetMode="External"/><Relationship Id="rId157" Type="http://schemas.openxmlformats.org/officeDocument/2006/relationships/hyperlink" Target="https://drive.google.com/file/d/10uPzoniCfvWaTh7zgqTC0-G0OjlAsv5x/view?usp=drive_link" TargetMode="External"/><Relationship Id="rId322" Type="http://schemas.openxmlformats.org/officeDocument/2006/relationships/hyperlink" Target="https://drive.google.com/file/d/1Ta1Ws5TFw9pAblGFHT_f83umEShUk6O-/view?usp=drive_link" TargetMode="External"/><Relationship Id="rId364" Type="http://schemas.openxmlformats.org/officeDocument/2006/relationships/hyperlink" Target="https://drive.google.com/file/d/1CyWP1cJDohaWwZwEKoUEcDm3HTRw7_u0/view?usp=drive_link" TargetMode="External"/><Relationship Id="rId61" Type="http://schemas.openxmlformats.org/officeDocument/2006/relationships/hyperlink" Target="https://drive.google.com/file/d/1lWySmELuhiYC9HRC_G__GwzVaDAEg1wY/view?usp=drive_link" TargetMode="External"/><Relationship Id="rId199" Type="http://schemas.openxmlformats.org/officeDocument/2006/relationships/hyperlink" Target="https://drive.google.com/file/d/1mkIYnNEOxMkrM7a3dZULy2aJkP9GqJRe/view?usp=drive_link" TargetMode="External"/><Relationship Id="rId19" Type="http://schemas.openxmlformats.org/officeDocument/2006/relationships/hyperlink" Target="https://drive.google.com/file/d/1gTbu7RUG8ABzRNgBsXYhy8VgyhJ9FHbC/view?usp=drive_link" TargetMode="External"/><Relationship Id="rId224" Type="http://schemas.openxmlformats.org/officeDocument/2006/relationships/hyperlink" Target="https://drive.google.com/file/d/1TyQnkVt5lf18jZs7AQvcEhOPB07aPjD_/view?usp=drive_link" TargetMode="External"/><Relationship Id="rId266" Type="http://schemas.openxmlformats.org/officeDocument/2006/relationships/hyperlink" Target="https://drive.google.com/file/d/1cY4Xso5RvrhmO0Eb8c8EKvbJ7z7MAvVd/view?usp=drive_link" TargetMode="External"/><Relationship Id="rId431" Type="http://schemas.openxmlformats.org/officeDocument/2006/relationships/hyperlink" Target="https://drive.google.com/file/d/18o1t9bp-uKmgjUf-6R3yrNg21cJbAJWh/view?usp=drive_link" TargetMode="External"/><Relationship Id="rId473" Type="http://schemas.openxmlformats.org/officeDocument/2006/relationships/hyperlink" Target="https://drive.google.com/file/d/1yAM5l6oSL9BV2JMIMhrBw7go6mzZuZAV/view?usp=drive_link" TargetMode="External"/><Relationship Id="rId30" Type="http://schemas.openxmlformats.org/officeDocument/2006/relationships/hyperlink" Target="https://drive.google.com/file/d/1B9GgtjefDxDr02ScVavcrGf3NRAW-FDu/view?usp=drive_link" TargetMode="External"/><Relationship Id="rId126" Type="http://schemas.openxmlformats.org/officeDocument/2006/relationships/hyperlink" Target="https://drive.google.com/file/d/1UMj57Bpt5V99IO_LX5lJrjt1mDITU3IY/view?usp=drive_link" TargetMode="External"/><Relationship Id="rId168" Type="http://schemas.openxmlformats.org/officeDocument/2006/relationships/hyperlink" Target="https://drive.google.com/file/d/181WjkZmZ_2RNO__V3zPqvsyFfed7QGho/view?usp=drive_link" TargetMode="External"/><Relationship Id="rId333" Type="http://schemas.openxmlformats.org/officeDocument/2006/relationships/hyperlink" Target="https://drive.google.com/file/d/1wzn8zhcj1X7-vAweTb_FO1H8D_7KMWDG/view?usp=drive_link" TargetMode="External"/><Relationship Id="rId72" Type="http://schemas.openxmlformats.org/officeDocument/2006/relationships/hyperlink" Target="https://drive.google.com/file/d/194E5_06nzfaxip-y_iEZ45NR-f0zPXRV/view?usp=drive_link" TargetMode="External"/><Relationship Id="rId375" Type="http://schemas.openxmlformats.org/officeDocument/2006/relationships/hyperlink" Target="https://drive.google.com/file/d/1jVBmyGKcnQzZDGYdUqMl6_WIonzek6na/view?usp=drive_link" TargetMode="External"/><Relationship Id="rId3" Type="http://schemas.openxmlformats.org/officeDocument/2006/relationships/hyperlink" Target="https://drive.google.com/file/d/12K3quR8iLuhqQaiWB_InAQELNrnmmoau/view?usp=drive_link" TargetMode="External"/><Relationship Id="rId235" Type="http://schemas.openxmlformats.org/officeDocument/2006/relationships/hyperlink" Target="https://drive.google.com/file/d/1AatcuD3-x6CprGqlRmsSdEuYNzslzevd/view?usp=drive_link" TargetMode="External"/><Relationship Id="rId277" Type="http://schemas.openxmlformats.org/officeDocument/2006/relationships/hyperlink" Target="https://drive.google.com/file/d/18yvuLEKmcH7GB-P5HeWfUNe7IbYsNUXt/view?usp=drive_link" TargetMode="External"/><Relationship Id="rId400" Type="http://schemas.openxmlformats.org/officeDocument/2006/relationships/hyperlink" Target="https://drive.google.com/file/d/1H4c69Afb5Q9DJ4Qjw_GPiJ4T-erO290C/view?usp=drive_link" TargetMode="External"/><Relationship Id="rId442" Type="http://schemas.openxmlformats.org/officeDocument/2006/relationships/hyperlink" Target="https://drive.google.com/file/d/1KHly6veoLHEgr78bKbs310S0z6P8TkoH/view?usp=drive_link" TargetMode="External"/><Relationship Id="rId484" Type="http://schemas.openxmlformats.org/officeDocument/2006/relationships/hyperlink" Target="https://drive.google.com/file/d/1CHBcU50_G9FcbqxwcOQ585AYe5TcEeBP/view?usp=drive_link" TargetMode="External"/><Relationship Id="rId137" Type="http://schemas.openxmlformats.org/officeDocument/2006/relationships/hyperlink" Target="https://drive.google.com/file/d/11FrPLI43p0GhXA4NCmaHuLpvwWhro4b0/view?usp=drive_link" TargetMode="External"/><Relationship Id="rId302" Type="http://schemas.openxmlformats.org/officeDocument/2006/relationships/hyperlink" Target="https://drive.google.com/file/d/1pixZi128bj-LSrNzR_b-iB0f6RPyn7Ms/view?usp=drive_link" TargetMode="External"/><Relationship Id="rId344" Type="http://schemas.openxmlformats.org/officeDocument/2006/relationships/hyperlink" Target="https://drive.google.com/file/d/1RSMc-DHwgmzJ1J_ncDcmL5Ewo0w1bzN6/view?usp=drive_link" TargetMode="External"/><Relationship Id="rId41" Type="http://schemas.openxmlformats.org/officeDocument/2006/relationships/hyperlink" Target="https://drive.google.com/file/d/1cej7NXGt-no5BgLorXNym28G0N3f1lJI/view?usp=drive_link" TargetMode="External"/><Relationship Id="rId83" Type="http://schemas.openxmlformats.org/officeDocument/2006/relationships/hyperlink" Target="https://drive.google.com/file/d/1ai84aonlMVkx_KIPc8yKail9YK1LJDyF/view?usp=drive_link" TargetMode="External"/><Relationship Id="rId179" Type="http://schemas.openxmlformats.org/officeDocument/2006/relationships/hyperlink" Target="https://drive.google.com/file/d/1jqK_EMRAr2pb5PcsciNB9DBBGcIEdwLE/view?usp=drive_link" TargetMode="External"/><Relationship Id="rId386" Type="http://schemas.openxmlformats.org/officeDocument/2006/relationships/hyperlink" Target="https://drive.google.com/file/d/1jy7F49a06Evln09x3YC1JmgDF2wtZQ0q/view?usp=drive_link" TargetMode="External"/><Relationship Id="rId190" Type="http://schemas.openxmlformats.org/officeDocument/2006/relationships/hyperlink" Target="https://drive.google.com/file/d/14DCiNIedYtuwlwJPWFyHSQ8JqSlEoiRE/view?usp=drive_link" TargetMode="External"/><Relationship Id="rId204" Type="http://schemas.openxmlformats.org/officeDocument/2006/relationships/hyperlink" Target="https://drive.google.com/file/d/1EIVUiYu1Ia8gDlDsRkwc9JenjdGt0hCY/view?usp=drive_link" TargetMode="External"/><Relationship Id="rId246" Type="http://schemas.openxmlformats.org/officeDocument/2006/relationships/hyperlink" Target="mailto:sarang@parentheses.systems" TargetMode="External"/><Relationship Id="rId288" Type="http://schemas.openxmlformats.org/officeDocument/2006/relationships/hyperlink" Target="https://drive.google.com/file/d/1kPUy6W7n1IYtG_NnkcDIAzZzK840OuKU/view?usp=drive_link" TargetMode="External"/><Relationship Id="rId411" Type="http://schemas.openxmlformats.org/officeDocument/2006/relationships/hyperlink" Target="https://drive.google.com/file/d/1dTCxd6ycdzA0miPT_IVwRK9eWa4nOYml/view?usp=drive_link" TargetMode="External"/><Relationship Id="rId453" Type="http://schemas.openxmlformats.org/officeDocument/2006/relationships/hyperlink" Target="mailto:kns@Knorish.com" TargetMode="External"/><Relationship Id="rId509" Type="http://schemas.openxmlformats.org/officeDocument/2006/relationships/hyperlink" Target="https://drive.google.com/file/d/1a0Pt4PEy7WQeaWQXl7keFmzrlqcTUebc/view?usp=drive_link" TargetMode="External"/><Relationship Id="rId106" Type="http://schemas.openxmlformats.org/officeDocument/2006/relationships/hyperlink" Target="https://drive.google.com/file/d/1DhOuRT759pKMmMbHxqQ4utHyfx1ZanS2/view?usp=drive_link" TargetMode="External"/><Relationship Id="rId313" Type="http://schemas.openxmlformats.org/officeDocument/2006/relationships/hyperlink" Target="https://drive.google.com/file/d/1GggJvZaW6bhWi7IB6h0siCcF8nHrSHRK/view?usp=drive_link" TargetMode="External"/><Relationship Id="rId495" Type="http://schemas.openxmlformats.org/officeDocument/2006/relationships/hyperlink" Target="https://drive.google.com/file/d/1FtP7Q01Uyz35OaL5tENk258uB_rLitDn/view?usp=drive_link" TargetMode="External"/><Relationship Id="rId10" Type="http://schemas.openxmlformats.org/officeDocument/2006/relationships/hyperlink" Target="https://drive.google.com/file/d/1j4RXsqxt9vozfa4MWFITX4nM0UIA_Hiz/view?usp=drive_link" TargetMode="External"/><Relationship Id="rId52" Type="http://schemas.openxmlformats.org/officeDocument/2006/relationships/hyperlink" Target="https://drive.google.com/file/d/1xNnu7iLyOmPNqnGpkZpHKWoyBKc8BO8Q/view?usp=drive_link" TargetMode="External"/><Relationship Id="rId94" Type="http://schemas.openxmlformats.org/officeDocument/2006/relationships/hyperlink" Target="https://drive.google.com/file/d/1yJ1g8mN3XvjjmpphvfCEZH5WKCChxqkL/view?usp=drive_link" TargetMode="External"/><Relationship Id="rId148" Type="http://schemas.openxmlformats.org/officeDocument/2006/relationships/hyperlink" Target="mailto:nickendra@konwertindiamotors.com" TargetMode="External"/><Relationship Id="rId355" Type="http://schemas.openxmlformats.org/officeDocument/2006/relationships/hyperlink" Target="https://drive.google.com/file/d/1w7vccIYueGBFqnQKb_AmZbZYhyDMueu8/view?usp=drive_link" TargetMode="External"/><Relationship Id="rId397" Type="http://schemas.openxmlformats.org/officeDocument/2006/relationships/hyperlink" Target="https://drive.google.com/file/d/1PMcV7EZ-xjiI-WEQIdOpKa9T76BDqtTk/view?usp=drive_link" TargetMode="External"/><Relationship Id="rId215" Type="http://schemas.openxmlformats.org/officeDocument/2006/relationships/hyperlink" Target="https://drive.google.com/file/d/1TDm-5BxWxmeRZI6yZ_d4IzBF9myjDrNz/view?usp=drive_link" TargetMode="External"/><Relationship Id="rId257" Type="http://schemas.openxmlformats.org/officeDocument/2006/relationships/hyperlink" Target="https://drive.google.com/file/d/1MuWNH3NEdUgDlbXUW8jcHXsz7yiTeHQn/view?usp=drive_link" TargetMode="External"/><Relationship Id="rId422" Type="http://schemas.openxmlformats.org/officeDocument/2006/relationships/hyperlink" Target="https://drive.google.com/file/d/1RzhnIEuoNx86uOg2JlioI6XtYsypyDEH/view?usp=drive_link" TargetMode="External"/><Relationship Id="rId464" Type="http://schemas.openxmlformats.org/officeDocument/2006/relationships/hyperlink" Target="https://drive.google.com/file/d/1O2E_4Tmco27V8LhQ-6jy0rTAGK_XUgSK/view?usp=drive_link" TargetMode="External"/></Relationships>
</file>

<file path=xl/worksheets/_rels/sheet6.xml.rels><?xml version="1.0" encoding="UTF-8" standalone="yes"?>
<Relationships xmlns="http://schemas.openxmlformats.org/package/2006/relationships"><Relationship Id="rId2" Type="http://schemas.openxmlformats.org/officeDocument/2006/relationships/hyperlink" Target="http://genix.ai/" TargetMode="External"/><Relationship Id="rId1" Type="http://schemas.openxmlformats.org/officeDocument/2006/relationships/hyperlink" Target="http://hirex.ai/" TargetMode="External"/></Relationships>
</file>

<file path=xl/worksheets/_rels/sheet7.xml.rels><?xml version="1.0" encoding="UTF-8" standalone="yes"?>
<Relationships xmlns="http://schemas.openxmlformats.org/package/2006/relationships"><Relationship Id="rId117" Type="http://schemas.openxmlformats.org/officeDocument/2006/relationships/hyperlink" Target="https://drive.google.com/open?id=13NB1Jlr7X5xm8Tqnoc9E7BMR0oFp20o4" TargetMode="External"/><Relationship Id="rId671" Type="http://schemas.openxmlformats.org/officeDocument/2006/relationships/hyperlink" Target="https://drive.google.com/open?id=1BmZ-lkCU1pLpiAVa5fEtho5N5jQukcdQ" TargetMode="External"/><Relationship Id="rId769" Type="http://schemas.openxmlformats.org/officeDocument/2006/relationships/hyperlink" Target="https://drive.google.com/open?id=1UNiLdXi_EQ30lKDt3cJKWs6EN4ieZwaW" TargetMode="External"/><Relationship Id="rId21" Type="http://schemas.openxmlformats.org/officeDocument/2006/relationships/hyperlink" Target="https://drive.google.com/open?id=15lco3j83PYrNsRnkJasuwnFiU52ofshA" TargetMode="External"/><Relationship Id="rId324" Type="http://schemas.openxmlformats.org/officeDocument/2006/relationships/hyperlink" Target="https://drive.google.com/open?id=1yhFtI4mhg6adfjwgKzNhjHO3K2sArFX1" TargetMode="External"/><Relationship Id="rId531" Type="http://schemas.openxmlformats.org/officeDocument/2006/relationships/hyperlink" Target="http://www.facebook.com/techthota" TargetMode="External"/><Relationship Id="rId629" Type="http://schemas.openxmlformats.org/officeDocument/2006/relationships/hyperlink" Target="https://drive.google.com/open?id=1-RiPpN7679MiHmJz8GnYC9y2MccHOsko" TargetMode="External"/><Relationship Id="rId170" Type="http://schemas.openxmlformats.org/officeDocument/2006/relationships/hyperlink" Target="https://drive.google.com/open?id=1vRkuRJIQ8cNHumRyFeO-VXeTqvmYtP7w" TargetMode="External"/><Relationship Id="rId836" Type="http://schemas.openxmlformats.org/officeDocument/2006/relationships/hyperlink" Target="https://www.apnawahan.live/" TargetMode="External"/><Relationship Id="rId268" Type="http://schemas.openxmlformats.org/officeDocument/2006/relationships/hyperlink" Target="https://drive.google.com/open?id=163A7NO9HJZEhejywwnxonuZSYdgoOpts" TargetMode="External"/><Relationship Id="rId475" Type="http://schemas.openxmlformats.org/officeDocument/2006/relationships/hyperlink" Target="https://drive.google.com/open?id=1cyjSoJngZ2HuHucCySRxOPV-9K1xJT7L" TargetMode="External"/><Relationship Id="rId682" Type="http://schemas.openxmlformats.org/officeDocument/2006/relationships/hyperlink" Target="https://drive.google.com/open?id=12_TVjceVhtbd7qYNLdhf2tBz0DxiQwrT" TargetMode="External"/><Relationship Id="rId32" Type="http://schemas.openxmlformats.org/officeDocument/2006/relationships/hyperlink" Target="https://www.addictofree.com/" TargetMode="External"/><Relationship Id="rId128" Type="http://schemas.openxmlformats.org/officeDocument/2006/relationships/hyperlink" Target="https://www.sconto.ai/" TargetMode="External"/><Relationship Id="rId335" Type="http://schemas.openxmlformats.org/officeDocument/2006/relationships/hyperlink" Target="https://drive.google.com/open?id=17G8YsX9tQgbdLl646xamM99uAt_Ghtgj" TargetMode="External"/><Relationship Id="rId542" Type="http://schemas.openxmlformats.org/officeDocument/2006/relationships/hyperlink" Target="https://drive.google.com/open?id=18c-_Yc17VhcgaNDgylfe6-vGXQ2oo6ip" TargetMode="External"/><Relationship Id="rId181" Type="http://schemas.openxmlformats.org/officeDocument/2006/relationships/hyperlink" Target="https://drive.google.com/open?id=16EiNbRbkR660dCOMHt_HRVfs_3NzxKvt" TargetMode="External"/><Relationship Id="rId402" Type="http://schemas.openxmlformats.org/officeDocument/2006/relationships/hyperlink" Target="https://drive.google.com/open?id=1NGVcyu01cnxM4xqvV0bqyE2eiXOYkrFm" TargetMode="External"/><Relationship Id="rId847" Type="http://schemas.openxmlformats.org/officeDocument/2006/relationships/hyperlink" Target="https://drive.google.com/open?id=14q0X9ix7_s9U2XOKnCHprTd0kRpQLlhG" TargetMode="External"/><Relationship Id="rId279" Type="http://schemas.openxmlformats.org/officeDocument/2006/relationships/hyperlink" Target="http://www.robotoai.com/" TargetMode="External"/><Relationship Id="rId486" Type="http://schemas.openxmlformats.org/officeDocument/2006/relationships/hyperlink" Target="https://drive.google.com/open?id=1yLxvvnOTEwAayHApV3OHTzSLWxzqoBM7" TargetMode="External"/><Relationship Id="rId693" Type="http://schemas.openxmlformats.org/officeDocument/2006/relationships/hyperlink" Target="https://drive.google.com/open?id=1PzsZeGfmA7vEuJEcGvYVer-KlFKD1IfB" TargetMode="External"/><Relationship Id="rId707" Type="http://schemas.openxmlformats.org/officeDocument/2006/relationships/hyperlink" Target="https://drive.google.com/open?id=1LFHuv_Tm9_A3OGbPTxPTL4KxFgjtE1NZ" TargetMode="External"/><Relationship Id="rId43" Type="http://schemas.openxmlformats.org/officeDocument/2006/relationships/hyperlink" Target="https://drive.google.com/open?id=1iFQQdfPd2BmyeRqO9nrMl_pZrlHyC47C" TargetMode="External"/><Relationship Id="rId139" Type="http://schemas.openxmlformats.org/officeDocument/2006/relationships/hyperlink" Target="https://drive.google.com/open?id=1KxJTNsbiEvHjG5KcQbraTC-Hc3P_BloJ" TargetMode="External"/><Relationship Id="rId346" Type="http://schemas.openxmlformats.org/officeDocument/2006/relationships/hyperlink" Target="https://drive.google.com/open?id=19gVOQL-mLaFYQCNyzzksswvfjibsICvC" TargetMode="External"/><Relationship Id="rId553" Type="http://schemas.openxmlformats.org/officeDocument/2006/relationships/hyperlink" Target="https://drive.google.com/open?id=180Bi81VMTxOfeWlsRaOBw5a8a6eHhcgi" TargetMode="External"/><Relationship Id="rId760" Type="http://schemas.openxmlformats.org/officeDocument/2006/relationships/hyperlink" Target="https://drive.google.com/open?id=1qismIceDvbzozxF9iE0RMY8YeI1TQREo" TargetMode="External"/><Relationship Id="rId192" Type="http://schemas.openxmlformats.org/officeDocument/2006/relationships/hyperlink" Target="https://drive.google.com/open?id=1D7_u1uKhuWc4X4wY8-XgeMgfwOKqc4fx" TargetMode="External"/><Relationship Id="rId206" Type="http://schemas.openxmlformats.org/officeDocument/2006/relationships/hyperlink" Target="https://drive.google.com/open?id=1VLJSDDI-c5_LwDOla7444sqwedgtfJ2s" TargetMode="External"/><Relationship Id="rId413" Type="http://schemas.openxmlformats.org/officeDocument/2006/relationships/hyperlink" Target="https://drive.google.com/open?id=1G52gf0UdI4FmwGHCGp1bRii5Gc04fgL5" TargetMode="External"/><Relationship Id="rId858" Type="http://schemas.openxmlformats.org/officeDocument/2006/relationships/hyperlink" Target="https://drive.google.com/open?id=1I0_chyd4MiRZH8W9jWtw5SQhbRtJ4qHo" TargetMode="External"/><Relationship Id="rId497" Type="http://schemas.openxmlformats.org/officeDocument/2006/relationships/hyperlink" Target="https://drive.google.com/open?id=1cZtzNAcpwIrhrj8_6UYCIz44JB3ujcts" TargetMode="External"/><Relationship Id="rId620" Type="http://schemas.openxmlformats.org/officeDocument/2006/relationships/hyperlink" Target="https://drive.google.com/open?id=1hH4CmFjBmmWIcN_WKSjS-C76m7weCean" TargetMode="External"/><Relationship Id="rId718" Type="http://schemas.openxmlformats.org/officeDocument/2006/relationships/hyperlink" Target="https://drive.google.com/open?id=1ugIZ7YW8MLghmFnUfR5vHKA4idl531xI" TargetMode="External"/><Relationship Id="rId357" Type="http://schemas.openxmlformats.org/officeDocument/2006/relationships/hyperlink" Target="http://www.medblue.in/" TargetMode="External"/><Relationship Id="rId54" Type="http://schemas.openxmlformats.org/officeDocument/2006/relationships/hyperlink" Target="http://chara.co.in/" TargetMode="External"/><Relationship Id="rId217" Type="http://schemas.openxmlformats.org/officeDocument/2006/relationships/hyperlink" Target="https://drive.google.com/open?id=1FzxIb03aZzXWmVoVkChtSJS301MfSbyw" TargetMode="External"/><Relationship Id="rId564" Type="http://schemas.openxmlformats.org/officeDocument/2006/relationships/hyperlink" Target="https://drive.google.com/open?id=11a6YGyTD4MH2fgx4RU8L-zl55YKkPqca" TargetMode="External"/><Relationship Id="rId771" Type="http://schemas.openxmlformats.org/officeDocument/2006/relationships/hyperlink" Target="https://drive.google.com/open?id=1K_TxEgOsgijJEWklCxPrux0p8zNLvmW-" TargetMode="External"/><Relationship Id="rId869" Type="http://schemas.openxmlformats.org/officeDocument/2006/relationships/hyperlink" Target="https://drive.google.com/open?id=1MCOQU2VZM4uQOSfqeLLq0R4fRpt5ijQE" TargetMode="External"/><Relationship Id="rId424" Type="http://schemas.openxmlformats.org/officeDocument/2006/relationships/hyperlink" Target="https://drive.google.com/open?id=1bLK0bLghKrKCH3FRELcbwbT1-Zv81tvw" TargetMode="External"/><Relationship Id="rId631" Type="http://schemas.openxmlformats.org/officeDocument/2006/relationships/hyperlink" Target="https://drive.google.com/open?id=14ZWGH8vqDe8KfmWCp6D289i4GPhqx1lv" TargetMode="External"/><Relationship Id="rId729" Type="http://schemas.openxmlformats.org/officeDocument/2006/relationships/hyperlink" Target="https://drive.google.com/open?id=1lO4VSYi_Sl_fUdbLGAa_gPV4eWbiWKhE" TargetMode="External"/><Relationship Id="rId270" Type="http://schemas.openxmlformats.org/officeDocument/2006/relationships/hyperlink" Target="https://neuome.com/" TargetMode="External"/><Relationship Id="rId65" Type="http://schemas.openxmlformats.org/officeDocument/2006/relationships/hyperlink" Target="https://quintrans.tech/" TargetMode="External"/><Relationship Id="rId130" Type="http://schemas.openxmlformats.org/officeDocument/2006/relationships/hyperlink" Target="https://drive.google.com/open?id=1nha5yffwZo_uSNQceZysZyBwVjX7jA3g" TargetMode="External"/><Relationship Id="rId368" Type="http://schemas.openxmlformats.org/officeDocument/2006/relationships/hyperlink" Target="https://drive.google.com/open?id=1VMylli7knC0XqU0oi56CC327-yPtUNyk" TargetMode="External"/><Relationship Id="rId575" Type="http://schemas.openxmlformats.org/officeDocument/2006/relationships/hyperlink" Target="http://www.blurgs.ai/" TargetMode="External"/><Relationship Id="rId782" Type="http://schemas.openxmlformats.org/officeDocument/2006/relationships/hyperlink" Target="https://drive.google.com/open?id=1cIu5QKxbiNL66BcRGgBnHNiEa0JjmNHW" TargetMode="External"/><Relationship Id="rId228" Type="http://schemas.openxmlformats.org/officeDocument/2006/relationships/hyperlink" Target="https://drive.google.com/open?id=1fTiq-8kln9IbhLMGKBtFn0GJgDilmcLT" TargetMode="External"/><Relationship Id="rId435" Type="http://schemas.openxmlformats.org/officeDocument/2006/relationships/hyperlink" Target="https://drive.google.com/open?id=1BeAgS-5uAOyW3C-60hRKvhq3FVfY62JK" TargetMode="External"/><Relationship Id="rId642" Type="http://schemas.openxmlformats.org/officeDocument/2006/relationships/hyperlink" Target="https://drive.google.com/open?id=1psvzlJcfOXzVLUlGJ3Ve8BG8yrK3gyo5" TargetMode="External"/><Relationship Id="rId281" Type="http://schemas.openxmlformats.org/officeDocument/2006/relationships/hyperlink" Target="https://drive.google.com/open?id=1fSNnjw92-ddLTPzHhVdAPkYnhrZbV15q" TargetMode="External"/><Relationship Id="rId502" Type="http://schemas.openxmlformats.org/officeDocument/2006/relationships/hyperlink" Target="https://welkinrim.com/index.html" TargetMode="External"/><Relationship Id="rId76" Type="http://schemas.openxmlformats.org/officeDocument/2006/relationships/hyperlink" Target="https://drive.google.com/open?id=1Qt060NNSxMbfPY5Nwkf4vhDpGCMDH_tU" TargetMode="External"/><Relationship Id="rId141" Type="http://schemas.openxmlformats.org/officeDocument/2006/relationships/hyperlink" Target="https://drive.google.com/open?id=1-zpMGgXHkhBXGNkovvbPTckhjEaDCHgs" TargetMode="External"/><Relationship Id="rId379" Type="http://schemas.openxmlformats.org/officeDocument/2006/relationships/hyperlink" Target="https://drive.google.com/open?id=1oIZyFJ3y_bswGa0NmRbdgdMezJ67LQsg" TargetMode="External"/><Relationship Id="rId586" Type="http://schemas.openxmlformats.org/officeDocument/2006/relationships/hyperlink" Target="https://drive.google.com/open?id=196mix7HGdi5YqMHnpkp0uegX-XW0XkgE" TargetMode="External"/><Relationship Id="rId793" Type="http://schemas.openxmlformats.org/officeDocument/2006/relationships/hyperlink" Target="https://drive.google.com/open?id=19M6WKAQdIXxfEAiC6P_1fcmaNIwHEdqR" TargetMode="External"/><Relationship Id="rId807" Type="http://schemas.openxmlformats.org/officeDocument/2006/relationships/hyperlink" Target="https://drive.google.com/open?id=1TKaAjMswaU_YdypbhNYUWdbKmGf8iSX0" TargetMode="External"/><Relationship Id="rId7" Type="http://schemas.openxmlformats.org/officeDocument/2006/relationships/hyperlink" Target="https://drive.google.com/open?id=17vJ6rwbZi5xqA2QhKmv0gPO1qBEw4TYu" TargetMode="External"/><Relationship Id="rId239" Type="http://schemas.openxmlformats.org/officeDocument/2006/relationships/hyperlink" Target="https://drive.google.com/open?id=1abpq4roP_IXUmPGo4LBsnEqX7MxJ2Fxm" TargetMode="External"/><Relationship Id="rId446" Type="http://schemas.openxmlformats.org/officeDocument/2006/relationships/hyperlink" Target="https://www.imumz.com/" TargetMode="External"/><Relationship Id="rId653" Type="http://schemas.openxmlformats.org/officeDocument/2006/relationships/hyperlink" Target="https://drive.google.com/open?id=1sTmo2cgs-q8R-Le8uqE_2KHChlz9F2xn" TargetMode="External"/><Relationship Id="rId292" Type="http://schemas.openxmlformats.org/officeDocument/2006/relationships/hyperlink" Target="https://drive.google.com/open?id=1ugaXKCQMs2KYxmh9M-H0EPJHA58oT-yP" TargetMode="External"/><Relationship Id="rId306" Type="http://schemas.openxmlformats.org/officeDocument/2006/relationships/hyperlink" Target="https://zeekerstech.com/" TargetMode="External"/><Relationship Id="rId860" Type="http://schemas.openxmlformats.org/officeDocument/2006/relationships/hyperlink" Target="https://drive.google.com/open?id=13tZ1uJ0rtwGE6i-cNx-RVUjnXyPzBQPE" TargetMode="External"/><Relationship Id="rId87" Type="http://schemas.openxmlformats.org/officeDocument/2006/relationships/hyperlink" Target="https://www.nexuspower.in/" TargetMode="External"/><Relationship Id="rId513" Type="http://schemas.openxmlformats.org/officeDocument/2006/relationships/hyperlink" Target="https://drive.google.com/open?id=1bYnsTXBwVj9OO6D0aSzfZsU44OPRh6Jp" TargetMode="External"/><Relationship Id="rId597" Type="http://schemas.openxmlformats.org/officeDocument/2006/relationships/hyperlink" Target="https://drive.google.com/open?id=1HY-y0118ylrLmpKPXek8hiY3Gruqzryo" TargetMode="External"/><Relationship Id="rId720" Type="http://schemas.openxmlformats.org/officeDocument/2006/relationships/hyperlink" Target="https://drive.google.com/open?id=1WY13B11a_t2L9QQoSR-c03_0dDM3wEOO" TargetMode="External"/><Relationship Id="rId818" Type="http://schemas.openxmlformats.org/officeDocument/2006/relationships/hyperlink" Target="https://drive.google.com/open?id=1oZJg5MDIuWKjxIOtDkZ7B9VN2ioMaRYb" TargetMode="External"/><Relationship Id="rId152" Type="http://schemas.openxmlformats.org/officeDocument/2006/relationships/hyperlink" Target="http://www.zerodrag.in/" TargetMode="External"/><Relationship Id="rId457" Type="http://schemas.openxmlformats.org/officeDocument/2006/relationships/hyperlink" Target="https://drive.google.com/open?id=16Doe1Zw8etHqgpdxMNUqXlcmoLhfdYm7" TargetMode="External"/><Relationship Id="rId664" Type="http://schemas.openxmlformats.org/officeDocument/2006/relationships/hyperlink" Target="https://drive.google.com/open?id=1sWTGHmqOfcx11fAuDgf0idyCZSmIQYht" TargetMode="External"/><Relationship Id="rId871" Type="http://schemas.openxmlformats.org/officeDocument/2006/relationships/hyperlink" Target="https://drive.google.com/open?id=1N7a4RO6oDshtXlnagGOn7SQZdIupNXXv" TargetMode="External"/><Relationship Id="rId14" Type="http://schemas.openxmlformats.org/officeDocument/2006/relationships/hyperlink" Target="https://drive.google.com/open?id=1n_W0m2LECWRAHba_OxgMrAk7i0IV-BRl" TargetMode="External"/><Relationship Id="rId317" Type="http://schemas.openxmlformats.org/officeDocument/2006/relationships/hyperlink" Target="https://drive.google.com/open?id=1276bpRdf53bYQSAtw7qMFXrYUqUewAZJ" TargetMode="External"/><Relationship Id="rId524" Type="http://schemas.openxmlformats.org/officeDocument/2006/relationships/hyperlink" Target="https://drive.google.com/open?id=1vuSqQGXc-86dOn8wALmi0Hw4bWNEaUYF" TargetMode="External"/><Relationship Id="rId731" Type="http://schemas.openxmlformats.org/officeDocument/2006/relationships/hyperlink" Target="https://www.agrivijay.com/" TargetMode="External"/><Relationship Id="rId98" Type="http://schemas.openxmlformats.org/officeDocument/2006/relationships/hyperlink" Target="https://drive.google.com/open?id=1k5-9cAfYlSuzKsKxVqYQ9W5HwRI7juUl" TargetMode="External"/><Relationship Id="rId163" Type="http://schemas.openxmlformats.org/officeDocument/2006/relationships/hyperlink" Target="https://drive.google.com/open?id=1Im4i1nw_ptU4gM1j6qE8JWtAjRzKFb1w" TargetMode="External"/><Relationship Id="rId370" Type="http://schemas.openxmlformats.org/officeDocument/2006/relationships/hyperlink" Target="https://drive.google.com/open?id=1rqCFJITe8O5yh9XWwWZ9LHfUZC9rGsbT" TargetMode="External"/><Relationship Id="rId829" Type="http://schemas.openxmlformats.org/officeDocument/2006/relationships/hyperlink" Target="https://drive.google.com/open?id=10QchcDZlQjheDfF7yXadXJargI6GJAMF" TargetMode="External"/><Relationship Id="rId230" Type="http://schemas.openxmlformats.org/officeDocument/2006/relationships/hyperlink" Target="https://drive.google.com/open?id=1ePbwjlZR3Du_W-RvfQ9Tb2fP1KFCr0qp" TargetMode="External"/><Relationship Id="rId468" Type="http://schemas.openxmlformats.org/officeDocument/2006/relationships/hyperlink" Target="https://drive.google.com/open?id=1K8E_SKpD1Y3XiKUeVPLuMv8NwgjrHt5e" TargetMode="External"/><Relationship Id="rId675" Type="http://schemas.openxmlformats.org/officeDocument/2006/relationships/hyperlink" Target="https://drive.google.com/open?id=1rxLDAuxvpkrtJ1z0IcT4SDFqFkCZ4OTw" TargetMode="External"/><Relationship Id="rId882" Type="http://schemas.openxmlformats.org/officeDocument/2006/relationships/hyperlink" Target="http://www.prodoc.ai/" TargetMode="External"/><Relationship Id="rId25" Type="http://schemas.openxmlformats.org/officeDocument/2006/relationships/hyperlink" Target="https://drive.google.com/open?id=1yX4lcafGB5R-yUbloDWVmMFtmD03qJ3P" TargetMode="External"/><Relationship Id="rId328" Type="http://schemas.openxmlformats.org/officeDocument/2006/relationships/hyperlink" Target="https://drive.google.com/open?id=1ugr205lr1zuWv7Ag7L2oq8gat9-ToInc" TargetMode="External"/><Relationship Id="rId535" Type="http://schemas.openxmlformats.org/officeDocument/2006/relationships/hyperlink" Target="https://drive.google.com/open?id=1HUw4RsCJXXXUR17gvmXibycOzUh2dgMZ" TargetMode="External"/><Relationship Id="rId742" Type="http://schemas.openxmlformats.org/officeDocument/2006/relationships/hyperlink" Target="https://drive.google.com/open?id=1XZH3ELIH6RdZREcadyE7PIbJxuvtz66k" TargetMode="External"/><Relationship Id="rId174" Type="http://schemas.openxmlformats.org/officeDocument/2006/relationships/hyperlink" Target="https://drive.google.com/open?id=1k5Sxe0Z3tHyaYO0MWR_T1yIb6WLWkFiF" TargetMode="External"/><Relationship Id="rId381" Type="http://schemas.openxmlformats.org/officeDocument/2006/relationships/hyperlink" Target="https://exobot.in/" TargetMode="External"/><Relationship Id="rId602" Type="http://schemas.openxmlformats.org/officeDocument/2006/relationships/hyperlink" Target="https://drive.google.com/open?id=1_G38SR1yoUPFpZDtt85Z3773JJojY_uR" TargetMode="External"/><Relationship Id="rId241" Type="http://schemas.openxmlformats.org/officeDocument/2006/relationships/hyperlink" Target="http://livingthings.ai/" TargetMode="External"/><Relationship Id="rId479" Type="http://schemas.openxmlformats.org/officeDocument/2006/relationships/hyperlink" Target="https://www.cosma.health/" TargetMode="External"/><Relationship Id="rId686" Type="http://schemas.openxmlformats.org/officeDocument/2006/relationships/hyperlink" Target="http://www.v-optimai.com/" TargetMode="External"/><Relationship Id="rId36" Type="http://schemas.openxmlformats.org/officeDocument/2006/relationships/hyperlink" Target="https://drive.google.com/open?id=1o1FS-N-RmWN69WBtYx31SIWDVxUONmAp" TargetMode="External"/><Relationship Id="rId339" Type="http://schemas.openxmlformats.org/officeDocument/2006/relationships/hyperlink" Target="https://drive.google.com/open?id=1DugIlDE0wlz9MAZ2xQ8mC11t7O60xz80" TargetMode="External"/><Relationship Id="rId546" Type="http://schemas.openxmlformats.org/officeDocument/2006/relationships/hyperlink" Target="https://drive.google.com/open?id=1SDy2o3BWmu3RhdKdZyVIwPkr708dfFpc" TargetMode="External"/><Relationship Id="rId753" Type="http://schemas.openxmlformats.org/officeDocument/2006/relationships/hyperlink" Target="http://www.spantrik.com/" TargetMode="External"/><Relationship Id="rId101" Type="http://schemas.openxmlformats.org/officeDocument/2006/relationships/hyperlink" Target="https://drive.google.com/open?id=10JFNpcCGFVm2qxWhGkKuu3LNXxhXD0py" TargetMode="External"/><Relationship Id="rId185" Type="http://schemas.openxmlformats.org/officeDocument/2006/relationships/hyperlink" Target="https://drive.google.com/open?id=1BMyKthjdrj75dI3A7t_N4thjQW_fIJ3E" TargetMode="External"/><Relationship Id="rId406" Type="http://schemas.openxmlformats.org/officeDocument/2006/relationships/hyperlink" Target="https://drive.google.com/open?id=1FFKwo0vUxzEhUIjRnOQTZp8psBKUb2bp" TargetMode="External"/><Relationship Id="rId392" Type="http://schemas.openxmlformats.org/officeDocument/2006/relationships/hyperlink" Target="https://drive.google.com/open?id=1iNrmtv5fuZcMDIL5F3U0dKi_2D2EdL4u" TargetMode="External"/><Relationship Id="rId613" Type="http://schemas.openxmlformats.org/officeDocument/2006/relationships/hyperlink" Target="http://www.memeraki.com/" TargetMode="External"/><Relationship Id="rId697" Type="http://schemas.openxmlformats.org/officeDocument/2006/relationships/hyperlink" Target="https://drive.google.com/open?id=1I2fPeipEti2zXGF_7fhNb9fF7mfAdIhX" TargetMode="External"/><Relationship Id="rId820" Type="http://schemas.openxmlformats.org/officeDocument/2006/relationships/hyperlink" Target="https://drive.google.com/open?id=18yWGWKNNoxVGkWc1xCGPQkuiynfTDtlJ" TargetMode="External"/><Relationship Id="rId252" Type="http://schemas.openxmlformats.org/officeDocument/2006/relationships/hyperlink" Target="https://drive.google.com/open?id=1sK0oxhciw0833a77ndNWViHbehx5FmuD" TargetMode="External"/><Relationship Id="rId47" Type="http://schemas.openxmlformats.org/officeDocument/2006/relationships/hyperlink" Target="https://drive.google.com/open?id=1Lz-yP9h7nA_yOfqm1WaA6_46xs0m08ad" TargetMode="External"/><Relationship Id="rId112" Type="http://schemas.openxmlformats.org/officeDocument/2006/relationships/hyperlink" Target="https://drive.google.com/open?id=1znC_KBW6QppOJPJ9T9Q-kBsUQacKc1vE" TargetMode="External"/><Relationship Id="rId557" Type="http://schemas.openxmlformats.org/officeDocument/2006/relationships/hyperlink" Target="https://drive.google.com/open?id=1BsN9dQSBJzJUPVuzPmEo8YDNMqquNTYW" TargetMode="External"/><Relationship Id="rId764" Type="http://schemas.openxmlformats.org/officeDocument/2006/relationships/hyperlink" Target="https://drive.google.com/open?id=1c6eJJkR75bJjTyCRyz846IESpmH-DN2w" TargetMode="External"/><Relationship Id="rId196" Type="http://schemas.openxmlformats.org/officeDocument/2006/relationships/hyperlink" Target="https://drive.google.com/open?id=18nvwTiwzHCUX7Kx8F2HCAT4vevMHHdPC" TargetMode="External"/><Relationship Id="rId417" Type="http://schemas.openxmlformats.org/officeDocument/2006/relationships/hyperlink" Target="https://drive.google.com/open?id=1XN68-bn3ZWbY9vLx8UB0TutrklQ-jT4I" TargetMode="External"/><Relationship Id="rId624" Type="http://schemas.openxmlformats.org/officeDocument/2006/relationships/hyperlink" Target="https://drive.google.com/open?id=1fR25sg1PGRNqWg7b8Kw6uLWiF2LRdhvo" TargetMode="External"/><Relationship Id="rId831" Type="http://schemas.openxmlformats.org/officeDocument/2006/relationships/hyperlink" Target="https://drive.google.com/open?id=1PSlh67M140zFt4x_xHLnaJDUDo30Tq_J" TargetMode="External"/><Relationship Id="rId263" Type="http://schemas.openxmlformats.org/officeDocument/2006/relationships/hyperlink" Target="https://drive.google.com/open?id=1ldpcdFXLpIIsvkR-2FBSNfBtWj8fRWZR" TargetMode="External"/><Relationship Id="rId470" Type="http://schemas.openxmlformats.org/officeDocument/2006/relationships/hyperlink" Target="https://drive.google.com/open?id=1T0a0YYa_yvZbVmgT1UuFRqtZXfdK5UUL" TargetMode="External"/><Relationship Id="rId58" Type="http://schemas.openxmlformats.org/officeDocument/2006/relationships/hyperlink" Target="https://drive.google.com/open?id=1ZKjD6wEu9Dq1S7GStWa16yREhCq7tTmh" TargetMode="External"/><Relationship Id="rId123" Type="http://schemas.openxmlformats.org/officeDocument/2006/relationships/hyperlink" Target="https://shepherd.watch/" TargetMode="External"/><Relationship Id="rId330" Type="http://schemas.openxmlformats.org/officeDocument/2006/relationships/hyperlink" Target="https://drive.google.com/open?id=1t_rbKLtCyUB4F0Ft2ROt4jZ5DQinA4UA" TargetMode="External"/><Relationship Id="rId568" Type="http://schemas.openxmlformats.org/officeDocument/2006/relationships/hyperlink" Target="https://drive.google.com/open?id=1NQLtHKge4ClbfO7lWkOx-7TY3V9w-94j" TargetMode="External"/><Relationship Id="rId775" Type="http://schemas.openxmlformats.org/officeDocument/2006/relationships/hyperlink" Target="http://www.munify.in/" TargetMode="External"/><Relationship Id="rId428" Type="http://schemas.openxmlformats.org/officeDocument/2006/relationships/hyperlink" Target="https://drive.google.com/open?id=1SnbCtdaI2OlCpr2oQrCnaqfROQy8j5Ci" TargetMode="External"/><Relationship Id="rId635" Type="http://schemas.openxmlformats.org/officeDocument/2006/relationships/hyperlink" Target="https://drive.google.com/open?id=1IfpxWly9YeNpF6O4x8HVIoR2Fiz87pgL" TargetMode="External"/><Relationship Id="rId842" Type="http://schemas.openxmlformats.org/officeDocument/2006/relationships/hyperlink" Target="https://www.archanion.com/" TargetMode="External"/><Relationship Id="rId274" Type="http://schemas.openxmlformats.org/officeDocument/2006/relationships/hyperlink" Target="http://www.sekyo.in/" TargetMode="External"/><Relationship Id="rId481" Type="http://schemas.openxmlformats.org/officeDocument/2006/relationships/hyperlink" Target="https://drive.google.com/open?id=1srwDMJ0RRJ3Z_5rb1Q9qTrpFsTZw3DHr" TargetMode="External"/><Relationship Id="rId702" Type="http://schemas.openxmlformats.org/officeDocument/2006/relationships/hyperlink" Target="https://drive.google.com/open?id=1g2NEO29qNmDyGI7c_K5G0qCHrgA4r58P" TargetMode="External"/><Relationship Id="rId69" Type="http://schemas.openxmlformats.org/officeDocument/2006/relationships/hyperlink" Target="http://olee.space/" TargetMode="External"/><Relationship Id="rId134" Type="http://schemas.openxmlformats.org/officeDocument/2006/relationships/hyperlink" Target="https://drive.google.com/open?id=19iAZ3zK8XU7ZaJc2tyf0M7pmUbZpz9lM" TargetMode="External"/><Relationship Id="rId579" Type="http://schemas.openxmlformats.org/officeDocument/2006/relationships/hyperlink" Target="https://spacemancraft.in/" TargetMode="External"/><Relationship Id="rId786" Type="http://schemas.openxmlformats.org/officeDocument/2006/relationships/hyperlink" Target="https://www.cureous.in/" TargetMode="External"/><Relationship Id="rId341" Type="http://schemas.openxmlformats.org/officeDocument/2006/relationships/hyperlink" Target="https://drive.google.com/open?id=1cAGDD7DH0waVp4kbvvCFcTpqphAaNQ9p" TargetMode="External"/><Relationship Id="rId439" Type="http://schemas.openxmlformats.org/officeDocument/2006/relationships/hyperlink" Target="https://drive.google.com/open?id=1txkgC-88aT_O5AubXU7IbRcLVdZ8ik-K" TargetMode="External"/><Relationship Id="rId646" Type="http://schemas.openxmlformats.org/officeDocument/2006/relationships/hyperlink" Target="https://drive.google.com/open?id=19t3Up9RoHBuLxL3sfiqSGhGA4ETWwhbu" TargetMode="External"/><Relationship Id="rId201" Type="http://schemas.openxmlformats.org/officeDocument/2006/relationships/hyperlink" Target="https://www.sytolab.com/" TargetMode="External"/><Relationship Id="rId285" Type="http://schemas.openxmlformats.org/officeDocument/2006/relationships/hyperlink" Target="https://drive.google.com/open?id=1rJx3ArcV-a4SHBPpwWDU87XI1zv4P4Dc" TargetMode="External"/><Relationship Id="rId506" Type="http://schemas.openxmlformats.org/officeDocument/2006/relationships/hyperlink" Target="https://drive.google.com/open?id=1ufDcOsPIHLyaCNSCXZnABXeHATDTkFuk" TargetMode="External"/><Relationship Id="rId853" Type="http://schemas.openxmlformats.org/officeDocument/2006/relationships/hyperlink" Target="https://drive.google.com/open?id=1UUPjgrroB2h6_t5GJ6EBS8g6Um98-n91" TargetMode="External"/><Relationship Id="rId492" Type="http://schemas.openxmlformats.org/officeDocument/2006/relationships/hyperlink" Target="https://drive.google.com/open?id=1Jjtk0hcScxQIxWy_v5YsPLOoFRXfe_Vb" TargetMode="External"/><Relationship Id="rId713" Type="http://schemas.openxmlformats.org/officeDocument/2006/relationships/hyperlink" Target="https://drive.google.com/open?id=1UdAuXfzWsQ3Spys7Sw5ZCqO0xDClKlR3" TargetMode="External"/><Relationship Id="rId797" Type="http://schemas.openxmlformats.org/officeDocument/2006/relationships/hyperlink" Target="https://drive.google.com/open?id=1ZAFodQBFxkctYILVEodWuiyD6ixsDInF" TargetMode="External"/><Relationship Id="rId145" Type="http://schemas.openxmlformats.org/officeDocument/2006/relationships/hyperlink" Target="https://drive.google.com/open?id=1MYGV9RjEQtfIPi7kZXyZjuur0CaTTvMV" TargetMode="External"/><Relationship Id="rId352" Type="http://schemas.openxmlformats.org/officeDocument/2006/relationships/hyperlink" Target="https://drive.google.com/open?id=1EBc4Tbb4MCo5BaiJ2QmNoth7HvBYYY_l" TargetMode="External"/><Relationship Id="rId212" Type="http://schemas.openxmlformats.org/officeDocument/2006/relationships/hyperlink" Target="https://drive.google.com/open?id=1T1Ukcvpkrf-IhSAgDbU_OUnpKSMDHMFD" TargetMode="External"/><Relationship Id="rId657" Type="http://schemas.openxmlformats.org/officeDocument/2006/relationships/hyperlink" Target="https://drive.google.com/open?id=1esbVrKw7tShvRvTN6obJaRod8CrpVUof" TargetMode="External"/><Relationship Id="rId864" Type="http://schemas.openxmlformats.org/officeDocument/2006/relationships/hyperlink" Target="https://drive.google.com/open?id=1BdUUmDj-w0ocXRNhSFvDoao159WzBx1k" TargetMode="External"/><Relationship Id="rId296" Type="http://schemas.openxmlformats.org/officeDocument/2006/relationships/hyperlink" Target="https://drive.google.com/open?id=1a6-uP2XfxwFAI3UjFQL0dcbstZAB-PB8" TargetMode="External"/><Relationship Id="rId517" Type="http://schemas.openxmlformats.org/officeDocument/2006/relationships/hyperlink" Target="https://drive.google.com/open?id=1mwBEtQ-2CAXBCW24rJ_GlrvgQXA3jgTE" TargetMode="External"/><Relationship Id="rId724" Type="http://schemas.openxmlformats.org/officeDocument/2006/relationships/hyperlink" Target="https://drive.google.com/open?id=17lHjsyVCEWBX8tWg5sYwhoi4Z207-9yq" TargetMode="External"/><Relationship Id="rId60" Type="http://schemas.openxmlformats.org/officeDocument/2006/relationships/hyperlink" Target="https://drive.google.com/open?id=1QhhqJ5JiQcziNgh6S5E4jvrTP8h22gp6" TargetMode="External"/><Relationship Id="rId156" Type="http://schemas.openxmlformats.org/officeDocument/2006/relationships/hyperlink" Target="https://www.apricotrobotics.com/" TargetMode="External"/><Relationship Id="rId363" Type="http://schemas.openxmlformats.org/officeDocument/2006/relationships/hyperlink" Target="https://drive.google.com/open?id=11a4nJRgmdbIz78y16idVTXk7xZQHmxw4" TargetMode="External"/><Relationship Id="rId570" Type="http://schemas.openxmlformats.org/officeDocument/2006/relationships/hyperlink" Target="http://www.gocarin.com/" TargetMode="External"/><Relationship Id="rId223" Type="http://schemas.openxmlformats.org/officeDocument/2006/relationships/hyperlink" Target="https://www.zerodrag.in/" TargetMode="External"/><Relationship Id="rId430" Type="http://schemas.openxmlformats.org/officeDocument/2006/relationships/hyperlink" Target="https://drive.google.com/open?id=1y7iJfVGmdS8ZRbhA6MIFvTaQ4pCnNg4q" TargetMode="External"/><Relationship Id="rId668" Type="http://schemas.openxmlformats.org/officeDocument/2006/relationships/hyperlink" Target="https://drive.google.com/open?id=1YgDFq9aiViHmBHM7F-WSYToPr7vA6bQ3" TargetMode="External"/><Relationship Id="rId875" Type="http://schemas.openxmlformats.org/officeDocument/2006/relationships/hyperlink" Target="https://drive.google.com/open?id=12iuiBtO7xXq-oFLtGK8YXErWZUldUtYF" TargetMode="External"/><Relationship Id="rId18" Type="http://schemas.openxmlformats.org/officeDocument/2006/relationships/hyperlink" Target="https://drive.google.com/open?id=1CUoXf1ZZZ5T5ClEH8d6MTJdex9LzTJDL" TargetMode="External"/><Relationship Id="rId528" Type="http://schemas.openxmlformats.org/officeDocument/2006/relationships/hyperlink" Target="https://drive.google.com/open?id=1YEin6gxQtBL0V5i65q5Ugi7Rn2RivyGQ" TargetMode="External"/><Relationship Id="rId735" Type="http://schemas.openxmlformats.org/officeDocument/2006/relationships/hyperlink" Target="https://drive.google.com/open?id=1iRwuGPdjyMa5q3EsM3_l1v-bc8Y1G5sV" TargetMode="External"/><Relationship Id="rId167" Type="http://schemas.openxmlformats.org/officeDocument/2006/relationships/hyperlink" Target="https://drive.google.com/open?id=1CkgKuNV3QbqBazO6njaW6nL1PaKP1G3U" TargetMode="External"/><Relationship Id="rId374" Type="http://schemas.openxmlformats.org/officeDocument/2006/relationships/hyperlink" Target="https://drive.google.com/open?id=10wTJCsyVvGPfdtrVMEl5bkSI6oYqEpUy" TargetMode="External"/><Relationship Id="rId581" Type="http://schemas.openxmlformats.org/officeDocument/2006/relationships/hyperlink" Target="https://drive.google.com/open?id=1JwbD9O00L2bMpypMFx73Px4ybWBPhAHO" TargetMode="External"/><Relationship Id="rId71" Type="http://schemas.openxmlformats.org/officeDocument/2006/relationships/hyperlink" Target="https://drive.google.com/open?id=1c1xqaqFWl9ciSoH3aeVfmoapuihNj5UW" TargetMode="External"/><Relationship Id="rId234" Type="http://schemas.openxmlformats.org/officeDocument/2006/relationships/hyperlink" Target="https://drive.google.com/open?id=1usWvDiNc3idn8kuc8brF9AsnzUESeV_t" TargetMode="External"/><Relationship Id="rId679" Type="http://schemas.openxmlformats.org/officeDocument/2006/relationships/hyperlink" Target="https://drive.google.com/open?id=1oYfVI_5Dl6qjOptrR1wQd2wevmY-pMQ0" TargetMode="External"/><Relationship Id="rId802" Type="http://schemas.openxmlformats.org/officeDocument/2006/relationships/hyperlink" Target="https://drive.google.com/open?id=1xbqU657Q6-HHpjwYzwM_VfzJ3N4n6qre" TargetMode="External"/><Relationship Id="rId886" Type="http://schemas.openxmlformats.org/officeDocument/2006/relationships/hyperlink" Target="https://www.ampcycle.in/" TargetMode="External"/><Relationship Id="rId2" Type="http://schemas.openxmlformats.org/officeDocument/2006/relationships/hyperlink" Target="https://drive.google.com/open?id=1Y9Z6X4cYAXfODz9ISG2JZB73rYCwBnqB" TargetMode="External"/><Relationship Id="rId29" Type="http://schemas.openxmlformats.org/officeDocument/2006/relationships/hyperlink" Target="https://drive.google.com/open?id=1gB65PDWQ4U2TFzeaaZtP0EquMmzY_QEX" TargetMode="External"/><Relationship Id="rId441" Type="http://schemas.openxmlformats.org/officeDocument/2006/relationships/hyperlink" Target="https://drive.google.com/open?id=14cMAOCMh7wHelwUxsSWtW9Xp3oT5T4FR" TargetMode="External"/><Relationship Id="rId539" Type="http://schemas.openxmlformats.org/officeDocument/2006/relationships/hyperlink" Target="https://drive.google.com/open?id=18MnZV64NA_wsOKse3zRYHtd4GVqGrQts" TargetMode="External"/><Relationship Id="rId746" Type="http://schemas.openxmlformats.org/officeDocument/2006/relationships/hyperlink" Target="https://drive.google.com/open?id=1gIZbXq1rC2rWK1lFYXHFrf4KYsu3rxwg" TargetMode="External"/><Relationship Id="rId178" Type="http://schemas.openxmlformats.org/officeDocument/2006/relationships/hyperlink" Target="https://drive.google.com/open?id=1SNadofMRVEL_DHINWuSgL2lMRpo5qlmT" TargetMode="External"/><Relationship Id="rId301" Type="http://schemas.openxmlformats.org/officeDocument/2006/relationships/hyperlink" Target="https://drive.google.com/open?id=1DQM7A1zhhUwu4vwNmMB-0E8Lt4leyV7T" TargetMode="External"/><Relationship Id="rId82" Type="http://schemas.openxmlformats.org/officeDocument/2006/relationships/hyperlink" Target="https://drive.google.com/open?id=1KWyyaI8q8OhrkyrZ-1QH9QVftqpIGwuK" TargetMode="External"/><Relationship Id="rId385" Type="http://schemas.openxmlformats.org/officeDocument/2006/relationships/hyperlink" Target="https://drive.google.com/open?id=1_sUnh8hvVUF4yp8WNm-HLAM0QuSdy8Gk" TargetMode="External"/><Relationship Id="rId592" Type="http://schemas.openxmlformats.org/officeDocument/2006/relationships/hyperlink" Target="https://drive.google.com/open?id=1Hdqyc8G6qhJCloSLQDzzPDleqCOr0YDN" TargetMode="External"/><Relationship Id="rId606" Type="http://schemas.openxmlformats.org/officeDocument/2006/relationships/hyperlink" Target="https://drive.google.com/open?id=1ay82NeI_FF5y_j9dgrPdRyADNmcqLw_b" TargetMode="External"/><Relationship Id="rId813" Type="http://schemas.openxmlformats.org/officeDocument/2006/relationships/hyperlink" Target="https://drive.google.com/open?id=1NFOThv8o8hNAyBYTpfRHFeBLtULONg6R" TargetMode="External"/><Relationship Id="rId245" Type="http://schemas.openxmlformats.org/officeDocument/2006/relationships/hyperlink" Target="http://www.bversity.io/" TargetMode="External"/><Relationship Id="rId452" Type="http://schemas.openxmlformats.org/officeDocument/2006/relationships/hyperlink" Target="https://drive.google.com/open?id=1BBvR7uU_ZPZx0j0Cae8GYiyl6Ruvcb8y" TargetMode="External"/><Relationship Id="rId105" Type="http://schemas.openxmlformats.org/officeDocument/2006/relationships/hyperlink" Target="https://drive.google.com/open?id=1QDBlecIulEjJkIfbXGbOdELZVN7tQ0gr" TargetMode="External"/><Relationship Id="rId312" Type="http://schemas.openxmlformats.org/officeDocument/2006/relationships/hyperlink" Target="https://drive.google.com/open?id=19YYWG_JjGgJBQzaLN11YPqC5PJ7ZaN6X" TargetMode="External"/><Relationship Id="rId757" Type="http://schemas.openxmlformats.org/officeDocument/2006/relationships/hyperlink" Target="https://www.strangify.com/" TargetMode="External"/><Relationship Id="rId93" Type="http://schemas.openxmlformats.org/officeDocument/2006/relationships/hyperlink" Target="https://drive.google.com/open?id=1gBkPrVbGBrT-DFbdNwgU3w7bdDOdbhNt" TargetMode="External"/><Relationship Id="rId189" Type="http://schemas.openxmlformats.org/officeDocument/2006/relationships/hyperlink" Target="https://drive.google.com/open?id=1nIX5oRA4CIF9zmYJetUGkm7NpEqN2G5B" TargetMode="External"/><Relationship Id="rId396" Type="http://schemas.openxmlformats.org/officeDocument/2006/relationships/hyperlink" Target="https://drive.google.com/open?id=1NN6yOymHjdBNJgBc-6ai9pXcTz8Nqjy6" TargetMode="External"/><Relationship Id="rId617" Type="http://schemas.openxmlformats.org/officeDocument/2006/relationships/hyperlink" Target="https://drive.google.com/open?id=1mxKuIWuNudwDz-MVEWjvkO01pv9BSiZv" TargetMode="External"/><Relationship Id="rId824" Type="http://schemas.openxmlformats.org/officeDocument/2006/relationships/hyperlink" Target="https://drive.google.com/open?id=1aA_ryFTBevojl1acG37JrsmQZBArl3Df" TargetMode="External"/><Relationship Id="rId256" Type="http://schemas.openxmlformats.org/officeDocument/2006/relationships/hyperlink" Target="https://drive.google.com/open?id=1ny86thzYTqyOWw_8-dZsY3GM6uZbQBr6" TargetMode="External"/><Relationship Id="rId463" Type="http://schemas.openxmlformats.org/officeDocument/2006/relationships/hyperlink" Target="https://drive.google.com/open?id=1bi_-ys7hSEP-lLPpeWVjxeu5PlwXSb3O" TargetMode="External"/><Relationship Id="rId670" Type="http://schemas.openxmlformats.org/officeDocument/2006/relationships/hyperlink" Target="https://drive.google.com/open?id=1yepYwPL1MYULfWGvPsXXUqK0tUPZ28Ba" TargetMode="External"/><Relationship Id="rId116" Type="http://schemas.openxmlformats.org/officeDocument/2006/relationships/hyperlink" Target="https://drive.google.com/open?id=19gt7D0bSqGu2bkKdkFObrNahN2BQwpsH" TargetMode="External"/><Relationship Id="rId323" Type="http://schemas.openxmlformats.org/officeDocument/2006/relationships/hyperlink" Target="https://drive.google.com/open?id=1qzl6QnhTJieQtfqg2zxQYpO6xLJSTO-j" TargetMode="External"/><Relationship Id="rId530" Type="http://schemas.openxmlformats.org/officeDocument/2006/relationships/hyperlink" Target="https://drive.google.com/open?id=1lv1Gmj799z2992x5npw4SUOKemwQn9ez" TargetMode="External"/><Relationship Id="rId768" Type="http://schemas.openxmlformats.org/officeDocument/2006/relationships/hyperlink" Target="https://drive.google.com/open?id=1FefMJX4i9Ms3TynqhFUUldfeHz8l3Hzu" TargetMode="External"/><Relationship Id="rId20" Type="http://schemas.openxmlformats.org/officeDocument/2006/relationships/hyperlink" Target="https://www.madvr.in/" TargetMode="External"/><Relationship Id="rId628" Type="http://schemas.openxmlformats.org/officeDocument/2006/relationships/hyperlink" Target="https://drive.google.com/open?id=11OW0N-jNB0PA0_Jp3XbIyj6uM6VR_ir3" TargetMode="External"/><Relationship Id="rId835" Type="http://schemas.openxmlformats.org/officeDocument/2006/relationships/hyperlink" Target="https://drive.google.com/open?id=1jjJhqGiingm7tEIaLGkWq5z-14a798P8" TargetMode="External"/><Relationship Id="rId267" Type="http://schemas.openxmlformats.org/officeDocument/2006/relationships/hyperlink" Target="https://drive.google.com/open?id=1My4klQvPDExanP9d2oo2SDaAcKAgYR_6" TargetMode="External"/><Relationship Id="rId474" Type="http://schemas.openxmlformats.org/officeDocument/2006/relationships/hyperlink" Target="https://www.plebc.com/" TargetMode="External"/><Relationship Id="rId127" Type="http://schemas.openxmlformats.org/officeDocument/2006/relationships/hyperlink" Target="https://drive.google.com/open?id=1lyTazuVj-eOgWB8b4tUXyHqYmL_TEZJD" TargetMode="External"/><Relationship Id="rId681" Type="http://schemas.openxmlformats.org/officeDocument/2006/relationships/hyperlink" Target="http://meghrobotics.com/" TargetMode="External"/><Relationship Id="rId779" Type="http://schemas.openxmlformats.org/officeDocument/2006/relationships/hyperlink" Target="https://drive.google.com/open?id=1W1DlR80hi-BmfQPowxWjbKPPOf4OPWLH" TargetMode="External"/><Relationship Id="rId31" Type="http://schemas.openxmlformats.org/officeDocument/2006/relationships/hyperlink" Target="https://drive.google.com/open?id=1H85UjTchl3WhjPNgkZw3ASG3i-PTeEL2" TargetMode="External"/><Relationship Id="rId334" Type="http://schemas.openxmlformats.org/officeDocument/2006/relationships/hyperlink" Target="https://drive.google.com/open?id=1R5HuiHr2qiQoO8zIwGMx30KLNmFzDcZc" TargetMode="External"/><Relationship Id="rId541" Type="http://schemas.openxmlformats.org/officeDocument/2006/relationships/hyperlink" Target="http://www.bizproutx.com/" TargetMode="External"/><Relationship Id="rId639" Type="http://schemas.openxmlformats.org/officeDocument/2006/relationships/hyperlink" Target="https://drive.google.com/open?id=1ik2O5mxrMVaCtJTAWw0UjFZLhWLEFIn-" TargetMode="External"/><Relationship Id="rId180" Type="http://schemas.openxmlformats.org/officeDocument/2006/relationships/hyperlink" Target="http://www.easiofy.com/" TargetMode="External"/><Relationship Id="rId278" Type="http://schemas.openxmlformats.org/officeDocument/2006/relationships/hyperlink" Target="https://drive.google.com/open?id=14VeS_pElbD15ejVft2X_5GHtzby9YTfy" TargetMode="External"/><Relationship Id="rId401" Type="http://schemas.openxmlformats.org/officeDocument/2006/relationships/hyperlink" Target="https://drive.google.com/open?id=1DIw1g9WzITcir-tRFYE2ZiYe0RsRBNNt" TargetMode="External"/><Relationship Id="rId846" Type="http://schemas.openxmlformats.org/officeDocument/2006/relationships/hyperlink" Target="https://astrophelaerospace.in/" TargetMode="External"/><Relationship Id="rId485" Type="http://schemas.openxmlformats.org/officeDocument/2006/relationships/hyperlink" Target="https://drive.google.com/open?id=1hjcHyxLXH4gR5ZkLKLEk3h4NgAEBeB8I" TargetMode="External"/><Relationship Id="rId692" Type="http://schemas.openxmlformats.org/officeDocument/2006/relationships/hyperlink" Target="https://drive.google.com/open?id=1hpz6AHqkh3VoMTai9JR5jWls0cGI9HwH" TargetMode="External"/><Relationship Id="rId706" Type="http://schemas.openxmlformats.org/officeDocument/2006/relationships/hyperlink" Target="https://drive.google.com/open?id=1IIbt0bH72Yf4sJs0J0ohupjJQA_dS-vg" TargetMode="External"/><Relationship Id="rId42" Type="http://schemas.openxmlformats.org/officeDocument/2006/relationships/hyperlink" Target="https://drive.google.com/open?id=1ceY5Jd2grjueTS2l0FpvDaL2QgIpfIiQ" TargetMode="External"/><Relationship Id="rId138" Type="http://schemas.openxmlformats.org/officeDocument/2006/relationships/hyperlink" Target="https://aicodepro.com/" TargetMode="External"/><Relationship Id="rId345" Type="http://schemas.openxmlformats.org/officeDocument/2006/relationships/hyperlink" Target="https://drive.google.com/open?id=1-jUTCZz6mGbd49sMQ_v0X6KX07-61VZF" TargetMode="External"/><Relationship Id="rId552" Type="http://schemas.openxmlformats.org/officeDocument/2006/relationships/hyperlink" Target="https://drive.google.com/open?id=1jaAEyxpsIT8l964p7ep9x7c6Xr2blIW_" TargetMode="External"/><Relationship Id="rId191" Type="http://schemas.openxmlformats.org/officeDocument/2006/relationships/hyperlink" Target="https://drive.google.com/open?id=1Qzf9RRWw7aCIXhjT8J2AucfBQvZDEsxu" TargetMode="External"/><Relationship Id="rId205" Type="http://schemas.openxmlformats.org/officeDocument/2006/relationships/hyperlink" Target="https://drive.google.com/open?id=1Lc0VmD-nOlfsDBpBJSCaEx4iY178QSFf" TargetMode="External"/><Relationship Id="rId412" Type="http://schemas.openxmlformats.org/officeDocument/2006/relationships/hyperlink" Target="https://drive.google.com/open?id=1x_5-Dutp4YOlwHr2Wxz7X102xqL233kZ" TargetMode="External"/><Relationship Id="rId857" Type="http://schemas.openxmlformats.org/officeDocument/2006/relationships/hyperlink" Target="https://drive.google.com/open?id=13G75Ac-HGqH8kmu7I1yfpczZmhqiCoTI" TargetMode="External"/><Relationship Id="rId289" Type="http://schemas.openxmlformats.org/officeDocument/2006/relationships/hyperlink" Target="https://www.gudlyfmobility.com/" TargetMode="External"/><Relationship Id="rId496" Type="http://schemas.openxmlformats.org/officeDocument/2006/relationships/hyperlink" Target="https://drive.google.com/open?id=1v-bF31ADio2ai026Ofe9fqSHn_gb8Q0k" TargetMode="External"/><Relationship Id="rId717" Type="http://schemas.openxmlformats.org/officeDocument/2006/relationships/hyperlink" Target="https://drive.google.com/open?id=1ZUOSi2tqZdS5voo_u2_ZWIQVI6a7mwiq" TargetMode="External"/><Relationship Id="rId53" Type="http://schemas.openxmlformats.org/officeDocument/2006/relationships/hyperlink" Target="https://drive.google.com/open?id=1trGqTbCZ7HgINv48XNyZcwKkwwZQ_TfF" TargetMode="External"/><Relationship Id="rId149" Type="http://schemas.openxmlformats.org/officeDocument/2006/relationships/hyperlink" Target="https://drive.google.com/open?id=19qWs5URMWF8RATYouCOkEXavy9s0zGFJ" TargetMode="External"/><Relationship Id="rId356" Type="http://schemas.openxmlformats.org/officeDocument/2006/relationships/hyperlink" Target="https://drive.google.com/open?id=1o5f0Zd6VSCiPMmM3tjbKaERZWCWxUAf5" TargetMode="External"/><Relationship Id="rId563" Type="http://schemas.openxmlformats.org/officeDocument/2006/relationships/hyperlink" Target="https://drive.google.com/open?id=1MqdRj--8XhX_1__ya1aFfKDDjPV2m4hx" TargetMode="External"/><Relationship Id="rId770" Type="http://schemas.openxmlformats.org/officeDocument/2006/relationships/hyperlink" Target="https://www.evolv28.com/" TargetMode="External"/><Relationship Id="rId216" Type="http://schemas.openxmlformats.org/officeDocument/2006/relationships/hyperlink" Target="https://drive.google.com/open?id=1kwKkN7_to9QhKYpLXUvperuX2qwgUYwm" TargetMode="External"/><Relationship Id="rId423" Type="http://schemas.openxmlformats.org/officeDocument/2006/relationships/hyperlink" Target="https://drive.google.com/open?id=1dSDmfZcDHiZ2JJ14jeGxHt2jWbGOu7vK" TargetMode="External"/><Relationship Id="rId868" Type="http://schemas.openxmlformats.org/officeDocument/2006/relationships/hyperlink" Target="https://drive.google.com/open?id=1PyOrvw7bH1FkIU_QK3T7rqvP8hugtV-h" TargetMode="External"/><Relationship Id="rId630" Type="http://schemas.openxmlformats.org/officeDocument/2006/relationships/hyperlink" Target="https://drive.google.com/open?id=1S2jMUwxG6_afVNmiiMQeuTa9PlhgHofJ" TargetMode="External"/><Relationship Id="rId728" Type="http://schemas.openxmlformats.org/officeDocument/2006/relationships/hyperlink" Target="https://drive.google.com/open?id=1IOsn_mRU0UKP6RtnUZGwuxBrRZv7jwSZ" TargetMode="External"/><Relationship Id="rId64" Type="http://schemas.openxmlformats.org/officeDocument/2006/relationships/hyperlink" Target="https://drive.google.com/open?id=1YyYnnYol_o0Ru-tiVLV8-JxZrvPww74I" TargetMode="External"/><Relationship Id="rId367" Type="http://schemas.openxmlformats.org/officeDocument/2006/relationships/hyperlink" Target="https://drive.google.com/open?id=1LF13ib6_7FqgS6pgACbWscDtdKLe-4Mh" TargetMode="External"/><Relationship Id="rId574" Type="http://schemas.openxmlformats.org/officeDocument/2006/relationships/hyperlink" Target="https://drive.google.com/open?id=1nyHYTrV1ZjKMq_n0NgwtHuTT-GWpo6r-" TargetMode="External"/><Relationship Id="rId227" Type="http://schemas.openxmlformats.org/officeDocument/2006/relationships/hyperlink" Target="https://drive.google.com/open?id=1s0T_Wkoe-VtpB6nCc-N8vBtCBP16cZLq" TargetMode="External"/><Relationship Id="rId781" Type="http://schemas.openxmlformats.org/officeDocument/2006/relationships/hyperlink" Target="https://thelightbulb.ai/" TargetMode="External"/><Relationship Id="rId879" Type="http://schemas.openxmlformats.org/officeDocument/2006/relationships/hyperlink" Target="https://drive.google.com/open?id=1hGAqgeoNs9Z7dy2z0Ec9hK0edG_2_-Ez" TargetMode="External"/><Relationship Id="rId434" Type="http://schemas.openxmlformats.org/officeDocument/2006/relationships/hyperlink" Target="https://drive.google.com/open?id=1kmHJUmG3wT3DY8Oeh8XiL2wovSYJaTrq" TargetMode="External"/><Relationship Id="rId641" Type="http://schemas.openxmlformats.org/officeDocument/2006/relationships/hyperlink" Target="http://matwhizingenuity.com/" TargetMode="External"/><Relationship Id="rId739" Type="http://schemas.openxmlformats.org/officeDocument/2006/relationships/hyperlink" Target="https://drive.google.com/open?id=1B26ecMfy8uQSalG6siqMSibQtUyXXhJH" TargetMode="External"/><Relationship Id="rId280" Type="http://schemas.openxmlformats.org/officeDocument/2006/relationships/hyperlink" Target="https://drive.google.com/open?id=1jn0XfUNI5u3aNUo-XxciTZejWrGbd7ka" TargetMode="External"/><Relationship Id="rId501" Type="http://schemas.openxmlformats.org/officeDocument/2006/relationships/hyperlink" Target="https://drive.google.com/open?id=1Tvb-ZYWtlIVdcntrUAWmryu3KLyU3cOr" TargetMode="External"/><Relationship Id="rId75" Type="http://schemas.openxmlformats.org/officeDocument/2006/relationships/hyperlink" Target="https://drive.google.com/open?id=1zLlXDdzszfrH4FsUh0ClaC3sD_u0A4mT" TargetMode="External"/><Relationship Id="rId140" Type="http://schemas.openxmlformats.org/officeDocument/2006/relationships/hyperlink" Target="https://drive.google.com/open?id=1F0bj4Ocxlk_Q94CYMbKhz6V12r85oAJh" TargetMode="External"/><Relationship Id="rId378" Type="http://schemas.openxmlformats.org/officeDocument/2006/relationships/hyperlink" Target="https://drive.google.com/open?id=1PYgWRtsJkvjISs8SrrULKMBi0W-GsEMh" TargetMode="External"/><Relationship Id="rId585" Type="http://schemas.openxmlformats.org/officeDocument/2006/relationships/hyperlink" Target="http://www.soniclamb.com/" TargetMode="External"/><Relationship Id="rId792" Type="http://schemas.openxmlformats.org/officeDocument/2006/relationships/hyperlink" Target="https://drive.google.com/open?id=1zyBaznrhmyg8TmKEV3Obp8lMINgeOFkk" TargetMode="External"/><Relationship Id="rId806" Type="http://schemas.openxmlformats.org/officeDocument/2006/relationships/hyperlink" Target="https://drive.google.com/open?id=1hqdYda-Ptz103Eqd6R8sYIUzgATYvs2Z" TargetMode="External"/><Relationship Id="rId6" Type="http://schemas.openxmlformats.org/officeDocument/2006/relationships/hyperlink" Target="http://www.cartosense.com/" TargetMode="External"/><Relationship Id="rId238" Type="http://schemas.openxmlformats.org/officeDocument/2006/relationships/hyperlink" Target="https://drive.google.com/open?id=1xnX4seit6Ua3dLmEh5Lbq00zlgvbVtkP" TargetMode="External"/><Relationship Id="rId445" Type="http://schemas.openxmlformats.org/officeDocument/2006/relationships/hyperlink" Target="https://drive.google.com/open?id=1buaX3kJzuo7FGsINTBg4XQ0OvgH8BC6l" TargetMode="External"/><Relationship Id="rId652" Type="http://schemas.openxmlformats.org/officeDocument/2006/relationships/hyperlink" Target="https://drive.google.com/open?id=1j4LQ6unWixodz6ynq3NGKVSCWL7_eFsW" TargetMode="External"/><Relationship Id="rId291" Type="http://schemas.openxmlformats.org/officeDocument/2006/relationships/hyperlink" Target="https://drive.google.com/open?id=19Qug3mbQHBRi2ikAhGT995ientmCtJiJ" TargetMode="External"/><Relationship Id="rId305" Type="http://schemas.openxmlformats.org/officeDocument/2006/relationships/hyperlink" Target="https://drive.google.com/open?id=1ni8ZMdfzaFEDI06Km6KxdaZwnS11oxR2" TargetMode="External"/><Relationship Id="rId512" Type="http://schemas.openxmlformats.org/officeDocument/2006/relationships/hyperlink" Target="https://www.teralumensolutions.com/" TargetMode="External"/><Relationship Id="rId86" Type="http://schemas.openxmlformats.org/officeDocument/2006/relationships/hyperlink" Target="https://drive.google.com/open?id=1pwai-M1D3xOEW7JdP59MSRvFblKAwyDL" TargetMode="External"/><Relationship Id="rId151" Type="http://schemas.openxmlformats.org/officeDocument/2006/relationships/hyperlink" Target="https://drive.google.com/open?id=1tfyeel4rCKiYjMKaeRYtXF6T2HsHdfyv" TargetMode="External"/><Relationship Id="rId389" Type="http://schemas.openxmlformats.org/officeDocument/2006/relationships/hyperlink" Target="https://drive.google.com/open?id=1dYOX5sTWKLAIMp7HRw_Cer9_7u_IU4xc" TargetMode="External"/><Relationship Id="rId596" Type="http://schemas.openxmlformats.org/officeDocument/2006/relationships/hyperlink" Target="https://drive.google.com/open?id=1RsRN3QEccsTs-lCq4GZ8tMRML1VZ7KF0" TargetMode="External"/><Relationship Id="rId817" Type="http://schemas.openxmlformats.org/officeDocument/2006/relationships/hyperlink" Target="https://drive.google.com/open?id=1LT1_AFHUoE_1VEREEIkJJfE11_MQabRi" TargetMode="External"/><Relationship Id="rId249" Type="http://schemas.openxmlformats.org/officeDocument/2006/relationships/hyperlink" Target="https://drive.google.com/open?id=1-rTy-9tA02uHSrjvEzlO_T_cjLdtkOaE" TargetMode="External"/><Relationship Id="rId456" Type="http://schemas.openxmlformats.org/officeDocument/2006/relationships/hyperlink" Target="https://drive.google.com/open?id=1mcNu8V0eYXHl1eTmhgaVdf3_SjCa4wSj" TargetMode="External"/><Relationship Id="rId663" Type="http://schemas.openxmlformats.org/officeDocument/2006/relationships/hyperlink" Target="https://zeko.ai/" TargetMode="External"/><Relationship Id="rId870" Type="http://schemas.openxmlformats.org/officeDocument/2006/relationships/hyperlink" Target="https://suind.com/" TargetMode="External"/><Relationship Id="rId13" Type="http://schemas.openxmlformats.org/officeDocument/2006/relationships/hyperlink" Target="https://drive.google.com/open?id=1uv6inoIpmbKXYA8-yo9EoHiQfWHt5U0D" TargetMode="External"/><Relationship Id="rId109" Type="http://schemas.openxmlformats.org/officeDocument/2006/relationships/hyperlink" Target="http://www.heltar.com/" TargetMode="External"/><Relationship Id="rId316" Type="http://schemas.openxmlformats.org/officeDocument/2006/relationships/hyperlink" Target="https://www.fruvetech.com/" TargetMode="External"/><Relationship Id="rId523" Type="http://schemas.openxmlformats.org/officeDocument/2006/relationships/hyperlink" Target="https://drive.google.com/open?id=1eddwjRSxutpZGmFOTQcg25lIbAZtRsoe" TargetMode="External"/><Relationship Id="rId97" Type="http://schemas.openxmlformats.org/officeDocument/2006/relationships/hyperlink" Target="https://drive.google.com/open?id=16hblOaA8rTavHKkMRdVznpGrBVAkoGTd" TargetMode="External"/><Relationship Id="rId730" Type="http://schemas.openxmlformats.org/officeDocument/2006/relationships/hyperlink" Target="https://drive.google.com/open?id=1vwmG2lTSpF22m7XpZntEOda2-ODqFjaK" TargetMode="External"/><Relationship Id="rId828" Type="http://schemas.openxmlformats.org/officeDocument/2006/relationships/hyperlink" Target="https://drive.google.com/open?id=1RBVE78PCdvb0Pyj_kJho09EKiULu0H_G" TargetMode="External"/><Relationship Id="rId162" Type="http://schemas.openxmlformats.org/officeDocument/2006/relationships/hyperlink" Target="https://drive.google.com/open?id=1Mu8V7HueDxha9cqRr2s0HyuukB3vT8hU" TargetMode="External"/><Relationship Id="rId467" Type="http://schemas.openxmlformats.org/officeDocument/2006/relationships/hyperlink" Target="https://drive.google.com/open?id=1s64F5QSYUrxz0Qbg8I98AHS46LALR4QE" TargetMode="External"/><Relationship Id="rId674" Type="http://schemas.openxmlformats.org/officeDocument/2006/relationships/hyperlink" Target="https://drive.google.com/open?id=1WJLqsQrR9zxNLHb6zY3ETvlN8yIYmWfe" TargetMode="External"/><Relationship Id="rId881" Type="http://schemas.openxmlformats.org/officeDocument/2006/relationships/hyperlink" Target="https://drive.google.com/open?id=1C8TO8ctF7CVDfM_BjViOWsC5rlRTyOcm" TargetMode="External"/><Relationship Id="rId24" Type="http://schemas.openxmlformats.org/officeDocument/2006/relationships/hyperlink" Target="https://drive.google.com/open?id=1-GjuQd3vcr7yA5GduiGtfofNJM2VbYCA" TargetMode="External"/><Relationship Id="rId327" Type="http://schemas.openxmlformats.org/officeDocument/2006/relationships/hyperlink" Target="https://drive.google.com/open?id=1ZtyJh0anxVbWKht66KPeKo00qbHHDF4m" TargetMode="External"/><Relationship Id="rId534" Type="http://schemas.openxmlformats.org/officeDocument/2006/relationships/hyperlink" Target="https://drive.google.com/open?id=17tggTALM6mYJnlfJ3azx0oNEZ7tfiFbe" TargetMode="External"/><Relationship Id="rId741" Type="http://schemas.openxmlformats.org/officeDocument/2006/relationships/hyperlink" Target="https://drive.google.com/open?id=1XHc2qoPlqg8jBqplzAp80orWpqA8zKvr" TargetMode="External"/><Relationship Id="rId839" Type="http://schemas.openxmlformats.org/officeDocument/2006/relationships/hyperlink" Target="https://drive.google.com/open?id=1j6jZKZOtDjzXzdDTvv4Z0t4Fqb5ZKNRA" TargetMode="External"/><Relationship Id="rId173" Type="http://schemas.openxmlformats.org/officeDocument/2006/relationships/hyperlink" Target="https://drive.google.com/open?id=1ePV2lqyLRQYZBnIRndlWT4QsxV_pmU8A" TargetMode="External"/><Relationship Id="rId380" Type="http://schemas.openxmlformats.org/officeDocument/2006/relationships/hyperlink" Target="https://drive.google.com/open?id=19lJq3EW5m6mTgXRvcstSi3AMmtsgegOY" TargetMode="External"/><Relationship Id="rId601" Type="http://schemas.openxmlformats.org/officeDocument/2006/relationships/hyperlink" Target="https://drive.google.com/open?id=11e-OE7H5Qs1at-OXIofNu0KwV06hJu1F" TargetMode="External"/><Relationship Id="rId240" Type="http://schemas.openxmlformats.org/officeDocument/2006/relationships/hyperlink" Target="https://drive.google.com/open?id=17_fog7Ir8Vi0EsqlEUcLD_X2sUZrPqfH" TargetMode="External"/><Relationship Id="rId478" Type="http://schemas.openxmlformats.org/officeDocument/2006/relationships/hyperlink" Target="https://drive.google.com/open?id=1knUUpY6pc9IC7wkDw1jBfoRvGHyVqE5W" TargetMode="External"/><Relationship Id="rId685" Type="http://schemas.openxmlformats.org/officeDocument/2006/relationships/hyperlink" Target="https://drive.google.com/open?id=1mx2nQyb6tuxOlDtzPrMe3PPRgKGk8FW6" TargetMode="External"/><Relationship Id="rId35" Type="http://schemas.openxmlformats.org/officeDocument/2006/relationships/hyperlink" Target="https://drive.google.com/open?id=1MXm6lv8qhWt_QEjEnvmSmATKqYe7gTCH" TargetMode="External"/><Relationship Id="rId100" Type="http://schemas.openxmlformats.org/officeDocument/2006/relationships/hyperlink" Target="https://drive.google.com/open?id=1jDofynGbKx1yKfARf1WNpzqFT9uswo9L" TargetMode="External"/><Relationship Id="rId338" Type="http://schemas.openxmlformats.org/officeDocument/2006/relationships/hyperlink" Target="https://drive.google.com/open?id=1RJ7H-JQ81AzpnFu__vdn5Fn5SWQGh3nz" TargetMode="External"/><Relationship Id="rId545" Type="http://schemas.openxmlformats.org/officeDocument/2006/relationships/hyperlink" Target="https://drive.google.com/open?id=1z8GCYg0-tL6qPM-97et2Hwl5KhcCLVdQ" TargetMode="External"/><Relationship Id="rId752" Type="http://schemas.openxmlformats.org/officeDocument/2006/relationships/hyperlink" Target="https://drive.google.com/open?id=1Iz7OKbaLPfvXuPJKajqmrPykG3FNvHFh" TargetMode="External"/><Relationship Id="rId184" Type="http://schemas.openxmlformats.org/officeDocument/2006/relationships/hyperlink" Target="https://velforge.in/" TargetMode="External"/><Relationship Id="rId391" Type="http://schemas.openxmlformats.org/officeDocument/2006/relationships/hyperlink" Target="http://www.reuudo.com/" TargetMode="External"/><Relationship Id="rId405" Type="http://schemas.openxmlformats.org/officeDocument/2006/relationships/hyperlink" Target="https://drive.google.com/open?id=1-Txdnb1L7-rRtans8QtLm15tHm_FjXnR" TargetMode="External"/><Relationship Id="rId612" Type="http://schemas.openxmlformats.org/officeDocument/2006/relationships/hyperlink" Target="https://drive.google.com/open?id=1OeNs5sBx7LtJJjPVlJPk6kO7TS-vmAPH" TargetMode="External"/><Relationship Id="rId251" Type="http://schemas.openxmlformats.org/officeDocument/2006/relationships/hyperlink" Target="https://drive.google.com/open?id=1IuC4T7YNVyqjtMI9EqqhvB8fcX7PjYPa" TargetMode="External"/><Relationship Id="rId489" Type="http://schemas.openxmlformats.org/officeDocument/2006/relationships/hyperlink" Target="http://www.ecoil.in/" TargetMode="External"/><Relationship Id="rId696" Type="http://schemas.openxmlformats.org/officeDocument/2006/relationships/hyperlink" Target="https://drive.google.com/open?id=1KH_xnh9H2DElnjTSpzrXQmPuNWFTrl1m" TargetMode="External"/><Relationship Id="rId46" Type="http://schemas.openxmlformats.org/officeDocument/2006/relationships/hyperlink" Target="https://drive.google.com/open?id=1igsxkUw96rpA6FSzPu9jmVsJ99SYnLCn" TargetMode="External"/><Relationship Id="rId349" Type="http://schemas.openxmlformats.org/officeDocument/2006/relationships/hyperlink" Target="https://drive.google.com/open?id=148WoTvc57f1VLTVsxKeMpIuvWFmFT8Mk" TargetMode="External"/><Relationship Id="rId556" Type="http://schemas.openxmlformats.org/officeDocument/2006/relationships/hyperlink" Target="https://drive.google.com/open?id=19WH2k8cGsn775veDNO4_mufFc9osp_gP" TargetMode="External"/><Relationship Id="rId763" Type="http://schemas.openxmlformats.org/officeDocument/2006/relationships/hyperlink" Target="https://drive.google.com/open?id=1OfW3lwlvcd28z_GNWN_OZy1jGQ2GgqlF" TargetMode="External"/><Relationship Id="rId111" Type="http://schemas.openxmlformats.org/officeDocument/2006/relationships/hyperlink" Target="https://drive.google.com/open?id=1IorY01kW2HwW0e8a1_oL79xU1ZZesXIP" TargetMode="External"/><Relationship Id="rId195" Type="http://schemas.openxmlformats.org/officeDocument/2006/relationships/hyperlink" Target="https://drive.google.com/open?id=1iSyy3SeSEX3n_0IxqhsbP_1qtGv0Iltv" TargetMode="External"/><Relationship Id="rId209" Type="http://schemas.openxmlformats.org/officeDocument/2006/relationships/hyperlink" Target="http://www.urvogelbio.com/" TargetMode="External"/><Relationship Id="rId416" Type="http://schemas.openxmlformats.org/officeDocument/2006/relationships/hyperlink" Target="https://drive.google.com/open?id=1mParqmW8tVacsf3I8Q-Ue9ubgLR2OIT1" TargetMode="External"/><Relationship Id="rId623" Type="http://schemas.openxmlformats.org/officeDocument/2006/relationships/hyperlink" Target="https://drive.google.com/open?id=1ds9dEaEs7TEfgy-o3yurURn9hr9ixKl6" TargetMode="External"/><Relationship Id="rId830" Type="http://schemas.openxmlformats.org/officeDocument/2006/relationships/hyperlink" Target="http://www.thirdai.co.in/" TargetMode="External"/><Relationship Id="rId57" Type="http://schemas.openxmlformats.org/officeDocument/2006/relationships/hyperlink" Target="https://drive.google.com/open?id=1CP2jJi7egu_HsuOxOOiLks7Gfjce646a" TargetMode="External"/><Relationship Id="rId262" Type="http://schemas.openxmlformats.org/officeDocument/2006/relationships/hyperlink" Target="https://www.inferq.com/" TargetMode="External"/><Relationship Id="rId567" Type="http://schemas.openxmlformats.org/officeDocument/2006/relationships/hyperlink" Target="https://drive.google.com/open?id=1dGEu7NF3Gxpq_zJm8xMOGaRMGEqZCWQd" TargetMode="External"/><Relationship Id="rId99" Type="http://schemas.openxmlformats.org/officeDocument/2006/relationships/hyperlink" Target="https://drive.google.com/open?id=1av-n0WmLM5noLrwkHvwvTviNwHrbXcOS" TargetMode="External"/><Relationship Id="rId122" Type="http://schemas.openxmlformats.org/officeDocument/2006/relationships/hyperlink" Target="https://drive.google.com/open?id=1GNIW09SE_5lEMj7MjZK4p5rzs0ZA0Xdp" TargetMode="External"/><Relationship Id="rId164" Type="http://schemas.openxmlformats.org/officeDocument/2006/relationships/hyperlink" Target="https://ingoelectric.com/" TargetMode="External"/><Relationship Id="rId371" Type="http://schemas.openxmlformats.org/officeDocument/2006/relationships/hyperlink" Target="https://drive.google.com/open?id=18-7Y2MbHZKRNRaJL_FF2u6YkGD8B1b7K" TargetMode="External"/><Relationship Id="rId774" Type="http://schemas.openxmlformats.org/officeDocument/2006/relationships/hyperlink" Target="https://drive.google.com/open?id=13VBEi0OJcSYw-IPY747Af6z7bZEUDUqx" TargetMode="External"/><Relationship Id="rId427" Type="http://schemas.openxmlformats.org/officeDocument/2006/relationships/hyperlink" Target="https://drive.google.com/open?id=1NS96B3YECFoo2zrH2aLRjfo9yzrIksIa" TargetMode="External"/><Relationship Id="rId469" Type="http://schemas.openxmlformats.org/officeDocument/2006/relationships/hyperlink" Target="http://www.telosa.cx/" TargetMode="External"/><Relationship Id="rId634" Type="http://schemas.openxmlformats.org/officeDocument/2006/relationships/hyperlink" Target="https://drive.google.com/open?id=1gObPx9HQjbIsMkrd-P05jiw4DywknxAS" TargetMode="External"/><Relationship Id="rId676" Type="http://schemas.openxmlformats.org/officeDocument/2006/relationships/hyperlink" Target="https://pcratechno.com/" TargetMode="External"/><Relationship Id="rId841" Type="http://schemas.openxmlformats.org/officeDocument/2006/relationships/hyperlink" Target="https://drive.google.com/open?id=1DXnSrj8wmBjnCfp61kCwIRi-WBLbb1Wb" TargetMode="External"/><Relationship Id="rId883" Type="http://schemas.openxmlformats.org/officeDocument/2006/relationships/hyperlink" Target="https://drive.google.com/open?id=1I5VUO1UOxZ1aibDOtkxloJmqUxbvSIB9" TargetMode="External"/><Relationship Id="rId26" Type="http://schemas.openxmlformats.org/officeDocument/2006/relationships/hyperlink" Target="https://cellverse.org/" TargetMode="External"/><Relationship Id="rId231" Type="http://schemas.openxmlformats.org/officeDocument/2006/relationships/hyperlink" Target="https://drive.google.com/open?id=1M78Fb0aM99YbT_tKphhEbReynnMp901o" TargetMode="External"/><Relationship Id="rId273" Type="http://schemas.openxmlformats.org/officeDocument/2006/relationships/hyperlink" Target="https://drive.google.com/open?id=1GXzlDh50qraLslhMS6Z5VE9OmN9V9Wsp" TargetMode="External"/><Relationship Id="rId329" Type="http://schemas.openxmlformats.org/officeDocument/2006/relationships/hyperlink" Target="https://drive.google.com/open?id=1QtjHlVm1zuGW3vf7xy-kRKNNDWiCiM1h" TargetMode="External"/><Relationship Id="rId480" Type="http://schemas.openxmlformats.org/officeDocument/2006/relationships/hyperlink" Target="https://drive.google.com/open?id=1pLbDtCWx-j8gIpS_wUfYTI9Yl44neqhs" TargetMode="External"/><Relationship Id="rId536" Type="http://schemas.openxmlformats.org/officeDocument/2006/relationships/hyperlink" Target="https://logichive.in/" TargetMode="External"/><Relationship Id="rId701" Type="http://schemas.openxmlformats.org/officeDocument/2006/relationships/hyperlink" Target="https://drive.google.com/open?id=1Cy2WCRd-VHD34bgsPZRYHivVZNSx10k3" TargetMode="External"/><Relationship Id="rId68" Type="http://schemas.openxmlformats.org/officeDocument/2006/relationships/hyperlink" Target="https://drive.google.com/open?id=1HnNwrIrrflYn4abmRTvZgEML0ZPz5QJw" TargetMode="External"/><Relationship Id="rId133" Type="http://schemas.openxmlformats.org/officeDocument/2006/relationships/hyperlink" Target="https://metabrixlab.com/" TargetMode="External"/><Relationship Id="rId175" Type="http://schemas.openxmlformats.org/officeDocument/2006/relationships/hyperlink" Target="https://drive.google.com/open?id=1yypiqdCOH10epZQPzu__cZVw_ADXzhx9" TargetMode="External"/><Relationship Id="rId340" Type="http://schemas.openxmlformats.org/officeDocument/2006/relationships/hyperlink" Target="https://drive.google.com/open?id=1dcQWPi309gZIsIaqE6VO4TtkC2qW7wsS" TargetMode="External"/><Relationship Id="rId578" Type="http://schemas.openxmlformats.org/officeDocument/2006/relationships/hyperlink" Target="https://drive.google.com/open?id=13NiE1fegkfLvM2S4htRfcnx6FbXPq-RM" TargetMode="External"/><Relationship Id="rId743" Type="http://schemas.openxmlformats.org/officeDocument/2006/relationships/hyperlink" Target="https://drive.google.com/open?id=1Mi8OdBQ3SdglKu7Ycd4vHPss38c08b-T" TargetMode="External"/><Relationship Id="rId785" Type="http://schemas.openxmlformats.org/officeDocument/2006/relationships/hyperlink" Target="https://drive.google.com/open?id=1BgmpoAz0JCaR21w3AI7FKwVT6TjxZSTk" TargetMode="External"/><Relationship Id="rId200" Type="http://schemas.openxmlformats.org/officeDocument/2006/relationships/hyperlink" Target="https://drive.google.com/open?id=1xrFsURdFPThUNwvgoxeHNigYaUJqxlyK" TargetMode="External"/><Relationship Id="rId382" Type="http://schemas.openxmlformats.org/officeDocument/2006/relationships/hyperlink" Target="https://drive.google.com/open?id=15JQGSm2czqeXfjuarD8OiaZD8XItiIEj" TargetMode="External"/><Relationship Id="rId438" Type="http://schemas.openxmlformats.org/officeDocument/2006/relationships/hyperlink" Target="https://drive.google.com/open?id=1OCQ9XwFGtafOoibeZx-ayASdO6-hVaMs" TargetMode="External"/><Relationship Id="rId603" Type="http://schemas.openxmlformats.org/officeDocument/2006/relationships/hyperlink" Target="https://drive.google.com/open?id=1beQ25f9Y1qhl2NdfYEKAELydTf0jIKTu" TargetMode="External"/><Relationship Id="rId645" Type="http://schemas.openxmlformats.org/officeDocument/2006/relationships/hyperlink" Target="https://drive.google.com/open?id=1LwaZlSjUKtLQySpsBLG8xG3YLrjncdaL" TargetMode="External"/><Relationship Id="rId687" Type="http://schemas.openxmlformats.org/officeDocument/2006/relationships/hyperlink" Target="https://drive.google.com/open?id=1wyBr5fYMGrUeMpTZbitPAtbu8lg2b-xm" TargetMode="External"/><Relationship Id="rId810" Type="http://schemas.openxmlformats.org/officeDocument/2006/relationships/hyperlink" Target="https://drive.google.com/open?id=1D6U9q1iG2mCPEIYfC7M3av7Dl_5yn6du" TargetMode="External"/><Relationship Id="rId852" Type="http://schemas.openxmlformats.org/officeDocument/2006/relationships/hyperlink" Target="https://drive.google.com/open?id=1gCMX4S0zx8KnOoXQMv-ANoBUdOZ9VFF5" TargetMode="External"/><Relationship Id="rId242" Type="http://schemas.openxmlformats.org/officeDocument/2006/relationships/hyperlink" Target="https://drive.google.com/open?id=1jL-ZOiL7_aoOofB3hfGeKBzM0R_1ALC3" TargetMode="External"/><Relationship Id="rId284" Type="http://schemas.openxmlformats.org/officeDocument/2006/relationships/hyperlink" Target="https://drive.google.com/open?id=1AH4TMuIpQtd3DeERoXNJ8zyvupN7oMcg" TargetMode="External"/><Relationship Id="rId491" Type="http://schemas.openxmlformats.org/officeDocument/2006/relationships/hyperlink" Target="https://drive.google.com/open?id=1LCF2K0ND1vgXMUVc6MG2TosNTaH0hOog" TargetMode="External"/><Relationship Id="rId505" Type="http://schemas.openxmlformats.org/officeDocument/2006/relationships/hyperlink" Target="https://drive.google.com/open?id=1IJAYPVeofNpm5xcRZDCHRnaJwytReXGn" TargetMode="External"/><Relationship Id="rId712" Type="http://schemas.openxmlformats.org/officeDocument/2006/relationships/hyperlink" Target="https://drive.google.com/open?id=1hpMZ5WHKcvdfGBeX5tIRSPBA_UJmKFP7" TargetMode="External"/><Relationship Id="rId37" Type="http://schemas.openxmlformats.org/officeDocument/2006/relationships/hyperlink" Target="https://drive.google.com/open?id=1A-wyeww6Hp2MFIZJYoLuthyiSDojAlMZ" TargetMode="External"/><Relationship Id="rId79" Type="http://schemas.openxmlformats.org/officeDocument/2006/relationships/hyperlink" Target="https://drive.google.com/open?id=1DehmFsG-NqOMc8Wz564kSbc5I3JtKKw8" TargetMode="External"/><Relationship Id="rId102" Type="http://schemas.openxmlformats.org/officeDocument/2006/relationships/hyperlink" Target="https://drive.google.com/open?id=1bPNlyAM-oXlFFuItPNyXQPdnl9bZeKmK" TargetMode="External"/><Relationship Id="rId144" Type="http://schemas.openxmlformats.org/officeDocument/2006/relationships/hyperlink" Target="https://drive.google.com/open?id=1U0xAXpBeMXpxRL_kPXvNAJFkdYPo8gdl" TargetMode="External"/><Relationship Id="rId547" Type="http://schemas.openxmlformats.org/officeDocument/2006/relationships/hyperlink" Target="https://experimindlabs.com/" TargetMode="External"/><Relationship Id="rId589" Type="http://schemas.openxmlformats.org/officeDocument/2006/relationships/hyperlink" Target="https://drive.google.com/open?id=11Y_r0Cum7nrm7gnEbim50CuhVdoRTAG5" TargetMode="External"/><Relationship Id="rId754" Type="http://schemas.openxmlformats.org/officeDocument/2006/relationships/hyperlink" Target="https://drive.google.com/open?id=1M2O_ub6TmZ5NZikCmByiSMg09__ZOpyE" TargetMode="External"/><Relationship Id="rId796" Type="http://schemas.openxmlformats.org/officeDocument/2006/relationships/hyperlink" Target="https://drive.google.com/open?id=17Mm4S1afcVghgY9If0UlpTJUtU9FmSji" TargetMode="External"/><Relationship Id="rId90" Type="http://schemas.openxmlformats.org/officeDocument/2006/relationships/hyperlink" Target="https://drive.google.com/open?id=1WjAb3MMRjnWTa6jqFE3sOfC6OrmTJ7kc" TargetMode="External"/><Relationship Id="rId186" Type="http://schemas.openxmlformats.org/officeDocument/2006/relationships/hyperlink" Target="https://drive.google.com/open?id=1hs1HbJf6CioFZxzboeHUPW04eTYjzd_B" TargetMode="External"/><Relationship Id="rId351" Type="http://schemas.openxmlformats.org/officeDocument/2006/relationships/hyperlink" Target="https://drive.google.com/open?id=1lgYLqElzHKTpXKJ5KqeOuDsLkXId-k24" TargetMode="External"/><Relationship Id="rId393" Type="http://schemas.openxmlformats.org/officeDocument/2006/relationships/hyperlink" Target="https://drive.google.com/open?id=1QmBtN0eabYhioPSRL8YyakyG8SjoQYbA" TargetMode="External"/><Relationship Id="rId407" Type="http://schemas.openxmlformats.org/officeDocument/2006/relationships/hyperlink" Target="https://louievoice.com/" TargetMode="External"/><Relationship Id="rId449" Type="http://schemas.openxmlformats.org/officeDocument/2006/relationships/hyperlink" Target="https://drive.google.com/open?id=1l4kCPrniTaav_lBfcgKLvRYTG8WPzN_V" TargetMode="External"/><Relationship Id="rId614" Type="http://schemas.openxmlformats.org/officeDocument/2006/relationships/hyperlink" Target="https://drive.google.com/open?id=1Qg9RAAZ1DBH8dvPwaegKJx1CkSl0ao7I" TargetMode="External"/><Relationship Id="rId656" Type="http://schemas.openxmlformats.org/officeDocument/2006/relationships/hyperlink" Target="https://drive.google.com/open?id=1fjebD-krmMQgz_l3HAND6Upg-LSUUixg" TargetMode="External"/><Relationship Id="rId821" Type="http://schemas.openxmlformats.org/officeDocument/2006/relationships/hyperlink" Target="http://www.helohealth.in/" TargetMode="External"/><Relationship Id="rId863" Type="http://schemas.openxmlformats.org/officeDocument/2006/relationships/hyperlink" Target="https://drive.google.com/open?id=1T8GnTHZRWtt_h1QM6MC8_b8RS1iDQCm9" TargetMode="External"/><Relationship Id="rId211" Type="http://schemas.openxmlformats.org/officeDocument/2006/relationships/hyperlink" Target="https://drive.google.com/open?id=1n8_MzIbjVek83T5wVoKio_ep2zf2p50a" TargetMode="External"/><Relationship Id="rId253" Type="http://schemas.openxmlformats.org/officeDocument/2006/relationships/hyperlink" Target="https://drive.google.com/open?id=1KCZ8mAZztrphRgbxmThHbXV9FWvTi_U_" TargetMode="External"/><Relationship Id="rId295" Type="http://schemas.openxmlformats.org/officeDocument/2006/relationships/hyperlink" Target="https://drive.google.com/open?id=1qzOPlosFFV0J-ytdd5O-AKSBqHDgbPQ7" TargetMode="External"/><Relationship Id="rId309" Type="http://schemas.openxmlformats.org/officeDocument/2006/relationships/hyperlink" Target="https://drive.google.com/open?id=1ZiniGTulxocykgVzkooKzOCg3ApdmHDS" TargetMode="External"/><Relationship Id="rId460" Type="http://schemas.openxmlformats.org/officeDocument/2006/relationships/hyperlink" Target="https://drive.google.com/open?id=1dSSYCOOXbWwikR28jt40TllTmDHolegP" TargetMode="External"/><Relationship Id="rId516" Type="http://schemas.openxmlformats.org/officeDocument/2006/relationships/hyperlink" Target="https://www.eesan.in/" TargetMode="External"/><Relationship Id="rId698" Type="http://schemas.openxmlformats.org/officeDocument/2006/relationships/hyperlink" Target="https://drive.google.com/open?id=1QXX52DfNBUH9_pf80Bkk-FKpRUa6HJdp" TargetMode="External"/><Relationship Id="rId48" Type="http://schemas.openxmlformats.org/officeDocument/2006/relationships/hyperlink" Target="https://drive.google.com/open?id=19Nf48a1E6iBG7MWDKOZzT2Qr62LCmKLa" TargetMode="External"/><Relationship Id="rId113" Type="http://schemas.openxmlformats.org/officeDocument/2006/relationships/hyperlink" Target="https://drive.google.com/open?id=1B6Bnh13tRYhg4wwC8EKhm4f7xYh-riro" TargetMode="External"/><Relationship Id="rId320" Type="http://schemas.openxmlformats.org/officeDocument/2006/relationships/hyperlink" Target="https://drive.google.com/open?id=195_kby2pOp2vPwqO2uPd3Ot99f3WIVMl" TargetMode="External"/><Relationship Id="rId558" Type="http://schemas.openxmlformats.org/officeDocument/2006/relationships/hyperlink" Target="http://www.cluix.in/" TargetMode="External"/><Relationship Id="rId723" Type="http://schemas.openxmlformats.org/officeDocument/2006/relationships/hyperlink" Target="https://drive.google.com/open?id=19M_r2dAEwzkMCuKKRR6KU8XDAU8Q-xGe" TargetMode="External"/><Relationship Id="rId765" Type="http://schemas.openxmlformats.org/officeDocument/2006/relationships/hyperlink" Target="https://ulai.in/" TargetMode="External"/><Relationship Id="rId155" Type="http://schemas.openxmlformats.org/officeDocument/2006/relationships/hyperlink" Target="https://drive.google.com/open?id=1WzaxctLqAKmqD9oPGiB0D_kbdTZgr2SQ" TargetMode="External"/><Relationship Id="rId197" Type="http://schemas.openxmlformats.org/officeDocument/2006/relationships/hyperlink" Target="https://drive.google.com/open?id=135E7F_zUVJGjJpLQf5id3l-w4UGRAvmP" TargetMode="External"/><Relationship Id="rId362" Type="http://schemas.openxmlformats.org/officeDocument/2006/relationships/hyperlink" Target="https://drive.google.com/open?id=1fI9GSqwA5C0SZRBTawyj8DxNBWmdNFOm" TargetMode="External"/><Relationship Id="rId418" Type="http://schemas.openxmlformats.org/officeDocument/2006/relationships/hyperlink" Target="https://drive.google.com/open?id=1pduMhwkY8uDdnY-jKGNRTNbvFD0KURo8" TargetMode="External"/><Relationship Id="rId625" Type="http://schemas.openxmlformats.org/officeDocument/2006/relationships/hyperlink" Target="https://drive.google.com/open?id=11pzOVzcgC0X9RmHJoIECPbQZYx5XURi5" TargetMode="External"/><Relationship Id="rId832" Type="http://schemas.openxmlformats.org/officeDocument/2006/relationships/hyperlink" Target="https://drive.google.com/open?id=1is6FGheGVxByuYCd_v6qG7yoHOgIGF-w" TargetMode="External"/><Relationship Id="rId222" Type="http://schemas.openxmlformats.org/officeDocument/2006/relationships/hyperlink" Target="https://drive.google.com/open?id=1ehZ3cswmSFGoqn_5wuoXlhIGB0O1B76G" TargetMode="External"/><Relationship Id="rId264" Type="http://schemas.openxmlformats.org/officeDocument/2006/relationships/hyperlink" Target="https://drive.google.com/open?id=1-1oEndYJl-7RdChLduEA8mY-uvoifH2U" TargetMode="External"/><Relationship Id="rId471" Type="http://schemas.openxmlformats.org/officeDocument/2006/relationships/hyperlink" Target="https://drive.google.com/open?id=1fVsTh2nInkBQZ9_74o7WYB3cIW7RiXiy" TargetMode="External"/><Relationship Id="rId667" Type="http://schemas.openxmlformats.org/officeDocument/2006/relationships/hyperlink" Target="https://drive.google.com/open?id=1A1aekk1cjNyBKqychXHVY4fLDVS4_E4B" TargetMode="External"/><Relationship Id="rId874" Type="http://schemas.openxmlformats.org/officeDocument/2006/relationships/hyperlink" Target="https://footrax.com/" TargetMode="External"/><Relationship Id="rId17" Type="http://schemas.openxmlformats.org/officeDocument/2006/relationships/hyperlink" Target="https://drive.google.com/open?id=1g1HOqdzfpAkDKL5PjMAJAqsqBkSRA980" TargetMode="External"/><Relationship Id="rId59" Type="http://schemas.openxmlformats.org/officeDocument/2006/relationships/hyperlink" Target="https://drive.google.com/open?id=1bdziOh_mU3MXxVreqD-MnaHRWDoau6Nh" TargetMode="External"/><Relationship Id="rId124" Type="http://schemas.openxmlformats.org/officeDocument/2006/relationships/hyperlink" Target="https://drive.google.com/open?id=1xuuQLmunsp1RtVuQe9qRqwL6h__AKVGR" TargetMode="External"/><Relationship Id="rId527" Type="http://schemas.openxmlformats.org/officeDocument/2006/relationships/hyperlink" Target="https://drive.google.com/open?id=1QqweyOK1OjLTSHDnrRH2MEQfVsD3yP3A" TargetMode="External"/><Relationship Id="rId569" Type="http://schemas.openxmlformats.org/officeDocument/2006/relationships/hyperlink" Target="https://drive.google.com/open?id=137Pb4b8xohww3tv6BDD-GmuuOZ6MCyRU" TargetMode="External"/><Relationship Id="rId734" Type="http://schemas.openxmlformats.org/officeDocument/2006/relationships/hyperlink" Target="https://drive.google.com/open?id=1Wsuc3f5UA-1ORIvIAmTfn9LTOEorII1f" TargetMode="External"/><Relationship Id="rId776" Type="http://schemas.openxmlformats.org/officeDocument/2006/relationships/hyperlink" Target="https://drive.google.com/open?id=1NFdVTXx9oGGaptYFHghf89K99jzcmiE4" TargetMode="External"/><Relationship Id="rId70" Type="http://schemas.openxmlformats.org/officeDocument/2006/relationships/hyperlink" Target="https://drive.google.com/open?id=1pFi6gjYcgCUJEvOISriAtmr7j2I4zi4P" TargetMode="External"/><Relationship Id="rId166" Type="http://schemas.openxmlformats.org/officeDocument/2006/relationships/hyperlink" Target="https://drive.google.com/open?id=1Yrj8Ph0tha_fVEIqdpJAd0D9zjNSjjNP" TargetMode="External"/><Relationship Id="rId331" Type="http://schemas.openxmlformats.org/officeDocument/2006/relationships/hyperlink" Target="https://drive.google.com/open?id=17-DRE4fXsRv0u3pAtdIoJBuztW55GxVR" TargetMode="External"/><Relationship Id="rId373" Type="http://schemas.openxmlformats.org/officeDocument/2006/relationships/hyperlink" Target="https://drive.google.com/open?id=1gFXb-RULjzlZ1aRkUc7kpOEDuZ26HexL" TargetMode="External"/><Relationship Id="rId429" Type="http://schemas.openxmlformats.org/officeDocument/2006/relationships/hyperlink" Target="https://drive.google.com/open?id=1aWaUaj6LBQ5ougRZoBMiY2dWHZ1WnU89" TargetMode="External"/><Relationship Id="rId580" Type="http://schemas.openxmlformats.org/officeDocument/2006/relationships/hyperlink" Target="https://drive.google.com/open?id=1EBeWT0ckfI4nMhSl3HYupscWlnXAIIu3" TargetMode="External"/><Relationship Id="rId636" Type="http://schemas.openxmlformats.org/officeDocument/2006/relationships/hyperlink" Target="https://drive.google.com/open?id=1MvvNRRT2KDr_OQ9RAdWCp1MAdZ1Agc1H" TargetMode="External"/><Relationship Id="rId801" Type="http://schemas.openxmlformats.org/officeDocument/2006/relationships/hyperlink" Target="http://www.innofarms.co.in/" TargetMode="External"/><Relationship Id="rId1" Type="http://schemas.openxmlformats.org/officeDocument/2006/relationships/hyperlink" Target="https://drive.google.com/open?id=12W80PBnxZikPwX5TahCnEjVCUQkopBsr" TargetMode="External"/><Relationship Id="rId233" Type="http://schemas.openxmlformats.org/officeDocument/2006/relationships/hyperlink" Target="https://www.quicreach.com/" TargetMode="External"/><Relationship Id="rId440" Type="http://schemas.openxmlformats.org/officeDocument/2006/relationships/hyperlink" Target="https://drive.google.com/open?id=1ej-d8SUFDionyAgK8JU6YZNa_M8umfoi" TargetMode="External"/><Relationship Id="rId678" Type="http://schemas.openxmlformats.org/officeDocument/2006/relationships/hyperlink" Target="https://drive.google.com/open?id=1ouLlImwdKmubLmqemvDtGFVNi85qTfW8" TargetMode="External"/><Relationship Id="rId843" Type="http://schemas.openxmlformats.org/officeDocument/2006/relationships/hyperlink" Target="https://drive.google.com/open?id=1wCUDn5OFAurML7I_jOtmZRsViWJ7hqDy" TargetMode="External"/><Relationship Id="rId885" Type="http://schemas.openxmlformats.org/officeDocument/2006/relationships/hyperlink" Target="https://drive.google.com/open?id=1X56NQVV7OTJYRs3q9etRtKBkxyJ5GQ8h" TargetMode="External"/><Relationship Id="rId28" Type="http://schemas.openxmlformats.org/officeDocument/2006/relationships/hyperlink" Target="https://drive.google.com/open?id=1ljKSqb2-1uRrC1LUOIKFoJsYjdsyC7WN" TargetMode="External"/><Relationship Id="rId275" Type="http://schemas.openxmlformats.org/officeDocument/2006/relationships/hyperlink" Target="https://drive.google.com/open?id=1VwpzLKE0w3kFWfJd2HpA5i5lHYWiUjkm" TargetMode="External"/><Relationship Id="rId300" Type="http://schemas.openxmlformats.org/officeDocument/2006/relationships/hyperlink" Target="https://drive.google.com/open?id=1-n5W59KH9CXfx4aoHvqW06FfWjEv8IT9" TargetMode="External"/><Relationship Id="rId482" Type="http://schemas.openxmlformats.org/officeDocument/2006/relationships/hyperlink" Target="https://drive.google.com/open?id=166QoNzyNLepVn9KUaBjU8nyA2PJsIBqC" TargetMode="External"/><Relationship Id="rId538" Type="http://schemas.openxmlformats.org/officeDocument/2006/relationships/hyperlink" Target="https://drive.google.com/open?id=1DB4GUvZ7PLInO5jMYcQaotwSYB1uyPxe" TargetMode="External"/><Relationship Id="rId703" Type="http://schemas.openxmlformats.org/officeDocument/2006/relationships/hyperlink" Target="https://drive.google.com/open?id=1Iq3DMpPeItWnWQkVo3WkMxC1ZWStxgB3" TargetMode="External"/><Relationship Id="rId745" Type="http://schemas.openxmlformats.org/officeDocument/2006/relationships/hyperlink" Target="https://drive.google.com/open?id=1SMxZ9Y9EyKwTknhLJnN7seuEe77ihrl2" TargetMode="External"/><Relationship Id="rId81" Type="http://schemas.openxmlformats.org/officeDocument/2006/relationships/hyperlink" Target="https://drive.google.com/open?id=17yOeOSVj9Jqws_DBSDjLM3TS44mqSPMm" TargetMode="External"/><Relationship Id="rId135" Type="http://schemas.openxmlformats.org/officeDocument/2006/relationships/hyperlink" Target="https://drive.google.com/open?id=1fhWFRZb1zHiPOzbEkepKMh3HvDXFwhvs" TargetMode="External"/><Relationship Id="rId177" Type="http://schemas.openxmlformats.org/officeDocument/2006/relationships/hyperlink" Target="https://drive.google.com/open?id=1JbSTu12yFeC-bi2VHCdi_r9ysVtoJV1J" TargetMode="External"/><Relationship Id="rId342" Type="http://schemas.openxmlformats.org/officeDocument/2006/relationships/hyperlink" Target="https://www.pehlejaisa.com/" TargetMode="External"/><Relationship Id="rId384" Type="http://schemas.openxmlformats.org/officeDocument/2006/relationships/hyperlink" Target="https://drive.google.com/open?id=1e7ZnT3bS74fdPafqn69DAwSLsSZJ0Poh" TargetMode="External"/><Relationship Id="rId591" Type="http://schemas.openxmlformats.org/officeDocument/2006/relationships/hyperlink" Target="https://drive.google.com/open?id=1FysOpgNZQ-OY4FAFvhRlaRluZuoBlArQ" TargetMode="External"/><Relationship Id="rId605" Type="http://schemas.openxmlformats.org/officeDocument/2006/relationships/hyperlink" Target="https://drive.google.com/open?id=1PVEUHlAQb3JT5JDfJc5xT4xLinsF7Kq2" TargetMode="External"/><Relationship Id="rId787" Type="http://schemas.openxmlformats.org/officeDocument/2006/relationships/hyperlink" Target="https://drive.google.com/open?id=16jWBk9Zp2al9feoEe5g5cHvMNkUz0wLa" TargetMode="External"/><Relationship Id="rId812" Type="http://schemas.openxmlformats.org/officeDocument/2006/relationships/hyperlink" Target="https://drive.google.com/open?id=1RSa9y-loMuuJAnaOr9xgaZSG4uwrxrkW" TargetMode="External"/><Relationship Id="rId202" Type="http://schemas.openxmlformats.org/officeDocument/2006/relationships/hyperlink" Target="https://drive.google.com/open?id=1FF3J2QsHLEjzZlJcg12hpLSL-pesldaZ" TargetMode="External"/><Relationship Id="rId244" Type="http://schemas.openxmlformats.org/officeDocument/2006/relationships/hyperlink" Target="https://drive.google.com/open?id=1iAwADzVjVDrwF1TNF9KS62JXXUa1sjSD" TargetMode="External"/><Relationship Id="rId647" Type="http://schemas.openxmlformats.org/officeDocument/2006/relationships/hyperlink" Target="https://drive.google.com/open?id=1xa6c3Ww6r5Y5rEj9LNr4rRcjruqH6BH7" TargetMode="External"/><Relationship Id="rId689" Type="http://schemas.openxmlformats.org/officeDocument/2006/relationships/hyperlink" Target="https://drive.google.com/open?id=13PxJ3L7uM-C76F2UziZja9arkSvbE2CW" TargetMode="External"/><Relationship Id="rId854" Type="http://schemas.openxmlformats.org/officeDocument/2006/relationships/hyperlink" Target="https://drive.google.com/open?id=1IZggx0OKe53C8jsbV9yluYYfXw450LKE" TargetMode="External"/><Relationship Id="rId39" Type="http://schemas.openxmlformats.org/officeDocument/2006/relationships/hyperlink" Target="https://drive.google.com/open?id=1Sk3Ovy_R7SVLLCh2TNaFYjFO2njXKPgV" TargetMode="External"/><Relationship Id="rId286" Type="http://schemas.openxmlformats.org/officeDocument/2006/relationships/hyperlink" Target="https://drive.google.com/open?id=18DCv_wMjOK5dGk-pX_ObiI5IdWFfPlXn" TargetMode="External"/><Relationship Id="rId451" Type="http://schemas.openxmlformats.org/officeDocument/2006/relationships/hyperlink" Target="https://drive.google.com/open?id=1jbT4hARknVKVrUf0ZtuVz6i_3VQrGg5E" TargetMode="External"/><Relationship Id="rId493" Type="http://schemas.openxmlformats.org/officeDocument/2006/relationships/hyperlink" Target="http://www.chimertech.com/" TargetMode="External"/><Relationship Id="rId507" Type="http://schemas.openxmlformats.org/officeDocument/2006/relationships/hyperlink" Target="http://www.wankel.in/" TargetMode="External"/><Relationship Id="rId549" Type="http://schemas.openxmlformats.org/officeDocument/2006/relationships/hyperlink" Target="https://drive.google.com/open?id=1tmbdu9KzPIzwqrwW5UHHqabNKNSgW_em" TargetMode="External"/><Relationship Id="rId714" Type="http://schemas.openxmlformats.org/officeDocument/2006/relationships/hyperlink" Target="http://www.yespoho.com/" TargetMode="External"/><Relationship Id="rId756" Type="http://schemas.openxmlformats.org/officeDocument/2006/relationships/hyperlink" Target="https://drive.google.com/open?id=1gNa_8-32ZjVZqscCNpv21HnMGcfBM7ws" TargetMode="External"/><Relationship Id="rId50" Type="http://schemas.openxmlformats.org/officeDocument/2006/relationships/hyperlink" Target="http://www.mestastop.com/" TargetMode="External"/><Relationship Id="rId104" Type="http://schemas.openxmlformats.org/officeDocument/2006/relationships/hyperlink" Target="https://saurja.com/" TargetMode="External"/><Relationship Id="rId146" Type="http://schemas.openxmlformats.org/officeDocument/2006/relationships/hyperlink" Target="https://drive.google.com/open?id=1WXZiy7fs23L30Ni1M8gY7Fd2uWA0r7zF" TargetMode="External"/><Relationship Id="rId188" Type="http://schemas.openxmlformats.org/officeDocument/2006/relationships/hyperlink" Target="https://drive.google.com/open?id=1dD79EZ3fETFPNnjeEeEGfWGSTiZJvruA" TargetMode="External"/><Relationship Id="rId311" Type="http://schemas.openxmlformats.org/officeDocument/2006/relationships/hyperlink" Target="https://drive.google.com/open?id=1b-uGt3A3HDcpFgnhETwHLbCbNZgFbJRY" TargetMode="External"/><Relationship Id="rId353" Type="http://schemas.openxmlformats.org/officeDocument/2006/relationships/hyperlink" Target="https://www.akinanalytics.ai/admin" TargetMode="External"/><Relationship Id="rId395" Type="http://schemas.openxmlformats.org/officeDocument/2006/relationships/hyperlink" Target="https://drive.google.com/open?id=1lBfDgMm4S8EKNLm1AaKxqdFkqk0DsSkR" TargetMode="External"/><Relationship Id="rId409" Type="http://schemas.openxmlformats.org/officeDocument/2006/relationships/hyperlink" Target="https://drive.google.com/open?id=1e1saqZaneJUlObMc8KzjMYMZdjUVGBWM" TargetMode="External"/><Relationship Id="rId560" Type="http://schemas.openxmlformats.org/officeDocument/2006/relationships/hyperlink" Target="https://drive.google.com/open?id=1wtga1BN5-Dj5fz6LFA682d5yg26IWUKm" TargetMode="External"/><Relationship Id="rId798" Type="http://schemas.openxmlformats.org/officeDocument/2006/relationships/hyperlink" Target="https://drive.google.com/open?id=1F69Yp4j3f4g15fPI9spq501M21x9W2Np" TargetMode="External"/><Relationship Id="rId92" Type="http://schemas.openxmlformats.org/officeDocument/2006/relationships/hyperlink" Target="https://drive.google.com/open?id=15wu0ME_9JdkUJ6L4xUrIZ-O28PuiS9kA" TargetMode="External"/><Relationship Id="rId213" Type="http://schemas.openxmlformats.org/officeDocument/2006/relationships/hyperlink" Target="https://drive.google.com/open?id=1mzac4I7MQeIlHRXkEKQo7hwihaHaI9db" TargetMode="External"/><Relationship Id="rId420" Type="http://schemas.openxmlformats.org/officeDocument/2006/relationships/hyperlink" Target="https://drive.google.com/open?id=15JwKS7n86cWGPbPz1LRTa0HxiL-W3rKa" TargetMode="External"/><Relationship Id="rId616" Type="http://schemas.openxmlformats.org/officeDocument/2006/relationships/hyperlink" Target="https://drive.google.com/open?id=12XLH74QBZ_Bs-dcvINujwOriPYVYNN74" TargetMode="External"/><Relationship Id="rId658" Type="http://schemas.openxmlformats.org/officeDocument/2006/relationships/hyperlink" Target="https://www.chikitsa.io/" TargetMode="External"/><Relationship Id="rId823" Type="http://schemas.openxmlformats.org/officeDocument/2006/relationships/hyperlink" Target="https://drive.google.com/open?id=1trh7TbSbuwDGThZIfWJPE0iw119Ucu5g" TargetMode="External"/><Relationship Id="rId865" Type="http://schemas.openxmlformats.org/officeDocument/2006/relationships/hyperlink" Target="https://drive.google.com/open?id=1OxI_7APrAqoj97m9pn8TM9yT86GZ4pfT" TargetMode="External"/><Relationship Id="rId255" Type="http://schemas.openxmlformats.org/officeDocument/2006/relationships/hyperlink" Target="https://drive.google.com/open?id=1_vXpzK64MexyQdOfHSV3oT_F1GPMtJCO" TargetMode="External"/><Relationship Id="rId297" Type="http://schemas.openxmlformats.org/officeDocument/2006/relationships/hyperlink" Target="https://drive.google.com/open?id=17_S1gfCPose8Pk7GYtx4X0Du6IEBHfQ-" TargetMode="External"/><Relationship Id="rId462" Type="http://schemas.openxmlformats.org/officeDocument/2006/relationships/hyperlink" Target="https://drive.google.com/open?id=1V7STATCutx-rk8QLBj8t4b7pbY9tf10X" TargetMode="External"/><Relationship Id="rId518" Type="http://schemas.openxmlformats.org/officeDocument/2006/relationships/hyperlink" Target="https://drive.google.com/open?id=1cRsAIEM91G--7JeGr4uAtwf6DEy_QC16" TargetMode="External"/><Relationship Id="rId725" Type="http://schemas.openxmlformats.org/officeDocument/2006/relationships/hyperlink" Target="https://www.spacefields.in/" TargetMode="External"/><Relationship Id="rId115" Type="http://schemas.openxmlformats.org/officeDocument/2006/relationships/hyperlink" Target="https://drive.google.com/open?id=1gacWY-dg3NauGjoaDYkejGbJGUB7qRu_" TargetMode="External"/><Relationship Id="rId157" Type="http://schemas.openxmlformats.org/officeDocument/2006/relationships/hyperlink" Target="https://drive.google.com/open?id=1P1Z92tzoU9QpblGP1xN3_YvoQ0uBJeXQ" TargetMode="External"/><Relationship Id="rId322" Type="http://schemas.openxmlformats.org/officeDocument/2006/relationships/hyperlink" Target="https://drive.google.com/open?id=1irQidPjgkP4hlE5STvLrlCbJuwqBZAxM" TargetMode="External"/><Relationship Id="rId364" Type="http://schemas.openxmlformats.org/officeDocument/2006/relationships/hyperlink" Target="https://drive.google.com/open?id=1rJRBhv3uZyETZ79plMsnGmC2ZKguC0uJ" TargetMode="External"/><Relationship Id="rId767" Type="http://schemas.openxmlformats.org/officeDocument/2006/relationships/hyperlink" Target="https://drive.google.com/open?id=1HDtf34Mo8nIBuXrck7PEnQm1XtgGVh0D" TargetMode="External"/><Relationship Id="rId61" Type="http://schemas.openxmlformats.org/officeDocument/2006/relationships/hyperlink" Target="https://aignosis.in/" TargetMode="External"/><Relationship Id="rId199" Type="http://schemas.openxmlformats.org/officeDocument/2006/relationships/hyperlink" Target="https://drive.google.com/open?id=1YwtPfedhel5swPtZMmN1kSRmEBwIEA4T" TargetMode="External"/><Relationship Id="rId571" Type="http://schemas.openxmlformats.org/officeDocument/2006/relationships/hyperlink" Target="https://drive.google.com/open?id=1l4_NSmE0RbaiSdQPLNjIC4C1d9jO6zkh" TargetMode="External"/><Relationship Id="rId627" Type="http://schemas.openxmlformats.org/officeDocument/2006/relationships/hyperlink" Target="http://www.indiesemic.com/" TargetMode="External"/><Relationship Id="rId669" Type="http://schemas.openxmlformats.org/officeDocument/2006/relationships/hyperlink" Target="https://www.zeuron.ai/" TargetMode="External"/><Relationship Id="rId834" Type="http://schemas.openxmlformats.org/officeDocument/2006/relationships/hyperlink" Target="https://drive.google.com/open?id=1c-s8x8h85jzGnYmyncKElIwPZw1Yy2VY" TargetMode="External"/><Relationship Id="rId876" Type="http://schemas.openxmlformats.org/officeDocument/2006/relationships/hyperlink" Target="https://drive.google.com/open?id=1LyF59rFXFuIKIseoivB4Cz-JyMVJ2EYP" TargetMode="External"/><Relationship Id="rId19" Type="http://schemas.openxmlformats.org/officeDocument/2006/relationships/hyperlink" Target="https://drive.google.com/open?id=1gX2kTC8Kz8jq1EKCT672y9pAFT3_e_ct" TargetMode="External"/><Relationship Id="rId224" Type="http://schemas.openxmlformats.org/officeDocument/2006/relationships/hyperlink" Target="https://drive.google.com/open?id=1Mw8QmAC0ql0seYPVMxmm1MqUBUlyf_gy" TargetMode="External"/><Relationship Id="rId266" Type="http://schemas.openxmlformats.org/officeDocument/2006/relationships/hyperlink" Target="http://makrmicro.com/" TargetMode="External"/><Relationship Id="rId431" Type="http://schemas.openxmlformats.org/officeDocument/2006/relationships/hyperlink" Target="https://drive.google.com/open?id=1nEWWG5qRzPXLmjS8tc8svvfTrT41BlCl" TargetMode="External"/><Relationship Id="rId473" Type="http://schemas.openxmlformats.org/officeDocument/2006/relationships/hyperlink" Target="https://drive.google.com/open?id=1X1qLKFE6M_uva9KI_VHyRjWVlzxqjM66" TargetMode="External"/><Relationship Id="rId529" Type="http://schemas.openxmlformats.org/officeDocument/2006/relationships/hyperlink" Target="https://drive.google.com/open?id=1NPj8DeFyR7gefquDtRS2rY7jMJsQRQlF" TargetMode="External"/><Relationship Id="rId680" Type="http://schemas.openxmlformats.org/officeDocument/2006/relationships/hyperlink" Target="https://drive.google.com/open?id=1kq5c3lfS0UXRdRz0FuLdAvhMgU0IBKy4" TargetMode="External"/><Relationship Id="rId736" Type="http://schemas.openxmlformats.org/officeDocument/2006/relationships/hyperlink" Target="https://www.visotonics.com/" TargetMode="External"/><Relationship Id="rId30" Type="http://schemas.openxmlformats.org/officeDocument/2006/relationships/hyperlink" Target="https://drive.google.com/open?id=1-8vCinGEZoyL8TXSVcjnUiT0lfK6d151" TargetMode="External"/><Relationship Id="rId126" Type="http://schemas.openxmlformats.org/officeDocument/2006/relationships/hyperlink" Target="https://drive.google.com/open?id=1tDDW3xiaNZ6KUEP-c0IZ0ezX7LO_3ABF" TargetMode="External"/><Relationship Id="rId168" Type="http://schemas.openxmlformats.org/officeDocument/2006/relationships/hyperlink" Target="http://magicroll.ai/" TargetMode="External"/><Relationship Id="rId333" Type="http://schemas.openxmlformats.org/officeDocument/2006/relationships/hyperlink" Target="https://drive.google.com/open?id=14V_Z47ZwQcYRCSd1Ds8kGhEnqI7H0YUd" TargetMode="External"/><Relationship Id="rId540" Type="http://schemas.openxmlformats.org/officeDocument/2006/relationships/hyperlink" Target="https://drive.google.com/open?id=1ZiclC5FPMzCe8x8FSAEgc2AlKZdTe_P-" TargetMode="External"/><Relationship Id="rId778" Type="http://schemas.openxmlformats.org/officeDocument/2006/relationships/hyperlink" Target="https://drive.google.com/open?id=1FoVtMwjBDzEwGrfAKD06Pp2TdCU-7vN9" TargetMode="External"/><Relationship Id="rId72" Type="http://schemas.openxmlformats.org/officeDocument/2006/relationships/hyperlink" Target="https://drive.google.com/open?id=1mS4divHfh41vff_OG8M98pnR3DdSlwrN" TargetMode="External"/><Relationship Id="rId375" Type="http://schemas.openxmlformats.org/officeDocument/2006/relationships/hyperlink" Target="https://drive.google.com/open?id=12Ey-d9qYO1I51mOFYrAPWmGv7LPpukjv" TargetMode="External"/><Relationship Id="rId582" Type="http://schemas.openxmlformats.org/officeDocument/2006/relationships/hyperlink" Target="https://drive.google.com/open?id=1wJc8dMWZdf2GQ6-TB3P5oaQzQayLcvSS" TargetMode="External"/><Relationship Id="rId638" Type="http://schemas.openxmlformats.org/officeDocument/2006/relationships/hyperlink" Target="https://drive.google.com/open?id=1LC5roIYRx9FXBP1XHvCI01RJ2kkfO_6E" TargetMode="External"/><Relationship Id="rId803" Type="http://schemas.openxmlformats.org/officeDocument/2006/relationships/hyperlink" Target="https://drive.google.com/open?id=1QKVYN3BSzmDTiGdXcd4GzL8-OLFJh0Mt" TargetMode="External"/><Relationship Id="rId845" Type="http://schemas.openxmlformats.org/officeDocument/2006/relationships/hyperlink" Target="https://drive.google.com/open?id=1qldz8BRyvOYa90cApYq4c4IsnhnUiFmW" TargetMode="External"/><Relationship Id="rId3" Type="http://schemas.openxmlformats.org/officeDocument/2006/relationships/hyperlink" Target="https://drive.google.com/open?id=1Ys2FA4EInMtZQJdmzsR6RN_UZLENANhJ" TargetMode="External"/><Relationship Id="rId235" Type="http://schemas.openxmlformats.org/officeDocument/2006/relationships/hyperlink" Target="https://drive.google.com/open?id=1gv_RcnUEyQQOVNLkD8Z-Nyg0_R8gDYai" TargetMode="External"/><Relationship Id="rId277" Type="http://schemas.openxmlformats.org/officeDocument/2006/relationships/hyperlink" Target="https://drive.google.com/open?id=1_0Go4iK3mVvPwtwKhuJicWqkIYhV4A5I" TargetMode="External"/><Relationship Id="rId400" Type="http://schemas.openxmlformats.org/officeDocument/2006/relationships/hyperlink" Target="https://drive.google.com/open?id=1BY9AQdqcyFiqU0uk-7LlX1Ua8jDFzqKm" TargetMode="External"/><Relationship Id="rId442" Type="http://schemas.openxmlformats.org/officeDocument/2006/relationships/hyperlink" Target="http://www.smartcontractclm.com/" TargetMode="External"/><Relationship Id="rId484" Type="http://schemas.openxmlformats.org/officeDocument/2006/relationships/hyperlink" Target="https://drive.google.com/open?id=1r0ED_2HOxUxusGO_o3_ol9qIcrcoL-7I" TargetMode="External"/><Relationship Id="rId705" Type="http://schemas.openxmlformats.org/officeDocument/2006/relationships/hyperlink" Target="https://drive.google.com/open?id=15WWa4Nlqq83LPv87wNOHZrrzmjVh5Ua-" TargetMode="External"/><Relationship Id="rId137" Type="http://schemas.openxmlformats.org/officeDocument/2006/relationships/hyperlink" Target="https://drive.google.com/open?id=1idP-5BihUY3TZIwRTYks3T0O1Lc2XvfE" TargetMode="External"/><Relationship Id="rId302" Type="http://schemas.openxmlformats.org/officeDocument/2006/relationships/hyperlink" Target="http://www.motorall.in/" TargetMode="External"/><Relationship Id="rId344" Type="http://schemas.openxmlformats.org/officeDocument/2006/relationships/hyperlink" Target="https://drive.google.com/open?id=18Su7MV1A55S3sPuQHAcN5oGstHcoZqj1" TargetMode="External"/><Relationship Id="rId691" Type="http://schemas.openxmlformats.org/officeDocument/2006/relationships/hyperlink" Target="https://drive.google.com/open?id=1nAQ8kaP4xtpLKTmYongAxP4pOsLtVC-q" TargetMode="External"/><Relationship Id="rId747" Type="http://schemas.openxmlformats.org/officeDocument/2006/relationships/hyperlink" Target="https://drive.google.com/open?id=1sIj288TCNg7coKxO1uHeb9Q33WDTHsO2" TargetMode="External"/><Relationship Id="rId789" Type="http://schemas.openxmlformats.org/officeDocument/2006/relationships/hyperlink" Target="https://drive.google.com/open?id=1ObK385_QQAl3J_wTyRAFebZeRhDySDEe" TargetMode="External"/><Relationship Id="rId41" Type="http://schemas.openxmlformats.org/officeDocument/2006/relationships/hyperlink" Target="https://drive.google.com/open?id=1ihx2Uv6vEusY9wI7UsRaPcttb9lRmXR-" TargetMode="External"/><Relationship Id="rId83" Type="http://schemas.openxmlformats.org/officeDocument/2006/relationships/hyperlink" Target="https://www.contrails.ai/" TargetMode="External"/><Relationship Id="rId179" Type="http://schemas.openxmlformats.org/officeDocument/2006/relationships/hyperlink" Target="https://drive.google.com/open?id=1SlZuvGNv7qNWQhacyTArB-v5WzX_7AEq" TargetMode="External"/><Relationship Id="rId386" Type="http://schemas.openxmlformats.org/officeDocument/2006/relationships/hyperlink" Target="https://drive.google.com/open?id=1cauTkG4_9SHmCypp7MAO9sWfA4ctfIyN" TargetMode="External"/><Relationship Id="rId551" Type="http://schemas.openxmlformats.org/officeDocument/2006/relationships/hyperlink" Target="https://drive.google.com/open?id=1mcYXP0jVfDvNIpixJ0TuWs8uoDd0vO6i" TargetMode="External"/><Relationship Id="rId593" Type="http://schemas.openxmlformats.org/officeDocument/2006/relationships/hyperlink" Target="https://drive.google.com/open?id=1MkwjuhPFvlJrjmWrbf3G4ppi6arsrqvN" TargetMode="External"/><Relationship Id="rId607" Type="http://schemas.openxmlformats.org/officeDocument/2006/relationships/hyperlink" Target="https://drive.google.com/open?id=1qWhwy4h-cufF9nVTGexTYk2k-MBiAxH2" TargetMode="External"/><Relationship Id="rId649" Type="http://schemas.openxmlformats.org/officeDocument/2006/relationships/hyperlink" Target="https://drive.google.com/open?id=1s0JsbEQIZdsOik23GS2RNZhmFLIYTD7H" TargetMode="External"/><Relationship Id="rId814" Type="http://schemas.openxmlformats.org/officeDocument/2006/relationships/hyperlink" Target="https://drive.google.com/open?id=1HChdiwwESi0J-fH8R9PmSyIMG-t8qo4N" TargetMode="External"/><Relationship Id="rId856" Type="http://schemas.openxmlformats.org/officeDocument/2006/relationships/hyperlink" Target="http://www.vivifica.in/" TargetMode="External"/><Relationship Id="rId190" Type="http://schemas.openxmlformats.org/officeDocument/2006/relationships/hyperlink" Target="https://www.microbeworksscientific.com/" TargetMode="External"/><Relationship Id="rId204" Type="http://schemas.openxmlformats.org/officeDocument/2006/relationships/hyperlink" Target="http://www.imrobonix.com/" TargetMode="External"/><Relationship Id="rId246" Type="http://schemas.openxmlformats.org/officeDocument/2006/relationships/hyperlink" Target="https://drive.google.com/open?id=14enI1veQPubdojHMoKJXz18Efd2V41G3" TargetMode="External"/><Relationship Id="rId288" Type="http://schemas.openxmlformats.org/officeDocument/2006/relationships/hyperlink" Target="https://drive.google.com/open?id=1XTx4ADNUINWblaNA84hmeUqVc_AU10Av" TargetMode="External"/><Relationship Id="rId411" Type="http://schemas.openxmlformats.org/officeDocument/2006/relationships/hyperlink" Target="http://www.battwheelz.com/" TargetMode="External"/><Relationship Id="rId453" Type="http://schemas.openxmlformats.org/officeDocument/2006/relationships/hyperlink" Target="https://drive.google.com/open?id=1LKPqgo4WVyxmZL2RksmDN0PB3a_l3-1W" TargetMode="External"/><Relationship Id="rId509" Type="http://schemas.openxmlformats.org/officeDocument/2006/relationships/hyperlink" Target="https://drive.google.com/open?id=1x5NU4s9mjDxcKEDCVzVRjhKyHuttMn64" TargetMode="External"/><Relationship Id="rId660" Type="http://schemas.openxmlformats.org/officeDocument/2006/relationships/hyperlink" Target="https://drive.google.com/open?id=1hfVnMywTaj0nx5wtsJFCJaibz9Nsmokj" TargetMode="External"/><Relationship Id="rId106" Type="http://schemas.openxmlformats.org/officeDocument/2006/relationships/hyperlink" Target="https://drive.google.com/open?id=1tBEOe9o_Qa6936tVOeKPe8geuAdt-1ZY" TargetMode="External"/><Relationship Id="rId313" Type="http://schemas.openxmlformats.org/officeDocument/2006/relationships/hyperlink" Target="https://drive.google.com/open?id=1OUBWlg8RooiZAjf2H2pyVhvjc1JuUwbc" TargetMode="External"/><Relationship Id="rId495" Type="http://schemas.openxmlformats.org/officeDocument/2006/relationships/hyperlink" Target="https://drive.google.com/open?id=1kJmzZ3R-17kn8JuDvJlqdAzFIdz40cFc" TargetMode="External"/><Relationship Id="rId716" Type="http://schemas.openxmlformats.org/officeDocument/2006/relationships/hyperlink" Target="https://drive.google.com/open?id=1nyqdXEgid31_hsqbT5FW2ZMkHvy3DVQS" TargetMode="External"/><Relationship Id="rId758" Type="http://schemas.openxmlformats.org/officeDocument/2006/relationships/hyperlink" Target="https://drive.google.com/open?id=1pc1s-dXUgWOf4fqwL9LNFFadvHxEadD-" TargetMode="External"/><Relationship Id="rId10" Type="http://schemas.openxmlformats.org/officeDocument/2006/relationships/hyperlink" Target="https://drive.google.com/open?id=16xCAO8t13JdqjCw1S-jCmajojVoXPeSF" TargetMode="External"/><Relationship Id="rId52" Type="http://schemas.openxmlformats.org/officeDocument/2006/relationships/hyperlink" Target="https://drive.google.com/open?id=1J0TTSzlhjnAG-sQCspDHx_tDsLnfPH5U" TargetMode="External"/><Relationship Id="rId94" Type="http://schemas.openxmlformats.org/officeDocument/2006/relationships/hyperlink" Target="https://drive.google.com/open?id=177J2V7yrzdnpiO191f0WviALMC1S2Ny6" TargetMode="External"/><Relationship Id="rId148" Type="http://schemas.openxmlformats.org/officeDocument/2006/relationships/hyperlink" Target="https://mytorchit.com/" TargetMode="External"/><Relationship Id="rId355" Type="http://schemas.openxmlformats.org/officeDocument/2006/relationships/hyperlink" Target="https://drive.google.com/open?id=14Wu9uFuN83f0mo6BOdJN4Vpmas2HCAHl" TargetMode="External"/><Relationship Id="rId397" Type="http://schemas.openxmlformats.org/officeDocument/2006/relationships/hyperlink" Target="https://grest.in/" TargetMode="External"/><Relationship Id="rId520" Type="http://schemas.openxmlformats.org/officeDocument/2006/relationships/hyperlink" Target="https://www.desible.ai/" TargetMode="External"/><Relationship Id="rId562" Type="http://schemas.openxmlformats.org/officeDocument/2006/relationships/hyperlink" Target="https://babycue.in/" TargetMode="External"/><Relationship Id="rId618" Type="http://schemas.openxmlformats.org/officeDocument/2006/relationships/hyperlink" Target="https://interioverse.com/" TargetMode="External"/><Relationship Id="rId825" Type="http://schemas.openxmlformats.org/officeDocument/2006/relationships/hyperlink" Target="http://www.supplimate.in/" TargetMode="External"/><Relationship Id="rId215" Type="http://schemas.openxmlformats.org/officeDocument/2006/relationships/hyperlink" Target="https://drive.google.com/open?id=1Sw9QtuwqU9fE1YldJsl6pCJvd3J_HgLB" TargetMode="External"/><Relationship Id="rId257" Type="http://schemas.openxmlformats.org/officeDocument/2006/relationships/hyperlink" Target="https://drive.google.com/open?id=1fQDt0XtAsP4owy1XlVjnYc-ADUTNAJPH" TargetMode="External"/><Relationship Id="rId422" Type="http://schemas.openxmlformats.org/officeDocument/2006/relationships/hyperlink" Target="https://drive.google.com/open?id=1_8N9F2ewueXqfBteYqyoE_HBYdEI9ipM" TargetMode="External"/><Relationship Id="rId464" Type="http://schemas.openxmlformats.org/officeDocument/2006/relationships/hyperlink" Target="https://www.blinqmobility.com/" TargetMode="External"/><Relationship Id="rId867" Type="http://schemas.openxmlformats.org/officeDocument/2006/relationships/hyperlink" Target="https://drive.google.com/open?id=1CE36alp6vRphpY1Q2ffxQL4ZSdVouoXX" TargetMode="External"/><Relationship Id="rId299" Type="http://schemas.openxmlformats.org/officeDocument/2006/relationships/hyperlink" Target="https://drive.google.com/open?id=1UbZb0CGLdVtROv06ks2mQv4HQybAF4n-" TargetMode="External"/><Relationship Id="rId727" Type="http://schemas.openxmlformats.org/officeDocument/2006/relationships/hyperlink" Target="https://drive.google.com/open?id=1trTHSmF-o6gs030bnaOeHjjivnmFk4yV" TargetMode="External"/><Relationship Id="rId63" Type="http://schemas.openxmlformats.org/officeDocument/2006/relationships/hyperlink" Target="https://drive.google.com/open?id=1GgXTs_-X8OMZILGNVPmYBNRM2QE7r7AQ" TargetMode="External"/><Relationship Id="rId159" Type="http://schemas.openxmlformats.org/officeDocument/2006/relationships/hyperlink" Target="https://drive.google.com/open?id=19hHmenr5qZwZSTQK8oeQBDYL9kiIZkE7" TargetMode="External"/><Relationship Id="rId366" Type="http://schemas.openxmlformats.org/officeDocument/2006/relationships/hyperlink" Target="https://drive.google.com/open?id=1t1ilN7EVJkFXu6zrrlIOYYi7AKF0C_mN" TargetMode="External"/><Relationship Id="rId573" Type="http://schemas.openxmlformats.org/officeDocument/2006/relationships/hyperlink" Target="https://drive.google.com/open?id=17YTVGW_6otxIR2x09SmBFAMb3LUo-eS5" TargetMode="External"/><Relationship Id="rId780" Type="http://schemas.openxmlformats.org/officeDocument/2006/relationships/hyperlink" Target="https://drive.google.com/open?id=1kSXE9WgFQ4tqLm8XPQhw5LghsuXcy7xP" TargetMode="External"/><Relationship Id="rId226" Type="http://schemas.openxmlformats.org/officeDocument/2006/relationships/hyperlink" Target="https://drive.google.com/open?id=1_9v2OvR7OmqIdO2iXCS4xpQKNfxdLnoR" TargetMode="External"/><Relationship Id="rId433" Type="http://schemas.openxmlformats.org/officeDocument/2006/relationships/hyperlink" Target="https://drive.google.com/open?id=1JMxLr9vsKBz3WP8r7dZRpHYhZ5xtOYVL" TargetMode="External"/><Relationship Id="rId878" Type="http://schemas.openxmlformats.org/officeDocument/2006/relationships/hyperlink" Target="https://www.lifesparktech.com/" TargetMode="External"/><Relationship Id="rId640" Type="http://schemas.openxmlformats.org/officeDocument/2006/relationships/hyperlink" Target="https://drive.google.com/open?id=14EmCTlEQ9XcAcLP4e8Yjg1u_8CaA-S03" TargetMode="External"/><Relationship Id="rId738" Type="http://schemas.openxmlformats.org/officeDocument/2006/relationships/hyperlink" Target="https://drive.google.com/open?id=11M1rEhJ8MaLogd4dWqcPZepF-b_Z2bXO" TargetMode="External"/><Relationship Id="rId74" Type="http://schemas.openxmlformats.org/officeDocument/2006/relationships/hyperlink" Target="https://drive.google.com/open?id=1eaNZfnTMNO8KmyRIHEFC-rbof42Rxsy_" TargetMode="External"/><Relationship Id="rId377" Type="http://schemas.openxmlformats.org/officeDocument/2006/relationships/hyperlink" Target="https://drive.google.com/open?id=1LQFCo3tXbXXIUAamempXC-YVolj5NbxD" TargetMode="External"/><Relationship Id="rId500" Type="http://schemas.openxmlformats.org/officeDocument/2006/relationships/hyperlink" Target="https://drive.google.com/open?id=1S6soBbyYNUVKgUWHbyyYtjyfZxDQXZcT" TargetMode="External"/><Relationship Id="rId584" Type="http://schemas.openxmlformats.org/officeDocument/2006/relationships/hyperlink" Target="https://drive.google.com/open?id=1KykaI16BrL29A_cjDgZRDYHHAz72aaxX" TargetMode="External"/><Relationship Id="rId805" Type="http://schemas.openxmlformats.org/officeDocument/2006/relationships/hyperlink" Target="https://drive.google.com/open?id=1ahGyVwSFaxA1ccxBB_i_UVTgVuk_WtQe" TargetMode="External"/><Relationship Id="rId5" Type="http://schemas.openxmlformats.org/officeDocument/2006/relationships/hyperlink" Target="https://drive.google.com/open?id=1YPhmD5XsVIt7Uo0OmGyWB54_BOgkIgn5" TargetMode="External"/><Relationship Id="rId237" Type="http://schemas.openxmlformats.org/officeDocument/2006/relationships/hyperlink" Target="https://www.storeferry.com/" TargetMode="External"/><Relationship Id="rId791" Type="http://schemas.openxmlformats.org/officeDocument/2006/relationships/hyperlink" Target="https://www.alieninnovations.org/" TargetMode="External"/><Relationship Id="rId444" Type="http://schemas.openxmlformats.org/officeDocument/2006/relationships/hyperlink" Target="https://drive.google.com/open?id=139S-sV-wlqP0yxOLoeSAR4EJ5I6ZSmZ0" TargetMode="External"/><Relationship Id="rId651" Type="http://schemas.openxmlformats.org/officeDocument/2006/relationships/hyperlink" Target="https://drive.google.com/open?id=13H1PDKYY8lt_eM1hDoU5RW0udR2FXkBd" TargetMode="External"/><Relationship Id="rId749" Type="http://schemas.openxmlformats.org/officeDocument/2006/relationships/hyperlink" Target="https://edubukeseal.org/" TargetMode="External"/><Relationship Id="rId290" Type="http://schemas.openxmlformats.org/officeDocument/2006/relationships/hyperlink" Target="https://drive.google.com/open?id=1zcFMpEcR-e9EYmNfwhgU9du22sYz6s8E" TargetMode="External"/><Relationship Id="rId304" Type="http://schemas.openxmlformats.org/officeDocument/2006/relationships/hyperlink" Target="https://drive.google.com/open?id=1oSqGjLRTAYXAhA01nkQPWr04vSVoSNmq" TargetMode="External"/><Relationship Id="rId388" Type="http://schemas.openxmlformats.org/officeDocument/2006/relationships/hyperlink" Target="https://drive.google.com/open?id=1LDbfpiqFIg0ven_ChItPkjLREz7FWwJ1" TargetMode="External"/><Relationship Id="rId511" Type="http://schemas.openxmlformats.org/officeDocument/2006/relationships/hyperlink" Target="https://drive.google.com/open?id=14hWKdvfxQFkQ5tAHWGqogKBGBxEuDzPx" TargetMode="External"/><Relationship Id="rId609" Type="http://schemas.openxmlformats.org/officeDocument/2006/relationships/hyperlink" Target="https://drive.google.com/open?id=1LMjFUcWMle80rKtGn7VwV2bYeX7uG2Je" TargetMode="External"/><Relationship Id="rId85" Type="http://schemas.openxmlformats.org/officeDocument/2006/relationships/hyperlink" Target="https://drive.google.com/open?id=1HiFOEjqwT31gObuzSum8s8qwBpIDeozY" TargetMode="External"/><Relationship Id="rId150" Type="http://schemas.openxmlformats.org/officeDocument/2006/relationships/hyperlink" Target="https://drive.google.com/open?id=10spboffDF5FMk3ZuZLGlfnlkygR14Gq-" TargetMode="External"/><Relationship Id="rId595" Type="http://schemas.openxmlformats.org/officeDocument/2006/relationships/hyperlink" Target="https://getalchemystai.com/" TargetMode="External"/><Relationship Id="rId816" Type="http://schemas.openxmlformats.org/officeDocument/2006/relationships/hyperlink" Target="https://drive.google.com/drive/folders/1pSb_4izVxLrqzvASPqMgG61_oOzSpSDP?usp=drive_link" TargetMode="External"/><Relationship Id="rId248" Type="http://schemas.openxmlformats.org/officeDocument/2006/relationships/hyperlink" Target="https://drive.google.com/open?id=1ypR33r9vjnBOEA76UJOWbHw1Cn3lNi1Y" TargetMode="External"/><Relationship Id="rId455" Type="http://schemas.openxmlformats.org/officeDocument/2006/relationships/hyperlink" Target="https://drive.google.com/open?id=11faYtsNR8IkZ8sNWt4eFUgIlGDozA-3u" TargetMode="External"/><Relationship Id="rId662" Type="http://schemas.openxmlformats.org/officeDocument/2006/relationships/hyperlink" Target="https://drive.google.com/open?id=1S0lRUfk_QKLLFNVzqAJEkI3RGoVGR76q" TargetMode="External"/><Relationship Id="rId12" Type="http://schemas.openxmlformats.org/officeDocument/2006/relationships/hyperlink" Target="https://drive.google.com/open?id=1BKU9qf48oTSBS8L16P-voLFbTA4T3xMp" TargetMode="External"/><Relationship Id="rId108" Type="http://schemas.openxmlformats.org/officeDocument/2006/relationships/hyperlink" Target="https://drive.google.com/open?id=1pgH1yawrZusJHyINswc8q_ap_LO7GlbA" TargetMode="External"/><Relationship Id="rId315" Type="http://schemas.openxmlformats.org/officeDocument/2006/relationships/hyperlink" Target="https://drive.google.com/open?id=14LMWW4ZNvr3NcTE1Lhp47dat66qh3YKv" TargetMode="External"/><Relationship Id="rId522" Type="http://schemas.openxmlformats.org/officeDocument/2006/relationships/hyperlink" Target="https://drive.google.com/open?id=1k8cmSCjq4MIAJhxJ7jDkSjKjkzlJUtdF" TargetMode="External"/><Relationship Id="rId96" Type="http://schemas.openxmlformats.org/officeDocument/2006/relationships/hyperlink" Target="https://drive.google.com/open?id=11_YhQI6bvU03ol_AZtmzDA5M7QUwhYI-" TargetMode="External"/><Relationship Id="rId161" Type="http://schemas.openxmlformats.org/officeDocument/2006/relationships/hyperlink" Target="https://drive.google.com/open?id=1DmRvhyn3j2JiXvfEsmUvGXdJ4eIGQdZF" TargetMode="External"/><Relationship Id="rId399" Type="http://schemas.openxmlformats.org/officeDocument/2006/relationships/hyperlink" Target="https://drive.google.com/open?id=1AG1jla9ieiwZm9UDMVbiuxP8hfCg5Tgd" TargetMode="External"/><Relationship Id="rId827" Type="http://schemas.openxmlformats.org/officeDocument/2006/relationships/hyperlink" Target="https://drive.google.com/open?id=1isSUvP_crSpAZlQzzwz0jCD4ZR49cQ9z" TargetMode="External"/><Relationship Id="rId259" Type="http://schemas.openxmlformats.org/officeDocument/2006/relationships/hyperlink" Target="https://drive.google.com/open?id=1bOChwiFO-IoY6oXOupk-VGQrQQCNHwJc" TargetMode="External"/><Relationship Id="rId466" Type="http://schemas.openxmlformats.org/officeDocument/2006/relationships/hyperlink" Target="https://drive.google.com/open?id=1nPb-wGkx3_-L5NvBQzJy76E4rtw4Hext" TargetMode="External"/><Relationship Id="rId673" Type="http://schemas.openxmlformats.org/officeDocument/2006/relationships/hyperlink" Target="https://drive.google.com/open?id=1XaVzsS9400l0TDuoWmRPRze8k-yxTQlv" TargetMode="External"/><Relationship Id="rId880" Type="http://schemas.openxmlformats.org/officeDocument/2006/relationships/hyperlink" Target="https://drive.google.com/open?id=1kNMWlQ5-43IGCkoePVppklAUdWt2-TCC" TargetMode="External"/><Relationship Id="rId23" Type="http://schemas.openxmlformats.org/officeDocument/2006/relationships/hyperlink" Target="https://drive.google.com/open?id=1ptBM6ThAMmpiasPplIJ3UtAkteL15iX-" TargetMode="External"/><Relationship Id="rId119" Type="http://schemas.openxmlformats.org/officeDocument/2006/relationships/hyperlink" Target="https://drive.google.com/open?id=1iOO6gSod0pvATk5tvXZNOgV68PgE-CMC" TargetMode="External"/><Relationship Id="rId326" Type="http://schemas.openxmlformats.org/officeDocument/2006/relationships/hyperlink" Target="https://topcrop.in/" TargetMode="External"/><Relationship Id="rId533" Type="http://schemas.openxmlformats.org/officeDocument/2006/relationships/hyperlink" Target="https://drive.google.com/open?id=1BdHrCbDy4M7sqrDgzX8Y9NPX1bLoz2JU" TargetMode="External"/><Relationship Id="rId740" Type="http://schemas.openxmlformats.org/officeDocument/2006/relationships/hyperlink" Target="https://drive.google.com/open?id=1pAsyEpSu99FlkCSKRigFOam9R4t9Zo8T" TargetMode="External"/><Relationship Id="rId838" Type="http://schemas.openxmlformats.org/officeDocument/2006/relationships/hyperlink" Target="https://drive.google.com/open?id=17YgjmfF_tPJhG7bxwN2MXz0Em4k-ll5e" TargetMode="External"/><Relationship Id="rId172" Type="http://schemas.openxmlformats.org/officeDocument/2006/relationships/hyperlink" Target="http://tecnod8.com/" TargetMode="External"/><Relationship Id="rId477" Type="http://schemas.openxmlformats.org/officeDocument/2006/relationships/hyperlink" Target="https://drive.google.com/open?id=1JsDkOcIwik2sWwMcgt8D_skvysp-gLLE" TargetMode="External"/><Relationship Id="rId600" Type="http://schemas.openxmlformats.org/officeDocument/2006/relationships/hyperlink" Target="https://drive.google.com/open?id=1mllPQpy7EL2eBJ5xd6OEAIkKwp3_l3n4" TargetMode="External"/><Relationship Id="rId684" Type="http://schemas.openxmlformats.org/officeDocument/2006/relationships/hyperlink" Target="https://drive.google.com/open?id=1hZNAZlTNOztbrU8v5pyus6ySN0z0tajx" TargetMode="External"/><Relationship Id="rId337" Type="http://schemas.openxmlformats.org/officeDocument/2006/relationships/hyperlink" Target="https://verdantautobots.com/" TargetMode="External"/><Relationship Id="rId34" Type="http://schemas.openxmlformats.org/officeDocument/2006/relationships/hyperlink" Target="https://drive.google.com/open?id=1a346ytYk2h68qycXWh-1IUI3RWImKE5a" TargetMode="External"/><Relationship Id="rId544" Type="http://schemas.openxmlformats.org/officeDocument/2006/relationships/hyperlink" Target="https://drive.google.com/open?id=1rOBLUucWzeX7DS-8pyZNjUk5k_lRef9r" TargetMode="External"/><Relationship Id="rId751" Type="http://schemas.openxmlformats.org/officeDocument/2006/relationships/hyperlink" Target="https://drive.google.com/open?id=1_Pui5a3jwIxKsuGLx198zbmoYZloOSHn" TargetMode="External"/><Relationship Id="rId849" Type="http://schemas.openxmlformats.org/officeDocument/2006/relationships/hyperlink" Target="https://drive.google.com/open?id=1GUNMlFqd2ExNnb4_e4jYYlLm0escEZNR" TargetMode="External"/><Relationship Id="rId183" Type="http://schemas.openxmlformats.org/officeDocument/2006/relationships/hyperlink" Target="https://drive.google.com/open?id=13aON18QdskUPwuIhiLRaeF6g0zVSQqYt" TargetMode="External"/><Relationship Id="rId390" Type="http://schemas.openxmlformats.org/officeDocument/2006/relationships/hyperlink" Target="https://drive.google.com/open?id=109eXfWrac-ipDZfiRsKaAmAHH4Bi-lh5" TargetMode="External"/><Relationship Id="rId404" Type="http://schemas.openxmlformats.org/officeDocument/2006/relationships/hyperlink" Target="https://drive.google.com/open?id=1csG88O_Trw-mWr1G6BoJV5ZHhxe-MVkQ" TargetMode="External"/><Relationship Id="rId611" Type="http://schemas.openxmlformats.org/officeDocument/2006/relationships/hyperlink" Target="https://drive.google.com/open?id=1lVgg1vLhho32naYP8Dqq8_M2BJP4UGP4" TargetMode="External"/><Relationship Id="rId250" Type="http://schemas.openxmlformats.org/officeDocument/2006/relationships/hyperlink" Target="http://www.rapiddxtech.com/" TargetMode="External"/><Relationship Id="rId488" Type="http://schemas.openxmlformats.org/officeDocument/2006/relationships/hyperlink" Target="https://drive.google.com/open?id=163E2KOp0qLiH4wyqtrfyBUtsXAlgcd0v" TargetMode="External"/><Relationship Id="rId695" Type="http://schemas.openxmlformats.org/officeDocument/2006/relationships/hyperlink" Target="https://cairovisions.com/" TargetMode="External"/><Relationship Id="rId709" Type="http://schemas.openxmlformats.org/officeDocument/2006/relationships/hyperlink" Target="https://drive.google.com/open?id=1jalfIcfE2EYdHEs0VBeXB2zUdhm8_4uu" TargetMode="External"/><Relationship Id="rId45" Type="http://schemas.openxmlformats.org/officeDocument/2006/relationships/hyperlink" Target="https://economictimes.indiatimes.com/tech/funding/brain-health-startup-ivory-raises-1-million-from-iim-a-ventures-capital-a-others/articleshow/120473198.cms?from=mdr" TargetMode="External"/><Relationship Id="rId110" Type="http://schemas.openxmlformats.org/officeDocument/2006/relationships/hyperlink" Target="https://drive.google.com/open?id=1EOyMVn9GfDmoOonxMshDWYkZbfbd8hAa" TargetMode="External"/><Relationship Id="rId348" Type="http://schemas.openxmlformats.org/officeDocument/2006/relationships/hyperlink" Target="https://drive.google.com/open?id=1CGpgRB69aTFZHb3_usuuqSqgDPqKRAlI" TargetMode="External"/><Relationship Id="rId555" Type="http://schemas.openxmlformats.org/officeDocument/2006/relationships/hyperlink" Target="https://drive.google.com/open?id=1UqivnQe6GWI494w8O0GDMXVwDsuINdNw" TargetMode="External"/><Relationship Id="rId762" Type="http://schemas.openxmlformats.org/officeDocument/2006/relationships/hyperlink" Target="https://drive.google.com/open?id=181mXNb_LR5GyO-FbpfvQL8nxDag6fkmn" TargetMode="External"/><Relationship Id="rId194" Type="http://schemas.openxmlformats.org/officeDocument/2006/relationships/hyperlink" Target="https://drive.google.com/open?id=1fCEg9vMPP6mRNzNfXKWnoc_QhXGe1fwR" TargetMode="External"/><Relationship Id="rId208" Type="http://schemas.openxmlformats.org/officeDocument/2006/relationships/hyperlink" Target="https://drive.google.com/open?id=1o0qhXO0Mr0CojleTWWo0pivPi3pYlK24" TargetMode="External"/><Relationship Id="rId415" Type="http://schemas.openxmlformats.org/officeDocument/2006/relationships/hyperlink" Target="https://drive.google.com/open?id=1GHoMQKifN0JMQqzXBaXA75gOIIQt0WPR" TargetMode="External"/><Relationship Id="rId622" Type="http://schemas.openxmlformats.org/officeDocument/2006/relationships/hyperlink" Target="https://digidxdoc.com/" TargetMode="External"/><Relationship Id="rId261" Type="http://schemas.openxmlformats.org/officeDocument/2006/relationships/hyperlink" Target="https://drive.google.com/open?id=1fa2pCMZolhxaWrajfXqVG1npAYw9Zqzd" TargetMode="External"/><Relationship Id="rId499" Type="http://schemas.openxmlformats.org/officeDocument/2006/relationships/hyperlink" Target="https://drive.google.com/open?id=16klwY95H76ASTKJY1csNZE1bz8nFP_Tb" TargetMode="External"/><Relationship Id="rId56" Type="http://schemas.openxmlformats.org/officeDocument/2006/relationships/hyperlink" Target="https://drive.google.com/open?id=1uF3hmxyr_8YIeVafznid6bLFO7wt1-ZY" TargetMode="External"/><Relationship Id="rId359" Type="http://schemas.openxmlformats.org/officeDocument/2006/relationships/hyperlink" Target="https://drive.google.com/open?id=1dO_Hz5RDfVJC4w-TtZHUnyAh2gAjxoGg" TargetMode="External"/><Relationship Id="rId566" Type="http://schemas.openxmlformats.org/officeDocument/2006/relationships/hyperlink" Target="https://mildcares.com/NHM" TargetMode="External"/><Relationship Id="rId773" Type="http://schemas.openxmlformats.org/officeDocument/2006/relationships/hyperlink" Target="https://drive.google.com/open?id=1XzVFLFFr1KI_3f_S5fcjswb2yxZJupF6" TargetMode="External"/><Relationship Id="rId121" Type="http://schemas.openxmlformats.org/officeDocument/2006/relationships/hyperlink" Target="https://drive.google.com/open?id=1Gws_G-blCnBQhuxK9A037qhPBxlkTfwy" TargetMode="External"/><Relationship Id="rId219" Type="http://schemas.openxmlformats.org/officeDocument/2006/relationships/hyperlink" Target="https://drive.google.com/open?id=1F6r83NyaqEWLswTL5qr7v-fyw8w1x3XO" TargetMode="External"/><Relationship Id="rId426" Type="http://schemas.openxmlformats.org/officeDocument/2006/relationships/hyperlink" Target="https://drive.google.com/open?id=152KbarPpzma8WvYkxTUaf_37ZGZ70HqQ" TargetMode="External"/><Relationship Id="rId633" Type="http://schemas.openxmlformats.org/officeDocument/2006/relationships/hyperlink" Target="https://entrackr.com/snippets/thinkmetal-raises-800k-in-pre-series-a-round-8661333" TargetMode="External"/><Relationship Id="rId840" Type="http://schemas.openxmlformats.org/officeDocument/2006/relationships/hyperlink" Target="https://drive.google.com/open?id=1wZBvAvuc0MDZOiv-yZ3j-Chsqtzya_od" TargetMode="External"/><Relationship Id="rId67" Type="http://schemas.openxmlformats.org/officeDocument/2006/relationships/hyperlink" Target="https://drive.google.com/open?id=1oo_hCf_Yix2hWHO_3QLQ_170r3k4p10S" TargetMode="External"/><Relationship Id="rId272" Type="http://schemas.openxmlformats.org/officeDocument/2006/relationships/hyperlink" Target="https://drive.google.com/open?id=1P3mn4NHWJ65Yzx6qhVm69Ud9FBOuJ3on" TargetMode="External"/><Relationship Id="rId577" Type="http://schemas.openxmlformats.org/officeDocument/2006/relationships/hyperlink" Target="https://drive.google.com/open?id=1Z56VkqJKJ0cRiXf1yrCTph-7nMLSdy_R" TargetMode="External"/><Relationship Id="rId700" Type="http://schemas.openxmlformats.org/officeDocument/2006/relationships/hyperlink" Target="https://drive.google.com/open?id=14vKjrDNsboZgJlNCAkZyAtrATcHupAPq" TargetMode="External"/><Relationship Id="rId132" Type="http://schemas.openxmlformats.org/officeDocument/2006/relationships/hyperlink" Target="https://drive.google.com/open?id=1Qu6jhu4hSv7zyb7Wm05RWhBB5WPl57rM" TargetMode="External"/><Relationship Id="rId784" Type="http://schemas.openxmlformats.org/officeDocument/2006/relationships/hyperlink" Target="https://drive.google.com/open?id=1ZmOPWDdgy4FrAKA9YVHtU95K9lTlyZJI" TargetMode="External"/><Relationship Id="rId437" Type="http://schemas.openxmlformats.org/officeDocument/2006/relationships/hyperlink" Target="https://drive.google.com/open?id=117Vvnpgdr3Z6-Cncn98zYTMKJyJut1S5" TargetMode="External"/><Relationship Id="rId644" Type="http://schemas.openxmlformats.org/officeDocument/2006/relationships/hyperlink" Target="https://drive.google.com/open?id=1pZzj2ej0jk1Z1LvVW_b130Q84_lnHkW4" TargetMode="External"/><Relationship Id="rId851" Type="http://schemas.openxmlformats.org/officeDocument/2006/relationships/hyperlink" Target="https://drive.google.com/open?id=1QyjGNVaucPAAUiy6z4UOkqIfK2e6XeyC" TargetMode="External"/><Relationship Id="rId283" Type="http://schemas.openxmlformats.org/officeDocument/2006/relationships/hyperlink" Target="http://www.infab-tech.com/" TargetMode="External"/><Relationship Id="rId490" Type="http://schemas.openxmlformats.org/officeDocument/2006/relationships/hyperlink" Target="https://drive.google.com/open?id=1iKWkJrGaWCHTP9-gGshjGBgJjGG6BP-F" TargetMode="External"/><Relationship Id="rId504" Type="http://schemas.openxmlformats.org/officeDocument/2006/relationships/hyperlink" Target="https://drive.google.com/open?id=16yrChcbytyPIVdoP7ZYhcZbVaBPaDx05" TargetMode="External"/><Relationship Id="rId711" Type="http://schemas.openxmlformats.org/officeDocument/2006/relationships/hyperlink" Target="https://drive.google.com/open?id=1KY6rXLSwUk0Du3Fsggblsg_f1aSwPCgS" TargetMode="External"/><Relationship Id="rId78" Type="http://schemas.openxmlformats.org/officeDocument/2006/relationships/hyperlink" Target="http://cautio.in/" TargetMode="External"/><Relationship Id="rId143" Type="http://schemas.openxmlformats.org/officeDocument/2006/relationships/hyperlink" Target="https://www.larkfinserv.com/" TargetMode="External"/><Relationship Id="rId350" Type="http://schemas.openxmlformats.org/officeDocument/2006/relationships/hyperlink" Target="https://drive.google.com/open?id=1lGmtiKStJ_QaUpgZzidRHTzK5OAtFdKQ" TargetMode="External"/><Relationship Id="rId588" Type="http://schemas.openxmlformats.org/officeDocument/2006/relationships/hyperlink" Target="https://drive.google.com/open?id=1M4G5ztiVkH3TdIhCm_FJmg5uLHfinKNj" TargetMode="External"/><Relationship Id="rId795" Type="http://schemas.openxmlformats.org/officeDocument/2006/relationships/hyperlink" Target="https://mysicca.com/" TargetMode="External"/><Relationship Id="rId809" Type="http://schemas.openxmlformats.org/officeDocument/2006/relationships/hyperlink" Target="https://drive.google.com/open?id=1e4sHrhQ26R24U3RuqtrljROq2E_TW2oV" TargetMode="External"/><Relationship Id="rId9" Type="http://schemas.openxmlformats.org/officeDocument/2006/relationships/hyperlink" Target="https://drive.google.com/open?id=1NqPgjDQOdkvxk6Nxef9AksoIwFpsXY69" TargetMode="External"/><Relationship Id="rId210" Type="http://schemas.openxmlformats.org/officeDocument/2006/relationships/hyperlink" Target="https://drive.google.com/open?id=1n-lH2enVGXX0HhcahfwiRPzSepquD4oE" TargetMode="External"/><Relationship Id="rId448" Type="http://schemas.openxmlformats.org/officeDocument/2006/relationships/hyperlink" Target="https://drive.google.com/open?id=1sNbFalmhlEQo4YehS6jK8tt_rQM3rOI0" TargetMode="External"/><Relationship Id="rId655" Type="http://schemas.openxmlformats.org/officeDocument/2006/relationships/hyperlink" Target="https://drive.google.com/open?id=1wK8euo4RcZRH1D4eNShWr1snInfgWA4q" TargetMode="External"/><Relationship Id="rId862" Type="http://schemas.openxmlformats.org/officeDocument/2006/relationships/hyperlink" Target="http://www.hekamedicals.com/" TargetMode="External"/><Relationship Id="rId294" Type="http://schemas.openxmlformats.org/officeDocument/2006/relationships/hyperlink" Target="https://commandhq.in/" TargetMode="External"/><Relationship Id="rId308" Type="http://schemas.openxmlformats.org/officeDocument/2006/relationships/hyperlink" Target="https://drive.google.com/open?id=1jGWqMRVAVJMH1DMqyhnHwUEszJbsaKhy" TargetMode="External"/><Relationship Id="rId515" Type="http://schemas.openxmlformats.org/officeDocument/2006/relationships/hyperlink" Target="https://drive.google.com/open?id=1zZpI0wCau9Eh4EXaqjvMdOvRsWd48CcA" TargetMode="External"/><Relationship Id="rId722" Type="http://schemas.openxmlformats.org/officeDocument/2006/relationships/hyperlink" Target="https://drive.google.com/open?id=1DtWcpIWc6mw5BwGhNi3ahMIeAy-uY-yG" TargetMode="External"/><Relationship Id="rId89" Type="http://schemas.openxmlformats.org/officeDocument/2006/relationships/hyperlink" Target="https://drive.google.com/open?id=1MtnDZ1I7DoDEgiSSayGUBsBA7lM_RVvY" TargetMode="External"/><Relationship Id="rId154" Type="http://schemas.openxmlformats.org/officeDocument/2006/relationships/hyperlink" Target="https://drive.google.com/open?id=1PQzwbk9PF5TIJu1fYmW3mDQr8RwIw4eh" TargetMode="External"/><Relationship Id="rId361" Type="http://schemas.openxmlformats.org/officeDocument/2006/relationships/hyperlink" Target="https://www.respirithealth.com/" TargetMode="External"/><Relationship Id="rId599" Type="http://schemas.openxmlformats.org/officeDocument/2006/relationships/hyperlink" Target="http://www.blincsmart.com/" TargetMode="External"/><Relationship Id="rId459" Type="http://schemas.openxmlformats.org/officeDocument/2006/relationships/hyperlink" Target="http://www.mainirenewables.com/" TargetMode="External"/><Relationship Id="rId666" Type="http://schemas.openxmlformats.org/officeDocument/2006/relationships/hyperlink" Target="https://drive.google.com/open?id=13Cb4BNkY41a_CUAE7Xaw5RKZwMPr_gG7" TargetMode="External"/><Relationship Id="rId873" Type="http://schemas.openxmlformats.org/officeDocument/2006/relationships/hyperlink" Target="https://drive.google.com/open?id=1PuQL-n3xF9-UFJYJ-d82CwNaWI2PkDeE" TargetMode="External"/><Relationship Id="rId16" Type="http://schemas.openxmlformats.org/officeDocument/2006/relationships/hyperlink" Target="https://www.cyclopsmedtech.com/" TargetMode="External"/><Relationship Id="rId221" Type="http://schemas.openxmlformats.org/officeDocument/2006/relationships/hyperlink" Target="https://drive.google.com/open?id=1MVZmNLgEizEPhY3rT0SwzVhz48blXw7z" TargetMode="External"/><Relationship Id="rId319" Type="http://schemas.openxmlformats.org/officeDocument/2006/relationships/hyperlink" Target="https://drive.google.com/open?id=1o4908n7Uqa1LfAxutpV_fIo1cXCWs-N0" TargetMode="External"/><Relationship Id="rId526" Type="http://schemas.openxmlformats.org/officeDocument/2006/relationships/hyperlink" Target="https://drive.google.com/open?id=1dnFuT8hyEZfnINfRO_Ndskiv0iUYQoYf" TargetMode="External"/><Relationship Id="rId733" Type="http://schemas.openxmlformats.org/officeDocument/2006/relationships/hyperlink" Target="https://drive.google.com/open?id=1psWk3Ny0xUsLP5s02hNDEdNhKzzUlp8Z" TargetMode="External"/><Relationship Id="rId165" Type="http://schemas.openxmlformats.org/officeDocument/2006/relationships/hyperlink" Target="https://drive.google.com/open?id=1SBYJcUO-MVowMUm_GjlEqbgsUa-GpzPi" TargetMode="External"/><Relationship Id="rId372" Type="http://schemas.openxmlformats.org/officeDocument/2006/relationships/hyperlink" Target="https://drive.google.com/open?id=1LiQpIuWW0b7hLyilDEHBq2rRD48PaLcx" TargetMode="External"/><Relationship Id="rId677" Type="http://schemas.openxmlformats.org/officeDocument/2006/relationships/hyperlink" Target="https://drive.google.com/open?id=1kh3A15SlpCPCKCcE6qFdKBcVINs2QyGH" TargetMode="External"/><Relationship Id="rId800" Type="http://schemas.openxmlformats.org/officeDocument/2006/relationships/hyperlink" Target="https://drive.google.com/open?id=1iPFRAL44-iOoPThFuV_R8tTlQzxWJ0P8" TargetMode="External"/><Relationship Id="rId232" Type="http://schemas.openxmlformats.org/officeDocument/2006/relationships/hyperlink" Target="https://drive.google.com/open?id=1oz2kmEMJvD8_ADe7B1i8gqoya2buxSxh" TargetMode="External"/><Relationship Id="rId884" Type="http://schemas.openxmlformats.org/officeDocument/2006/relationships/hyperlink" Target="https://drive.google.com/open?id=1r41dmATd4ONvGQiQOnGD2hoa6s3-gxFO" TargetMode="External"/><Relationship Id="rId27" Type="http://schemas.openxmlformats.org/officeDocument/2006/relationships/hyperlink" Target="https://drive.google.com/open?id=1CK_bTdt1EAC5kLZy7xxrsKo0oIEGyA5b" TargetMode="External"/><Relationship Id="rId537" Type="http://schemas.openxmlformats.org/officeDocument/2006/relationships/hyperlink" Target="https://drive.google.com/open?id=11OgAafL7A2rSimxva6Oo7pbG-T_6gEpD" TargetMode="External"/><Relationship Id="rId744" Type="http://schemas.openxmlformats.org/officeDocument/2006/relationships/hyperlink" Target="https://vicharak.in/" TargetMode="External"/><Relationship Id="rId80" Type="http://schemas.openxmlformats.org/officeDocument/2006/relationships/hyperlink" Target="https://drive.google.com/open?id=1g80HNJmoxSvwPKV8ya5HZZs7XmFv8Kx1" TargetMode="External"/><Relationship Id="rId176" Type="http://schemas.openxmlformats.org/officeDocument/2006/relationships/hyperlink" Target="https://machphy.com/" TargetMode="External"/><Relationship Id="rId383" Type="http://schemas.openxmlformats.org/officeDocument/2006/relationships/hyperlink" Target="https://drive.google.com/open?id=1bUEvL14lDYzggYuYFsXlncesl8DLxYPD" TargetMode="External"/><Relationship Id="rId590" Type="http://schemas.openxmlformats.org/officeDocument/2006/relationships/hyperlink" Target="https://rapteehv.com/" TargetMode="External"/><Relationship Id="rId604" Type="http://schemas.openxmlformats.org/officeDocument/2006/relationships/hyperlink" Target="https://www.lw3.world/" TargetMode="External"/><Relationship Id="rId811" Type="http://schemas.openxmlformats.org/officeDocument/2006/relationships/hyperlink" Target="http://www.borecharger.com/" TargetMode="External"/><Relationship Id="rId243" Type="http://schemas.openxmlformats.org/officeDocument/2006/relationships/hyperlink" Target="https://drive.google.com/open?id=1869KGwsM5GBgh6WnB4MEdCme8jxT4Q1v" TargetMode="External"/><Relationship Id="rId450" Type="http://schemas.openxmlformats.org/officeDocument/2006/relationships/hyperlink" Target="http://www.tinkervillage.io/" TargetMode="External"/><Relationship Id="rId688" Type="http://schemas.openxmlformats.org/officeDocument/2006/relationships/hyperlink" Target="https://drive.google.com/open?id=1zbytgQqTzgpwqjr-HyvlWUnk9lWWjNEF" TargetMode="External"/><Relationship Id="rId38" Type="http://schemas.openxmlformats.org/officeDocument/2006/relationships/hyperlink" Target="https://drive.google.com/open?id=1UUKi5BY_-mfJJ55u7t5ysztUHI5vkTEL" TargetMode="External"/><Relationship Id="rId103" Type="http://schemas.openxmlformats.org/officeDocument/2006/relationships/hyperlink" Target="https://drive.google.com/open?id=1peFbfY-rbtz8EiRwLiX-zqGnStst3IIy" TargetMode="External"/><Relationship Id="rId310" Type="http://schemas.openxmlformats.org/officeDocument/2006/relationships/hyperlink" Target="http://www.theaccelo.com/" TargetMode="External"/><Relationship Id="rId548" Type="http://schemas.openxmlformats.org/officeDocument/2006/relationships/hyperlink" Target="https://drive.google.com/open?id=1djCaolqIUXXLo7h9PszobPdPxySy083V" TargetMode="External"/><Relationship Id="rId755" Type="http://schemas.openxmlformats.org/officeDocument/2006/relationships/hyperlink" Target="https://drive.google.com/open?id=1MkvWDaBDQyUYYurkEDTIxxpCWcZya7mo" TargetMode="External"/><Relationship Id="rId91" Type="http://schemas.openxmlformats.org/officeDocument/2006/relationships/hyperlink" Target="http://www.dcluttr.ai/" TargetMode="External"/><Relationship Id="rId187" Type="http://schemas.openxmlformats.org/officeDocument/2006/relationships/hyperlink" Target="https://xarwin.in/" TargetMode="External"/><Relationship Id="rId394" Type="http://schemas.openxmlformats.org/officeDocument/2006/relationships/hyperlink" Target="https://drive.google.com/open?id=1VbcKqP197fEtkyLoSe4mUUzsTZf3AnKB" TargetMode="External"/><Relationship Id="rId408" Type="http://schemas.openxmlformats.org/officeDocument/2006/relationships/hyperlink" Target="https://drive.google.com/open?id=1hg1mL-XSs2la8IlYBJqLJUn8qSPiYT0H" TargetMode="External"/><Relationship Id="rId615" Type="http://schemas.openxmlformats.org/officeDocument/2006/relationships/hyperlink" Target="https://drive.google.com/open?id=1vRIqjLF1RFX0SsuVKDCaPc1yi9GW9Tq5" TargetMode="External"/><Relationship Id="rId822" Type="http://schemas.openxmlformats.org/officeDocument/2006/relationships/hyperlink" Target="https://drive.google.com/open?id=1S-LO0dr9JLvMqsSPERMgfCci0Gh7k1MW" TargetMode="External"/><Relationship Id="rId254" Type="http://schemas.openxmlformats.org/officeDocument/2006/relationships/hyperlink" Target="https://plugzmart.com/" TargetMode="External"/><Relationship Id="rId699" Type="http://schemas.openxmlformats.org/officeDocument/2006/relationships/hyperlink" Target="https://www.epsumlabs.com/" TargetMode="External"/><Relationship Id="rId49" Type="http://schemas.openxmlformats.org/officeDocument/2006/relationships/hyperlink" Target="https://drive.google.com/open?id=1gO37C2ZKqYoPacoNQx3si4TgH_b1Bxuv" TargetMode="External"/><Relationship Id="rId114" Type="http://schemas.openxmlformats.org/officeDocument/2006/relationships/hyperlink" Target="https://drive.google.com/open?id=17PYnPKCpVk78WmOQ33UG7REl2cZ5-xQ_" TargetMode="External"/><Relationship Id="rId461" Type="http://schemas.openxmlformats.org/officeDocument/2006/relationships/hyperlink" Target="https://drive.google.com/open?id=13MvIiJsTAQFs_GXZ-b0rw-oEdg9JHkB5" TargetMode="External"/><Relationship Id="rId559" Type="http://schemas.openxmlformats.org/officeDocument/2006/relationships/hyperlink" Target="https://drive.google.com/open?id=1GuhSwjUB0H77pDbG7YAyPcrOpIoIBJVS" TargetMode="External"/><Relationship Id="rId766" Type="http://schemas.openxmlformats.org/officeDocument/2006/relationships/hyperlink" Target="https://drive.google.com/open?id=1_ViHjJuqigMu5EUO-vvHpdVNR00g-5pq" TargetMode="External"/><Relationship Id="rId198" Type="http://schemas.openxmlformats.org/officeDocument/2006/relationships/hyperlink" Target="https://manentia.ai/" TargetMode="External"/><Relationship Id="rId321" Type="http://schemas.openxmlformats.org/officeDocument/2006/relationships/hyperlink" Target="https://www.cuppatrade.com/" TargetMode="External"/><Relationship Id="rId419" Type="http://schemas.openxmlformats.org/officeDocument/2006/relationships/hyperlink" Target="https://drive.google.com/open?id=16raifvSAb2M2OtRSpgAUO6KyPycZ6v7o" TargetMode="External"/><Relationship Id="rId626" Type="http://schemas.openxmlformats.org/officeDocument/2006/relationships/hyperlink" Target="https://drive.google.com/open?id=1zgPLDa10w2-vf9V8xdpsFGrmKzZSqhK2" TargetMode="External"/><Relationship Id="rId833" Type="http://schemas.openxmlformats.org/officeDocument/2006/relationships/hyperlink" Target="https://drive.google.com/open?id=1Orp_VwkeYNprKRw6LV3Ux-AccEWJzw8-" TargetMode="External"/><Relationship Id="rId265" Type="http://schemas.openxmlformats.org/officeDocument/2006/relationships/hyperlink" Target="https://drive.google.com/open?id=1VPiEmtFBiqwwghSI5GUzyQP3OlBr1ccg" TargetMode="External"/><Relationship Id="rId472" Type="http://schemas.openxmlformats.org/officeDocument/2006/relationships/hyperlink" Target="https://drive.google.com/open?id=1oLmvme6DrDCxya-hgoNJMwM-jfjYjMra" TargetMode="External"/><Relationship Id="rId125" Type="http://schemas.openxmlformats.org/officeDocument/2006/relationships/hyperlink" Target="https://drive.google.com/open?id=1qwYFuPSZIM2ttdoT0Q-3TTOt1775A8vZ" TargetMode="External"/><Relationship Id="rId332" Type="http://schemas.openxmlformats.org/officeDocument/2006/relationships/hyperlink" Target="https://farmsathi.com/" TargetMode="External"/><Relationship Id="rId777" Type="http://schemas.openxmlformats.org/officeDocument/2006/relationships/hyperlink" Target="https://drive.google.com/open?id=1VB6VYmSr07vaYBL5aSyVBIV-R5pBhUkk" TargetMode="External"/><Relationship Id="rId637" Type="http://schemas.openxmlformats.org/officeDocument/2006/relationships/hyperlink" Target="https://hoora.in/" TargetMode="External"/><Relationship Id="rId844" Type="http://schemas.openxmlformats.org/officeDocument/2006/relationships/hyperlink" Target="https://drive.google.com/open?id=1vHvSDLHZXBNYkJ6XPIG2CXqt9iZh_VjJ" TargetMode="External"/><Relationship Id="rId276" Type="http://schemas.openxmlformats.org/officeDocument/2006/relationships/hyperlink" Target="https://drive.google.com/open?id=105bv8UeBLv-rdOMbn-xwVaZ2qRKwPrsU" TargetMode="External"/><Relationship Id="rId483" Type="http://schemas.openxmlformats.org/officeDocument/2006/relationships/hyperlink" Target="https://drive.google.com/open?id=1k6nzM9l9foBzNQLh9SXL_K_B6L5SBM94" TargetMode="External"/><Relationship Id="rId690" Type="http://schemas.openxmlformats.org/officeDocument/2006/relationships/hyperlink" Target="https://nxtqube.com/" TargetMode="External"/><Relationship Id="rId704" Type="http://schemas.openxmlformats.org/officeDocument/2006/relationships/hyperlink" Target="https://drive.google.com/open?id=1yqLu74Ffm5JGVAOioE9_B15KDQUZJnCq" TargetMode="External"/><Relationship Id="rId40" Type="http://schemas.openxmlformats.org/officeDocument/2006/relationships/hyperlink" Target="https://drive.google.com/open?id=147yLzwAXsoJVZkFdqfyWWmQRzascxyQj" TargetMode="External"/><Relationship Id="rId136" Type="http://schemas.openxmlformats.org/officeDocument/2006/relationships/hyperlink" Target="https://drive.google.com/open?id=1lXlZyxv_ERBe-v-hFABTFwEgUczOtf9z" TargetMode="External"/><Relationship Id="rId343" Type="http://schemas.openxmlformats.org/officeDocument/2006/relationships/hyperlink" Target="https://drive.google.com/open?id=1Y4L4_R-cYCR0hoGUfYIvx4XvjRmqz5v8" TargetMode="External"/><Relationship Id="rId550" Type="http://schemas.openxmlformats.org/officeDocument/2006/relationships/hyperlink" Target="https://drive.google.com/open?id=1Jomkr2vQOn2a-UpOUA-4XKS6f09VlOKJ" TargetMode="External"/><Relationship Id="rId788" Type="http://schemas.openxmlformats.org/officeDocument/2006/relationships/hyperlink" Target="https://drive.google.com/open?id=1JOuhbAUZXtkwrzsha2LuJYfdXXPwwpsZ" TargetMode="External"/><Relationship Id="rId203" Type="http://schemas.openxmlformats.org/officeDocument/2006/relationships/hyperlink" Target="https://drive.google.com/open?id=1uWrh5oCsHkNTfOaBHy6kjQisjRx8pEGf" TargetMode="External"/><Relationship Id="rId648" Type="http://schemas.openxmlformats.org/officeDocument/2006/relationships/hyperlink" Target="https://exthalpy.com/" TargetMode="External"/><Relationship Id="rId855" Type="http://schemas.openxmlformats.org/officeDocument/2006/relationships/hyperlink" Target="https://drive.google.com/open?id=1LGx_AeY1u2eyFNzNIID5yplSAFscudWk" TargetMode="External"/><Relationship Id="rId287" Type="http://schemas.openxmlformats.org/officeDocument/2006/relationships/hyperlink" Target="https://drive.google.com/open?id=1Ssiq37efMlpg2knxXCJgTFLrXKbvEoWA" TargetMode="External"/><Relationship Id="rId410" Type="http://schemas.openxmlformats.org/officeDocument/2006/relationships/hyperlink" Target="https://drive.google.com/open?id=14fy1EqSWgMryW2_clVOofh5WC86Z4ugQ" TargetMode="External"/><Relationship Id="rId494" Type="http://schemas.openxmlformats.org/officeDocument/2006/relationships/hyperlink" Target="https://drive.google.com/open?id=1fTnfyMRbEEDMKGNUissinKngWtqETZxf" TargetMode="External"/><Relationship Id="rId508" Type="http://schemas.openxmlformats.org/officeDocument/2006/relationships/hyperlink" Target="https://drive.google.com/open?id=1V9LjkpITP6QaN49zKJQ0a2Q8b8wfZRNO" TargetMode="External"/><Relationship Id="rId715" Type="http://schemas.openxmlformats.org/officeDocument/2006/relationships/hyperlink" Target="https://drive.google.com/open?id=1pzgGXSGTQdoCBEC6uEAknx2rqHc57dCH" TargetMode="External"/><Relationship Id="rId147" Type="http://schemas.openxmlformats.org/officeDocument/2006/relationships/hyperlink" Target="https://drive.google.com/open?id=1l77X3opN8W0CUiAGqMBsjkRKw_TcT1rP" TargetMode="External"/><Relationship Id="rId354" Type="http://schemas.openxmlformats.org/officeDocument/2006/relationships/hyperlink" Target="https://drive.google.com/open?id=1O6cbezSioqxhtXPfDZAUshhYDs-jndHK" TargetMode="External"/><Relationship Id="rId799" Type="http://schemas.openxmlformats.org/officeDocument/2006/relationships/hyperlink" Target="https://drive.google.com/open?id=1advHiqjBb62HA-LLXN-_QgRforFxbD2s" TargetMode="External"/><Relationship Id="rId51" Type="http://schemas.openxmlformats.org/officeDocument/2006/relationships/hyperlink" Target="https://drive.google.com/open?id=1a29zlYa9biqb_TcMqkvbutpRcLAPwHWx" TargetMode="External"/><Relationship Id="rId561" Type="http://schemas.openxmlformats.org/officeDocument/2006/relationships/hyperlink" Target="https://drive.google.com/open?id=12ohecimLc8yyBA4s85OJ3JerJXry50Mv" TargetMode="External"/><Relationship Id="rId659" Type="http://schemas.openxmlformats.org/officeDocument/2006/relationships/hyperlink" Target="https://drive.google.com/open?id=18n2riolZQBndUDKd1ynnjp8yDobDLrkf" TargetMode="External"/><Relationship Id="rId866" Type="http://schemas.openxmlformats.org/officeDocument/2006/relationships/hyperlink" Target="http://bluestrix.in/" TargetMode="External"/><Relationship Id="rId214" Type="http://schemas.openxmlformats.org/officeDocument/2006/relationships/hyperlink" Target="https://www.agrisavant.com/" TargetMode="External"/><Relationship Id="rId298" Type="http://schemas.openxmlformats.org/officeDocument/2006/relationships/hyperlink" Target="https://asthramedtech.com/" TargetMode="External"/><Relationship Id="rId421" Type="http://schemas.openxmlformats.org/officeDocument/2006/relationships/hyperlink" Target="https://drive.google.com/open?id=1aK4cLcgrPQRwB5o74V-6_rfHmwZlHQvI" TargetMode="External"/><Relationship Id="rId519" Type="http://schemas.openxmlformats.org/officeDocument/2006/relationships/hyperlink" Target="https://drive.google.com/open?id=1cbEAoko3skXbQXsTVL1wXngHzPL70ZYM" TargetMode="External"/><Relationship Id="rId158" Type="http://schemas.openxmlformats.org/officeDocument/2006/relationships/hyperlink" Target="https://drive.google.com/open?id=1v4GxIxEpgGAoxpVVyO6XTEtbQLyjsf5w" TargetMode="External"/><Relationship Id="rId726" Type="http://schemas.openxmlformats.org/officeDocument/2006/relationships/hyperlink" Target="https://drive.google.com/open?id=1uCiZ0pLpOxekjN8q5yqufJgStBcH722-" TargetMode="External"/><Relationship Id="rId62" Type="http://schemas.openxmlformats.org/officeDocument/2006/relationships/hyperlink" Target="https://drive.google.com/open?id=1uKidXnh809U-kzSOEHIbZ-6R8vs189Pt" TargetMode="External"/><Relationship Id="rId365" Type="http://schemas.openxmlformats.org/officeDocument/2006/relationships/hyperlink" Target="https://www.cognifai.in/" TargetMode="External"/><Relationship Id="rId572" Type="http://schemas.openxmlformats.org/officeDocument/2006/relationships/hyperlink" Target="https://drive.google.com/open?id=1eWxZtlTb_58cSGVaLPzGDTFocCbU9CNS" TargetMode="External"/><Relationship Id="rId225" Type="http://schemas.openxmlformats.org/officeDocument/2006/relationships/hyperlink" Target="https://drive.google.com/open?id=13_sN7YqKAlhaM6kgIAiZ1pJjzbAxJUj6" TargetMode="External"/><Relationship Id="rId432" Type="http://schemas.openxmlformats.org/officeDocument/2006/relationships/hyperlink" Target="https://drive.google.com/open?id=17BDdRYaOUce5nw_Dav9XTjERt8uh96Po" TargetMode="External"/><Relationship Id="rId877" Type="http://schemas.openxmlformats.org/officeDocument/2006/relationships/hyperlink" Target="https://drive.google.com/open?id=1yqmE8p7Yv5ms-LFOu_3hq3GIDtXyRp_h" TargetMode="External"/><Relationship Id="rId737" Type="http://schemas.openxmlformats.org/officeDocument/2006/relationships/hyperlink" Target="https://drive.google.com/open?id=1tKoDg_LOs4LlLfQlP9kWbP5HoOGm3Cqo" TargetMode="External"/><Relationship Id="rId73" Type="http://schemas.openxmlformats.org/officeDocument/2006/relationships/hyperlink" Target="http://onworkroom.com/" TargetMode="External"/><Relationship Id="rId169" Type="http://schemas.openxmlformats.org/officeDocument/2006/relationships/hyperlink" Target="https://drive.google.com/open?id=1R8PuQqlEvP41Vy0EJ0LKyeUf6_OlgJIN" TargetMode="External"/><Relationship Id="rId376" Type="http://schemas.openxmlformats.org/officeDocument/2006/relationships/hyperlink" Target="https://astahealthtech.com/" TargetMode="External"/><Relationship Id="rId583" Type="http://schemas.openxmlformats.org/officeDocument/2006/relationships/hyperlink" Target="https://drive.google.com/open?id=1LUEBK9_nc_rUR5r35F-Wqc7F9KZHwFfz" TargetMode="External"/><Relationship Id="rId790" Type="http://schemas.openxmlformats.org/officeDocument/2006/relationships/hyperlink" Target="https://drive.google.com/open?id=1Sl3QVHpUxJuop6ZkgT24aJlJ-45sJCp7" TargetMode="External"/><Relationship Id="rId804" Type="http://schemas.openxmlformats.org/officeDocument/2006/relationships/hyperlink" Target="https://drive.google.com/open?id=1ec9KYe3Vl3gwidrJbfGd5xKy08EDArYm" TargetMode="External"/><Relationship Id="rId4" Type="http://schemas.openxmlformats.org/officeDocument/2006/relationships/hyperlink" Target="https://drive.google.com/open?id=1XKSNOgQhYBWXdE-poPBvBTKbO4r6Cn9f" TargetMode="External"/><Relationship Id="rId236" Type="http://schemas.openxmlformats.org/officeDocument/2006/relationships/hyperlink" Target="https://drive.google.com/open?id=110M7LGc6G3oR-gGDKKwEeVSeavPP2k-_" TargetMode="External"/><Relationship Id="rId443" Type="http://schemas.openxmlformats.org/officeDocument/2006/relationships/hyperlink" Target="https://drive.google.com/open?id=1CGCyzcz75nPbmZEoKdPAMomdADXXb4Xe" TargetMode="External"/><Relationship Id="rId650" Type="http://schemas.openxmlformats.org/officeDocument/2006/relationships/hyperlink" Target="https://drive.google.com/open?id=1R86Fg0lWbfcKeJ8iurNkJbi1HlAqroUo" TargetMode="External"/><Relationship Id="rId303" Type="http://schemas.openxmlformats.org/officeDocument/2006/relationships/hyperlink" Target="https://drive.google.com/open?id=1AdG1NycbZUh6i5B7yEDW5QpzbjZqhaSx" TargetMode="External"/><Relationship Id="rId748" Type="http://schemas.openxmlformats.org/officeDocument/2006/relationships/hyperlink" Target="https://drive.google.com/open?id=1R_Ek336XHNKWONQGOip6ES2oe-aIE_X1" TargetMode="External"/><Relationship Id="rId84" Type="http://schemas.openxmlformats.org/officeDocument/2006/relationships/hyperlink" Target="https://drive.google.com/open?id=1MoyvVhWinKbEdnxK3pDjRiUYck1rPc48" TargetMode="External"/><Relationship Id="rId387" Type="http://schemas.openxmlformats.org/officeDocument/2006/relationships/hyperlink" Target="https://alphaion.io/" TargetMode="External"/><Relationship Id="rId510" Type="http://schemas.openxmlformats.org/officeDocument/2006/relationships/hyperlink" Target="https://drive.google.com/open?id=1rdDrait-K3sL7-Beq9-NlGQjyWyd0kAT" TargetMode="External"/><Relationship Id="rId594" Type="http://schemas.openxmlformats.org/officeDocument/2006/relationships/hyperlink" Target="https://drive.google.com/open?id=18eecDx5E0PEU2f6mFMs3SLpbSSwFMxCC" TargetMode="External"/><Relationship Id="rId608" Type="http://schemas.openxmlformats.org/officeDocument/2006/relationships/hyperlink" Target="http://www.akumenai.com/" TargetMode="External"/><Relationship Id="rId815" Type="http://schemas.openxmlformats.org/officeDocument/2006/relationships/hyperlink" Target="https://www.bc-pl.com/" TargetMode="External"/><Relationship Id="rId247" Type="http://schemas.openxmlformats.org/officeDocument/2006/relationships/hyperlink" Target="https://drive.google.com/open?id=1SJ8x4-1j0RqJEBrjepx-Y1vMPnc480Mv" TargetMode="External"/><Relationship Id="rId107" Type="http://schemas.openxmlformats.org/officeDocument/2006/relationships/hyperlink" Target="https://drive.google.com/open?id=12c1LH_hbYsWp5F6yS8rUyQPAfCNCCz06" TargetMode="External"/><Relationship Id="rId454" Type="http://schemas.openxmlformats.org/officeDocument/2006/relationships/hyperlink" Target="http://www.adiabatic.co.in/" TargetMode="External"/><Relationship Id="rId661" Type="http://schemas.openxmlformats.org/officeDocument/2006/relationships/hyperlink" Target="https://drive.google.com/open?id=1XWtJyS4bH_fI1RmZVbQNdxBoJe4ScHdu" TargetMode="External"/><Relationship Id="rId759" Type="http://schemas.openxmlformats.org/officeDocument/2006/relationships/hyperlink" Target="https://drive.google.com/open?id=1lnlf7nZAAfBfgZQnLGgCVGjm54qdmWEh" TargetMode="External"/><Relationship Id="rId11" Type="http://schemas.openxmlformats.org/officeDocument/2006/relationships/hyperlink" Target="http://www.nesamedtech.com/" TargetMode="External"/><Relationship Id="rId314" Type="http://schemas.openxmlformats.org/officeDocument/2006/relationships/hyperlink" Target="https://drive.google.com/open?id=1lAnD43DP6I5EUevwcjP8wa5aMIs4m1lt" TargetMode="External"/><Relationship Id="rId398" Type="http://schemas.openxmlformats.org/officeDocument/2006/relationships/hyperlink" Target="https://drive.google.com/open?id=1O1RWI6ZKxma4wCN0dx_unSOWQH6qaBjN" TargetMode="External"/><Relationship Id="rId521" Type="http://schemas.openxmlformats.org/officeDocument/2006/relationships/hyperlink" Target="https://drive.google.com/open?id=135cjCkI4Q5mN3ljbinnltWleowtR8IGm" TargetMode="External"/><Relationship Id="rId619" Type="http://schemas.openxmlformats.org/officeDocument/2006/relationships/hyperlink" Target="https://drive.google.com/open?id=1Uc939RW71NW6ENcI0caz13XDA0v4J7Dp" TargetMode="External"/><Relationship Id="rId95" Type="http://schemas.openxmlformats.org/officeDocument/2006/relationships/hyperlink" Target="https://www.modussecure.com/" TargetMode="External"/><Relationship Id="rId160" Type="http://schemas.openxmlformats.org/officeDocument/2006/relationships/hyperlink" Target="https://www.256bitsstudio.com/" TargetMode="External"/><Relationship Id="rId826" Type="http://schemas.openxmlformats.org/officeDocument/2006/relationships/hyperlink" Target="https://drive.google.com/open?id=16JjO04ryqFhLbODHYDCzQng8LrZDdudP" TargetMode="External"/><Relationship Id="rId258" Type="http://schemas.openxmlformats.org/officeDocument/2006/relationships/hyperlink" Target="https://algohealthplus.com/" TargetMode="External"/><Relationship Id="rId465" Type="http://schemas.openxmlformats.org/officeDocument/2006/relationships/hyperlink" Target="https://drive.google.com/open?id=1RimAfZQVnhZNaSJhWtk_RRPvBhvM8Bzv" TargetMode="External"/><Relationship Id="rId672" Type="http://schemas.openxmlformats.org/officeDocument/2006/relationships/hyperlink" Target="https://drive.google.com/open?id=1fWrfwMlrbotY0Kl1qw5rZEUvPNMXUo1b" TargetMode="External"/><Relationship Id="rId22" Type="http://schemas.openxmlformats.org/officeDocument/2006/relationships/hyperlink" Target="https://drive.google.com/open?id=1NV3qWadi9a8ovDDnVK-TC5txi4zZRcl-" TargetMode="External"/><Relationship Id="rId118" Type="http://schemas.openxmlformats.org/officeDocument/2006/relationships/hyperlink" Target="https://genetico.in/" TargetMode="External"/><Relationship Id="rId325" Type="http://schemas.openxmlformats.org/officeDocument/2006/relationships/hyperlink" Target="https://drive.google.com/open?id=1cjV0EB-Znnhz97tukMXdNljNibEd2_zq" TargetMode="External"/><Relationship Id="rId532" Type="http://schemas.openxmlformats.org/officeDocument/2006/relationships/hyperlink" Target="https://drive.google.com/open?id=1-HM58tSDdeaQpyIdyuOJp_r5AKYMaGnT" TargetMode="External"/><Relationship Id="rId171" Type="http://schemas.openxmlformats.org/officeDocument/2006/relationships/hyperlink" Target="https://drive.google.com/open?id=1lqnz7uDPvSxkUnXH5QdEeRcepLO7EEVt" TargetMode="External"/><Relationship Id="rId837" Type="http://schemas.openxmlformats.org/officeDocument/2006/relationships/hyperlink" Target="https://www.hindustantimes.com/india-news/ministry-of-housing-announces-winners-of-transport4all-challenge-to-improve-public-transport-with-startup-solutions-101693562700459.html" TargetMode="External"/><Relationship Id="rId269" Type="http://schemas.openxmlformats.org/officeDocument/2006/relationships/hyperlink" Target="https://drive.google.com/open?id=1NuFpGakliNa5-qsLZdKdH8YlqzSdau33" TargetMode="External"/><Relationship Id="rId476" Type="http://schemas.openxmlformats.org/officeDocument/2006/relationships/hyperlink" Target="https://drive.google.com/open?id=1gJVJCHS1YPRNUKLLPL8S6xpodct2dxMx" TargetMode="External"/><Relationship Id="rId683" Type="http://schemas.openxmlformats.org/officeDocument/2006/relationships/hyperlink" Target="https://drive.google.com/open?id=1WHS026J6s31CEP64IfPeS7dR9nzdkbhy" TargetMode="External"/><Relationship Id="rId33" Type="http://schemas.openxmlformats.org/officeDocument/2006/relationships/hyperlink" Target="https://drive.google.com/open?id=1WUvTd4UDG12228VniZZuYvfsl14P2Xlr" TargetMode="External"/><Relationship Id="rId129" Type="http://schemas.openxmlformats.org/officeDocument/2006/relationships/hyperlink" Target="https://drive.google.com/open?id=1valYDXqpvtEbRnLoGXE5XHPrq2Ai3Ial" TargetMode="External"/><Relationship Id="rId336" Type="http://schemas.openxmlformats.org/officeDocument/2006/relationships/hyperlink" Target="https://drive.google.com/open?id=1UYlAjHr87pQSGizF0Dxim2xu08OUlXqo" TargetMode="External"/><Relationship Id="rId543" Type="http://schemas.openxmlformats.org/officeDocument/2006/relationships/hyperlink" Target="https://drive.google.com/open?id=1j5DsR_gRjL429SRuRIZum9Pgt0ENb4OH" TargetMode="External"/><Relationship Id="rId182" Type="http://schemas.openxmlformats.org/officeDocument/2006/relationships/hyperlink" Target="https://drive.google.com/open?id=1fR9CDZUSqUEYXwOKMF68w42Rt0URQKhs" TargetMode="External"/><Relationship Id="rId403" Type="http://schemas.openxmlformats.org/officeDocument/2006/relationships/hyperlink" Target="https://drive.google.com/open?id=1lP2mwKQHWp1yU-LhhLenBHWu23eYgDAQ" TargetMode="External"/><Relationship Id="rId750" Type="http://schemas.openxmlformats.org/officeDocument/2006/relationships/hyperlink" Target="https://drive.google.com/open?id=1w9gCm5fYXVH4hZdQYsojLsNdLmSFe42B" TargetMode="External"/><Relationship Id="rId848" Type="http://schemas.openxmlformats.org/officeDocument/2006/relationships/hyperlink" Target="https://drive.google.com/open?id=1JO1vdtxWK35e-_9VVv6mnAfKpuVWUefp" TargetMode="External"/><Relationship Id="rId487" Type="http://schemas.openxmlformats.org/officeDocument/2006/relationships/hyperlink" Target="https://drive.google.com/open?id=1DA0Y7qOqDQqf_E_9MufSXv3kzG319zYt" TargetMode="External"/><Relationship Id="rId610" Type="http://schemas.openxmlformats.org/officeDocument/2006/relationships/hyperlink" Target="https://drive.google.com/open?id=1mpywwwKtdAl5tpQN982pGHoxzkidLpyz" TargetMode="External"/><Relationship Id="rId694" Type="http://schemas.openxmlformats.org/officeDocument/2006/relationships/hyperlink" Target="https://drive.google.com/open?id=1tp9K7K9c8XrRziBp3wXeqKz9Bf0BNUBu" TargetMode="External"/><Relationship Id="rId708" Type="http://schemas.openxmlformats.org/officeDocument/2006/relationships/hyperlink" Target="https://drive.google.com/open?id=166q4zUXe9n5B1RwIyGM1L8J-qH0QAFEY" TargetMode="External"/><Relationship Id="rId347" Type="http://schemas.openxmlformats.org/officeDocument/2006/relationships/hyperlink" Target="https://www.lync.market/" TargetMode="External"/><Relationship Id="rId44" Type="http://schemas.openxmlformats.org/officeDocument/2006/relationships/hyperlink" Target="http://liveivory.com/" TargetMode="External"/><Relationship Id="rId554" Type="http://schemas.openxmlformats.org/officeDocument/2006/relationships/hyperlink" Target="http://www.vensi.in/" TargetMode="External"/><Relationship Id="rId761" Type="http://schemas.openxmlformats.org/officeDocument/2006/relationships/hyperlink" Target="http://www.treux.ai/" TargetMode="External"/><Relationship Id="rId859" Type="http://schemas.openxmlformats.org/officeDocument/2006/relationships/hyperlink" Target="https://drive.google.com/open?id=1xejyW-Ry4Nk01axCGgnlTqq1OuDP61Gg" TargetMode="External"/><Relationship Id="rId193" Type="http://schemas.openxmlformats.org/officeDocument/2006/relationships/hyperlink" Target="http://www.showbay.io/" TargetMode="External"/><Relationship Id="rId207" Type="http://schemas.openxmlformats.org/officeDocument/2006/relationships/hyperlink" Target="https://drive.google.com/open?id=1I5ERTi0hPHOHrBbLOP01Wev5zKeAb3dm" TargetMode="External"/><Relationship Id="rId414" Type="http://schemas.openxmlformats.org/officeDocument/2006/relationships/hyperlink" Target="https://drive.google.com/open?id=1U3Zf2BFyV_DwypnnX4_IsyINCxphZcj9" TargetMode="External"/><Relationship Id="rId498" Type="http://schemas.openxmlformats.org/officeDocument/2006/relationships/hyperlink" Target="http://www.unibose.com/" TargetMode="External"/><Relationship Id="rId621" Type="http://schemas.openxmlformats.org/officeDocument/2006/relationships/hyperlink" Target="https://drive.google.com/open?id=1UxEL2BAWnjUyacNtUD74f-SjS-SFBbiO" TargetMode="External"/><Relationship Id="rId260" Type="http://schemas.openxmlformats.org/officeDocument/2006/relationships/hyperlink" Target="https://drive.google.com/open?id=1y76ZnXg8QzYpbngb-u-eYiQzTSjDiI3K" TargetMode="External"/><Relationship Id="rId719" Type="http://schemas.openxmlformats.org/officeDocument/2006/relationships/hyperlink" Target="https://www.serri.ai/" TargetMode="External"/><Relationship Id="rId55" Type="http://schemas.openxmlformats.org/officeDocument/2006/relationships/hyperlink" Target="https://drive.google.com/open?id=1hHi5fAKjfze7-Rgk1ZGMCNM1ZeYLaPoZ" TargetMode="External"/><Relationship Id="rId120" Type="http://schemas.openxmlformats.org/officeDocument/2006/relationships/hyperlink" Target="https://drive.google.com/open?id=1W5N3L8xssPP9lHp_Ln7l9IdNrthcnjjk" TargetMode="External"/><Relationship Id="rId358" Type="http://schemas.openxmlformats.org/officeDocument/2006/relationships/hyperlink" Target="https://drive.google.com/open?id=1VwLz32vWIvX7NsLqP35xk-ntbeaJYED4" TargetMode="External"/><Relationship Id="rId565" Type="http://schemas.openxmlformats.org/officeDocument/2006/relationships/hyperlink" Target="https://drive.google.com/open?id=1Uk3yX0PyyBU_okzss2zClOmPwTQVBA5T" TargetMode="External"/><Relationship Id="rId772" Type="http://schemas.openxmlformats.org/officeDocument/2006/relationships/hyperlink" Target="https://drive.google.com/open?id=1wYodErTUGs2LEBPiqJF7GW4a76498pxv" TargetMode="External"/><Relationship Id="rId218" Type="http://schemas.openxmlformats.org/officeDocument/2006/relationships/hyperlink" Target="https://www.agecane.com/" TargetMode="External"/><Relationship Id="rId425" Type="http://schemas.openxmlformats.org/officeDocument/2006/relationships/hyperlink" Target="https://drive.google.com/open?id=1p7bBot2q61ugM0rD3CFozUSPqrhmYt9n" TargetMode="External"/><Relationship Id="rId632" Type="http://schemas.openxmlformats.org/officeDocument/2006/relationships/hyperlink" Target="http://www.thinkmetal.in/" TargetMode="External"/><Relationship Id="rId271" Type="http://schemas.openxmlformats.org/officeDocument/2006/relationships/hyperlink" Target="https://drive.google.com/open?id=1AYYW0s2ufeXvX43NeJoLHiQVt0PoxJnG" TargetMode="External"/><Relationship Id="rId66" Type="http://schemas.openxmlformats.org/officeDocument/2006/relationships/hyperlink" Target="https://drive.google.com/open?id=13KUkH0hPvcgUGiFckudijord8xK4B7yT" TargetMode="External"/><Relationship Id="rId131" Type="http://schemas.openxmlformats.org/officeDocument/2006/relationships/hyperlink" Target="https://drive.google.com/open?id=1dua5bN6AGMBs8BfGoHtPs81DS4LzJ5eX" TargetMode="External"/><Relationship Id="rId369" Type="http://schemas.openxmlformats.org/officeDocument/2006/relationships/hyperlink" Target="http://www.synersense.com/" TargetMode="External"/><Relationship Id="rId576" Type="http://schemas.openxmlformats.org/officeDocument/2006/relationships/hyperlink" Target="https://drive.google.com/open?id=1lor5GzCtfphVxjxWeZnHivM57n7HToYY" TargetMode="External"/><Relationship Id="rId783" Type="http://schemas.openxmlformats.org/officeDocument/2006/relationships/hyperlink" Target="https://drive.google.com/open?id=14VmZud6u5Oa4Xo6Z9KNeHT2PsrRZTlDD" TargetMode="External"/><Relationship Id="rId229" Type="http://schemas.openxmlformats.org/officeDocument/2006/relationships/hyperlink" Target="http://www.hyperrealitytech.com/" TargetMode="External"/><Relationship Id="rId436" Type="http://schemas.openxmlformats.org/officeDocument/2006/relationships/hyperlink" Target="https://drive.google.com/open?id=14QPI1STIdA6CbyPtz6W6T4ycrcSFz8E-" TargetMode="External"/><Relationship Id="rId643" Type="http://schemas.openxmlformats.org/officeDocument/2006/relationships/hyperlink" Target="https://drive.google.com/open?id=1hUYz4dgMBBE64SvgrEvtejSX5HVqXYuC" TargetMode="External"/><Relationship Id="rId850" Type="http://schemas.openxmlformats.org/officeDocument/2006/relationships/hyperlink" Target="http://www.xark.info/" TargetMode="External"/><Relationship Id="rId77" Type="http://schemas.openxmlformats.org/officeDocument/2006/relationships/hyperlink" Target="https://drive.google.com/open?id=1-9YguNKQnGyTMwS1tTqdjPpfCQD4qGyL" TargetMode="External"/><Relationship Id="rId282" Type="http://schemas.openxmlformats.org/officeDocument/2006/relationships/hyperlink" Target="https://drive.google.com/open?id=1vaCLKH4vk58-9HqGUIf_tFQk9u0266UI" TargetMode="External"/><Relationship Id="rId503" Type="http://schemas.openxmlformats.org/officeDocument/2006/relationships/hyperlink" Target="https://drive.google.com/open?id=18TozsGVG0Y_9TY9HEr9a_yjz2oEAvn3A" TargetMode="External"/><Relationship Id="rId587" Type="http://schemas.openxmlformats.org/officeDocument/2006/relationships/hyperlink" Target="https://drive.google.com/open?id=1WNsmlWCn5rxFAMbmB7gfV_dSiYEuL8mG" TargetMode="External"/><Relationship Id="rId710" Type="http://schemas.openxmlformats.org/officeDocument/2006/relationships/hyperlink" Target="https://www.mechinex.com/millsoft.html" TargetMode="External"/><Relationship Id="rId808" Type="http://schemas.openxmlformats.org/officeDocument/2006/relationships/hyperlink" Target="https://drive.google.com/open?id=1PsttgG9pQgyZPbaj8s1qoDzmvGkr5xqC" TargetMode="External"/><Relationship Id="rId8" Type="http://schemas.openxmlformats.org/officeDocument/2006/relationships/hyperlink" Target="https://drive.google.com/open?id=1tubloObEArdX_GWFAKRJMtkwY57NJ5-6" TargetMode="External"/><Relationship Id="rId142" Type="http://schemas.openxmlformats.org/officeDocument/2006/relationships/hyperlink" Target="https://drive.google.com/open?id=1O9akj0khjX7BP3Vll9khBv5s9-R8KZOt" TargetMode="External"/><Relationship Id="rId447" Type="http://schemas.openxmlformats.org/officeDocument/2006/relationships/hyperlink" Target="https://drive.google.com/open?id=1WTC72PZrxhy83r7QND858jgr5t9HXNkG" TargetMode="External"/><Relationship Id="rId794" Type="http://schemas.openxmlformats.org/officeDocument/2006/relationships/hyperlink" Target="https://drive.google.com/open?id=118J2CkmSVaXuLkH3Co-OfW4c4NOaW2ZJ" TargetMode="External"/><Relationship Id="rId654" Type="http://schemas.openxmlformats.org/officeDocument/2006/relationships/hyperlink" Target="https://enlightenedmachines.co/" TargetMode="External"/><Relationship Id="rId861" Type="http://schemas.openxmlformats.org/officeDocument/2006/relationships/hyperlink" Target="https://drive.google.com/open?id=1mKYu9bF0b3x9rY3z8hc8xr19c2AwsFaS" TargetMode="External"/><Relationship Id="rId293" Type="http://schemas.openxmlformats.org/officeDocument/2006/relationships/hyperlink" Target="https://drive.google.com/open?id=1oZJmPaLb_y5OC3p4ir64pa3t-UGiXYvO" TargetMode="External"/><Relationship Id="rId307" Type="http://schemas.openxmlformats.org/officeDocument/2006/relationships/hyperlink" Target="https://drive.google.com/open?id=1oR15T45KJxlEDkL1UOiroBeVstufEz8h" TargetMode="External"/><Relationship Id="rId514" Type="http://schemas.openxmlformats.org/officeDocument/2006/relationships/hyperlink" Target="https://drive.google.com/open?id=1B_5iMhZZ7NT8K5NbsyMU_xTpaoXFTt-j" TargetMode="External"/><Relationship Id="rId721" Type="http://schemas.openxmlformats.org/officeDocument/2006/relationships/hyperlink" Target="https://drive.google.com/open?id=1NT3MZRMutkW6dreDsryx0HxFv-j2OeX-" TargetMode="External"/><Relationship Id="rId88" Type="http://schemas.openxmlformats.org/officeDocument/2006/relationships/hyperlink" Target="https://drive.google.com/open?id=1tbFsZ20vfLi5KB2je1GfNB6qlwxSaUUA" TargetMode="External"/><Relationship Id="rId153" Type="http://schemas.openxmlformats.org/officeDocument/2006/relationships/hyperlink" Target="https://drive.google.com/open?id=1czaB08oROnNnb2WGzv3QlJAgK3Iw7jT7" TargetMode="External"/><Relationship Id="rId360" Type="http://schemas.openxmlformats.org/officeDocument/2006/relationships/hyperlink" Target="https://drive.google.com/open?id=13o2CToYyLAai8zF3Elaid90WpDZgxX2p" TargetMode="External"/><Relationship Id="rId598" Type="http://schemas.openxmlformats.org/officeDocument/2006/relationships/hyperlink" Target="https://drive.google.com/open?id=1cw01HwHQRHLwmz6TegiKFvHJPB-Jokqe" TargetMode="External"/><Relationship Id="rId819" Type="http://schemas.openxmlformats.org/officeDocument/2006/relationships/hyperlink" Target="https://drive.google.com/open?id=1Z-vGAmYlWb-TEeKNeDDbLYPQcmQyoidZ" TargetMode="External"/><Relationship Id="rId220" Type="http://schemas.openxmlformats.org/officeDocument/2006/relationships/hyperlink" Target="https://drive.google.com/open?id=1Xuu8JDOjs5uzd5DDLIiT4EEbjJZQpYz5" TargetMode="External"/><Relationship Id="rId458" Type="http://schemas.openxmlformats.org/officeDocument/2006/relationships/hyperlink" Target="https://drive.google.com/open?id=1IboIN2d44OS2ewfZ2O5E3OzQVx9zPBdX" TargetMode="External"/><Relationship Id="rId665" Type="http://schemas.openxmlformats.org/officeDocument/2006/relationships/hyperlink" Target="https://drive.google.com/open?id=1TRTq8QZwumpHWOku_EwuU10tcpq_HsaY" TargetMode="External"/><Relationship Id="rId872" Type="http://schemas.openxmlformats.org/officeDocument/2006/relationships/hyperlink" Target="https://drive.google.com/open?id=1H8sYyyakK7Wn0rgWCW9wKtLbNDIVYHu4" TargetMode="External"/><Relationship Id="rId15" Type="http://schemas.openxmlformats.org/officeDocument/2006/relationships/hyperlink" Target="https://drive.google.com/open?id=1BVHjp6hdF6YrTuCxFx1BwbvJC0UUPypi" TargetMode="External"/><Relationship Id="rId318" Type="http://schemas.openxmlformats.org/officeDocument/2006/relationships/hyperlink" Target="https://drive.google.com/open?id=1DRttKSwDkn9ZdVlPFlor0ASipjcl-TPK" TargetMode="External"/><Relationship Id="rId525" Type="http://schemas.openxmlformats.org/officeDocument/2006/relationships/hyperlink" Target="https://www.canarafarms.com/" TargetMode="External"/><Relationship Id="rId732" Type="http://schemas.openxmlformats.org/officeDocument/2006/relationships/hyperlink" Target="https://drive.google.com/open?id=1HYP-IB-9ioBv6ZLc8l5GyrTyxPgr5G8b" TargetMode="External"/></Relationships>
</file>

<file path=xl/worksheets/_rels/sheet8.xml.rels><?xml version="1.0" encoding="UTF-8" standalone="yes"?>
<Relationships xmlns="http://schemas.openxmlformats.org/package/2006/relationships"><Relationship Id="rId26" Type="http://schemas.openxmlformats.org/officeDocument/2006/relationships/hyperlink" Target="https://docs.google.com/spreadsheets/d/1ioTyztvjVV61iCg4VLU9YjeAz0sp3tELvhtj2gyykng/edit?usp=sharing" TargetMode="External"/><Relationship Id="rId21" Type="http://schemas.openxmlformats.org/officeDocument/2006/relationships/hyperlink" Target="https://tinyurl.com/SAMRIDHC2Anthill" TargetMode="External"/><Relationship Id="rId42" Type="http://schemas.openxmlformats.org/officeDocument/2006/relationships/hyperlink" Target="https://docs.google.com/spreadsheets/d/1et7DjfMdH0tH8mAvObXG5GBEgbHkDs5YCoLTq-RpK6k/edit?usp=sharing" TargetMode="External"/><Relationship Id="rId47" Type="http://schemas.openxmlformats.org/officeDocument/2006/relationships/hyperlink" Target="https://tinyurl.com/SAMRIDHC2IndigramLabs" TargetMode="External"/><Relationship Id="rId63" Type="http://schemas.openxmlformats.org/officeDocument/2006/relationships/hyperlink" Target="https://tinyurl.com/SAMRIDHC1C-CAMP" TargetMode="External"/><Relationship Id="rId68" Type="http://schemas.openxmlformats.org/officeDocument/2006/relationships/hyperlink" Target="https://docs.google.com/spreadsheets/d/1B1eqkZjTxoR4o9C8Z1T6GCZVkL0Hq_UmWWfwAVdAcpw/edit?usp=sharing" TargetMode="External"/><Relationship Id="rId84" Type="http://schemas.openxmlformats.org/officeDocument/2006/relationships/hyperlink" Target="https://docs.google.com/spreadsheets/d/1N1A7mP4QBU1IvPKbW9roQPl01TfqNffwsQO0zEfee64/edit?usp=sharing" TargetMode="External"/><Relationship Id="rId89" Type="http://schemas.openxmlformats.org/officeDocument/2006/relationships/hyperlink" Target="https://tinyurl.com/SAMRIDHC1CIEIIITH" TargetMode="External"/><Relationship Id="rId16" Type="http://schemas.openxmlformats.org/officeDocument/2006/relationships/hyperlink" Target="https://docs.google.com/spreadsheets/d/1yxzlVbnHwsRIVZkmDznINltx9VvU6Of0dEKfQd1cL4M/edit?usp=sharing" TargetMode="External"/><Relationship Id="rId11" Type="http://schemas.openxmlformats.org/officeDocument/2006/relationships/hyperlink" Target="https://tinyurl.com/SAMRIDHC2IISER" TargetMode="External"/><Relationship Id="rId32" Type="http://schemas.openxmlformats.org/officeDocument/2006/relationships/hyperlink" Target="https://docs.google.com/spreadsheets/d/1L9tmnalD3cwiq9oWGGtsdK2KYLfHEhoKzTq8xKO9mUc/edit?usp=sharing" TargetMode="External"/><Relationship Id="rId37" Type="http://schemas.openxmlformats.org/officeDocument/2006/relationships/hyperlink" Target="https://tinyurl.com/SAMRIDH2NSRCEL" TargetMode="External"/><Relationship Id="rId53" Type="http://schemas.openxmlformats.org/officeDocument/2006/relationships/hyperlink" Target="https://tinyurl.com/SAMRIDHC2PIED" TargetMode="External"/><Relationship Id="rId58" Type="http://schemas.openxmlformats.org/officeDocument/2006/relationships/hyperlink" Target="https://docs.google.com/spreadsheets/d/1fqp6E7BecQZtPVQLJ8fybLUaRY3lApFrJjQq0wN5PYo/edit?usp=sharing" TargetMode="External"/><Relationship Id="rId74" Type="http://schemas.openxmlformats.org/officeDocument/2006/relationships/hyperlink" Target="https://docs.google.com/spreadsheets/d/1jV3eYwwwFr-bUTYc2qr9ct779qgFODiOjy0IS--ZR7o/edit?usp=sharing" TargetMode="External"/><Relationship Id="rId79" Type="http://schemas.openxmlformats.org/officeDocument/2006/relationships/hyperlink" Target="https://tinyurl.com/SAMRIDHC1LV" TargetMode="External"/><Relationship Id="rId102" Type="http://schemas.openxmlformats.org/officeDocument/2006/relationships/hyperlink" Target="https://docs.google.com/spreadsheets/d/1WdHmAluWSfYP41_EwkRPMYh5qGD88uPDjmk1RnemIBA/edit?usp=sharing" TargetMode="External"/><Relationship Id="rId5" Type="http://schemas.openxmlformats.org/officeDocument/2006/relationships/hyperlink" Target="https://tinyurl.com/SAMRIDHC2ABIF" TargetMode="External"/><Relationship Id="rId90" Type="http://schemas.openxmlformats.org/officeDocument/2006/relationships/hyperlink" Target="https://docs.google.com/spreadsheets/d/16z1AZLW7WA3Z8pXwi0gYaiV0BQfdM4P037bo3dvUrXc/edit?usp=sharing" TargetMode="External"/><Relationship Id="rId95" Type="http://schemas.openxmlformats.org/officeDocument/2006/relationships/hyperlink" Target="https://tinyurl.com/SAMRIDHC1Amity" TargetMode="External"/><Relationship Id="rId22" Type="http://schemas.openxmlformats.org/officeDocument/2006/relationships/hyperlink" Target="https://docs.google.com/spreadsheets/d/1cSSYABkhMPQJoZSd9V0zNnOOcWTM1pA8lhYy_j3m7P0/edit?usp=sharing" TargetMode="External"/><Relationship Id="rId27" Type="http://schemas.openxmlformats.org/officeDocument/2006/relationships/hyperlink" Target="https://tinyurl.com/SAMRIDHC2CDIIC" TargetMode="External"/><Relationship Id="rId43" Type="http://schemas.openxmlformats.org/officeDocument/2006/relationships/hyperlink" Target="https://tinyurl.com/SAMRIDHC2IIMA" TargetMode="External"/><Relationship Id="rId48" Type="http://schemas.openxmlformats.org/officeDocument/2006/relationships/hyperlink" Target="https://docs.google.com/spreadsheets/d/1BM6bt_LngxZIGcBSijJPm_nCnIJJ_jXSy7jG_IiYLNQ/edit?usp=sharing" TargetMode="External"/><Relationship Id="rId64" Type="http://schemas.openxmlformats.org/officeDocument/2006/relationships/hyperlink" Target="https://docs.google.com/spreadsheets/d/1PseXRBj-YZq5St-NMdQrmM7xvg3u-U639soIfezyAuU/edit?usp=sharing" TargetMode="External"/><Relationship Id="rId69" Type="http://schemas.openxmlformats.org/officeDocument/2006/relationships/hyperlink" Target="https://tinyurl.com/SAMRIDHC1PadUp" TargetMode="External"/><Relationship Id="rId80" Type="http://schemas.openxmlformats.org/officeDocument/2006/relationships/hyperlink" Target="https://docs.google.com/spreadsheets/d/1qO7N5CjjqhItpWjHXQoQPqQtD6hcSXNePW1H9nut9b0/edit?usp=sharing" TargetMode="External"/><Relationship Id="rId85" Type="http://schemas.openxmlformats.org/officeDocument/2006/relationships/hyperlink" Target="https://tinyurl.com/SAMRIDHC1GIM" TargetMode="External"/><Relationship Id="rId12" Type="http://schemas.openxmlformats.org/officeDocument/2006/relationships/hyperlink" Target="https://docs.google.com/spreadsheets/d/1B2eL8AwRmhWzb5j0bf1Kqs80Z3MkmgVMIFbwGoYRHdo/edit?usp=sharing" TargetMode="External"/><Relationship Id="rId17" Type="http://schemas.openxmlformats.org/officeDocument/2006/relationships/hyperlink" Target="https://tinyurl.com/SAMRIDHC2ShivNadar" TargetMode="External"/><Relationship Id="rId25" Type="http://schemas.openxmlformats.org/officeDocument/2006/relationships/hyperlink" Target="https://tinyurl.com/SAMRIDHC2CCAMP" TargetMode="External"/><Relationship Id="rId33" Type="http://schemas.openxmlformats.org/officeDocument/2006/relationships/hyperlink" Target="https://tinyurl.com/SAMRIDHC2forge" TargetMode="External"/><Relationship Id="rId38" Type="http://schemas.openxmlformats.org/officeDocument/2006/relationships/hyperlink" Target="https://docs.google.com/spreadsheets/d/1rTJuIHGKTs-FufxlHeaIXKecEbpXjLeedCAsNrsfBUM/edit?usp=sharing" TargetMode="External"/><Relationship Id="rId46" Type="http://schemas.openxmlformats.org/officeDocument/2006/relationships/hyperlink" Target="https://docs.google.com/spreadsheets/d/1bJx006sbUlGng7VIVT26wf2ahPwzaeukyU566h4hfj0/edit?usp=sharing" TargetMode="External"/><Relationship Id="rId59" Type="http://schemas.openxmlformats.org/officeDocument/2006/relationships/hyperlink" Target="https://tinyurl.com/SAMRIDHC2WeHub" TargetMode="External"/><Relationship Id="rId67" Type="http://schemas.openxmlformats.org/officeDocument/2006/relationships/hyperlink" Target="https://tinyurl.com/SAMRIDHC1THUB" TargetMode="External"/><Relationship Id="rId20" Type="http://schemas.openxmlformats.org/officeDocument/2006/relationships/hyperlink" Target="https://docs.google.com/spreadsheets/d/1t-WOKmdrIdHP6ceBOYCZHD5bNeBZpwcFdR6BGJ38WQk/edit?usp=sharing" TargetMode="External"/><Relationship Id="rId41" Type="http://schemas.openxmlformats.org/officeDocument/2006/relationships/hyperlink" Target="https://tinyurl.com/SAMRIDHC2IIMU" TargetMode="External"/><Relationship Id="rId54" Type="http://schemas.openxmlformats.org/officeDocument/2006/relationships/hyperlink" Target="https://docs.google.com/spreadsheets/d/1P6KgLFe3xB56fdzqoLhzCpvXAdSl-O4IUhSQrsm0iAw/edit?usp=sharing" TargetMode="External"/><Relationship Id="rId62" Type="http://schemas.openxmlformats.org/officeDocument/2006/relationships/hyperlink" Target="https://docs.google.com/spreadsheets/d/1nAuOdOnV8-9lsGTG4RfwJoHeQB7qsUQVTCm8pQu1UXU/edit?usp=sharing" TargetMode="External"/><Relationship Id="rId70" Type="http://schemas.openxmlformats.org/officeDocument/2006/relationships/hyperlink" Target="https://docs.google.com/spreadsheets/d/10LkHLmJINY03XoMLc21BCF5k_7ooyAk4hOuhSAUbI5Q/edit?usp=sharing" TargetMode="External"/><Relationship Id="rId75" Type="http://schemas.openxmlformats.org/officeDocument/2006/relationships/hyperlink" Target="https://tinyurl.com/SAMRIDHC1FITT" TargetMode="External"/><Relationship Id="rId83" Type="http://schemas.openxmlformats.org/officeDocument/2006/relationships/hyperlink" Target="https://tinyurl.com/SAMRIDHC1IA" TargetMode="External"/><Relationship Id="rId88" Type="http://schemas.openxmlformats.org/officeDocument/2006/relationships/hyperlink" Target="https://docs.google.com/spreadsheets/d/17VUDi3ZA-xpfWF5ErbMjx9jF6BQwg_Vrpu9xB9FMvqE/edit?usp=sharing" TargetMode="External"/><Relationship Id="rId91" Type="http://schemas.openxmlformats.org/officeDocument/2006/relationships/hyperlink" Target="https://tinyurl.com/SAMRIDHC1BIMTECH" TargetMode="External"/><Relationship Id="rId96" Type="http://schemas.openxmlformats.org/officeDocument/2006/relationships/hyperlink" Target="https://docs.google.com/spreadsheets/d/1PFIbw05CexdujNCPHzoOmqUUiRihPc2AISq9oUrBKOM/edit?usp=sharing" TargetMode="External"/><Relationship Id="rId1" Type="http://schemas.openxmlformats.org/officeDocument/2006/relationships/hyperlink" Target="https://drive.google.com/drive/folders/1UB2YVUEJoTVfBtzSxA8wgYMGKPCP7w52" TargetMode="External"/><Relationship Id="rId6" Type="http://schemas.openxmlformats.org/officeDocument/2006/relationships/hyperlink" Target="https://docs.google.com/spreadsheets/d/1WIspqBlpqdzeY2Z_i3_9iaYmNaXwR4trLlSz5WnQjMU/edit?usp=sharing" TargetMode="External"/><Relationship Id="rId15" Type="http://schemas.openxmlformats.org/officeDocument/2006/relationships/hyperlink" Target="https://tinyurl.com/SAMRIDHC2ShivNadar" TargetMode="External"/><Relationship Id="rId23" Type="http://schemas.openxmlformats.org/officeDocument/2006/relationships/hyperlink" Target="https://tinyurl.com/SAMRIDHC2BBC" TargetMode="External"/><Relationship Id="rId28" Type="http://schemas.openxmlformats.org/officeDocument/2006/relationships/hyperlink" Target="https://docs.google.com/spreadsheets/d/1p31X_8_B-PVvGPQhqZxisJFV-q0UJjOzata6Z0AUrx0/edit?usp=sharing" TargetMode="External"/><Relationship Id="rId36" Type="http://schemas.openxmlformats.org/officeDocument/2006/relationships/hyperlink" Target="https://docs.google.com/spreadsheets/d/19394_NB_Zr-QbvEjA6P3LogLWwyQnGknLGBmOH6jpWE/edit?usp=sharing" TargetMode="External"/><Relationship Id="rId49" Type="http://schemas.openxmlformats.org/officeDocument/2006/relationships/hyperlink" Target="https://tinyurl.com/SAMRIDHC2KIIT" TargetMode="External"/><Relationship Id="rId57" Type="http://schemas.openxmlformats.org/officeDocument/2006/relationships/hyperlink" Target="https://tinyurl.com/SAMRIDHC2Kalpataru" TargetMode="External"/><Relationship Id="rId10" Type="http://schemas.openxmlformats.org/officeDocument/2006/relationships/hyperlink" Target="https://docs.google.com/spreadsheets/d/19Sb9-fl1K1kawZbPCE9HRuIkyFELdjQ_6FcMX1jywz4/edit?usp=sharing" TargetMode="External"/><Relationship Id="rId31" Type="http://schemas.openxmlformats.org/officeDocument/2006/relationships/hyperlink" Target="https://tinyurl.com/SAMRIDHC2CDIIC" TargetMode="External"/><Relationship Id="rId44" Type="http://schemas.openxmlformats.org/officeDocument/2006/relationships/hyperlink" Target="https://docs.google.com/spreadsheets/d/16LiKydbGC9Qfh7fIruDTt39kTTFiBB3tlYrrOxRm0ho/edit?usp=sharing" TargetMode="External"/><Relationship Id="rId52" Type="http://schemas.openxmlformats.org/officeDocument/2006/relationships/hyperlink" Target="https://docs.google.com/spreadsheets/d/1QJs5nPmepi1IBuE4EmC1jaTffl9cz0nx5gwfr1cVLZk/edit?usp=sharing" TargetMode="External"/><Relationship Id="rId60" Type="http://schemas.openxmlformats.org/officeDocument/2006/relationships/hyperlink" Target="https://docs.google.com/spreadsheets/d/1dZKdce3MP5VLvj4-ZHw3TiEDJmEr1UhimGc5sUGDuDk/edit?usp=sharing" TargetMode="External"/><Relationship Id="rId65" Type="http://schemas.openxmlformats.org/officeDocument/2006/relationships/hyperlink" Target="https://tinyurl.com/SAMRIDHC1VentureCentre" TargetMode="External"/><Relationship Id="rId73" Type="http://schemas.openxmlformats.org/officeDocument/2006/relationships/hyperlink" Target="https://tinyurl.com/SAMRIDHC1IIMC" TargetMode="External"/><Relationship Id="rId78" Type="http://schemas.openxmlformats.org/officeDocument/2006/relationships/hyperlink" Target="https://docs.google.com/spreadsheets/d/1eRorjJU5RaMOHJ1AudmChLQ2T8_jdeu14iMl2KOcbxI/edit?usp=sharing" TargetMode="External"/><Relationship Id="rId81" Type="http://schemas.openxmlformats.org/officeDocument/2006/relationships/hyperlink" Target="https://tinyurl.com/SAMRIDHC1ILF" TargetMode="External"/><Relationship Id="rId86" Type="http://schemas.openxmlformats.org/officeDocument/2006/relationships/hyperlink" Target="https://docs.google.com/spreadsheets/d/1H--oitlAZeY3W0DxpoLRYEr9XtUHvvvEoHQTJkbBizI/edit?usp=sharing" TargetMode="External"/><Relationship Id="rId94" Type="http://schemas.openxmlformats.org/officeDocument/2006/relationships/hyperlink" Target="https://docs.google.com/spreadsheets/d/1reWYlTSHPa8JFm7BuvaSnmbMRiq_0ysznhAfkQcHxWE/edit?usp=sharing" TargetMode="External"/><Relationship Id="rId99" Type="http://schemas.openxmlformats.org/officeDocument/2006/relationships/hyperlink" Target="https://tinyurl.com/SAMRIDHC1GUSEC" TargetMode="External"/><Relationship Id="rId101" Type="http://schemas.openxmlformats.org/officeDocument/2006/relationships/hyperlink" Target="https://tinyurl.com/SAMRIDHC1CIIC" TargetMode="External"/><Relationship Id="rId4" Type="http://schemas.openxmlformats.org/officeDocument/2006/relationships/hyperlink" Target="https://docs.google.com/spreadsheets/d/1aBnXD_ndaepQnN8oxYOPCK7O-iv7wdeUxIGHf2RGXjk/edit?usp=sharing" TargetMode="External"/><Relationship Id="rId9" Type="http://schemas.openxmlformats.org/officeDocument/2006/relationships/hyperlink" Target="https://tinyurl.com/SAMRIDHC2GIM" TargetMode="External"/><Relationship Id="rId13" Type="http://schemas.openxmlformats.org/officeDocument/2006/relationships/hyperlink" Target="https://tinyurl.com/SAMRIDHC2IISER" TargetMode="External"/><Relationship Id="rId18" Type="http://schemas.openxmlformats.org/officeDocument/2006/relationships/hyperlink" Target="https://docs.google.com/spreadsheets/d/1UCpxdJEQneufe0K5QE_EkJEba0bVQoDoMriheT8ghJo/edit?usp=sharing" TargetMode="External"/><Relationship Id="rId39" Type="http://schemas.openxmlformats.org/officeDocument/2006/relationships/hyperlink" Target="https://tinyurl.com/SAMRIDHC2IIMU" TargetMode="External"/><Relationship Id="rId34" Type="http://schemas.openxmlformats.org/officeDocument/2006/relationships/hyperlink" Target="https://docs.google.com/spreadsheets/d/1hk0o52QGQWjMTAKVjbwkZuiWPG1U-QhScbA2kEOKtfQ/edit?usp=sharing" TargetMode="External"/><Relationship Id="rId50" Type="http://schemas.openxmlformats.org/officeDocument/2006/relationships/hyperlink" Target="https://docs.google.com/spreadsheets/d/1VA9JtD7lYSi88youUlw5-la4RNzCxow2meqj21h6_3Y/edit?usp=sharing" TargetMode="External"/><Relationship Id="rId55" Type="http://schemas.openxmlformats.org/officeDocument/2006/relationships/hyperlink" Target="https://tinyurl.com/SAMRIDHC2RiiDl" TargetMode="External"/><Relationship Id="rId76" Type="http://schemas.openxmlformats.org/officeDocument/2006/relationships/hyperlink" Target="https://docs.google.com/spreadsheets/d/12JjH6kAQUeWQHJdD3UYvW1ypBWj7ffuPbsckzaf-wYU/edit?usp=sharing" TargetMode="External"/><Relationship Id="rId97" Type="http://schemas.openxmlformats.org/officeDocument/2006/relationships/hyperlink" Target="https://tinyurl.com/SAMRIDHC1Zone" TargetMode="External"/><Relationship Id="rId7" Type="http://schemas.openxmlformats.org/officeDocument/2006/relationships/hyperlink" Target="https://tinyurl.com/SAMRIDHC2Banasthali" TargetMode="External"/><Relationship Id="rId71" Type="http://schemas.openxmlformats.org/officeDocument/2006/relationships/hyperlink" Target="https://tinyurl.com/SAMRIDHC1KIIT" TargetMode="External"/><Relationship Id="rId92" Type="http://schemas.openxmlformats.org/officeDocument/2006/relationships/hyperlink" Target="https://docs.google.com/spreadsheets/d/1tG0DVE6O2Y_gOCji0dMeOTVFhlMTsNCLiQa7xtgg0o0/edit?usp=sharing" TargetMode="External"/><Relationship Id="rId2" Type="http://schemas.openxmlformats.org/officeDocument/2006/relationships/hyperlink" Target="https://tinyurl.com/SAMRIDHaideanarm" TargetMode="External"/><Relationship Id="rId29" Type="http://schemas.openxmlformats.org/officeDocument/2006/relationships/hyperlink" Target="https://tinyurl.com/SAMRIDHC2CDIIC" TargetMode="External"/><Relationship Id="rId24" Type="http://schemas.openxmlformats.org/officeDocument/2006/relationships/hyperlink" Target="https://docs.google.com/spreadsheets/d/1UINjRKRoUx-_6HuL1d6vbO5uiNPlBhBwQAfa49sRORQ/edit?usp=sharing" TargetMode="External"/><Relationship Id="rId40" Type="http://schemas.openxmlformats.org/officeDocument/2006/relationships/hyperlink" Target="https://docs.google.com/spreadsheets/d/1ttX4zqBulSwt8JVt4jFoCdyxIVGSkX_ViSuCa4jAxkU/edit?usp=sharing" TargetMode="External"/><Relationship Id="rId45" Type="http://schemas.openxmlformats.org/officeDocument/2006/relationships/hyperlink" Target="https://tinyurl.com/SAMRIDHC2IA" TargetMode="External"/><Relationship Id="rId66" Type="http://schemas.openxmlformats.org/officeDocument/2006/relationships/hyperlink" Target="https://docs.google.com/spreadsheets/d/18-ODZOXigWLdiRUrDpPQ8VE0iG1K5nkX1NQzqZmLQF4/edit?usp=sharing" TargetMode="External"/><Relationship Id="rId87" Type="http://schemas.openxmlformats.org/officeDocument/2006/relationships/hyperlink" Target="https://tinyurl.com/SAMRIDHC1Forge" TargetMode="External"/><Relationship Id="rId61" Type="http://schemas.openxmlformats.org/officeDocument/2006/relationships/hyperlink" Target="https://tinyurl.com/SAMRIDHC1Gain" TargetMode="External"/><Relationship Id="rId82" Type="http://schemas.openxmlformats.org/officeDocument/2006/relationships/hyperlink" Target="https://docs.google.com/spreadsheets/d/1SyVOSomPsOfAg0G7YR3ZpGX5flHBFuP06Z-xmKl1z28/edit?usp=sharing" TargetMode="External"/><Relationship Id="rId19" Type="http://schemas.openxmlformats.org/officeDocument/2006/relationships/hyperlink" Target="https://tinyurl.com/SAMRIDHC2Amity" TargetMode="External"/><Relationship Id="rId14" Type="http://schemas.openxmlformats.org/officeDocument/2006/relationships/hyperlink" Target="https://docs.google.com/spreadsheets/d/1rDcI2POCFmFIP_TrKYMB4tL1MLPsU_l0sgCKr8oZ6lo/edit?usp=sharing" TargetMode="External"/><Relationship Id="rId30" Type="http://schemas.openxmlformats.org/officeDocument/2006/relationships/hyperlink" Target="https://docs.google.com/spreadsheets/d/16172K3J0_Kr4-CCP39UxPEoayMQ-Sz-zLH4UbDBuO04/edit?usp=sharing" TargetMode="External"/><Relationship Id="rId35" Type="http://schemas.openxmlformats.org/officeDocument/2006/relationships/hyperlink" Target="https://tinyurl.com/SAMRIDHC2FITT" TargetMode="External"/><Relationship Id="rId56" Type="http://schemas.openxmlformats.org/officeDocument/2006/relationships/hyperlink" Target="https://docs.google.com/spreadsheets/d/1u5fb2NdQIkvBjt1rwCiyZ0kuT7crMbhT2zyTeVzY4F4/edit?usp=sharing" TargetMode="External"/><Relationship Id="rId77" Type="http://schemas.openxmlformats.org/officeDocument/2006/relationships/hyperlink" Target="https://tinyurl.com/SAMRIDHC1MakerVillage" TargetMode="External"/><Relationship Id="rId100" Type="http://schemas.openxmlformats.org/officeDocument/2006/relationships/hyperlink" Target="https://docs.google.com/spreadsheets/d/1Tz3nym-OhRps3d1gQpRofJCYVvSjWuSXXpjjIXMCmhg/edit?usp=sharing" TargetMode="External"/><Relationship Id="rId8" Type="http://schemas.openxmlformats.org/officeDocument/2006/relationships/hyperlink" Target="https://docs.google.com/spreadsheets/d/1qyPkI6CVDMd1RZfCeQ7ScDWjN5etN3RZ5VfckvYdD58/edit?usp=sharing" TargetMode="External"/><Relationship Id="rId51" Type="http://schemas.openxmlformats.org/officeDocument/2006/relationships/hyperlink" Target="https://tinyurl.com/SAMRIDHC2PIED" TargetMode="External"/><Relationship Id="rId72" Type="http://schemas.openxmlformats.org/officeDocument/2006/relationships/hyperlink" Target="https://docs.google.com/spreadsheets/d/1RQl3jrqj-omGZ94mnUtW6F496L_Re702kvwxdkVEZ-E/edit?usp=drive_link" TargetMode="External"/><Relationship Id="rId93" Type="http://schemas.openxmlformats.org/officeDocument/2006/relationships/hyperlink" Target="https://tinyurl.com/SAMRIDHC1Amrita" TargetMode="External"/><Relationship Id="rId98" Type="http://schemas.openxmlformats.org/officeDocument/2006/relationships/hyperlink" Target="https://docs.google.com/spreadsheets/d/1X96831vysD_Kbezi5tbcyI_R9do9V0QCAvnAxuBkDtc/edit?usp=sharing" TargetMode="External"/><Relationship Id="rId3" Type="http://schemas.openxmlformats.org/officeDocument/2006/relationships/hyperlink" Target="https://tinyurl.com/SAMRIDHC2BMU"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
  <sheetViews>
    <sheetView workbookViewId="0"/>
  </sheetViews>
  <sheetFormatPr baseColWidth="10" defaultColWidth="12.6640625" defaultRowHeight="15.75" customHeight="1"/>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
  <sheetViews>
    <sheetView workbookViewId="0"/>
  </sheetViews>
  <sheetFormatPr baseColWidth="10" defaultColWidth="12.6640625" defaultRowHeight="15.75" customHeight="1"/>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
  <sheetViews>
    <sheetView workbookViewId="0"/>
  </sheetViews>
  <sheetFormatPr baseColWidth="10" defaultColWidth="12.6640625" defaultRowHeight="15.75" customHeight="1"/>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pageSetUpPr fitToPage="1"/>
  </sheetPr>
  <dimension ref="A1:Z1000"/>
  <sheetViews>
    <sheetView workbookViewId="0"/>
  </sheetViews>
  <sheetFormatPr baseColWidth="10" defaultColWidth="12.6640625" defaultRowHeight="15.75" customHeight="1"/>
  <cols>
    <col min="1" max="1" width="5.33203125" customWidth="1"/>
    <col min="2" max="2" width="23.33203125" customWidth="1"/>
    <col min="4" max="4" width="27.33203125" customWidth="1"/>
    <col min="7" max="7" width="22.1640625" customWidth="1"/>
  </cols>
  <sheetData>
    <row r="1" spans="1:26" ht="15.75" customHeight="1">
      <c r="A1" s="1" t="s">
        <v>0</v>
      </c>
      <c r="B1" s="2" t="s">
        <v>1</v>
      </c>
      <c r="C1" s="2" t="s">
        <v>2</v>
      </c>
      <c r="D1" s="2" t="s">
        <v>3</v>
      </c>
      <c r="E1" s="2" t="s">
        <v>4</v>
      </c>
      <c r="F1" s="2" t="s">
        <v>5</v>
      </c>
      <c r="G1" s="2" t="s">
        <v>6</v>
      </c>
      <c r="H1" s="1"/>
      <c r="I1" s="1"/>
      <c r="J1" s="1"/>
      <c r="K1" s="1"/>
      <c r="L1" s="1"/>
      <c r="M1" s="1"/>
      <c r="N1" s="1"/>
      <c r="O1" s="1"/>
      <c r="P1" s="1"/>
      <c r="Q1" s="1"/>
      <c r="R1" s="1"/>
      <c r="S1" s="1"/>
      <c r="T1" s="1"/>
      <c r="U1" s="1"/>
      <c r="V1" s="1"/>
      <c r="W1" s="1"/>
      <c r="X1" s="1"/>
      <c r="Y1" s="1"/>
      <c r="Z1" s="1"/>
    </row>
    <row r="2" spans="1:26" ht="15.75" customHeight="1">
      <c r="A2" s="1">
        <v>1</v>
      </c>
      <c r="B2" s="3" t="s">
        <v>7</v>
      </c>
      <c r="C2" s="4" t="s">
        <v>8</v>
      </c>
      <c r="D2" s="3" t="s">
        <v>9</v>
      </c>
      <c r="E2" s="3" t="s">
        <v>10</v>
      </c>
      <c r="F2" s="4">
        <v>7972987936</v>
      </c>
      <c r="G2" s="5" t="s">
        <v>11</v>
      </c>
      <c r="H2" s="1"/>
      <c r="I2" s="1"/>
      <c r="J2" s="1"/>
      <c r="K2" s="1"/>
      <c r="L2" s="1"/>
      <c r="M2" s="1"/>
      <c r="N2" s="1"/>
      <c r="O2" s="1"/>
      <c r="P2" s="1"/>
      <c r="Q2" s="1"/>
      <c r="R2" s="1"/>
      <c r="S2" s="1"/>
      <c r="T2" s="1"/>
      <c r="U2" s="1"/>
      <c r="V2" s="1"/>
      <c r="W2" s="1"/>
      <c r="X2" s="1"/>
      <c r="Y2" s="1"/>
      <c r="Z2" s="1"/>
    </row>
    <row r="3" spans="1:26" ht="15.75" customHeight="1">
      <c r="A3" s="1">
        <v>2</v>
      </c>
      <c r="B3" s="3" t="s">
        <v>12</v>
      </c>
      <c r="C3" s="4" t="s">
        <v>13</v>
      </c>
      <c r="D3" s="3" t="s">
        <v>14</v>
      </c>
      <c r="E3" s="3" t="s">
        <v>15</v>
      </c>
      <c r="F3" s="4">
        <v>8376848083</v>
      </c>
      <c r="G3" s="5" t="s">
        <v>16</v>
      </c>
      <c r="H3" s="1"/>
      <c r="I3" s="1"/>
      <c r="J3" s="1"/>
      <c r="K3" s="1"/>
      <c r="L3" s="1"/>
      <c r="M3" s="1"/>
      <c r="N3" s="1"/>
      <c r="O3" s="1"/>
      <c r="P3" s="1"/>
      <c r="Q3" s="1"/>
      <c r="R3" s="1"/>
      <c r="S3" s="1"/>
      <c r="T3" s="1"/>
      <c r="U3" s="1"/>
      <c r="V3" s="1"/>
      <c r="W3" s="1"/>
      <c r="X3" s="1"/>
      <c r="Y3" s="1"/>
      <c r="Z3" s="1"/>
    </row>
    <row r="4" spans="1:26" ht="15.75" customHeight="1">
      <c r="A4" s="1">
        <v>3</v>
      </c>
      <c r="B4" s="3" t="s">
        <v>17</v>
      </c>
      <c r="C4" s="4" t="s">
        <v>18</v>
      </c>
      <c r="D4" s="3" t="s">
        <v>19</v>
      </c>
      <c r="E4" s="3" t="s">
        <v>20</v>
      </c>
      <c r="F4" s="4">
        <v>7907865689</v>
      </c>
      <c r="G4" s="5" t="s">
        <v>21</v>
      </c>
      <c r="H4" s="1"/>
      <c r="I4" s="1"/>
      <c r="J4" s="1"/>
      <c r="K4" s="1"/>
      <c r="L4" s="1"/>
      <c r="M4" s="1"/>
      <c r="N4" s="1"/>
      <c r="O4" s="1"/>
      <c r="P4" s="1"/>
      <c r="Q4" s="1"/>
      <c r="R4" s="1"/>
      <c r="S4" s="1"/>
      <c r="T4" s="1"/>
      <c r="U4" s="1"/>
      <c r="V4" s="1"/>
      <c r="W4" s="1"/>
      <c r="X4" s="1"/>
      <c r="Y4" s="1"/>
      <c r="Z4" s="1"/>
    </row>
    <row r="5" spans="1:26" ht="15.75" customHeight="1">
      <c r="A5" s="1">
        <v>4</v>
      </c>
      <c r="B5" s="3" t="s">
        <v>22</v>
      </c>
      <c r="C5" s="4" t="s">
        <v>13</v>
      </c>
      <c r="D5" s="6" t="s">
        <v>23</v>
      </c>
      <c r="E5" s="7" t="s">
        <v>24</v>
      </c>
      <c r="F5" s="4">
        <v>9968404543</v>
      </c>
      <c r="G5" s="5" t="s">
        <v>25</v>
      </c>
      <c r="H5" s="1"/>
      <c r="I5" s="1"/>
      <c r="J5" s="1"/>
      <c r="K5" s="1"/>
      <c r="L5" s="1"/>
      <c r="M5" s="1"/>
      <c r="N5" s="1"/>
      <c r="O5" s="1"/>
      <c r="P5" s="1"/>
      <c r="Q5" s="1"/>
      <c r="R5" s="1"/>
      <c r="S5" s="1"/>
      <c r="T5" s="1"/>
      <c r="U5" s="1"/>
      <c r="V5" s="1"/>
      <c r="W5" s="1"/>
      <c r="X5" s="1"/>
      <c r="Y5" s="1"/>
      <c r="Z5" s="1"/>
    </row>
    <row r="6" spans="1:26" ht="15.75" customHeight="1">
      <c r="A6" s="1">
        <v>5</v>
      </c>
      <c r="B6" s="3" t="s">
        <v>26</v>
      </c>
      <c r="C6" s="4" t="s">
        <v>27</v>
      </c>
      <c r="D6" s="8" t="s">
        <v>28</v>
      </c>
      <c r="E6" s="3" t="s">
        <v>29</v>
      </c>
      <c r="F6" s="4">
        <v>9849427168</v>
      </c>
      <c r="G6" s="5" t="s">
        <v>30</v>
      </c>
      <c r="H6" s="1"/>
      <c r="I6" s="1"/>
      <c r="J6" s="1"/>
      <c r="K6" s="1"/>
      <c r="L6" s="1"/>
      <c r="M6" s="1"/>
      <c r="N6" s="1"/>
      <c r="O6" s="1"/>
      <c r="P6" s="1"/>
      <c r="Q6" s="1"/>
      <c r="R6" s="1"/>
      <c r="S6" s="1"/>
      <c r="T6" s="1"/>
      <c r="U6" s="1"/>
      <c r="V6" s="1"/>
      <c r="W6" s="1"/>
      <c r="X6" s="1"/>
      <c r="Y6" s="1"/>
      <c r="Z6" s="1"/>
    </row>
    <row r="7" spans="1:26" ht="15.75" customHeight="1">
      <c r="A7" s="1">
        <v>6</v>
      </c>
      <c r="B7" s="3" t="s">
        <v>31</v>
      </c>
      <c r="C7" s="4" t="s">
        <v>32</v>
      </c>
      <c r="D7" s="3" t="s">
        <v>33</v>
      </c>
      <c r="E7" s="3" t="s">
        <v>34</v>
      </c>
      <c r="F7" s="4">
        <v>9163060390</v>
      </c>
      <c r="G7" s="5" t="s">
        <v>35</v>
      </c>
      <c r="H7" s="1"/>
      <c r="I7" s="1"/>
      <c r="J7" s="1"/>
      <c r="K7" s="1"/>
      <c r="L7" s="1"/>
      <c r="M7" s="1"/>
      <c r="N7" s="1"/>
      <c r="O7" s="1"/>
      <c r="P7" s="1"/>
      <c r="Q7" s="1"/>
      <c r="R7" s="1"/>
      <c r="S7" s="1"/>
      <c r="T7" s="1"/>
      <c r="U7" s="1"/>
      <c r="V7" s="1"/>
      <c r="W7" s="1"/>
      <c r="X7" s="1"/>
      <c r="Y7" s="1"/>
      <c r="Z7" s="1"/>
    </row>
    <row r="8" spans="1:26" ht="15.75" customHeight="1">
      <c r="A8" s="1">
        <v>7</v>
      </c>
      <c r="B8" s="3" t="s">
        <v>36</v>
      </c>
      <c r="C8" s="4" t="s">
        <v>37</v>
      </c>
      <c r="D8" s="3" t="s">
        <v>38</v>
      </c>
      <c r="E8" s="3" t="s">
        <v>39</v>
      </c>
      <c r="F8" s="4">
        <v>9786109369</v>
      </c>
      <c r="G8" s="5" t="s">
        <v>40</v>
      </c>
      <c r="H8" s="1"/>
      <c r="I8" s="1"/>
      <c r="J8" s="1"/>
      <c r="K8" s="1"/>
      <c r="L8" s="1"/>
      <c r="M8" s="1"/>
      <c r="N8" s="1"/>
      <c r="O8" s="1"/>
      <c r="P8" s="1"/>
      <c r="Q8" s="1"/>
      <c r="R8" s="1"/>
      <c r="S8" s="1"/>
      <c r="T8" s="1"/>
      <c r="U8" s="1"/>
      <c r="V8" s="1"/>
      <c r="W8" s="1"/>
      <c r="X8" s="1"/>
      <c r="Y8" s="1"/>
      <c r="Z8" s="1"/>
    </row>
    <row r="9" spans="1:26" ht="15.75" customHeight="1">
      <c r="A9" s="1">
        <v>8</v>
      </c>
      <c r="B9" s="3" t="s">
        <v>41</v>
      </c>
      <c r="C9" s="4" t="s">
        <v>42</v>
      </c>
      <c r="D9" s="3" t="s">
        <v>43</v>
      </c>
      <c r="E9" s="3" t="s">
        <v>44</v>
      </c>
      <c r="F9" s="4">
        <v>9841478682</v>
      </c>
      <c r="G9" s="5" t="s">
        <v>45</v>
      </c>
      <c r="H9" s="1"/>
      <c r="I9" s="1"/>
      <c r="J9" s="1"/>
      <c r="K9" s="1"/>
      <c r="L9" s="1"/>
      <c r="M9" s="1"/>
      <c r="N9" s="1"/>
      <c r="O9" s="1"/>
      <c r="P9" s="1"/>
      <c r="Q9" s="1"/>
      <c r="R9" s="1"/>
      <c r="S9" s="1"/>
      <c r="T9" s="1"/>
      <c r="U9" s="1"/>
      <c r="V9" s="1"/>
      <c r="W9" s="1"/>
      <c r="X9" s="1"/>
      <c r="Y9" s="1"/>
      <c r="Z9" s="1"/>
    </row>
    <row r="10" spans="1:26" ht="15.75" customHeight="1">
      <c r="A10" s="1">
        <v>9</v>
      </c>
      <c r="B10" s="3" t="s">
        <v>46</v>
      </c>
      <c r="C10" s="4" t="s">
        <v>47</v>
      </c>
      <c r="D10" s="6" t="s">
        <v>48</v>
      </c>
      <c r="E10" s="7" t="s">
        <v>49</v>
      </c>
      <c r="F10" s="4">
        <v>8860824490</v>
      </c>
      <c r="G10" s="5" t="s">
        <v>50</v>
      </c>
      <c r="H10" s="1"/>
      <c r="I10" s="1"/>
      <c r="J10" s="1"/>
      <c r="K10" s="1"/>
      <c r="L10" s="1"/>
      <c r="M10" s="1"/>
      <c r="N10" s="1"/>
      <c r="O10" s="1"/>
      <c r="P10" s="1"/>
      <c r="Q10" s="1"/>
      <c r="R10" s="1"/>
      <c r="S10" s="1"/>
      <c r="T10" s="1"/>
      <c r="U10" s="1"/>
      <c r="V10" s="1"/>
      <c r="W10" s="1"/>
      <c r="X10" s="1"/>
      <c r="Y10" s="1"/>
      <c r="Z10" s="1"/>
    </row>
    <row r="11" spans="1:26" ht="15.75" customHeight="1">
      <c r="A11" s="1">
        <v>10</v>
      </c>
      <c r="B11" s="3" t="s">
        <v>51</v>
      </c>
      <c r="C11" s="4" t="s">
        <v>52</v>
      </c>
      <c r="D11" s="8" t="s">
        <v>53</v>
      </c>
      <c r="E11" s="3" t="s">
        <v>54</v>
      </c>
      <c r="F11" s="4">
        <v>9727783459</v>
      </c>
      <c r="G11" s="5" t="s">
        <v>55</v>
      </c>
      <c r="H11" s="1"/>
      <c r="I11" s="1"/>
      <c r="J11" s="1"/>
      <c r="K11" s="1"/>
      <c r="L11" s="1"/>
      <c r="M11" s="1"/>
      <c r="N11" s="1"/>
      <c r="O11" s="1"/>
      <c r="P11" s="1"/>
      <c r="Q11" s="1"/>
      <c r="R11" s="1"/>
      <c r="S11" s="1"/>
      <c r="T11" s="1"/>
      <c r="U11" s="1"/>
      <c r="V11" s="1"/>
      <c r="W11" s="1"/>
      <c r="X11" s="1"/>
      <c r="Y11" s="1"/>
      <c r="Z11" s="1"/>
    </row>
    <row r="12" spans="1:26" ht="15.75" customHeight="1">
      <c r="A12" s="1">
        <v>11</v>
      </c>
      <c r="B12" s="3" t="s">
        <v>56</v>
      </c>
      <c r="C12" s="4" t="s">
        <v>57</v>
      </c>
      <c r="D12" s="3" t="s">
        <v>58</v>
      </c>
      <c r="E12" s="3" t="s">
        <v>59</v>
      </c>
      <c r="F12" s="4" t="s">
        <v>60</v>
      </c>
      <c r="G12" s="5" t="s">
        <v>61</v>
      </c>
      <c r="H12" s="1"/>
      <c r="I12" s="1"/>
      <c r="J12" s="1"/>
      <c r="K12" s="1"/>
      <c r="L12" s="1"/>
      <c r="M12" s="1"/>
      <c r="N12" s="1"/>
      <c r="O12" s="1"/>
      <c r="P12" s="1"/>
      <c r="Q12" s="1"/>
      <c r="R12" s="1"/>
      <c r="S12" s="1"/>
      <c r="T12" s="1"/>
      <c r="U12" s="1"/>
      <c r="V12" s="1"/>
      <c r="W12" s="1"/>
      <c r="X12" s="1"/>
      <c r="Y12" s="1"/>
      <c r="Z12" s="1"/>
    </row>
    <row r="13" spans="1:26" ht="15.75" customHeight="1">
      <c r="A13" s="1">
        <v>12</v>
      </c>
      <c r="B13" s="3" t="s">
        <v>62</v>
      </c>
      <c r="C13" s="4" t="s">
        <v>47</v>
      </c>
      <c r="D13" s="6" t="s">
        <v>63</v>
      </c>
      <c r="E13" s="7" t="s">
        <v>64</v>
      </c>
      <c r="F13" s="4" t="s">
        <v>65</v>
      </c>
      <c r="G13" s="5" t="s">
        <v>66</v>
      </c>
      <c r="H13" s="1"/>
      <c r="I13" s="1"/>
      <c r="J13" s="1"/>
      <c r="K13" s="1"/>
      <c r="L13" s="1"/>
      <c r="M13" s="1"/>
      <c r="N13" s="1"/>
      <c r="O13" s="1"/>
      <c r="P13" s="1"/>
      <c r="Q13" s="1"/>
      <c r="R13" s="1"/>
      <c r="S13" s="1"/>
      <c r="T13" s="1"/>
      <c r="U13" s="1"/>
      <c r="V13" s="1"/>
      <c r="W13" s="1"/>
      <c r="X13" s="1"/>
      <c r="Y13" s="1"/>
      <c r="Z13" s="1"/>
    </row>
    <row r="14" spans="1:26" ht="15.75" customHeight="1">
      <c r="A14" s="1">
        <v>13</v>
      </c>
      <c r="B14" s="3" t="s">
        <v>67</v>
      </c>
      <c r="C14" s="4" t="s">
        <v>47</v>
      </c>
      <c r="D14" s="8" t="s">
        <v>68</v>
      </c>
      <c r="E14" s="3" t="s">
        <v>69</v>
      </c>
      <c r="F14" s="4">
        <v>9080359689</v>
      </c>
      <c r="G14" s="5" t="s">
        <v>70</v>
      </c>
      <c r="H14" s="1"/>
      <c r="I14" s="1"/>
      <c r="J14" s="1"/>
      <c r="K14" s="1"/>
      <c r="L14" s="1"/>
      <c r="M14" s="1"/>
      <c r="N14" s="1"/>
      <c r="O14" s="1"/>
      <c r="P14" s="1"/>
      <c r="Q14" s="1"/>
      <c r="R14" s="1"/>
      <c r="S14" s="1"/>
      <c r="T14" s="1"/>
      <c r="U14" s="1"/>
      <c r="V14" s="1"/>
      <c r="W14" s="1"/>
      <c r="X14" s="1"/>
      <c r="Y14" s="1"/>
      <c r="Z14" s="1"/>
    </row>
    <row r="15" spans="1:26" ht="15.75" customHeight="1">
      <c r="A15" s="1">
        <v>14</v>
      </c>
      <c r="B15" s="3" t="s">
        <v>71</v>
      </c>
      <c r="C15" s="4" t="s">
        <v>72</v>
      </c>
      <c r="D15" s="3" t="s">
        <v>73</v>
      </c>
      <c r="E15" s="3" t="s">
        <v>74</v>
      </c>
      <c r="F15" s="4">
        <v>7381899047</v>
      </c>
      <c r="G15" s="5" t="s">
        <v>75</v>
      </c>
      <c r="H15" s="1"/>
      <c r="I15" s="1"/>
      <c r="J15" s="1"/>
      <c r="K15" s="1"/>
      <c r="L15" s="1"/>
      <c r="M15" s="1"/>
      <c r="N15" s="1"/>
      <c r="O15" s="1"/>
      <c r="P15" s="1"/>
      <c r="Q15" s="1"/>
      <c r="R15" s="1"/>
      <c r="S15" s="1"/>
      <c r="T15" s="1"/>
      <c r="U15" s="1"/>
      <c r="V15" s="1"/>
      <c r="W15" s="1"/>
      <c r="X15" s="1"/>
      <c r="Y15" s="1"/>
      <c r="Z15" s="1"/>
    </row>
    <row r="16" spans="1:26" ht="15.75" customHeight="1">
      <c r="A16" s="1">
        <v>15</v>
      </c>
      <c r="B16" s="3" t="s">
        <v>76</v>
      </c>
      <c r="C16" s="4" t="s">
        <v>77</v>
      </c>
      <c r="D16" s="6" t="s">
        <v>78</v>
      </c>
      <c r="E16" s="7" t="s">
        <v>79</v>
      </c>
      <c r="F16" s="4">
        <v>8003896117</v>
      </c>
      <c r="G16" s="5" t="s">
        <v>80</v>
      </c>
      <c r="H16" s="1"/>
      <c r="I16" s="1"/>
      <c r="J16" s="1"/>
      <c r="K16" s="1"/>
      <c r="L16" s="1"/>
      <c r="M16" s="1"/>
      <c r="N16" s="1"/>
      <c r="O16" s="1"/>
      <c r="P16" s="1"/>
      <c r="Q16" s="1"/>
      <c r="R16" s="1"/>
      <c r="S16" s="1"/>
      <c r="T16" s="1"/>
      <c r="U16" s="1"/>
      <c r="V16" s="1"/>
      <c r="W16" s="1"/>
      <c r="X16" s="1"/>
      <c r="Y16" s="1"/>
      <c r="Z16" s="1"/>
    </row>
    <row r="17" spans="1:26" ht="15.75" customHeight="1">
      <c r="A17" s="1">
        <v>16</v>
      </c>
      <c r="B17" s="3" t="s">
        <v>81</v>
      </c>
      <c r="C17" s="4" t="s">
        <v>82</v>
      </c>
      <c r="D17" s="8" t="s">
        <v>83</v>
      </c>
      <c r="E17" s="3" t="s">
        <v>84</v>
      </c>
      <c r="F17" s="4">
        <v>9560465685</v>
      </c>
      <c r="G17" s="5" t="s">
        <v>85</v>
      </c>
      <c r="H17" s="1"/>
      <c r="I17" s="1"/>
      <c r="J17" s="1"/>
      <c r="K17" s="1"/>
      <c r="L17" s="1"/>
      <c r="M17" s="1"/>
      <c r="N17" s="1"/>
      <c r="O17" s="1"/>
      <c r="P17" s="1"/>
      <c r="Q17" s="1"/>
      <c r="R17" s="1"/>
      <c r="S17" s="1"/>
      <c r="T17" s="1"/>
      <c r="U17" s="1"/>
      <c r="V17" s="1"/>
      <c r="W17" s="1"/>
      <c r="X17" s="1"/>
      <c r="Y17" s="1"/>
      <c r="Z17" s="1"/>
    </row>
    <row r="18" spans="1:26" ht="32">
      <c r="A18" s="1">
        <v>17</v>
      </c>
      <c r="B18" s="3" t="s">
        <v>86</v>
      </c>
      <c r="C18" s="4" t="s">
        <v>87</v>
      </c>
      <c r="D18" s="3" t="s">
        <v>88</v>
      </c>
      <c r="E18" s="3" t="s">
        <v>89</v>
      </c>
      <c r="F18" s="4">
        <v>9446293779</v>
      </c>
      <c r="G18" s="5" t="s">
        <v>90</v>
      </c>
      <c r="H18" s="1"/>
      <c r="I18" s="1"/>
      <c r="J18" s="1"/>
      <c r="K18" s="1"/>
      <c r="L18" s="1"/>
      <c r="M18" s="1"/>
      <c r="N18" s="1"/>
      <c r="O18" s="1"/>
      <c r="P18" s="1"/>
      <c r="Q18" s="1"/>
      <c r="R18" s="1"/>
      <c r="S18" s="1"/>
      <c r="T18" s="1"/>
      <c r="U18" s="1"/>
      <c r="V18" s="1"/>
      <c r="W18" s="1"/>
      <c r="X18" s="1"/>
      <c r="Y18" s="1"/>
      <c r="Z18" s="1"/>
    </row>
    <row r="19" spans="1:26" ht="48">
      <c r="A19" s="1">
        <v>18</v>
      </c>
      <c r="B19" s="3" t="s">
        <v>91</v>
      </c>
      <c r="C19" s="4" t="s">
        <v>27</v>
      </c>
      <c r="D19" s="3" t="s">
        <v>92</v>
      </c>
      <c r="E19" s="3" t="s">
        <v>93</v>
      </c>
      <c r="F19" s="4">
        <v>8618137835</v>
      </c>
      <c r="G19" s="5" t="s">
        <v>94</v>
      </c>
      <c r="H19" s="1"/>
      <c r="I19" s="1"/>
      <c r="J19" s="1"/>
      <c r="K19" s="1"/>
      <c r="L19" s="1"/>
      <c r="M19" s="1"/>
      <c r="N19" s="1"/>
      <c r="O19" s="1"/>
      <c r="P19" s="1"/>
      <c r="Q19" s="1"/>
      <c r="R19" s="1"/>
      <c r="S19" s="1"/>
      <c r="T19" s="1"/>
      <c r="U19" s="1"/>
      <c r="V19" s="1"/>
      <c r="W19" s="1"/>
      <c r="X19" s="1"/>
      <c r="Y19" s="1"/>
      <c r="Z19" s="1"/>
    </row>
    <row r="20" spans="1:26" ht="32">
      <c r="A20" s="1">
        <v>19</v>
      </c>
      <c r="B20" s="3" t="s">
        <v>95</v>
      </c>
      <c r="C20" s="4" t="s">
        <v>32</v>
      </c>
      <c r="D20" s="3" t="s">
        <v>96</v>
      </c>
      <c r="E20" s="3" t="s">
        <v>97</v>
      </c>
      <c r="F20" s="4">
        <v>9000139675</v>
      </c>
      <c r="G20" s="5" t="s">
        <v>98</v>
      </c>
      <c r="H20" s="1"/>
      <c r="I20" s="1"/>
      <c r="J20" s="1"/>
      <c r="K20" s="1"/>
      <c r="L20" s="1"/>
      <c r="M20" s="1"/>
      <c r="N20" s="1"/>
      <c r="O20" s="1"/>
      <c r="P20" s="1"/>
      <c r="Q20" s="1"/>
      <c r="R20" s="1"/>
      <c r="S20" s="1"/>
      <c r="T20" s="1"/>
      <c r="U20" s="1"/>
      <c r="V20" s="1"/>
      <c r="W20" s="1"/>
      <c r="X20" s="1"/>
      <c r="Y20" s="1"/>
      <c r="Z20" s="1"/>
    </row>
    <row r="21" spans="1:26" ht="64">
      <c r="A21" s="1">
        <v>20</v>
      </c>
      <c r="B21" s="3" t="s">
        <v>99</v>
      </c>
      <c r="C21" s="4" t="s">
        <v>100</v>
      </c>
      <c r="D21" s="3" t="s">
        <v>101</v>
      </c>
      <c r="E21" s="3" t="s">
        <v>102</v>
      </c>
      <c r="F21" s="4">
        <v>9172232211</v>
      </c>
      <c r="G21" s="5" t="s">
        <v>103</v>
      </c>
      <c r="H21" s="1"/>
      <c r="I21" s="1"/>
      <c r="J21" s="1"/>
      <c r="K21" s="1"/>
      <c r="L21" s="1"/>
      <c r="M21" s="1"/>
      <c r="N21" s="1"/>
      <c r="O21" s="1"/>
      <c r="P21" s="1"/>
      <c r="Q21" s="1"/>
      <c r="R21" s="1"/>
      <c r="S21" s="1"/>
      <c r="T21" s="1"/>
      <c r="U21" s="1"/>
      <c r="V21" s="1"/>
      <c r="W21" s="1"/>
      <c r="X21" s="1"/>
      <c r="Y21" s="1"/>
      <c r="Z21" s="1"/>
    </row>
    <row r="22" spans="1:26" ht="48">
      <c r="A22" s="1">
        <v>21</v>
      </c>
      <c r="B22" s="3" t="s">
        <v>104</v>
      </c>
      <c r="C22" s="4" t="s">
        <v>105</v>
      </c>
      <c r="D22" s="3" t="s">
        <v>106</v>
      </c>
      <c r="E22" s="3" t="s">
        <v>107</v>
      </c>
      <c r="F22" s="4">
        <v>9601806864</v>
      </c>
      <c r="G22" s="5" t="s">
        <v>108</v>
      </c>
      <c r="H22" s="1"/>
      <c r="I22" s="1"/>
      <c r="J22" s="1"/>
      <c r="K22" s="1"/>
      <c r="L22" s="1"/>
      <c r="M22" s="1"/>
      <c r="N22" s="1"/>
      <c r="O22" s="1"/>
      <c r="P22" s="1"/>
      <c r="Q22" s="1"/>
      <c r="R22" s="1"/>
      <c r="S22" s="1"/>
      <c r="T22" s="1"/>
      <c r="U22" s="1"/>
      <c r="V22" s="1"/>
      <c r="W22" s="1"/>
      <c r="X22" s="1"/>
      <c r="Y22" s="1"/>
      <c r="Z22" s="1"/>
    </row>
    <row r="23" spans="1:26" ht="15">
      <c r="A23" s="9">
        <v>22</v>
      </c>
      <c r="B23" s="10" t="s">
        <v>104</v>
      </c>
      <c r="C23" s="10"/>
      <c r="D23" s="10"/>
      <c r="E23" s="10"/>
      <c r="F23" s="10"/>
      <c r="G23" s="10"/>
      <c r="H23" s="9"/>
      <c r="I23" s="9"/>
      <c r="J23" s="9"/>
      <c r="K23" s="9"/>
      <c r="L23" s="9"/>
      <c r="M23" s="9"/>
      <c r="N23" s="9"/>
      <c r="O23" s="9"/>
      <c r="P23" s="9"/>
      <c r="Q23" s="9"/>
      <c r="R23" s="9"/>
      <c r="S23" s="9"/>
      <c r="T23" s="9"/>
      <c r="U23" s="9"/>
      <c r="V23" s="9"/>
      <c r="W23" s="9"/>
      <c r="X23" s="9"/>
      <c r="Y23" s="9"/>
      <c r="Z23" s="9"/>
    </row>
    <row r="24" spans="1:26" ht="15">
      <c r="A24" s="9">
        <v>23</v>
      </c>
      <c r="B24" s="11"/>
      <c r="C24" s="9"/>
      <c r="D24" s="9"/>
      <c r="E24" s="9"/>
      <c r="F24" s="9"/>
      <c r="G24" s="9"/>
      <c r="H24" s="9"/>
      <c r="I24" s="9"/>
      <c r="J24" s="9"/>
      <c r="K24" s="9"/>
      <c r="L24" s="9"/>
      <c r="M24" s="9"/>
      <c r="N24" s="9"/>
      <c r="O24" s="9"/>
      <c r="P24" s="9"/>
      <c r="Q24" s="9"/>
      <c r="R24" s="9"/>
      <c r="S24" s="9"/>
      <c r="T24" s="9"/>
      <c r="U24" s="9"/>
      <c r="V24" s="9"/>
      <c r="W24" s="9"/>
      <c r="X24" s="9"/>
      <c r="Y24" s="9"/>
      <c r="Z24" s="9"/>
    </row>
    <row r="25" spans="1:26" ht="15">
      <c r="A25" s="9"/>
      <c r="B25" s="9"/>
      <c r="C25" s="9"/>
      <c r="D25" s="9"/>
      <c r="E25" s="9"/>
      <c r="F25" s="9"/>
      <c r="G25" s="9"/>
      <c r="H25" s="9"/>
      <c r="I25" s="9"/>
      <c r="J25" s="9"/>
      <c r="K25" s="9"/>
      <c r="L25" s="9"/>
      <c r="M25" s="9"/>
      <c r="N25" s="9"/>
      <c r="O25" s="9"/>
      <c r="P25" s="9"/>
      <c r="Q25" s="9"/>
      <c r="R25" s="9"/>
      <c r="S25" s="9"/>
      <c r="T25" s="9"/>
      <c r="U25" s="9"/>
      <c r="V25" s="9"/>
      <c r="W25" s="9"/>
      <c r="X25" s="9"/>
      <c r="Y25" s="9"/>
      <c r="Z25" s="9"/>
    </row>
    <row r="26" spans="1:26" ht="15">
      <c r="A26" s="9"/>
      <c r="B26" s="9"/>
      <c r="C26" s="9"/>
      <c r="D26" s="9"/>
      <c r="E26" s="9"/>
      <c r="F26" s="9"/>
      <c r="G26" s="9"/>
      <c r="H26" s="9"/>
      <c r="I26" s="9"/>
      <c r="J26" s="9"/>
      <c r="K26" s="9"/>
      <c r="L26" s="9"/>
      <c r="M26" s="9"/>
      <c r="N26" s="9"/>
      <c r="O26" s="9"/>
      <c r="P26" s="9"/>
      <c r="Q26" s="9"/>
      <c r="R26" s="9"/>
      <c r="S26" s="9"/>
      <c r="T26" s="9"/>
      <c r="U26" s="9"/>
      <c r="V26" s="9"/>
      <c r="W26" s="9"/>
      <c r="X26" s="9"/>
      <c r="Y26" s="9"/>
      <c r="Z26" s="9"/>
    </row>
    <row r="27" spans="1:26" ht="15">
      <c r="A27" s="9"/>
      <c r="B27" s="9"/>
      <c r="C27" s="9"/>
      <c r="D27" s="9"/>
      <c r="E27" s="9"/>
      <c r="F27" s="9"/>
      <c r="G27" s="9"/>
      <c r="H27" s="9"/>
      <c r="I27" s="9"/>
      <c r="J27" s="9"/>
      <c r="K27" s="9"/>
      <c r="L27" s="9"/>
      <c r="M27" s="9"/>
      <c r="N27" s="9"/>
      <c r="O27" s="9"/>
      <c r="P27" s="9"/>
      <c r="Q27" s="9"/>
      <c r="R27" s="9"/>
      <c r="S27" s="9"/>
      <c r="T27" s="9"/>
      <c r="U27" s="9"/>
      <c r="V27" s="9"/>
      <c r="W27" s="9"/>
      <c r="X27" s="9"/>
      <c r="Y27" s="9"/>
      <c r="Z27" s="9"/>
    </row>
    <row r="28" spans="1:26" ht="15">
      <c r="A28" s="9"/>
      <c r="B28" s="9"/>
      <c r="C28" s="9"/>
      <c r="D28" s="9"/>
      <c r="E28" s="9"/>
      <c r="F28" s="9"/>
      <c r="G28" s="9"/>
      <c r="H28" s="9"/>
      <c r="I28" s="9"/>
      <c r="J28" s="9"/>
      <c r="K28" s="9"/>
      <c r="L28" s="9"/>
      <c r="M28" s="9"/>
      <c r="N28" s="9"/>
      <c r="O28" s="9"/>
      <c r="P28" s="9"/>
      <c r="Q28" s="9"/>
      <c r="R28" s="9"/>
      <c r="S28" s="9"/>
      <c r="T28" s="9"/>
      <c r="U28" s="9"/>
      <c r="V28" s="9"/>
      <c r="W28" s="9"/>
      <c r="X28" s="9"/>
      <c r="Y28" s="9"/>
      <c r="Z28" s="9"/>
    </row>
    <row r="29" spans="1:26" ht="15">
      <c r="A29" s="9"/>
      <c r="B29" s="9"/>
      <c r="C29" s="9"/>
      <c r="D29" s="9"/>
      <c r="E29" s="9"/>
      <c r="F29" s="9"/>
      <c r="G29" s="9"/>
      <c r="H29" s="9"/>
      <c r="I29" s="9"/>
      <c r="J29" s="9"/>
      <c r="K29" s="9"/>
      <c r="L29" s="9"/>
      <c r="M29" s="9"/>
      <c r="N29" s="9"/>
      <c r="O29" s="9"/>
      <c r="P29" s="9"/>
      <c r="Q29" s="9"/>
      <c r="R29" s="9"/>
      <c r="S29" s="9"/>
      <c r="T29" s="9"/>
      <c r="U29" s="9"/>
      <c r="V29" s="9"/>
      <c r="W29" s="9"/>
      <c r="X29" s="9"/>
      <c r="Y29" s="9"/>
      <c r="Z29" s="9"/>
    </row>
    <row r="30" spans="1:26" ht="15">
      <c r="A30" s="9"/>
      <c r="B30" s="9"/>
      <c r="C30" s="9"/>
      <c r="D30" s="9"/>
      <c r="E30" s="9"/>
      <c r="F30" s="9"/>
      <c r="G30" s="9"/>
      <c r="H30" s="9"/>
      <c r="I30" s="9"/>
      <c r="J30" s="9"/>
      <c r="K30" s="9"/>
      <c r="L30" s="9"/>
      <c r="M30" s="9"/>
      <c r="N30" s="9"/>
      <c r="O30" s="9"/>
      <c r="P30" s="9"/>
      <c r="Q30" s="9"/>
      <c r="R30" s="9"/>
      <c r="S30" s="9"/>
      <c r="T30" s="9"/>
      <c r="U30" s="9"/>
      <c r="V30" s="9"/>
      <c r="W30" s="9"/>
      <c r="X30" s="9"/>
      <c r="Y30" s="9"/>
      <c r="Z30" s="9"/>
    </row>
    <row r="31" spans="1:26" ht="15">
      <c r="A31" s="9"/>
      <c r="B31" s="9"/>
      <c r="C31" s="9"/>
      <c r="D31" s="9"/>
      <c r="E31" s="9"/>
      <c r="F31" s="9"/>
      <c r="G31" s="9"/>
      <c r="H31" s="9"/>
      <c r="I31" s="9"/>
      <c r="J31" s="9"/>
      <c r="K31" s="9"/>
      <c r="L31" s="9"/>
      <c r="M31" s="9"/>
      <c r="N31" s="9"/>
      <c r="O31" s="9"/>
      <c r="P31" s="9"/>
      <c r="Q31" s="9"/>
      <c r="R31" s="9"/>
      <c r="S31" s="9"/>
      <c r="T31" s="9"/>
      <c r="U31" s="9"/>
      <c r="V31" s="9"/>
      <c r="W31" s="9"/>
      <c r="X31" s="9"/>
      <c r="Y31" s="9"/>
      <c r="Z31" s="9"/>
    </row>
    <row r="32" spans="1:26" ht="15">
      <c r="A32" s="9"/>
      <c r="B32" s="9"/>
      <c r="C32" s="9"/>
      <c r="D32" s="9"/>
      <c r="E32" s="9"/>
      <c r="F32" s="9"/>
      <c r="G32" s="9"/>
      <c r="H32" s="9"/>
      <c r="I32" s="9"/>
      <c r="J32" s="9"/>
      <c r="K32" s="9"/>
      <c r="L32" s="9"/>
      <c r="M32" s="9"/>
      <c r="N32" s="9"/>
      <c r="O32" s="9"/>
      <c r="P32" s="9"/>
      <c r="Q32" s="9"/>
      <c r="R32" s="9"/>
      <c r="S32" s="9"/>
      <c r="T32" s="9"/>
      <c r="U32" s="9"/>
      <c r="V32" s="9"/>
      <c r="W32" s="9"/>
      <c r="X32" s="9"/>
      <c r="Y32" s="9"/>
      <c r="Z32" s="9"/>
    </row>
    <row r="33" spans="1:26" ht="15">
      <c r="A33" s="9"/>
      <c r="B33" s="9"/>
      <c r="C33" s="9"/>
      <c r="D33" s="9"/>
      <c r="E33" s="9"/>
      <c r="F33" s="9"/>
      <c r="G33" s="9"/>
      <c r="H33" s="9"/>
      <c r="I33" s="9"/>
      <c r="J33" s="9"/>
      <c r="K33" s="9"/>
      <c r="L33" s="9"/>
      <c r="M33" s="9"/>
      <c r="N33" s="9"/>
      <c r="O33" s="9"/>
      <c r="P33" s="9"/>
      <c r="Q33" s="9"/>
      <c r="R33" s="9"/>
      <c r="S33" s="9"/>
      <c r="T33" s="9"/>
      <c r="U33" s="9"/>
      <c r="V33" s="9"/>
      <c r="W33" s="9"/>
      <c r="X33" s="9"/>
      <c r="Y33" s="9"/>
      <c r="Z33" s="9"/>
    </row>
    <row r="34" spans="1:26" ht="15">
      <c r="A34" s="9"/>
      <c r="B34" s="9"/>
      <c r="C34" s="9"/>
      <c r="D34" s="9"/>
      <c r="E34" s="9"/>
      <c r="F34" s="9"/>
      <c r="G34" s="9"/>
      <c r="H34" s="9"/>
      <c r="I34" s="9"/>
      <c r="J34" s="9"/>
      <c r="K34" s="9"/>
      <c r="L34" s="9"/>
      <c r="M34" s="9"/>
      <c r="N34" s="9"/>
      <c r="O34" s="9"/>
      <c r="P34" s="9"/>
      <c r="Q34" s="9"/>
      <c r="R34" s="9"/>
      <c r="S34" s="9"/>
      <c r="T34" s="9"/>
      <c r="U34" s="9"/>
      <c r="V34" s="9"/>
      <c r="W34" s="9"/>
      <c r="X34" s="9"/>
      <c r="Y34" s="9"/>
      <c r="Z34" s="9"/>
    </row>
    <row r="35" spans="1:26" ht="15">
      <c r="A35" s="9"/>
      <c r="B35" s="9"/>
      <c r="C35" s="9"/>
      <c r="D35" s="9"/>
      <c r="E35" s="9"/>
      <c r="F35" s="9"/>
      <c r="G35" s="9"/>
      <c r="H35" s="9"/>
      <c r="I35" s="9"/>
      <c r="J35" s="9"/>
      <c r="K35" s="9"/>
      <c r="L35" s="9"/>
      <c r="M35" s="9"/>
      <c r="N35" s="9"/>
      <c r="O35" s="9"/>
      <c r="P35" s="9"/>
      <c r="Q35" s="9"/>
      <c r="R35" s="9"/>
      <c r="S35" s="9"/>
      <c r="T35" s="9"/>
      <c r="U35" s="9"/>
      <c r="V35" s="9"/>
      <c r="W35" s="9"/>
      <c r="X35" s="9"/>
      <c r="Y35" s="9"/>
      <c r="Z35" s="9"/>
    </row>
    <row r="36" spans="1:26" ht="15">
      <c r="A36" s="9"/>
      <c r="B36" s="9"/>
      <c r="C36" s="9"/>
      <c r="D36" s="9"/>
      <c r="E36" s="9"/>
      <c r="F36" s="9"/>
      <c r="G36" s="9"/>
      <c r="H36" s="9"/>
      <c r="I36" s="9"/>
      <c r="J36" s="9"/>
      <c r="K36" s="9"/>
      <c r="L36" s="9"/>
      <c r="M36" s="9"/>
      <c r="N36" s="9"/>
      <c r="O36" s="9"/>
      <c r="P36" s="9"/>
      <c r="Q36" s="9"/>
      <c r="R36" s="9"/>
      <c r="S36" s="9"/>
      <c r="T36" s="9"/>
      <c r="U36" s="9"/>
      <c r="V36" s="9"/>
      <c r="W36" s="9"/>
      <c r="X36" s="9"/>
      <c r="Y36" s="9"/>
      <c r="Z36" s="9"/>
    </row>
    <row r="37" spans="1:26" ht="15">
      <c r="A37" s="9"/>
      <c r="B37" s="9"/>
      <c r="C37" s="9"/>
      <c r="D37" s="9"/>
      <c r="E37" s="9"/>
      <c r="F37" s="9"/>
      <c r="G37" s="9"/>
      <c r="H37" s="9"/>
      <c r="I37" s="9"/>
      <c r="J37" s="9"/>
      <c r="K37" s="9"/>
      <c r="L37" s="9"/>
      <c r="M37" s="9"/>
      <c r="N37" s="9"/>
      <c r="O37" s="9"/>
      <c r="P37" s="9"/>
      <c r="Q37" s="9"/>
      <c r="R37" s="9"/>
      <c r="S37" s="9"/>
      <c r="T37" s="9"/>
      <c r="U37" s="9"/>
      <c r="V37" s="9"/>
      <c r="W37" s="9"/>
      <c r="X37" s="9"/>
      <c r="Y37" s="9"/>
      <c r="Z37" s="9"/>
    </row>
    <row r="38" spans="1:26" ht="15">
      <c r="A38" s="9"/>
      <c r="B38" s="9"/>
      <c r="C38" s="9"/>
      <c r="D38" s="9"/>
      <c r="E38" s="9"/>
      <c r="F38" s="9"/>
      <c r="G38" s="9"/>
      <c r="H38" s="9"/>
      <c r="I38" s="9"/>
      <c r="J38" s="9"/>
      <c r="K38" s="9"/>
      <c r="L38" s="9"/>
      <c r="M38" s="9"/>
      <c r="N38" s="9"/>
      <c r="O38" s="9"/>
      <c r="P38" s="9"/>
      <c r="Q38" s="9"/>
      <c r="R38" s="9"/>
      <c r="S38" s="9"/>
      <c r="T38" s="9"/>
      <c r="U38" s="9"/>
      <c r="V38" s="9"/>
      <c r="W38" s="9"/>
      <c r="X38" s="9"/>
      <c r="Y38" s="9"/>
      <c r="Z38" s="9"/>
    </row>
    <row r="39" spans="1:26" ht="15">
      <c r="A39" s="9"/>
      <c r="B39" s="9"/>
      <c r="C39" s="9"/>
      <c r="D39" s="9"/>
      <c r="E39" s="9"/>
      <c r="F39" s="9"/>
      <c r="G39" s="9"/>
      <c r="H39" s="9"/>
      <c r="I39" s="9"/>
      <c r="J39" s="9"/>
      <c r="K39" s="9"/>
      <c r="L39" s="9"/>
      <c r="M39" s="9"/>
      <c r="N39" s="9"/>
      <c r="O39" s="9"/>
      <c r="P39" s="9"/>
      <c r="Q39" s="9"/>
      <c r="R39" s="9"/>
      <c r="S39" s="9"/>
      <c r="T39" s="9"/>
      <c r="U39" s="9"/>
      <c r="V39" s="9"/>
      <c r="W39" s="9"/>
      <c r="X39" s="9"/>
      <c r="Y39" s="9"/>
      <c r="Z39" s="9"/>
    </row>
    <row r="40" spans="1:26" ht="15">
      <c r="A40" s="9"/>
      <c r="B40" s="9"/>
      <c r="C40" s="9"/>
      <c r="D40" s="9"/>
      <c r="E40" s="9"/>
      <c r="F40" s="9"/>
      <c r="G40" s="9"/>
      <c r="H40" s="9"/>
      <c r="I40" s="9"/>
      <c r="J40" s="9"/>
      <c r="K40" s="9"/>
      <c r="L40" s="9"/>
      <c r="M40" s="9"/>
      <c r="N40" s="9"/>
      <c r="O40" s="9"/>
      <c r="P40" s="9"/>
      <c r="Q40" s="9"/>
      <c r="R40" s="9"/>
      <c r="S40" s="9"/>
      <c r="T40" s="9"/>
      <c r="U40" s="9"/>
      <c r="V40" s="9"/>
      <c r="W40" s="9"/>
      <c r="X40" s="9"/>
      <c r="Y40" s="9"/>
      <c r="Z40" s="9"/>
    </row>
    <row r="41" spans="1:26" ht="15">
      <c r="A41" s="9"/>
      <c r="B41" s="9"/>
      <c r="C41" s="9"/>
      <c r="D41" s="9"/>
      <c r="E41" s="9"/>
      <c r="F41" s="9"/>
      <c r="G41" s="9"/>
      <c r="H41" s="9"/>
      <c r="I41" s="9"/>
      <c r="J41" s="9"/>
      <c r="K41" s="9"/>
      <c r="L41" s="9"/>
      <c r="M41" s="9"/>
      <c r="N41" s="9"/>
      <c r="O41" s="9"/>
      <c r="P41" s="9"/>
      <c r="Q41" s="9"/>
      <c r="R41" s="9"/>
      <c r="S41" s="9"/>
      <c r="T41" s="9"/>
      <c r="U41" s="9"/>
      <c r="V41" s="9"/>
      <c r="W41" s="9"/>
      <c r="X41" s="9"/>
      <c r="Y41" s="9"/>
      <c r="Z41" s="9"/>
    </row>
    <row r="42" spans="1:26" ht="15">
      <c r="A42" s="9"/>
      <c r="B42" s="9"/>
      <c r="C42" s="9"/>
      <c r="D42" s="9"/>
      <c r="E42" s="9"/>
      <c r="F42" s="9"/>
      <c r="G42" s="9"/>
      <c r="H42" s="9"/>
      <c r="I42" s="9"/>
      <c r="J42" s="9"/>
      <c r="K42" s="9"/>
      <c r="L42" s="9"/>
      <c r="M42" s="9"/>
      <c r="N42" s="9"/>
      <c r="O42" s="9"/>
      <c r="P42" s="9"/>
      <c r="Q42" s="9"/>
      <c r="R42" s="9"/>
      <c r="S42" s="9"/>
      <c r="T42" s="9"/>
      <c r="U42" s="9"/>
      <c r="V42" s="9"/>
      <c r="W42" s="9"/>
      <c r="X42" s="9"/>
      <c r="Y42" s="9"/>
      <c r="Z42" s="9"/>
    </row>
    <row r="43" spans="1:26" ht="15">
      <c r="A43" s="9"/>
      <c r="B43" s="9"/>
      <c r="C43" s="9"/>
      <c r="D43" s="9"/>
      <c r="E43" s="9"/>
      <c r="F43" s="9"/>
      <c r="G43" s="9"/>
      <c r="H43" s="9"/>
      <c r="I43" s="9"/>
      <c r="J43" s="9"/>
      <c r="K43" s="9"/>
      <c r="L43" s="9"/>
      <c r="M43" s="9"/>
      <c r="N43" s="9"/>
      <c r="O43" s="9"/>
      <c r="P43" s="9"/>
      <c r="Q43" s="9"/>
      <c r="R43" s="9"/>
      <c r="S43" s="9"/>
      <c r="T43" s="9"/>
      <c r="U43" s="9"/>
      <c r="V43" s="9"/>
      <c r="W43" s="9"/>
      <c r="X43" s="9"/>
      <c r="Y43" s="9"/>
      <c r="Z43" s="9"/>
    </row>
    <row r="44" spans="1:26" ht="15">
      <c r="A44" s="9"/>
      <c r="B44" s="9"/>
      <c r="C44" s="9"/>
      <c r="D44" s="9"/>
      <c r="E44" s="9"/>
      <c r="F44" s="9"/>
      <c r="G44" s="9"/>
      <c r="H44" s="9"/>
      <c r="I44" s="9"/>
      <c r="J44" s="9"/>
      <c r="K44" s="9"/>
      <c r="L44" s="9"/>
      <c r="M44" s="9"/>
      <c r="N44" s="9"/>
      <c r="O44" s="9"/>
      <c r="P44" s="9"/>
      <c r="Q44" s="9"/>
      <c r="R44" s="9"/>
      <c r="S44" s="9"/>
      <c r="T44" s="9"/>
      <c r="U44" s="9"/>
      <c r="V44" s="9"/>
      <c r="W44" s="9"/>
      <c r="X44" s="9"/>
      <c r="Y44" s="9"/>
      <c r="Z44" s="9"/>
    </row>
    <row r="45" spans="1:26" ht="15">
      <c r="A45" s="9"/>
      <c r="B45" s="9"/>
      <c r="C45" s="9"/>
      <c r="D45" s="9"/>
      <c r="E45" s="9"/>
      <c r="F45" s="9"/>
      <c r="G45" s="9"/>
      <c r="H45" s="9"/>
      <c r="I45" s="9"/>
      <c r="J45" s="9"/>
      <c r="K45" s="9"/>
      <c r="L45" s="9"/>
      <c r="M45" s="9"/>
      <c r="N45" s="9"/>
      <c r="O45" s="9"/>
      <c r="P45" s="9"/>
      <c r="Q45" s="9"/>
      <c r="R45" s="9"/>
      <c r="S45" s="9"/>
      <c r="T45" s="9"/>
      <c r="U45" s="9"/>
      <c r="V45" s="9"/>
      <c r="W45" s="9"/>
      <c r="X45" s="9"/>
      <c r="Y45" s="9"/>
      <c r="Z45" s="9"/>
    </row>
    <row r="46" spans="1:26" ht="15">
      <c r="A46" s="9"/>
      <c r="B46" s="9"/>
      <c r="C46" s="9"/>
      <c r="D46" s="9"/>
      <c r="E46" s="9"/>
      <c r="F46" s="9"/>
      <c r="G46" s="9"/>
      <c r="H46" s="9"/>
      <c r="I46" s="9"/>
      <c r="J46" s="9"/>
      <c r="K46" s="9"/>
      <c r="L46" s="9"/>
      <c r="M46" s="9"/>
      <c r="N46" s="9"/>
      <c r="O46" s="9"/>
      <c r="P46" s="9"/>
      <c r="Q46" s="9"/>
      <c r="R46" s="9"/>
      <c r="S46" s="9"/>
      <c r="T46" s="9"/>
      <c r="U46" s="9"/>
      <c r="V46" s="9"/>
      <c r="W46" s="9"/>
      <c r="X46" s="9"/>
      <c r="Y46" s="9"/>
      <c r="Z46" s="9"/>
    </row>
    <row r="47" spans="1:26" ht="15">
      <c r="A47" s="9"/>
      <c r="B47" s="9"/>
      <c r="C47" s="9"/>
      <c r="D47" s="9"/>
      <c r="E47" s="9"/>
      <c r="F47" s="9"/>
      <c r="G47" s="9"/>
      <c r="H47" s="9"/>
      <c r="I47" s="9"/>
      <c r="J47" s="9"/>
      <c r="K47" s="9"/>
      <c r="L47" s="9"/>
      <c r="M47" s="9"/>
      <c r="N47" s="9"/>
      <c r="O47" s="9"/>
      <c r="P47" s="9"/>
      <c r="Q47" s="9"/>
      <c r="R47" s="9"/>
      <c r="S47" s="9"/>
      <c r="T47" s="9"/>
      <c r="U47" s="9"/>
      <c r="V47" s="9"/>
      <c r="W47" s="9"/>
      <c r="X47" s="9"/>
      <c r="Y47" s="9"/>
      <c r="Z47" s="9"/>
    </row>
    <row r="48" spans="1:26" ht="15">
      <c r="A48" s="9"/>
      <c r="B48" s="9"/>
      <c r="C48" s="9"/>
      <c r="D48" s="9"/>
      <c r="E48" s="9"/>
      <c r="F48" s="9"/>
      <c r="G48" s="9"/>
      <c r="H48" s="9"/>
      <c r="I48" s="9"/>
      <c r="J48" s="9"/>
      <c r="K48" s="9"/>
      <c r="L48" s="9"/>
      <c r="M48" s="9"/>
      <c r="N48" s="9"/>
      <c r="O48" s="9"/>
      <c r="P48" s="9"/>
      <c r="Q48" s="9"/>
      <c r="R48" s="9"/>
      <c r="S48" s="9"/>
      <c r="T48" s="9"/>
      <c r="U48" s="9"/>
      <c r="V48" s="9"/>
      <c r="W48" s="9"/>
      <c r="X48" s="9"/>
      <c r="Y48" s="9"/>
      <c r="Z48" s="9"/>
    </row>
    <row r="49" spans="1:26" ht="15">
      <c r="A49" s="9"/>
      <c r="B49" s="9"/>
      <c r="C49" s="9"/>
      <c r="D49" s="9"/>
      <c r="E49" s="9"/>
      <c r="F49" s="9"/>
      <c r="G49" s="9"/>
      <c r="H49" s="9"/>
      <c r="I49" s="9"/>
      <c r="J49" s="9"/>
      <c r="K49" s="9"/>
      <c r="L49" s="9"/>
      <c r="M49" s="9"/>
      <c r="N49" s="9"/>
      <c r="O49" s="9"/>
      <c r="P49" s="9"/>
      <c r="Q49" s="9"/>
      <c r="R49" s="9"/>
      <c r="S49" s="9"/>
      <c r="T49" s="9"/>
      <c r="U49" s="9"/>
      <c r="V49" s="9"/>
      <c r="W49" s="9"/>
      <c r="X49" s="9"/>
      <c r="Y49" s="9"/>
      <c r="Z49" s="9"/>
    </row>
    <row r="50" spans="1:26" ht="15">
      <c r="A50" s="9"/>
      <c r="B50" s="9"/>
      <c r="C50" s="9"/>
      <c r="D50" s="9"/>
      <c r="E50" s="9"/>
      <c r="F50" s="9"/>
      <c r="G50" s="9"/>
      <c r="H50" s="9"/>
      <c r="I50" s="9"/>
      <c r="J50" s="9"/>
      <c r="K50" s="9"/>
      <c r="L50" s="9"/>
      <c r="M50" s="9"/>
      <c r="N50" s="9"/>
      <c r="O50" s="9"/>
      <c r="P50" s="9"/>
      <c r="Q50" s="9"/>
      <c r="R50" s="9"/>
      <c r="S50" s="9"/>
      <c r="T50" s="9"/>
      <c r="U50" s="9"/>
      <c r="V50" s="9"/>
      <c r="W50" s="9"/>
      <c r="X50" s="9"/>
      <c r="Y50" s="9"/>
      <c r="Z50" s="9"/>
    </row>
    <row r="51" spans="1:26" ht="15">
      <c r="A51" s="9"/>
      <c r="B51" s="9"/>
      <c r="C51" s="9"/>
      <c r="D51" s="9"/>
      <c r="E51" s="9"/>
      <c r="F51" s="9"/>
      <c r="G51" s="9"/>
      <c r="H51" s="9"/>
      <c r="I51" s="9"/>
      <c r="J51" s="9"/>
      <c r="K51" s="9"/>
      <c r="L51" s="9"/>
      <c r="M51" s="9"/>
      <c r="N51" s="9"/>
      <c r="O51" s="9"/>
      <c r="P51" s="9"/>
      <c r="Q51" s="9"/>
      <c r="R51" s="9"/>
      <c r="S51" s="9"/>
      <c r="T51" s="9"/>
      <c r="U51" s="9"/>
      <c r="V51" s="9"/>
      <c r="W51" s="9"/>
      <c r="X51" s="9"/>
      <c r="Y51" s="9"/>
      <c r="Z51" s="9"/>
    </row>
    <row r="52" spans="1:26" ht="15">
      <c r="A52" s="9"/>
      <c r="B52" s="9"/>
      <c r="C52" s="9"/>
      <c r="D52" s="9"/>
      <c r="E52" s="9"/>
      <c r="F52" s="9"/>
      <c r="G52" s="9"/>
      <c r="H52" s="9"/>
      <c r="I52" s="9"/>
      <c r="J52" s="9"/>
      <c r="K52" s="9"/>
      <c r="L52" s="9"/>
      <c r="M52" s="9"/>
      <c r="N52" s="9"/>
      <c r="O52" s="9"/>
      <c r="P52" s="9"/>
      <c r="Q52" s="9"/>
      <c r="R52" s="9"/>
      <c r="S52" s="9"/>
      <c r="T52" s="9"/>
      <c r="U52" s="9"/>
      <c r="V52" s="9"/>
      <c r="W52" s="9"/>
      <c r="X52" s="9"/>
      <c r="Y52" s="9"/>
      <c r="Z52" s="9"/>
    </row>
    <row r="53" spans="1:26" ht="15">
      <c r="A53" s="9"/>
      <c r="B53" s="9"/>
      <c r="C53" s="9"/>
      <c r="D53" s="9"/>
      <c r="E53" s="9"/>
      <c r="F53" s="9"/>
      <c r="G53" s="9"/>
      <c r="H53" s="9"/>
      <c r="I53" s="9"/>
      <c r="J53" s="9"/>
      <c r="K53" s="9"/>
      <c r="L53" s="9"/>
      <c r="M53" s="9"/>
      <c r="N53" s="9"/>
      <c r="O53" s="9"/>
      <c r="P53" s="9"/>
      <c r="Q53" s="9"/>
      <c r="R53" s="9"/>
      <c r="S53" s="9"/>
      <c r="T53" s="9"/>
      <c r="U53" s="9"/>
      <c r="V53" s="9"/>
      <c r="W53" s="9"/>
      <c r="X53" s="9"/>
      <c r="Y53" s="9"/>
      <c r="Z53" s="9"/>
    </row>
    <row r="54" spans="1:26" ht="15">
      <c r="A54" s="9"/>
      <c r="B54" s="9"/>
      <c r="C54" s="9"/>
      <c r="D54" s="9"/>
      <c r="E54" s="9"/>
      <c r="F54" s="9"/>
      <c r="G54" s="9"/>
      <c r="H54" s="9"/>
      <c r="I54" s="9"/>
      <c r="J54" s="9"/>
      <c r="K54" s="9"/>
      <c r="L54" s="9"/>
      <c r="M54" s="9"/>
      <c r="N54" s="9"/>
      <c r="O54" s="9"/>
      <c r="P54" s="9"/>
      <c r="Q54" s="9"/>
      <c r="R54" s="9"/>
      <c r="S54" s="9"/>
      <c r="T54" s="9"/>
      <c r="U54" s="9"/>
      <c r="V54" s="9"/>
      <c r="W54" s="9"/>
      <c r="X54" s="9"/>
      <c r="Y54" s="9"/>
      <c r="Z54" s="9"/>
    </row>
    <row r="55" spans="1:26" ht="15">
      <c r="A55" s="9"/>
      <c r="B55" s="9"/>
      <c r="C55" s="9"/>
      <c r="D55" s="9"/>
      <c r="E55" s="9"/>
      <c r="F55" s="9"/>
      <c r="G55" s="9"/>
      <c r="H55" s="9"/>
      <c r="I55" s="9"/>
      <c r="J55" s="9"/>
      <c r="K55" s="9"/>
      <c r="L55" s="9"/>
      <c r="M55" s="9"/>
      <c r="N55" s="9"/>
      <c r="O55" s="9"/>
      <c r="P55" s="9"/>
      <c r="Q55" s="9"/>
      <c r="R55" s="9"/>
      <c r="S55" s="9"/>
      <c r="T55" s="9"/>
      <c r="U55" s="9"/>
      <c r="V55" s="9"/>
      <c r="W55" s="9"/>
      <c r="X55" s="9"/>
      <c r="Y55" s="9"/>
      <c r="Z55" s="9"/>
    </row>
    <row r="56" spans="1:26" ht="15">
      <c r="A56" s="9"/>
      <c r="B56" s="9"/>
      <c r="C56" s="9"/>
      <c r="D56" s="9"/>
      <c r="E56" s="9"/>
      <c r="F56" s="9"/>
      <c r="G56" s="9"/>
      <c r="H56" s="9"/>
      <c r="I56" s="9"/>
      <c r="J56" s="9"/>
      <c r="K56" s="9"/>
      <c r="L56" s="9"/>
      <c r="M56" s="9"/>
      <c r="N56" s="9"/>
      <c r="O56" s="9"/>
      <c r="P56" s="9"/>
      <c r="Q56" s="9"/>
      <c r="R56" s="9"/>
      <c r="S56" s="9"/>
      <c r="T56" s="9"/>
      <c r="U56" s="9"/>
      <c r="V56" s="9"/>
      <c r="W56" s="9"/>
      <c r="X56" s="9"/>
      <c r="Y56" s="9"/>
      <c r="Z56" s="9"/>
    </row>
    <row r="57" spans="1:26" ht="15">
      <c r="A57" s="9"/>
      <c r="B57" s="9"/>
      <c r="C57" s="9"/>
      <c r="D57" s="9"/>
      <c r="E57" s="9"/>
      <c r="F57" s="9"/>
      <c r="G57" s="9"/>
      <c r="H57" s="9"/>
      <c r="I57" s="9"/>
      <c r="J57" s="9"/>
      <c r="K57" s="9"/>
      <c r="L57" s="9"/>
      <c r="M57" s="9"/>
      <c r="N57" s="9"/>
      <c r="O57" s="9"/>
      <c r="P57" s="9"/>
      <c r="Q57" s="9"/>
      <c r="R57" s="9"/>
      <c r="S57" s="9"/>
      <c r="T57" s="9"/>
      <c r="U57" s="9"/>
      <c r="V57" s="9"/>
      <c r="W57" s="9"/>
      <c r="X57" s="9"/>
      <c r="Y57" s="9"/>
      <c r="Z57" s="9"/>
    </row>
    <row r="58" spans="1:26" ht="15">
      <c r="A58" s="9"/>
      <c r="B58" s="9"/>
      <c r="C58" s="9"/>
      <c r="D58" s="9"/>
      <c r="E58" s="9"/>
      <c r="F58" s="9"/>
      <c r="G58" s="9"/>
      <c r="H58" s="9"/>
      <c r="I58" s="9"/>
      <c r="J58" s="9"/>
      <c r="K58" s="9"/>
      <c r="L58" s="9"/>
      <c r="M58" s="9"/>
      <c r="N58" s="9"/>
      <c r="O58" s="9"/>
      <c r="P58" s="9"/>
      <c r="Q58" s="9"/>
      <c r="R58" s="9"/>
      <c r="S58" s="9"/>
      <c r="T58" s="9"/>
      <c r="U58" s="9"/>
      <c r="V58" s="9"/>
      <c r="W58" s="9"/>
      <c r="X58" s="9"/>
      <c r="Y58" s="9"/>
      <c r="Z58" s="9"/>
    </row>
    <row r="59" spans="1:26" ht="15">
      <c r="A59" s="9"/>
      <c r="B59" s="9"/>
      <c r="C59" s="9"/>
      <c r="D59" s="9"/>
      <c r="E59" s="9"/>
      <c r="F59" s="9"/>
      <c r="G59" s="9"/>
      <c r="H59" s="9"/>
      <c r="I59" s="9"/>
      <c r="J59" s="9"/>
      <c r="K59" s="9"/>
      <c r="L59" s="9"/>
      <c r="M59" s="9"/>
      <c r="N59" s="9"/>
      <c r="O59" s="9"/>
      <c r="P59" s="9"/>
      <c r="Q59" s="9"/>
      <c r="R59" s="9"/>
      <c r="S59" s="9"/>
      <c r="T59" s="9"/>
      <c r="U59" s="9"/>
      <c r="V59" s="9"/>
      <c r="W59" s="9"/>
      <c r="X59" s="9"/>
      <c r="Y59" s="9"/>
      <c r="Z59" s="9"/>
    </row>
    <row r="60" spans="1:26" ht="15">
      <c r="A60" s="9"/>
      <c r="B60" s="9"/>
      <c r="C60" s="9"/>
      <c r="D60" s="9"/>
      <c r="E60" s="9"/>
      <c r="F60" s="9"/>
      <c r="G60" s="9"/>
      <c r="H60" s="9"/>
      <c r="I60" s="9"/>
      <c r="J60" s="9"/>
      <c r="K60" s="9"/>
      <c r="L60" s="9"/>
      <c r="M60" s="9"/>
      <c r="N60" s="9"/>
      <c r="O60" s="9"/>
      <c r="P60" s="9"/>
      <c r="Q60" s="9"/>
      <c r="R60" s="9"/>
      <c r="S60" s="9"/>
      <c r="T60" s="9"/>
      <c r="U60" s="9"/>
      <c r="V60" s="9"/>
      <c r="W60" s="9"/>
      <c r="X60" s="9"/>
      <c r="Y60" s="9"/>
      <c r="Z60" s="9"/>
    </row>
    <row r="61" spans="1:26" ht="15">
      <c r="A61" s="9"/>
      <c r="B61" s="9"/>
      <c r="C61" s="9"/>
      <c r="D61" s="9"/>
      <c r="E61" s="9"/>
      <c r="F61" s="9"/>
      <c r="G61" s="9"/>
      <c r="H61" s="9"/>
      <c r="I61" s="9"/>
      <c r="J61" s="9"/>
      <c r="K61" s="9"/>
      <c r="L61" s="9"/>
      <c r="M61" s="9"/>
      <c r="N61" s="9"/>
      <c r="O61" s="9"/>
      <c r="P61" s="9"/>
      <c r="Q61" s="9"/>
      <c r="R61" s="9"/>
      <c r="S61" s="9"/>
      <c r="T61" s="9"/>
      <c r="U61" s="9"/>
      <c r="V61" s="9"/>
      <c r="W61" s="9"/>
      <c r="X61" s="9"/>
      <c r="Y61" s="9"/>
      <c r="Z61" s="9"/>
    </row>
    <row r="62" spans="1:26" ht="15">
      <c r="A62" s="9"/>
      <c r="B62" s="9"/>
      <c r="C62" s="9"/>
      <c r="D62" s="9"/>
      <c r="E62" s="9"/>
      <c r="F62" s="9"/>
      <c r="G62" s="9"/>
      <c r="H62" s="9"/>
      <c r="I62" s="9"/>
      <c r="J62" s="9"/>
      <c r="K62" s="9"/>
      <c r="L62" s="9"/>
      <c r="M62" s="9"/>
      <c r="N62" s="9"/>
      <c r="O62" s="9"/>
      <c r="P62" s="9"/>
      <c r="Q62" s="9"/>
      <c r="R62" s="9"/>
      <c r="S62" s="9"/>
      <c r="T62" s="9"/>
      <c r="U62" s="9"/>
      <c r="V62" s="9"/>
      <c r="W62" s="9"/>
      <c r="X62" s="9"/>
      <c r="Y62" s="9"/>
      <c r="Z62" s="9"/>
    </row>
    <row r="63" spans="1:26" ht="15">
      <c r="A63" s="9"/>
      <c r="B63" s="9"/>
      <c r="C63" s="9"/>
      <c r="D63" s="9"/>
      <c r="E63" s="9"/>
      <c r="F63" s="9"/>
      <c r="G63" s="9"/>
      <c r="H63" s="9"/>
      <c r="I63" s="9"/>
      <c r="J63" s="9"/>
      <c r="K63" s="9"/>
      <c r="L63" s="9"/>
      <c r="M63" s="9"/>
      <c r="N63" s="9"/>
      <c r="O63" s="9"/>
      <c r="P63" s="9"/>
      <c r="Q63" s="9"/>
      <c r="R63" s="9"/>
      <c r="S63" s="9"/>
      <c r="T63" s="9"/>
      <c r="U63" s="9"/>
      <c r="V63" s="9"/>
      <c r="W63" s="9"/>
      <c r="X63" s="9"/>
      <c r="Y63" s="9"/>
      <c r="Z63" s="9"/>
    </row>
    <row r="64" spans="1:26" ht="15">
      <c r="A64" s="9"/>
      <c r="B64" s="9"/>
      <c r="C64" s="9"/>
      <c r="D64" s="9"/>
      <c r="E64" s="9"/>
      <c r="F64" s="9"/>
      <c r="G64" s="9"/>
      <c r="H64" s="9"/>
      <c r="I64" s="9"/>
      <c r="J64" s="9"/>
      <c r="K64" s="9"/>
      <c r="L64" s="9"/>
      <c r="M64" s="9"/>
      <c r="N64" s="9"/>
      <c r="O64" s="9"/>
      <c r="P64" s="9"/>
      <c r="Q64" s="9"/>
      <c r="R64" s="9"/>
      <c r="S64" s="9"/>
      <c r="T64" s="9"/>
      <c r="U64" s="9"/>
      <c r="V64" s="9"/>
      <c r="W64" s="9"/>
      <c r="X64" s="9"/>
      <c r="Y64" s="9"/>
      <c r="Z64" s="9"/>
    </row>
    <row r="65" spans="1:26" ht="15">
      <c r="A65" s="9"/>
      <c r="B65" s="9"/>
      <c r="C65" s="9"/>
      <c r="D65" s="9"/>
      <c r="E65" s="9"/>
      <c r="F65" s="9"/>
      <c r="G65" s="9"/>
      <c r="H65" s="9"/>
      <c r="I65" s="9"/>
      <c r="J65" s="9"/>
      <c r="K65" s="9"/>
      <c r="L65" s="9"/>
      <c r="M65" s="9"/>
      <c r="N65" s="9"/>
      <c r="O65" s="9"/>
      <c r="P65" s="9"/>
      <c r="Q65" s="9"/>
      <c r="R65" s="9"/>
      <c r="S65" s="9"/>
      <c r="T65" s="9"/>
      <c r="U65" s="9"/>
      <c r="V65" s="9"/>
      <c r="W65" s="9"/>
      <c r="X65" s="9"/>
      <c r="Y65" s="9"/>
      <c r="Z65" s="9"/>
    </row>
    <row r="66" spans="1:26" ht="15">
      <c r="A66" s="9"/>
      <c r="B66" s="9"/>
      <c r="C66" s="9"/>
      <c r="D66" s="9"/>
      <c r="E66" s="9"/>
      <c r="F66" s="9"/>
      <c r="G66" s="9"/>
      <c r="H66" s="9"/>
      <c r="I66" s="9"/>
      <c r="J66" s="9"/>
      <c r="K66" s="9"/>
      <c r="L66" s="9"/>
      <c r="M66" s="9"/>
      <c r="N66" s="9"/>
      <c r="O66" s="9"/>
      <c r="P66" s="9"/>
      <c r="Q66" s="9"/>
      <c r="R66" s="9"/>
      <c r="S66" s="9"/>
      <c r="T66" s="9"/>
      <c r="U66" s="9"/>
      <c r="V66" s="9"/>
      <c r="W66" s="9"/>
      <c r="X66" s="9"/>
      <c r="Y66" s="9"/>
      <c r="Z66" s="9"/>
    </row>
    <row r="67" spans="1:26" ht="15">
      <c r="A67" s="9"/>
      <c r="B67" s="9"/>
      <c r="C67" s="9"/>
      <c r="D67" s="9"/>
      <c r="E67" s="9"/>
      <c r="F67" s="9"/>
      <c r="G67" s="9"/>
      <c r="H67" s="9"/>
      <c r="I67" s="9"/>
      <c r="J67" s="9"/>
      <c r="K67" s="9"/>
      <c r="L67" s="9"/>
      <c r="M67" s="9"/>
      <c r="N67" s="9"/>
      <c r="O67" s="9"/>
      <c r="P67" s="9"/>
      <c r="Q67" s="9"/>
      <c r="R67" s="9"/>
      <c r="S67" s="9"/>
      <c r="T67" s="9"/>
      <c r="U67" s="9"/>
      <c r="V67" s="9"/>
      <c r="W67" s="9"/>
      <c r="X67" s="9"/>
      <c r="Y67" s="9"/>
      <c r="Z67" s="9"/>
    </row>
    <row r="68" spans="1:26" ht="15">
      <c r="A68" s="9"/>
      <c r="B68" s="9"/>
      <c r="C68" s="9"/>
      <c r="D68" s="9"/>
      <c r="E68" s="9"/>
      <c r="F68" s="9"/>
      <c r="G68" s="9"/>
      <c r="H68" s="9"/>
      <c r="I68" s="9"/>
      <c r="J68" s="9"/>
      <c r="K68" s="9"/>
      <c r="L68" s="9"/>
      <c r="M68" s="9"/>
      <c r="N68" s="9"/>
      <c r="O68" s="9"/>
      <c r="P68" s="9"/>
      <c r="Q68" s="9"/>
      <c r="R68" s="9"/>
      <c r="S68" s="9"/>
      <c r="T68" s="9"/>
      <c r="U68" s="9"/>
      <c r="V68" s="9"/>
      <c r="W68" s="9"/>
      <c r="X68" s="9"/>
      <c r="Y68" s="9"/>
      <c r="Z68" s="9"/>
    </row>
    <row r="69" spans="1:26" ht="15">
      <c r="A69" s="9"/>
      <c r="B69" s="9"/>
      <c r="C69" s="9"/>
      <c r="D69" s="9"/>
      <c r="E69" s="9"/>
      <c r="F69" s="9"/>
      <c r="G69" s="9"/>
      <c r="H69" s="9"/>
      <c r="I69" s="9"/>
      <c r="J69" s="9"/>
      <c r="K69" s="9"/>
      <c r="L69" s="9"/>
      <c r="M69" s="9"/>
      <c r="N69" s="9"/>
      <c r="O69" s="9"/>
      <c r="P69" s="9"/>
      <c r="Q69" s="9"/>
      <c r="R69" s="9"/>
      <c r="S69" s="9"/>
      <c r="T69" s="9"/>
      <c r="U69" s="9"/>
      <c r="V69" s="9"/>
      <c r="W69" s="9"/>
      <c r="X69" s="9"/>
      <c r="Y69" s="9"/>
      <c r="Z69" s="9"/>
    </row>
    <row r="70" spans="1:26" ht="15">
      <c r="A70" s="9"/>
      <c r="B70" s="9"/>
      <c r="C70" s="9"/>
      <c r="D70" s="9"/>
      <c r="E70" s="9"/>
      <c r="F70" s="9"/>
      <c r="G70" s="9"/>
      <c r="H70" s="9"/>
      <c r="I70" s="9"/>
      <c r="J70" s="9"/>
      <c r="K70" s="9"/>
      <c r="L70" s="9"/>
      <c r="M70" s="9"/>
      <c r="N70" s="9"/>
      <c r="O70" s="9"/>
      <c r="P70" s="9"/>
      <c r="Q70" s="9"/>
      <c r="R70" s="9"/>
      <c r="S70" s="9"/>
      <c r="T70" s="9"/>
      <c r="U70" s="9"/>
      <c r="V70" s="9"/>
      <c r="W70" s="9"/>
      <c r="X70" s="9"/>
      <c r="Y70" s="9"/>
      <c r="Z70" s="9"/>
    </row>
    <row r="71" spans="1:26" ht="15">
      <c r="A71" s="9"/>
      <c r="B71" s="9"/>
      <c r="C71" s="9"/>
      <c r="D71" s="9"/>
      <c r="E71" s="9"/>
      <c r="F71" s="9"/>
      <c r="G71" s="9"/>
      <c r="H71" s="9"/>
      <c r="I71" s="9"/>
      <c r="J71" s="9"/>
      <c r="K71" s="9"/>
      <c r="L71" s="9"/>
      <c r="M71" s="9"/>
      <c r="N71" s="9"/>
      <c r="O71" s="9"/>
      <c r="P71" s="9"/>
      <c r="Q71" s="9"/>
      <c r="R71" s="9"/>
      <c r="S71" s="9"/>
      <c r="T71" s="9"/>
      <c r="U71" s="9"/>
      <c r="V71" s="9"/>
      <c r="W71" s="9"/>
      <c r="X71" s="9"/>
      <c r="Y71" s="9"/>
      <c r="Z71" s="9"/>
    </row>
    <row r="72" spans="1:26" ht="15">
      <c r="A72" s="9"/>
      <c r="B72" s="9"/>
      <c r="C72" s="9"/>
      <c r="D72" s="9"/>
      <c r="E72" s="9"/>
      <c r="F72" s="9"/>
      <c r="G72" s="9"/>
      <c r="H72" s="9"/>
      <c r="I72" s="9"/>
      <c r="J72" s="9"/>
      <c r="K72" s="9"/>
      <c r="L72" s="9"/>
      <c r="M72" s="9"/>
      <c r="N72" s="9"/>
      <c r="O72" s="9"/>
      <c r="P72" s="9"/>
      <c r="Q72" s="9"/>
      <c r="R72" s="9"/>
      <c r="S72" s="9"/>
      <c r="T72" s="9"/>
      <c r="U72" s="9"/>
      <c r="V72" s="9"/>
      <c r="W72" s="9"/>
      <c r="X72" s="9"/>
      <c r="Y72" s="9"/>
      <c r="Z72" s="9"/>
    </row>
    <row r="73" spans="1:26" ht="15">
      <c r="A73" s="9"/>
      <c r="B73" s="9"/>
      <c r="C73" s="9"/>
      <c r="D73" s="9"/>
      <c r="E73" s="9"/>
      <c r="F73" s="9"/>
      <c r="G73" s="9"/>
      <c r="H73" s="9"/>
      <c r="I73" s="9"/>
      <c r="J73" s="9"/>
      <c r="K73" s="9"/>
      <c r="L73" s="9"/>
      <c r="M73" s="9"/>
      <c r="N73" s="9"/>
      <c r="O73" s="9"/>
      <c r="P73" s="9"/>
      <c r="Q73" s="9"/>
      <c r="R73" s="9"/>
      <c r="S73" s="9"/>
      <c r="T73" s="9"/>
      <c r="U73" s="9"/>
      <c r="V73" s="9"/>
      <c r="W73" s="9"/>
      <c r="X73" s="9"/>
      <c r="Y73" s="9"/>
      <c r="Z73" s="9"/>
    </row>
    <row r="74" spans="1:26" ht="15">
      <c r="A74" s="9"/>
      <c r="B74" s="9"/>
      <c r="C74" s="9"/>
      <c r="D74" s="9"/>
      <c r="E74" s="9"/>
      <c r="F74" s="9"/>
      <c r="G74" s="9"/>
      <c r="H74" s="9"/>
      <c r="I74" s="9"/>
      <c r="J74" s="9"/>
      <c r="K74" s="9"/>
      <c r="L74" s="9"/>
      <c r="M74" s="9"/>
      <c r="N74" s="9"/>
      <c r="O74" s="9"/>
      <c r="P74" s="9"/>
      <c r="Q74" s="9"/>
      <c r="R74" s="9"/>
      <c r="S74" s="9"/>
      <c r="T74" s="9"/>
      <c r="U74" s="9"/>
      <c r="V74" s="9"/>
      <c r="W74" s="9"/>
      <c r="X74" s="9"/>
      <c r="Y74" s="9"/>
      <c r="Z74" s="9"/>
    </row>
    <row r="75" spans="1:26" ht="15">
      <c r="A75" s="9"/>
      <c r="B75" s="9"/>
      <c r="C75" s="9"/>
      <c r="D75" s="9"/>
      <c r="E75" s="9"/>
      <c r="F75" s="9"/>
      <c r="G75" s="9"/>
      <c r="H75" s="9"/>
      <c r="I75" s="9"/>
      <c r="J75" s="9"/>
      <c r="K75" s="9"/>
      <c r="L75" s="9"/>
      <c r="M75" s="9"/>
      <c r="N75" s="9"/>
      <c r="O75" s="9"/>
      <c r="P75" s="9"/>
      <c r="Q75" s="9"/>
      <c r="R75" s="9"/>
      <c r="S75" s="9"/>
      <c r="T75" s="9"/>
      <c r="U75" s="9"/>
      <c r="V75" s="9"/>
      <c r="W75" s="9"/>
      <c r="X75" s="9"/>
      <c r="Y75" s="9"/>
      <c r="Z75" s="9"/>
    </row>
    <row r="76" spans="1:26" ht="15">
      <c r="A76" s="9"/>
      <c r="B76" s="9"/>
      <c r="C76" s="9"/>
      <c r="D76" s="9"/>
      <c r="E76" s="9"/>
      <c r="F76" s="9"/>
      <c r="G76" s="9"/>
      <c r="H76" s="9"/>
      <c r="I76" s="9"/>
      <c r="J76" s="9"/>
      <c r="K76" s="9"/>
      <c r="L76" s="9"/>
      <c r="M76" s="9"/>
      <c r="N76" s="9"/>
      <c r="O76" s="9"/>
      <c r="P76" s="9"/>
      <c r="Q76" s="9"/>
      <c r="R76" s="9"/>
      <c r="S76" s="9"/>
      <c r="T76" s="9"/>
      <c r="U76" s="9"/>
      <c r="V76" s="9"/>
      <c r="W76" s="9"/>
      <c r="X76" s="9"/>
      <c r="Y76" s="9"/>
      <c r="Z76" s="9"/>
    </row>
    <row r="77" spans="1:26" ht="15">
      <c r="A77" s="9"/>
      <c r="B77" s="9"/>
      <c r="C77" s="9"/>
      <c r="D77" s="9"/>
      <c r="E77" s="9"/>
      <c r="F77" s="9"/>
      <c r="G77" s="9"/>
      <c r="H77" s="9"/>
      <c r="I77" s="9"/>
      <c r="J77" s="9"/>
      <c r="K77" s="9"/>
      <c r="L77" s="9"/>
      <c r="M77" s="9"/>
      <c r="N77" s="9"/>
      <c r="O77" s="9"/>
      <c r="P77" s="9"/>
      <c r="Q77" s="9"/>
      <c r="R77" s="9"/>
      <c r="S77" s="9"/>
      <c r="T77" s="9"/>
      <c r="U77" s="9"/>
      <c r="V77" s="9"/>
      <c r="W77" s="9"/>
      <c r="X77" s="9"/>
      <c r="Y77" s="9"/>
      <c r="Z77" s="9"/>
    </row>
    <row r="78" spans="1:26" ht="15">
      <c r="A78" s="9"/>
      <c r="B78" s="9"/>
      <c r="C78" s="9"/>
      <c r="D78" s="9"/>
      <c r="E78" s="9"/>
      <c r="F78" s="9"/>
      <c r="G78" s="9"/>
      <c r="H78" s="9"/>
      <c r="I78" s="9"/>
      <c r="J78" s="9"/>
      <c r="K78" s="9"/>
      <c r="L78" s="9"/>
      <c r="M78" s="9"/>
      <c r="N78" s="9"/>
      <c r="O78" s="9"/>
      <c r="P78" s="9"/>
      <c r="Q78" s="9"/>
      <c r="R78" s="9"/>
      <c r="S78" s="9"/>
      <c r="T78" s="9"/>
      <c r="U78" s="9"/>
      <c r="V78" s="9"/>
      <c r="W78" s="9"/>
      <c r="X78" s="9"/>
      <c r="Y78" s="9"/>
      <c r="Z78" s="9"/>
    </row>
    <row r="79" spans="1:26" ht="15">
      <c r="A79" s="9"/>
      <c r="B79" s="9"/>
      <c r="C79" s="9"/>
      <c r="D79" s="9"/>
      <c r="E79" s="9"/>
      <c r="F79" s="9"/>
      <c r="G79" s="9"/>
      <c r="H79" s="9"/>
      <c r="I79" s="9"/>
      <c r="J79" s="9"/>
      <c r="K79" s="9"/>
      <c r="L79" s="9"/>
      <c r="M79" s="9"/>
      <c r="N79" s="9"/>
      <c r="O79" s="9"/>
      <c r="P79" s="9"/>
      <c r="Q79" s="9"/>
      <c r="R79" s="9"/>
      <c r="S79" s="9"/>
      <c r="T79" s="9"/>
      <c r="U79" s="9"/>
      <c r="V79" s="9"/>
      <c r="W79" s="9"/>
      <c r="X79" s="9"/>
      <c r="Y79" s="9"/>
      <c r="Z79" s="9"/>
    </row>
    <row r="80" spans="1:26" ht="15">
      <c r="A80" s="9"/>
      <c r="B80" s="9"/>
      <c r="C80" s="9"/>
      <c r="D80" s="9"/>
      <c r="E80" s="9"/>
      <c r="F80" s="9"/>
      <c r="G80" s="9"/>
      <c r="H80" s="9"/>
      <c r="I80" s="9"/>
      <c r="J80" s="9"/>
      <c r="K80" s="9"/>
      <c r="L80" s="9"/>
      <c r="M80" s="9"/>
      <c r="N80" s="9"/>
      <c r="O80" s="9"/>
      <c r="P80" s="9"/>
      <c r="Q80" s="9"/>
      <c r="R80" s="9"/>
      <c r="S80" s="9"/>
      <c r="T80" s="9"/>
      <c r="U80" s="9"/>
      <c r="V80" s="9"/>
      <c r="W80" s="9"/>
      <c r="X80" s="9"/>
      <c r="Y80" s="9"/>
      <c r="Z80" s="9"/>
    </row>
    <row r="81" spans="1:26" ht="15">
      <c r="A81" s="9"/>
      <c r="B81" s="9"/>
      <c r="C81" s="9"/>
      <c r="D81" s="9"/>
      <c r="E81" s="9"/>
      <c r="F81" s="9"/>
      <c r="G81" s="9"/>
      <c r="H81" s="9"/>
      <c r="I81" s="9"/>
      <c r="J81" s="9"/>
      <c r="K81" s="9"/>
      <c r="L81" s="9"/>
      <c r="M81" s="9"/>
      <c r="N81" s="9"/>
      <c r="O81" s="9"/>
      <c r="P81" s="9"/>
      <c r="Q81" s="9"/>
      <c r="R81" s="9"/>
      <c r="S81" s="9"/>
      <c r="T81" s="9"/>
      <c r="U81" s="9"/>
      <c r="V81" s="9"/>
      <c r="W81" s="9"/>
      <c r="X81" s="9"/>
      <c r="Y81" s="9"/>
      <c r="Z81" s="9"/>
    </row>
    <row r="82" spans="1:26" ht="15">
      <c r="A82" s="9"/>
      <c r="B82" s="9"/>
      <c r="C82" s="9"/>
      <c r="D82" s="9"/>
      <c r="E82" s="9"/>
      <c r="F82" s="9"/>
      <c r="G82" s="9"/>
      <c r="H82" s="9"/>
      <c r="I82" s="9"/>
      <c r="J82" s="9"/>
      <c r="K82" s="9"/>
      <c r="L82" s="9"/>
      <c r="M82" s="9"/>
      <c r="N82" s="9"/>
      <c r="O82" s="9"/>
      <c r="P82" s="9"/>
      <c r="Q82" s="9"/>
      <c r="R82" s="9"/>
      <c r="S82" s="9"/>
      <c r="T82" s="9"/>
      <c r="U82" s="9"/>
      <c r="V82" s="9"/>
      <c r="W82" s="9"/>
      <c r="X82" s="9"/>
      <c r="Y82" s="9"/>
      <c r="Z82" s="9"/>
    </row>
    <row r="83" spans="1:26" ht="15">
      <c r="A83" s="9"/>
      <c r="B83" s="9"/>
      <c r="C83" s="9"/>
      <c r="D83" s="9"/>
      <c r="E83" s="9"/>
      <c r="F83" s="9"/>
      <c r="G83" s="9"/>
      <c r="H83" s="9"/>
      <c r="I83" s="9"/>
      <c r="J83" s="9"/>
      <c r="K83" s="9"/>
      <c r="L83" s="9"/>
      <c r="M83" s="9"/>
      <c r="N83" s="9"/>
      <c r="O83" s="9"/>
      <c r="P83" s="9"/>
      <c r="Q83" s="9"/>
      <c r="R83" s="9"/>
      <c r="S83" s="9"/>
      <c r="T83" s="9"/>
      <c r="U83" s="9"/>
      <c r="V83" s="9"/>
      <c r="W83" s="9"/>
      <c r="X83" s="9"/>
      <c r="Y83" s="9"/>
      <c r="Z83" s="9"/>
    </row>
    <row r="84" spans="1:26" ht="15">
      <c r="A84" s="9"/>
      <c r="B84" s="9"/>
      <c r="C84" s="9"/>
      <c r="D84" s="9"/>
      <c r="E84" s="9"/>
      <c r="F84" s="9"/>
      <c r="G84" s="9"/>
      <c r="H84" s="9"/>
      <c r="I84" s="9"/>
      <c r="J84" s="9"/>
      <c r="K84" s="9"/>
      <c r="L84" s="9"/>
      <c r="M84" s="9"/>
      <c r="N84" s="9"/>
      <c r="O84" s="9"/>
      <c r="P84" s="9"/>
      <c r="Q84" s="9"/>
      <c r="R84" s="9"/>
      <c r="S84" s="9"/>
      <c r="T84" s="9"/>
      <c r="U84" s="9"/>
      <c r="V84" s="9"/>
      <c r="W84" s="9"/>
      <c r="X84" s="9"/>
      <c r="Y84" s="9"/>
      <c r="Z84" s="9"/>
    </row>
    <row r="85" spans="1:26" ht="15">
      <c r="A85" s="9"/>
      <c r="B85" s="9"/>
      <c r="C85" s="9"/>
      <c r="D85" s="9"/>
      <c r="E85" s="9"/>
      <c r="F85" s="9"/>
      <c r="G85" s="9"/>
      <c r="H85" s="9"/>
      <c r="I85" s="9"/>
      <c r="J85" s="9"/>
      <c r="K85" s="9"/>
      <c r="L85" s="9"/>
      <c r="M85" s="9"/>
      <c r="N85" s="9"/>
      <c r="O85" s="9"/>
      <c r="P85" s="9"/>
      <c r="Q85" s="9"/>
      <c r="R85" s="9"/>
      <c r="S85" s="9"/>
      <c r="T85" s="9"/>
      <c r="U85" s="9"/>
      <c r="V85" s="9"/>
      <c r="W85" s="9"/>
      <c r="X85" s="9"/>
      <c r="Y85" s="9"/>
      <c r="Z85" s="9"/>
    </row>
    <row r="86" spans="1:26" ht="15">
      <c r="A86" s="9"/>
      <c r="B86" s="9"/>
      <c r="C86" s="9"/>
      <c r="D86" s="9"/>
      <c r="E86" s="9"/>
      <c r="F86" s="9"/>
      <c r="G86" s="9"/>
      <c r="H86" s="9"/>
      <c r="I86" s="9"/>
      <c r="J86" s="9"/>
      <c r="K86" s="9"/>
      <c r="L86" s="9"/>
      <c r="M86" s="9"/>
      <c r="N86" s="9"/>
      <c r="O86" s="9"/>
      <c r="P86" s="9"/>
      <c r="Q86" s="9"/>
      <c r="R86" s="9"/>
      <c r="S86" s="9"/>
      <c r="T86" s="9"/>
      <c r="U86" s="9"/>
      <c r="V86" s="9"/>
      <c r="W86" s="9"/>
      <c r="X86" s="9"/>
      <c r="Y86" s="9"/>
      <c r="Z86" s="9"/>
    </row>
    <row r="87" spans="1:26" ht="15">
      <c r="A87" s="9"/>
      <c r="B87" s="9"/>
      <c r="C87" s="9"/>
      <c r="D87" s="9"/>
      <c r="E87" s="9"/>
      <c r="F87" s="9"/>
      <c r="G87" s="9"/>
      <c r="H87" s="9"/>
      <c r="I87" s="9"/>
      <c r="J87" s="9"/>
      <c r="K87" s="9"/>
      <c r="L87" s="9"/>
      <c r="M87" s="9"/>
      <c r="N87" s="9"/>
      <c r="O87" s="9"/>
      <c r="P87" s="9"/>
      <c r="Q87" s="9"/>
      <c r="R87" s="9"/>
      <c r="S87" s="9"/>
      <c r="T87" s="9"/>
      <c r="U87" s="9"/>
      <c r="V87" s="9"/>
      <c r="W87" s="9"/>
      <c r="X87" s="9"/>
      <c r="Y87" s="9"/>
      <c r="Z87" s="9"/>
    </row>
    <row r="88" spans="1:26" ht="15">
      <c r="A88" s="9"/>
      <c r="B88" s="9"/>
      <c r="C88" s="9"/>
      <c r="D88" s="9"/>
      <c r="E88" s="9"/>
      <c r="F88" s="9"/>
      <c r="G88" s="9"/>
      <c r="H88" s="9"/>
      <c r="I88" s="9"/>
      <c r="J88" s="9"/>
      <c r="K88" s="9"/>
      <c r="L88" s="9"/>
      <c r="M88" s="9"/>
      <c r="N88" s="9"/>
      <c r="O88" s="9"/>
      <c r="P88" s="9"/>
      <c r="Q88" s="9"/>
      <c r="R88" s="9"/>
      <c r="S88" s="9"/>
      <c r="T88" s="9"/>
      <c r="U88" s="9"/>
      <c r="V88" s="9"/>
      <c r="W88" s="9"/>
      <c r="X88" s="9"/>
      <c r="Y88" s="9"/>
      <c r="Z88" s="9"/>
    </row>
    <row r="89" spans="1:26" ht="15">
      <c r="A89" s="9"/>
      <c r="B89" s="9"/>
      <c r="C89" s="9"/>
      <c r="D89" s="9"/>
      <c r="E89" s="9"/>
      <c r="F89" s="9"/>
      <c r="G89" s="9"/>
      <c r="H89" s="9"/>
      <c r="I89" s="9"/>
      <c r="J89" s="9"/>
      <c r="K89" s="9"/>
      <c r="L89" s="9"/>
      <c r="M89" s="9"/>
      <c r="N89" s="9"/>
      <c r="O89" s="9"/>
      <c r="P89" s="9"/>
      <c r="Q89" s="9"/>
      <c r="R89" s="9"/>
      <c r="S89" s="9"/>
      <c r="T89" s="9"/>
      <c r="U89" s="9"/>
      <c r="V89" s="9"/>
      <c r="W89" s="9"/>
      <c r="X89" s="9"/>
      <c r="Y89" s="9"/>
      <c r="Z89" s="9"/>
    </row>
    <row r="90" spans="1:26" ht="15">
      <c r="A90" s="9"/>
      <c r="B90" s="9"/>
      <c r="C90" s="9"/>
      <c r="D90" s="9"/>
      <c r="E90" s="9"/>
      <c r="F90" s="9"/>
      <c r="G90" s="9"/>
      <c r="H90" s="9"/>
      <c r="I90" s="9"/>
      <c r="J90" s="9"/>
      <c r="K90" s="9"/>
      <c r="L90" s="9"/>
      <c r="M90" s="9"/>
      <c r="N90" s="9"/>
      <c r="O90" s="9"/>
      <c r="P90" s="9"/>
      <c r="Q90" s="9"/>
      <c r="R90" s="9"/>
      <c r="S90" s="9"/>
      <c r="T90" s="9"/>
      <c r="U90" s="9"/>
      <c r="V90" s="9"/>
      <c r="W90" s="9"/>
      <c r="X90" s="9"/>
      <c r="Y90" s="9"/>
      <c r="Z90" s="9"/>
    </row>
    <row r="91" spans="1:26" ht="15">
      <c r="A91" s="9"/>
      <c r="B91" s="9"/>
      <c r="C91" s="9"/>
      <c r="D91" s="9"/>
      <c r="E91" s="9"/>
      <c r="F91" s="9"/>
      <c r="G91" s="9"/>
      <c r="H91" s="9"/>
      <c r="I91" s="9"/>
      <c r="J91" s="9"/>
      <c r="K91" s="9"/>
      <c r="L91" s="9"/>
      <c r="M91" s="9"/>
      <c r="N91" s="9"/>
      <c r="O91" s="9"/>
      <c r="P91" s="9"/>
      <c r="Q91" s="9"/>
      <c r="R91" s="9"/>
      <c r="S91" s="9"/>
      <c r="T91" s="9"/>
      <c r="U91" s="9"/>
      <c r="V91" s="9"/>
      <c r="W91" s="9"/>
      <c r="X91" s="9"/>
      <c r="Y91" s="9"/>
      <c r="Z91" s="9"/>
    </row>
    <row r="92" spans="1:26" ht="15">
      <c r="A92" s="9"/>
      <c r="B92" s="9"/>
      <c r="C92" s="9"/>
      <c r="D92" s="9"/>
      <c r="E92" s="9"/>
      <c r="F92" s="9"/>
      <c r="G92" s="9"/>
      <c r="H92" s="9"/>
      <c r="I92" s="9"/>
      <c r="J92" s="9"/>
      <c r="K92" s="9"/>
      <c r="L92" s="9"/>
      <c r="M92" s="9"/>
      <c r="N92" s="9"/>
      <c r="O92" s="9"/>
      <c r="P92" s="9"/>
      <c r="Q92" s="9"/>
      <c r="R92" s="9"/>
      <c r="S92" s="9"/>
      <c r="T92" s="9"/>
      <c r="U92" s="9"/>
      <c r="V92" s="9"/>
      <c r="W92" s="9"/>
      <c r="X92" s="9"/>
      <c r="Y92" s="9"/>
      <c r="Z92" s="9"/>
    </row>
    <row r="93" spans="1:26" ht="15">
      <c r="A93" s="9"/>
      <c r="B93" s="9"/>
      <c r="C93" s="9"/>
      <c r="D93" s="9"/>
      <c r="E93" s="9"/>
      <c r="F93" s="9"/>
      <c r="G93" s="9"/>
      <c r="H93" s="9"/>
      <c r="I93" s="9"/>
      <c r="J93" s="9"/>
      <c r="K93" s="9"/>
      <c r="L93" s="9"/>
      <c r="M93" s="9"/>
      <c r="N93" s="9"/>
      <c r="O93" s="9"/>
      <c r="P93" s="9"/>
      <c r="Q93" s="9"/>
      <c r="R93" s="9"/>
      <c r="S93" s="9"/>
      <c r="T93" s="9"/>
      <c r="U93" s="9"/>
      <c r="V93" s="9"/>
      <c r="W93" s="9"/>
      <c r="X93" s="9"/>
      <c r="Y93" s="9"/>
      <c r="Z93" s="9"/>
    </row>
    <row r="94" spans="1:26" ht="15">
      <c r="A94" s="9"/>
      <c r="B94" s="9"/>
      <c r="C94" s="9"/>
      <c r="D94" s="9"/>
      <c r="E94" s="9"/>
      <c r="F94" s="9"/>
      <c r="G94" s="9"/>
      <c r="H94" s="9"/>
      <c r="I94" s="9"/>
      <c r="J94" s="9"/>
      <c r="K94" s="9"/>
      <c r="L94" s="9"/>
      <c r="M94" s="9"/>
      <c r="N94" s="9"/>
      <c r="O94" s="9"/>
      <c r="P94" s="9"/>
      <c r="Q94" s="9"/>
      <c r="R94" s="9"/>
      <c r="S94" s="9"/>
      <c r="T94" s="9"/>
      <c r="U94" s="9"/>
      <c r="V94" s="9"/>
      <c r="W94" s="9"/>
      <c r="X94" s="9"/>
      <c r="Y94" s="9"/>
      <c r="Z94" s="9"/>
    </row>
    <row r="95" spans="1:26" ht="15">
      <c r="A95" s="9"/>
      <c r="B95" s="9"/>
      <c r="C95" s="9"/>
      <c r="D95" s="9"/>
      <c r="E95" s="9"/>
      <c r="F95" s="9"/>
      <c r="G95" s="9"/>
      <c r="H95" s="9"/>
      <c r="I95" s="9"/>
      <c r="J95" s="9"/>
      <c r="K95" s="9"/>
      <c r="L95" s="9"/>
      <c r="M95" s="9"/>
      <c r="N95" s="9"/>
      <c r="O95" s="9"/>
      <c r="P95" s="9"/>
      <c r="Q95" s="9"/>
      <c r="R95" s="9"/>
      <c r="S95" s="9"/>
      <c r="T95" s="9"/>
      <c r="U95" s="9"/>
      <c r="V95" s="9"/>
      <c r="W95" s="9"/>
      <c r="X95" s="9"/>
      <c r="Y95" s="9"/>
      <c r="Z95" s="9"/>
    </row>
    <row r="96" spans="1:26" ht="15">
      <c r="A96" s="9"/>
      <c r="B96" s="9"/>
      <c r="C96" s="9"/>
      <c r="D96" s="9"/>
      <c r="E96" s="9"/>
      <c r="F96" s="9"/>
      <c r="G96" s="9"/>
      <c r="H96" s="9"/>
      <c r="I96" s="9"/>
      <c r="J96" s="9"/>
      <c r="K96" s="9"/>
      <c r="L96" s="9"/>
      <c r="M96" s="9"/>
      <c r="N96" s="9"/>
      <c r="O96" s="9"/>
      <c r="P96" s="9"/>
      <c r="Q96" s="9"/>
      <c r="R96" s="9"/>
      <c r="S96" s="9"/>
      <c r="T96" s="9"/>
      <c r="U96" s="9"/>
      <c r="V96" s="9"/>
      <c r="W96" s="9"/>
      <c r="X96" s="9"/>
      <c r="Y96" s="9"/>
      <c r="Z96" s="9"/>
    </row>
    <row r="97" spans="1:26" ht="15">
      <c r="A97" s="9"/>
      <c r="B97" s="9"/>
      <c r="C97" s="9"/>
      <c r="D97" s="9"/>
      <c r="E97" s="9"/>
      <c r="F97" s="9"/>
      <c r="G97" s="9"/>
      <c r="H97" s="9"/>
      <c r="I97" s="9"/>
      <c r="J97" s="9"/>
      <c r="K97" s="9"/>
      <c r="L97" s="9"/>
      <c r="M97" s="9"/>
      <c r="N97" s="9"/>
      <c r="O97" s="9"/>
      <c r="P97" s="9"/>
      <c r="Q97" s="9"/>
      <c r="R97" s="9"/>
      <c r="S97" s="9"/>
      <c r="T97" s="9"/>
      <c r="U97" s="9"/>
      <c r="V97" s="9"/>
      <c r="W97" s="9"/>
      <c r="X97" s="9"/>
      <c r="Y97" s="9"/>
      <c r="Z97" s="9"/>
    </row>
    <row r="98" spans="1:26" ht="15">
      <c r="A98" s="9"/>
      <c r="B98" s="9"/>
      <c r="C98" s="9"/>
      <c r="D98" s="9"/>
      <c r="E98" s="9"/>
      <c r="F98" s="9"/>
      <c r="G98" s="9"/>
      <c r="H98" s="9"/>
      <c r="I98" s="9"/>
      <c r="J98" s="9"/>
      <c r="K98" s="9"/>
      <c r="L98" s="9"/>
      <c r="M98" s="9"/>
      <c r="N98" s="9"/>
      <c r="O98" s="9"/>
      <c r="P98" s="9"/>
      <c r="Q98" s="9"/>
      <c r="R98" s="9"/>
      <c r="S98" s="9"/>
      <c r="T98" s="9"/>
      <c r="U98" s="9"/>
      <c r="V98" s="9"/>
      <c r="W98" s="9"/>
      <c r="X98" s="9"/>
      <c r="Y98" s="9"/>
      <c r="Z98" s="9"/>
    </row>
    <row r="99" spans="1:26" ht="15">
      <c r="A99" s="9"/>
      <c r="B99" s="9"/>
      <c r="C99" s="9"/>
      <c r="D99" s="9"/>
      <c r="E99" s="9"/>
      <c r="F99" s="9"/>
      <c r="G99" s="9"/>
      <c r="H99" s="9"/>
      <c r="I99" s="9"/>
      <c r="J99" s="9"/>
      <c r="K99" s="9"/>
      <c r="L99" s="9"/>
      <c r="M99" s="9"/>
      <c r="N99" s="9"/>
      <c r="O99" s="9"/>
      <c r="P99" s="9"/>
      <c r="Q99" s="9"/>
      <c r="R99" s="9"/>
      <c r="S99" s="9"/>
      <c r="T99" s="9"/>
      <c r="U99" s="9"/>
      <c r="V99" s="9"/>
      <c r="W99" s="9"/>
      <c r="X99" s="9"/>
      <c r="Y99" s="9"/>
      <c r="Z99" s="9"/>
    </row>
    <row r="100" spans="1:26" ht="15">
      <c r="A100" s="9"/>
      <c r="B100" s="9"/>
      <c r="C100" s="9"/>
      <c r="D100" s="9"/>
      <c r="E100" s="9"/>
      <c r="F100" s="9"/>
      <c r="G100" s="9"/>
      <c r="H100" s="9"/>
      <c r="I100" s="9"/>
      <c r="J100" s="9"/>
      <c r="K100" s="9"/>
      <c r="L100" s="9"/>
      <c r="M100" s="9"/>
      <c r="N100" s="9"/>
      <c r="O100" s="9"/>
      <c r="P100" s="9"/>
      <c r="Q100" s="9"/>
      <c r="R100" s="9"/>
      <c r="S100" s="9"/>
      <c r="T100" s="9"/>
      <c r="U100" s="9"/>
      <c r="V100" s="9"/>
      <c r="W100" s="9"/>
      <c r="X100" s="9"/>
      <c r="Y100" s="9"/>
      <c r="Z100" s="9"/>
    </row>
    <row r="101" spans="1:26" ht="15">
      <c r="A101" s="9"/>
      <c r="B101" s="9"/>
      <c r="C101" s="9"/>
      <c r="D101" s="9"/>
      <c r="E101" s="9"/>
      <c r="F101" s="9"/>
      <c r="G101" s="9"/>
      <c r="H101" s="9"/>
      <c r="I101" s="9"/>
      <c r="J101" s="9"/>
      <c r="K101" s="9"/>
      <c r="L101" s="9"/>
      <c r="M101" s="9"/>
      <c r="N101" s="9"/>
      <c r="O101" s="9"/>
      <c r="P101" s="9"/>
      <c r="Q101" s="9"/>
      <c r="R101" s="9"/>
      <c r="S101" s="9"/>
      <c r="T101" s="9"/>
      <c r="U101" s="9"/>
      <c r="V101" s="9"/>
      <c r="W101" s="9"/>
      <c r="X101" s="9"/>
      <c r="Y101" s="9"/>
      <c r="Z101" s="9"/>
    </row>
    <row r="102" spans="1:26" ht="15">
      <c r="A102" s="9"/>
      <c r="B102" s="9"/>
      <c r="C102" s="9"/>
      <c r="D102" s="9"/>
      <c r="E102" s="9"/>
      <c r="F102" s="9"/>
      <c r="G102" s="9"/>
      <c r="H102" s="9"/>
      <c r="I102" s="9"/>
      <c r="J102" s="9"/>
      <c r="K102" s="9"/>
      <c r="L102" s="9"/>
      <c r="M102" s="9"/>
      <c r="N102" s="9"/>
      <c r="O102" s="9"/>
      <c r="P102" s="9"/>
      <c r="Q102" s="9"/>
      <c r="R102" s="9"/>
      <c r="S102" s="9"/>
      <c r="T102" s="9"/>
      <c r="U102" s="9"/>
      <c r="V102" s="9"/>
      <c r="W102" s="9"/>
      <c r="X102" s="9"/>
      <c r="Y102" s="9"/>
      <c r="Z102" s="9"/>
    </row>
    <row r="103" spans="1:26" ht="15">
      <c r="A103" s="9"/>
      <c r="B103" s="9"/>
      <c r="C103" s="9"/>
      <c r="D103" s="9"/>
      <c r="E103" s="9"/>
      <c r="F103" s="9"/>
      <c r="G103" s="9"/>
      <c r="H103" s="9"/>
      <c r="I103" s="9"/>
      <c r="J103" s="9"/>
      <c r="K103" s="9"/>
      <c r="L103" s="9"/>
      <c r="M103" s="9"/>
      <c r="N103" s="9"/>
      <c r="O103" s="9"/>
      <c r="P103" s="9"/>
      <c r="Q103" s="9"/>
      <c r="R103" s="9"/>
      <c r="S103" s="9"/>
      <c r="T103" s="9"/>
      <c r="U103" s="9"/>
      <c r="V103" s="9"/>
      <c r="W103" s="9"/>
      <c r="X103" s="9"/>
      <c r="Y103" s="9"/>
      <c r="Z103" s="9"/>
    </row>
    <row r="104" spans="1:26" ht="15">
      <c r="A104" s="9"/>
      <c r="B104" s="9"/>
      <c r="C104" s="9"/>
      <c r="D104" s="9"/>
      <c r="E104" s="9"/>
      <c r="F104" s="9"/>
      <c r="G104" s="9"/>
      <c r="H104" s="9"/>
      <c r="I104" s="9"/>
      <c r="J104" s="9"/>
      <c r="K104" s="9"/>
      <c r="L104" s="9"/>
      <c r="M104" s="9"/>
      <c r="N104" s="9"/>
      <c r="O104" s="9"/>
      <c r="P104" s="9"/>
      <c r="Q104" s="9"/>
      <c r="R104" s="9"/>
      <c r="S104" s="9"/>
      <c r="T104" s="9"/>
      <c r="U104" s="9"/>
      <c r="V104" s="9"/>
      <c r="W104" s="9"/>
      <c r="X104" s="9"/>
      <c r="Y104" s="9"/>
      <c r="Z104" s="9"/>
    </row>
    <row r="105" spans="1:26" ht="15">
      <c r="A105" s="9"/>
      <c r="B105" s="9"/>
      <c r="C105" s="9"/>
      <c r="D105" s="9"/>
      <c r="E105" s="9"/>
      <c r="F105" s="9"/>
      <c r="G105" s="9"/>
      <c r="H105" s="9"/>
      <c r="I105" s="9"/>
      <c r="J105" s="9"/>
      <c r="K105" s="9"/>
      <c r="L105" s="9"/>
      <c r="M105" s="9"/>
      <c r="N105" s="9"/>
      <c r="O105" s="9"/>
      <c r="P105" s="9"/>
      <c r="Q105" s="9"/>
      <c r="R105" s="9"/>
      <c r="S105" s="9"/>
      <c r="T105" s="9"/>
      <c r="U105" s="9"/>
      <c r="V105" s="9"/>
      <c r="W105" s="9"/>
      <c r="X105" s="9"/>
      <c r="Y105" s="9"/>
      <c r="Z105" s="9"/>
    </row>
    <row r="106" spans="1:26" ht="15">
      <c r="A106" s="9"/>
      <c r="B106" s="9"/>
      <c r="C106" s="9"/>
      <c r="D106" s="9"/>
      <c r="E106" s="9"/>
      <c r="F106" s="9"/>
      <c r="G106" s="9"/>
      <c r="H106" s="9"/>
      <c r="I106" s="9"/>
      <c r="J106" s="9"/>
      <c r="K106" s="9"/>
      <c r="L106" s="9"/>
      <c r="M106" s="9"/>
      <c r="N106" s="9"/>
      <c r="O106" s="9"/>
      <c r="P106" s="9"/>
      <c r="Q106" s="9"/>
      <c r="R106" s="9"/>
      <c r="S106" s="9"/>
      <c r="T106" s="9"/>
      <c r="U106" s="9"/>
      <c r="V106" s="9"/>
      <c r="W106" s="9"/>
      <c r="X106" s="9"/>
      <c r="Y106" s="9"/>
      <c r="Z106" s="9"/>
    </row>
    <row r="107" spans="1:26" ht="15">
      <c r="A107" s="9"/>
      <c r="B107" s="9"/>
      <c r="C107" s="9"/>
      <c r="D107" s="9"/>
      <c r="E107" s="9"/>
      <c r="F107" s="9"/>
      <c r="G107" s="9"/>
      <c r="H107" s="9"/>
      <c r="I107" s="9"/>
      <c r="J107" s="9"/>
      <c r="K107" s="9"/>
      <c r="L107" s="9"/>
      <c r="M107" s="9"/>
      <c r="N107" s="9"/>
      <c r="O107" s="9"/>
      <c r="P107" s="9"/>
      <c r="Q107" s="9"/>
      <c r="R107" s="9"/>
      <c r="S107" s="9"/>
      <c r="T107" s="9"/>
      <c r="U107" s="9"/>
      <c r="V107" s="9"/>
      <c r="W107" s="9"/>
      <c r="X107" s="9"/>
      <c r="Y107" s="9"/>
      <c r="Z107" s="9"/>
    </row>
    <row r="108" spans="1:26" ht="15">
      <c r="A108" s="9"/>
      <c r="B108" s="9"/>
      <c r="C108" s="9"/>
      <c r="D108" s="9"/>
      <c r="E108" s="9"/>
      <c r="F108" s="9"/>
      <c r="G108" s="9"/>
      <c r="H108" s="9"/>
      <c r="I108" s="9"/>
      <c r="J108" s="9"/>
      <c r="K108" s="9"/>
      <c r="L108" s="9"/>
      <c r="M108" s="9"/>
      <c r="N108" s="9"/>
      <c r="O108" s="9"/>
      <c r="P108" s="9"/>
      <c r="Q108" s="9"/>
      <c r="R108" s="9"/>
      <c r="S108" s="9"/>
      <c r="T108" s="9"/>
      <c r="U108" s="9"/>
      <c r="V108" s="9"/>
      <c r="W108" s="9"/>
      <c r="X108" s="9"/>
      <c r="Y108" s="9"/>
      <c r="Z108" s="9"/>
    </row>
    <row r="109" spans="1:26" ht="15">
      <c r="A109" s="9"/>
      <c r="B109" s="9"/>
      <c r="C109" s="9"/>
      <c r="D109" s="9"/>
      <c r="E109" s="9"/>
      <c r="F109" s="9"/>
      <c r="G109" s="9"/>
      <c r="H109" s="9"/>
      <c r="I109" s="9"/>
      <c r="J109" s="9"/>
      <c r="K109" s="9"/>
      <c r="L109" s="9"/>
      <c r="M109" s="9"/>
      <c r="N109" s="9"/>
      <c r="O109" s="9"/>
      <c r="P109" s="9"/>
      <c r="Q109" s="9"/>
      <c r="R109" s="9"/>
      <c r="S109" s="9"/>
      <c r="T109" s="9"/>
      <c r="U109" s="9"/>
      <c r="V109" s="9"/>
      <c r="W109" s="9"/>
      <c r="X109" s="9"/>
      <c r="Y109" s="9"/>
      <c r="Z109" s="9"/>
    </row>
    <row r="110" spans="1:26" ht="15">
      <c r="A110" s="9"/>
      <c r="B110" s="9"/>
      <c r="C110" s="9"/>
      <c r="D110" s="9"/>
      <c r="E110" s="9"/>
      <c r="F110" s="9"/>
      <c r="G110" s="9"/>
      <c r="H110" s="9"/>
      <c r="I110" s="9"/>
      <c r="J110" s="9"/>
      <c r="K110" s="9"/>
      <c r="L110" s="9"/>
      <c r="M110" s="9"/>
      <c r="N110" s="9"/>
      <c r="O110" s="9"/>
      <c r="P110" s="9"/>
      <c r="Q110" s="9"/>
      <c r="R110" s="9"/>
      <c r="S110" s="9"/>
      <c r="T110" s="9"/>
      <c r="U110" s="9"/>
      <c r="V110" s="9"/>
      <c r="W110" s="9"/>
      <c r="X110" s="9"/>
      <c r="Y110" s="9"/>
      <c r="Z110" s="9"/>
    </row>
    <row r="111" spans="1:26" ht="15">
      <c r="A111" s="9"/>
      <c r="B111" s="9"/>
      <c r="C111" s="9"/>
      <c r="D111" s="9"/>
      <c r="E111" s="9"/>
      <c r="F111" s="9"/>
      <c r="G111" s="9"/>
      <c r="H111" s="9"/>
      <c r="I111" s="9"/>
      <c r="J111" s="9"/>
      <c r="K111" s="9"/>
      <c r="L111" s="9"/>
      <c r="M111" s="9"/>
      <c r="N111" s="9"/>
      <c r="O111" s="9"/>
      <c r="P111" s="9"/>
      <c r="Q111" s="9"/>
      <c r="R111" s="9"/>
      <c r="S111" s="9"/>
      <c r="T111" s="9"/>
      <c r="U111" s="9"/>
      <c r="V111" s="9"/>
      <c r="W111" s="9"/>
      <c r="X111" s="9"/>
      <c r="Y111" s="9"/>
      <c r="Z111" s="9"/>
    </row>
    <row r="112" spans="1:26" ht="15">
      <c r="A112" s="9"/>
      <c r="B112" s="9"/>
      <c r="C112" s="9"/>
      <c r="D112" s="9"/>
      <c r="E112" s="9"/>
      <c r="F112" s="9"/>
      <c r="G112" s="9"/>
      <c r="H112" s="9"/>
      <c r="I112" s="9"/>
      <c r="J112" s="9"/>
      <c r="K112" s="9"/>
      <c r="L112" s="9"/>
      <c r="M112" s="9"/>
      <c r="N112" s="9"/>
      <c r="O112" s="9"/>
      <c r="P112" s="9"/>
      <c r="Q112" s="9"/>
      <c r="R112" s="9"/>
      <c r="S112" s="9"/>
      <c r="T112" s="9"/>
      <c r="U112" s="9"/>
      <c r="V112" s="9"/>
      <c r="W112" s="9"/>
      <c r="X112" s="9"/>
      <c r="Y112" s="9"/>
      <c r="Z112" s="9"/>
    </row>
    <row r="113" spans="1:26" ht="15">
      <c r="A113" s="9"/>
      <c r="B113" s="9"/>
      <c r="C113" s="9"/>
      <c r="D113" s="9"/>
      <c r="E113" s="9"/>
      <c r="F113" s="9"/>
      <c r="G113" s="9"/>
      <c r="H113" s="9"/>
      <c r="I113" s="9"/>
      <c r="J113" s="9"/>
      <c r="K113" s="9"/>
      <c r="L113" s="9"/>
      <c r="M113" s="9"/>
      <c r="N113" s="9"/>
      <c r="O113" s="9"/>
      <c r="P113" s="9"/>
      <c r="Q113" s="9"/>
      <c r="R113" s="9"/>
      <c r="S113" s="9"/>
      <c r="T113" s="9"/>
      <c r="U113" s="9"/>
      <c r="V113" s="9"/>
      <c r="W113" s="9"/>
      <c r="X113" s="9"/>
      <c r="Y113" s="9"/>
      <c r="Z113" s="9"/>
    </row>
    <row r="114" spans="1:26" ht="15">
      <c r="A114" s="9"/>
      <c r="B114" s="9"/>
      <c r="C114" s="9"/>
      <c r="D114" s="9"/>
      <c r="E114" s="9"/>
      <c r="F114" s="9"/>
      <c r="G114" s="9"/>
      <c r="H114" s="9"/>
      <c r="I114" s="9"/>
      <c r="J114" s="9"/>
      <c r="K114" s="9"/>
      <c r="L114" s="9"/>
      <c r="M114" s="9"/>
      <c r="N114" s="9"/>
      <c r="O114" s="9"/>
      <c r="P114" s="9"/>
      <c r="Q114" s="9"/>
      <c r="R114" s="9"/>
      <c r="S114" s="9"/>
      <c r="T114" s="9"/>
      <c r="U114" s="9"/>
      <c r="V114" s="9"/>
      <c r="W114" s="9"/>
      <c r="X114" s="9"/>
      <c r="Y114" s="9"/>
      <c r="Z114" s="9"/>
    </row>
    <row r="115" spans="1:26" ht="15">
      <c r="A115" s="9"/>
      <c r="B115" s="9"/>
      <c r="C115" s="9"/>
      <c r="D115" s="9"/>
      <c r="E115" s="9"/>
      <c r="F115" s="9"/>
      <c r="G115" s="9"/>
      <c r="H115" s="9"/>
      <c r="I115" s="9"/>
      <c r="J115" s="9"/>
      <c r="K115" s="9"/>
      <c r="L115" s="9"/>
      <c r="M115" s="9"/>
      <c r="N115" s="9"/>
      <c r="O115" s="9"/>
      <c r="P115" s="9"/>
      <c r="Q115" s="9"/>
      <c r="R115" s="9"/>
      <c r="S115" s="9"/>
      <c r="T115" s="9"/>
      <c r="U115" s="9"/>
      <c r="V115" s="9"/>
      <c r="W115" s="9"/>
      <c r="X115" s="9"/>
      <c r="Y115" s="9"/>
      <c r="Z115" s="9"/>
    </row>
    <row r="116" spans="1:26" ht="15">
      <c r="A116" s="9"/>
      <c r="B116" s="9"/>
      <c r="C116" s="9"/>
      <c r="D116" s="9"/>
      <c r="E116" s="9"/>
      <c r="F116" s="9"/>
      <c r="G116" s="9"/>
      <c r="H116" s="9"/>
      <c r="I116" s="9"/>
      <c r="J116" s="9"/>
      <c r="K116" s="9"/>
      <c r="L116" s="9"/>
      <c r="M116" s="9"/>
      <c r="N116" s="9"/>
      <c r="O116" s="9"/>
      <c r="P116" s="9"/>
      <c r="Q116" s="9"/>
      <c r="R116" s="9"/>
      <c r="S116" s="9"/>
      <c r="T116" s="9"/>
      <c r="U116" s="9"/>
      <c r="V116" s="9"/>
      <c r="W116" s="9"/>
      <c r="X116" s="9"/>
      <c r="Y116" s="9"/>
      <c r="Z116" s="9"/>
    </row>
    <row r="117" spans="1:26" ht="15">
      <c r="A117" s="9"/>
      <c r="B117" s="9"/>
      <c r="C117" s="9"/>
      <c r="D117" s="9"/>
      <c r="E117" s="9"/>
      <c r="F117" s="9"/>
      <c r="G117" s="9"/>
      <c r="H117" s="9"/>
      <c r="I117" s="9"/>
      <c r="J117" s="9"/>
      <c r="K117" s="9"/>
      <c r="L117" s="9"/>
      <c r="M117" s="9"/>
      <c r="N117" s="9"/>
      <c r="O117" s="9"/>
      <c r="P117" s="9"/>
      <c r="Q117" s="9"/>
      <c r="R117" s="9"/>
      <c r="S117" s="9"/>
      <c r="T117" s="9"/>
      <c r="U117" s="9"/>
      <c r="V117" s="9"/>
      <c r="W117" s="9"/>
      <c r="X117" s="9"/>
      <c r="Y117" s="9"/>
      <c r="Z117" s="9"/>
    </row>
    <row r="118" spans="1:26" ht="15">
      <c r="A118" s="9"/>
      <c r="B118" s="9"/>
      <c r="C118" s="9"/>
      <c r="D118" s="9"/>
      <c r="E118" s="9"/>
      <c r="F118" s="9"/>
      <c r="G118" s="9"/>
      <c r="H118" s="9"/>
      <c r="I118" s="9"/>
      <c r="J118" s="9"/>
      <c r="K118" s="9"/>
      <c r="L118" s="9"/>
      <c r="M118" s="9"/>
      <c r="N118" s="9"/>
      <c r="O118" s="9"/>
      <c r="P118" s="9"/>
      <c r="Q118" s="9"/>
      <c r="R118" s="9"/>
      <c r="S118" s="9"/>
      <c r="T118" s="9"/>
      <c r="U118" s="9"/>
      <c r="V118" s="9"/>
      <c r="W118" s="9"/>
      <c r="X118" s="9"/>
      <c r="Y118" s="9"/>
      <c r="Z118" s="9"/>
    </row>
    <row r="119" spans="1:26" ht="15">
      <c r="A119" s="9"/>
      <c r="B119" s="9"/>
      <c r="C119" s="9"/>
      <c r="D119" s="9"/>
      <c r="E119" s="9"/>
      <c r="F119" s="9"/>
      <c r="G119" s="9"/>
      <c r="H119" s="9"/>
      <c r="I119" s="9"/>
      <c r="J119" s="9"/>
      <c r="K119" s="9"/>
      <c r="L119" s="9"/>
      <c r="M119" s="9"/>
      <c r="N119" s="9"/>
      <c r="O119" s="9"/>
      <c r="P119" s="9"/>
      <c r="Q119" s="9"/>
      <c r="R119" s="9"/>
      <c r="S119" s="9"/>
      <c r="T119" s="9"/>
      <c r="U119" s="9"/>
      <c r="V119" s="9"/>
      <c r="W119" s="9"/>
      <c r="X119" s="9"/>
      <c r="Y119" s="9"/>
      <c r="Z119" s="9"/>
    </row>
    <row r="120" spans="1:26" ht="15">
      <c r="A120" s="9"/>
      <c r="B120" s="9"/>
      <c r="C120" s="9"/>
      <c r="D120" s="9"/>
      <c r="E120" s="9"/>
      <c r="F120" s="9"/>
      <c r="G120" s="9"/>
      <c r="H120" s="9"/>
      <c r="I120" s="9"/>
      <c r="J120" s="9"/>
      <c r="K120" s="9"/>
      <c r="L120" s="9"/>
      <c r="M120" s="9"/>
      <c r="N120" s="9"/>
      <c r="O120" s="9"/>
      <c r="P120" s="9"/>
      <c r="Q120" s="9"/>
      <c r="R120" s="9"/>
      <c r="S120" s="9"/>
      <c r="T120" s="9"/>
      <c r="U120" s="9"/>
      <c r="V120" s="9"/>
      <c r="W120" s="9"/>
      <c r="X120" s="9"/>
      <c r="Y120" s="9"/>
      <c r="Z120" s="9"/>
    </row>
    <row r="121" spans="1:26" ht="15">
      <c r="A121" s="9"/>
      <c r="B121" s="9"/>
      <c r="C121" s="9"/>
      <c r="D121" s="9"/>
      <c r="E121" s="9"/>
      <c r="F121" s="9"/>
      <c r="G121" s="9"/>
      <c r="H121" s="9"/>
      <c r="I121" s="9"/>
      <c r="J121" s="9"/>
      <c r="K121" s="9"/>
      <c r="L121" s="9"/>
      <c r="M121" s="9"/>
      <c r="N121" s="9"/>
      <c r="O121" s="9"/>
      <c r="P121" s="9"/>
      <c r="Q121" s="9"/>
      <c r="R121" s="9"/>
      <c r="S121" s="9"/>
      <c r="T121" s="9"/>
      <c r="U121" s="9"/>
      <c r="V121" s="9"/>
      <c r="W121" s="9"/>
      <c r="X121" s="9"/>
      <c r="Y121" s="9"/>
      <c r="Z121" s="9"/>
    </row>
    <row r="122" spans="1:26" ht="15">
      <c r="A122" s="9"/>
      <c r="B122" s="9"/>
      <c r="C122" s="9"/>
      <c r="D122" s="9"/>
      <c r="E122" s="9"/>
      <c r="F122" s="9"/>
      <c r="G122" s="9"/>
      <c r="H122" s="9"/>
      <c r="I122" s="9"/>
      <c r="J122" s="9"/>
      <c r="K122" s="9"/>
      <c r="L122" s="9"/>
      <c r="M122" s="9"/>
      <c r="N122" s="9"/>
      <c r="O122" s="9"/>
      <c r="P122" s="9"/>
      <c r="Q122" s="9"/>
      <c r="R122" s="9"/>
      <c r="S122" s="9"/>
      <c r="T122" s="9"/>
      <c r="U122" s="9"/>
      <c r="V122" s="9"/>
      <c r="W122" s="9"/>
      <c r="X122" s="9"/>
      <c r="Y122" s="9"/>
      <c r="Z122" s="9"/>
    </row>
    <row r="123" spans="1:26" ht="15">
      <c r="A123" s="9"/>
      <c r="B123" s="9"/>
      <c r="C123" s="9"/>
      <c r="D123" s="9"/>
      <c r="E123" s="9"/>
      <c r="F123" s="9"/>
      <c r="G123" s="9"/>
      <c r="H123" s="9"/>
      <c r="I123" s="9"/>
      <c r="J123" s="9"/>
      <c r="K123" s="9"/>
      <c r="L123" s="9"/>
      <c r="M123" s="9"/>
      <c r="N123" s="9"/>
      <c r="O123" s="9"/>
      <c r="P123" s="9"/>
      <c r="Q123" s="9"/>
      <c r="R123" s="9"/>
      <c r="S123" s="9"/>
      <c r="T123" s="9"/>
      <c r="U123" s="9"/>
      <c r="V123" s="9"/>
      <c r="W123" s="9"/>
      <c r="X123" s="9"/>
      <c r="Y123" s="9"/>
      <c r="Z123" s="9"/>
    </row>
    <row r="124" spans="1:26" ht="15">
      <c r="A124" s="9"/>
      <c r="B124" s="9"/>
      <c r="C124" s="9"/>
      <c r="D124" s="9"/>
      <c r="E124" s="9"/>
      <c r="F124" s="9"/>
      <c r="G124" s="9"/>
      <c r="H124" s="9"/>
      <c r="I124" s="9"/>
      <c r="J124" s="9"/>
      <c r="K124" s="9"/>
      <c r="L124" s="9"/>
      <c r="M124" s="9"/>
      <c r="N124" s="9"/>
      <c r="O124" s="9"/>
      <c r="P124" s="9"/>
      <c r="Q124" s="9"/>
      <c r="R124" s="9"/>
      <c r="S124" s="9"/>
      <c r="T124" s="9"/>
      <c r="U124" s="9"/>
      <c r="V124" s="9"/>
      <c r="W124" s="9"/>
      <c r="X124" s="9"/>
      <c r="Y124" s="9"/>
      <c r="Z124" s="9"/>
    </row>
    <row r="125" spans="1:26" ht="15">
      <c r="A125" s="9"/>
      <c r="B125" s="9"/>
      <c r="C125" s="9"/>
      <c r="D125" s="9"/>
      <c r="E125" s="9"/>
      <c r="F125" s="9"/>
      <c r="G125" s="9"/>
      <c r="H125" s="9"/>
      <c r="I125" s="9"/>
      <c r="J125" s="9"/>
      <c r="K125" s="9"/>
      <c r="L125" s="9"/>
      <c r="M125" s="9"/>
      <c r="N125" s="9"/>
      <c r="O125" s="9"/>
      <c r="P125" s="9"/>
      <c r="Q125" s="9"/>
      <c r="R125" s="9"/>
      <c r="S125" s="9"/>
      <c r="T125" s="9"/>
      <c r="U125" s="9"/>
      <c r="V125" s="9"/>
      <c r="W125" s="9"/>
      <c r="X125" s="9"/>
      <c r="Y125" s="9"/>
      <c r="Z125" s="9"/>
    </row>
    <row r="126" spans="1:26" ht="15">
      <c r="A126" s="9"/>
      <c r="B126" s="9"/>
      <c r="C126" s="9"/>
      <c r="D126" s="9"/>
      <c r="E126" s="9"/>
      <c r="F126" s="9"/>
      <c r="G126" s="9"/>
      <c r="H126" s="9"/>
      <c r="I126" s="9"/>
      <c r="J126" s="9"/>
      <c r="K126" s="9"/>
      <c r="L126" s="9"/>
      <c r="M126" s="9"/>
      <c r="N126" s="9"/>
      <c r="O126" s="9"/>
      <c r="P126" s="9"/>
      <c r="Q126" s="9"/>
      <c r="R126" s="9"/>
      <c r="S126" s="9"/>
      <c r="T126" s="9"/>
      <c r="U126" s="9"/>
      <c r="V126" s="9"/>
      <c r="W126" s="9"/>
      <c r="X126" s="9"/>
      <c r="Y126" s="9"/>
      <c r="Z126" s="9"/>
    </row>
    <row r="127" spans="1:26" ht="15">
      <c r="A127" s="9"/>
      <c r="B127" s="9"/>
      <c r="C127" s="9"/>
      <c r="D127" s="9"/>
      <c r="E127" s="9"/>
      <c r="F127" s="9"/>
      <c r="G127" s="9"/>
      <c r="H127" s="9"/>
      <c r="I127" s="9"/>
      <c r="J127" s="9"/>
      <c r="K127" s="9"/>
      <c r="L127" s="9"/>
      <c r="M127" s="9"/>
      <c r="N127" s="9"/>
      <c r="O127" s="9"/>
      <c r="P127" s="9"/>
      <c r="Q127" s="9"/>
      <c r="R127" s="9"/>
      <c r="S127" s="9"/>
      <c r="T127" s="9"/>
      <c r="U127" s="9"/>
      <c r="V127" s="9"/>
      <c r="W127" s="9"/>
      <c r="X127" s="9"/>
      <c r="Y127" s="9"/>
      <c r="Z127" s="9"/>
    </row>
    <row r="128" spans="1:26" ht="15">
      <c r="A128" s="9"/>
      <c r="B128" s="9"/>
      <c r="C128" s="9"/>
      <c r="D128" s="9"/>
      <c r="E128" s="9"/>
      <c r="F128" s="9"/>
      <c r="G128" s="9"/>
      <c r="H128" s="9"/>
      <c r="I128" s="9"/>
      <c r="J128" s="9"/>
      <c r="K128" s="9"/>
      <c r="L128" s="9"/>
      <c r="M128" s="9"/>
      <c r="N128" s="9"/>
      <c r="O128" s="9"/>
      <c r="P128" s="9"/>
      <c r="Q128" s="9"/>
      <c r="R128" s="9"/>
      <c r="S128" s="9"/>
      <c r="T128" s="9"/>
      <c r="U128" s="9"/>
      <c r="V128" s="9"/>
      <c r="W128" s="9"/>
      <c r="X128" s="9"/>
      <c r="Y128" s="9"/>
      <c r="Z128" s="9"/>
    </row>
    <row r="129" spans="1:26" ht="15">
      <c r="A129" s="9"/>
      <c r="B129" s="9"/>
      <c r="C129" s="9"/>
      <c r="D129" s="9"/>
      <c r="E129" s="9"/>
      <c r="F129" s="9"/>
      <c r="G129" s="9"/>
      <c r="H129" s="9"/>
      <c r="I129" s="9"/>
      <c r="J129" s="9"/>
      <c r="K129" s="9"/>
      <c r="L129" s="9"/>
      <c r="M129" s="9"/>
      <c r="N129" s="9"/>
      <c r="O129" s="9"/>
      <c r="P129" s="9"/>
      <c r="Q129" s="9"/>
      <c r="R129" s="9"/>
      <c r="S129" s="9"/>
      <c r="T129" s="9"/>
      <c r="U129" s="9"/>
      <c r="V129" s="9"/>
      <c r="W129" s="9"/>
      <c r="X129" s="9"/>
      <c r="Y129" s="9"/>
      <c r="Z129" s="9"/>
    </row>
    <row r="130" spans="1:26" ht="15">
      <c r="A130" s="9"/>
      <c r="B130" s="9"/>
      <c r="C130" s="9"/>
      <c r="D130" s="9"/>
      <c r="E130" s="9"/>
      <c r="F130" s="9"/>
      <c r="G130" s="9"/>
      <c r="H130" s="9"/>
      <c r="I130" s="9"/>
      <c r="J130" s="9"/>
      <c r="K130" s="9"/>
      <c r="L130" s="9"/>
      <c r="M130" s="9"/>
      <c r="N130" s="9"/>
      <c r="O130" s="9"/>
      <c r="P130" s="9"/>
      <c r="Q130" s="9"/>
      <c r="R130" s="9"/>
      <c r="S130" s="9"/>
      <c r="T130" s="9"/>
      <c r="U130" s="9"/>
      <c r="V130" s="9"/>
      <c r="W130" s="9"/>
      <c r="X130" s="9"/>
      <c r="Y130" s="9"/>
      <c r="Z130" s="9"/>
    </row>
    <row r="131" spans="1:26" ht="15">
      <c r="A131" s="9"/>
      <c r="B131" s="9"/>
      <c r="C131" s="9"/>
      <c r="D131" s="9"/>
      <c r="E131" s="9"/>
      <c r="F131" s="9"/>
      <c r="G131" s="9"/>
      <c r="H131" s="9"/>
      <c r="I131" s="9"/>
      <c r="J131" s="9"/>
      <c r="K131" s="9"/>
      <c r="L131" s="9"/>
      <c r="M131" s="9"/>
      <c r="N131" s="9"/>
      <c r="O131" s="9"/>
      <c r="P131" s="9"/>
      <c r="Q131" s="9"/>
      <c r="R131" s="9"/>
      <c r="S131" s="9"/>
      <c r="T131" s="9"/>
      <c r="U131" s="9"/>
      <c r="V131" s="9"/>
      <c r="W131" s="9"/>
      <c r="X131" s="9"/>
      <c r="Y131" s="9"/>
      <c r="Z131" s="9"/>
    </row>
    <row r="132" spans="1:26" ht="15">
      <c r="A132" s="9"/>
      <c r="B132" s="9"/>
      <c r="C132" s="9"/>
      <c r="D132" s="9"/>
      <c r="E132" s="9"/>
      <c r="F132" s="9"/>
      <c r="G132" s="9"/>
      <c r="H132" s="9"/>
      <c r="I132" s="9"/>
      <c r="J132" s="9"/>
      <c r="K132" s="9"/>
      <c r="L132" s="9"/>
      <c r="M132" s="9"/>
      <c r="N132" s="9"/>
      <c r="O132" s="9"/>
      <c r="P132" s="9"/>
      <c r="Q132" s="9"/>
      <c r="R132" s="9"/>
      <c r="S132" s="9"/>
      <c r="T132" s="9"/>
      <c r="U132" s="9"/>
      <c r="V132" s="9"/>
      <c r="W132" s="9"/>
      <c r="X132" s="9"/>
      <c r="Y132" s="9"/>
      <c r="Z132" s="9"/>
    </row>
    <row r="133" spans="1:26" ht="15">
      <c r="A133" s="9"/>
      <c r="B133" s="9"/>
      <c r="C133" s="9"/>
      <c r="D133" s="9"/>
      <c r="E133" s="9"/>
      <c r="F133" s="9"/>
      <c r="G133" s="9"/>
      <c r="H133" s="9"/>
      <c r="I133" s="9"/>
      <c r="J133" s="9"/>
      <c r="K133" s="9"/>
      <c r="L133" s="9"/>
      <c r="M133" s="9"/>
      <c r="N133" s="9"/>
      <c r="O133" s="9"/>
      <c r="P133" s="9"/>
      <c r="Q133" s="9"/>
      <c r="R133" s="9"/>
      <c r="S133" s="9"/>
      <c r="T133" s="9"/>
      <c r="U133" s="9"/>
      <c r="V133" s="9"/>
      <c r="W133" s="9"/>
      <c r="X133" s="9"/>
      <c r="Y133" s="9"/>
      <c r="Z133" s="9"/>
    </row>
    <row r="134" spans="1:26" ht="15">
      <c r="A134" s="9"/>
      <c r="B134" s="9"/>
      <c r="C134" s="9"/>
      <c r="D134" s="9"/>
      <c r="E134" s="9"/>
      <c r="F134" s="9"/>
      <c r="G134" s="9"/>
      <c r="H134" s="9"/>
      <c r="I134" s="9"/>
      <c r="J134" s="9"/>
      <c r="K134" s="9"/>
      <c r="L134" s="9"/>
      <c r="M134" s="9"/>
      <c r="N134" s="9"/>
      <c r="O134" s="9"/>
      <c r="P134" s="9"/>
      <c r="Q134" s="9"/>
      <c r="R134" s="9"/>
      <c r="S134" s="9"/>
      <c r="T134" s="9"/>
      <c r="U134" s="9"/>
      <c r="V134" s="9"/>
      <c r="W134" s="9"/>
      <c r="X134" s="9"/>
      <c r="Y134" s="9"/>
      <c r="Z134" s="9"/>
    </row>
    <row r="135" spans="1:26" ht="15">
      <c r="A135" s="9"/>
      <c r="B135" s="9"/>
      <c r="C135" s="9"/>
      <c r="D135" s="9"/>
      <c r="E135" s="9"/>
      <c r="F135" s="9"/>
      <c r="G135" s="9"/>
      <c r="H135" s="9"/>
      <c r="I135" s="9"/>
      <c r="J135" s="9"/>
      <c r="K135" s="9"/>
      <c r="L135" s="9"/>
      <c r="M135" s="9"/>
      <c r="N135" s="9"/>
      <c r="O135" s="9"/>
      <c r="P135" s="9"/>
      <c r="Q135" s="9"/>
      <c r="R135" s="9"/>
      <c r="S135" s="9"/>
      <c r="T135" s="9"/>
      <c r="U135" s="9"/>
      <c r="V135" s="9"/>
      <c r="W135" s="9"/>
      <c r="X135" s="9"/>
      <c r="Y135" s="9"/>
      <c r="Z135" s="9"/>
    </row>
    <row r="136" spans="1:26" ht="15">
      <c r="A136" s="9"/>
      <c r="B136" s="9"/>
      <c r="C136" s="9"/>
      <c r="D136" s="9"/>
      <c r="E136" s="9"/>
      <c r="F136" s="9"/>
      <c r="G136" s="9"/>
      <c r="H136" s="9"/>
      <c r="I136" s="9"/>
      <c r="J136" s="9"/>
      <c r="K136" s="9"/>
      <c r="L136" s="9"/>
      <c r="M136" s="9"/>
      <c r="N136" s="9"/>
      <c r="O136" s="9"/>
      <c r="P136" s="9"/>
      <c r="Q136" s="9"/>
      <c r="R136" s="9"/>
      <c r="S136" s="9"/>
      <c r="T136" s="9"/>
      <c r="U136" s="9"/>
      <c r="V136" s="9"/>
      <c r="W136" s="9"/>
      <c r="X136" s="9"/>
      <c r="Y136" s="9"/>
      <c r="Z136" s="9"/>
    </row>
    <row r="137" spans="1:26" ht="15">
      <c r="A137" s="9"/>
      <c r="B137" s="9"/>
      <c r="C137" s="9"/>
      <c r="D137" s="9"/>
      <c r="E137" s="9"/>
      <c r="F137" s="9"/>
      <c r="G137" s="9"/>
      <c r="H137" s="9"/>
      <c r="I137" s="9"/>
      <c r="J137" s="9"/>
      <c r="K137" s="9"/>
      <c r="L137" s="9"/>
      <c r="M137" s="9"/>
      <c r="N137" s="9"/>
      <c r="O137" s="9"/>
      <c r="P137" s="9"/>
      <c r="Q137" s="9"/>
      <c r="R137" s="9"/>
      <c r="S137" s="9"/>
      <c r="T137" s="9"/>
      <c r="U137" s="9"/>
      <c r="V137" s="9"/>
      <c r="W137" s="9"/>
      <c r="X137" s="9"/>
      <c r="Y137" s="9"/>
      <c r="Z137" s="9"/>
    </row>
    <row r="138" spans="1:26" ht="15">
      <c r="A138" s="9"/>
      <c r="B138" s="9"/>
      <c r="C138" s="9"/>
      <c r="D138" s="9"/>
      <c r="E138" s="9"/>
      <c r="F138" s="9"/>
      <c r="G138" s="9"/>
      <c r="H138" s="9"/>
      <c r="I138" s="9"/>
      <c r="J138" s="9"/>
      <c r="K138" s="9"/>
      <c r="L138" s="9"/>
      <c r="M138" s="9"/>
      <c r="N138" s="9"/>
      <c r="O138" s="9"/>
      <c r="P138" s="9"/>
      <c r="Q138" s="9"/>
      <c r="R138" s="9"/>
      <c r="S138" s="9"/>
      <c r="T138" s="9"/>
      <c r="U138" s="9"/>
      <c r="V138" s="9"/>
      <c r="W138" s="9"/>
      <c r="X138" s="9"/>
      <c r="Y138" s="9"/>
      <c r="Z138" s="9"/>
    </row>
    <row r="139" spans="1:26" ht="15">
      <c r="A139" s="9"/>
      <c r="B139" s="9"/>
      <c r="C139" s="9"/>
      <c r="D139" s="9"/>
      <c r="E139" s="9"/>
      <c r="F139" s="9"/>
      <c r="G139" s="9"/>
      <c r="H139" s="9"/>
      <c r="I139" s="9"/>
      <c r="J139" s="9"/>
      <c r="K139" s="9"/>
      <c r="L139" s="9"/>
      <c r="M139" s="9"/>
      <c r="N139" s="9"/>
      <c r="O139" s="9"/>
      <c r="P139" s="9"/>
      <c r="Q139" s="9"/>
      <c r="R139" s="9"/>
      <c r="S139" s="9"/>
      <c r="T139" s="9"/>
      <c r="U139" s="9"/>
      <c r="V139" s="9"/>
      <c r="W139" s="9"/>
      <c r="X139" s="9"/>
      <c r="Y139" s="9"/>
      <c r="Z139" s="9"/>
    </row>
    <row r="140" spans="1:26" ht="15">
      <c r="A140" s="9"/>
      <c r="B140" s="9"/>
      <c r="C140" s="9"/>
      <c r="D140" s="9"/>
      <c r="E140" s="9"/>
      <c r="F140" s="9"/>
      <c r="G140" s="9"/>
      <c r="H140" s="9"/>
      <c r="I140" s="9"/>
      <c r="J140" s="9"/>
      <c r="K140" s="9"/>
      <c r="L140" s="9"/>
      <c r="M140" s="9"/>
      <c r="N140" s="9"/>
      <c r="O140" s="9"/>
      <c r="P140" s="9"/>
      <c r="Q140" s="9"/>
      <c r="R140" s="9"/>
      <c r="S140" s="9"/>
      <c r="T140" s="9"/>
      <c r="U140" s="9"/>
      <c r="V140" s="9"/>
      <c r="W140" s="9"/>
      <c r="X140" s="9"/>
      <c r="Y140" s="9"/>
      <c r="Z140" s="9"/>
    </row>
    <row r="141" spans="1:26" ht="15">
      <c r="A141" s="9"/>
      <c r="B141" s="9"/>
      <c r="C141" s="9"/>
      <c r="D141" s="9"/>
      <c r="E141" s="9"/>
      <c r="F141" s="9"/>
      <c r="G141" s="9"/>
      <c r="H141" s="9"/>
      <c r="I141" s="9"/>
      <c r="J141" s="9"/>
      <c r="K141" s="9"/>
      <c r="L141" s="9"/>
      <c r="M141" s="9"/>
      <c r="N141" s="9"/>
      <c r="O141" s="9"/>
      <c r="P141" s="9"/>
      <c r="Q141" s="9"/>
      <c r="R141" s="9"/>
      <c r="S141" s="9"/>
      <c r="T141" s="9"/>
      <c r="U141" s="9"/>
      <c r="V141" s="9"/>
      <c r="W141" s="9"/>
      <c r="X141" s="9"/>
      <c r="Y141" s="9"/>
      <c r="Z141" s="9"/>
    </row>
    <row r="142" spans="1:26" ht="15">
      <c r="A142" s="9"/>
      <c r="B142" s="9"/>
      <c r="C142" s="9"/>
      <c r="D142" s="9"/>
      <c r="E142" s="9"/>
      <c r="F142" s="9"/>
      <c r="G142" s="9"/>
      <c r="H142" s="9"/>
      <c r="I142" s="9"/>
      <c r="J142" s="9"/>
      <c r="K142" s="9"/>
      <c r="L142" s="9"/>
      <c r="M142" s="9"/>
      <c r="N142" s="9"/>
      <c r="O142" s="9"/>
      <c r="P142" s="9"/>
      <c r="Q142" s="9"/>
      <c r="R142" s="9"/>
      <c r="S142" s="9"/>
      <c r="T142" s="9"/>
      <c r="U142" s="9"/>
      <c r="V142" s="9"/>
      <c r="W142" s="9"/>
      <c r="X142" s="9"/>
      <c r="Y142" s="9"/>
      <c r="Z142" s="9"/>
    </row>
    <row r="143" spans="1:26" ht="15">
      <c r="A143" s="9"/>
      <c r="B143" s="9"/>
      <c r="C143" s="9"/>
      <c r="D143" s="9"/>
      <c r="E143" s="9"/>
      <c r="F143" s="9"/>
      <c r="G143" s="9"/>
      <c r="H143" s="9"/>
      <c r="I143" s="9"/>
      <c r="J143" s="9"/>
      <c r="K143" s="9"/>
      <c r="L143" s="9"/>
      <c r="M143" s="9"/>
      <c r="N143" s="9"/>
      <c r="O143" s="9"/>
      <c r="P143" s="9"/>
      <c r="Q143" s="9"/>
      <c r="R143" s="9"/>
      <c r="S143" s="9"/>
      <c r="T143" s="9"/>
      <c r="U143" s="9"/>
      <c r="V143" s="9"/>
      <c r="W143" s="9"/>
      <c r="X143" s="9"/>
      <c r="Y143" s="9"/>
      <c r="Z143" s="9"/>
    </row>
    <row r="144" spans="1:26" ht="15">
      <c r="A144" s="9"/>
      <c r="B144" s="9"/>
      <c r="C144" s="9"/>
      <c r="D144" s="9"/>
      <c r="E144" s="9"/>
      <c r="F144" s="9"/>
      <c r="G144" s="9"/>
      <c r="H144" s="9"/>
      <c r="I144" s="9"/>
      <c r="J144" s="9"/>
      <c r="K144" s="9"/>
      <c r="L144" s="9"/>
      <c r="M144" s="9"/>
      <c r="N144" s="9"/>
      <c r="O144" s="9"/>
      <c r="P144" s="9"/>
      <c r="Q144" s="9"/>
      <c r="R144" s="9"/>
      <c r="S144" s="9"/>
      <c r="T144" s="9"/>
      <c r="U144" s="9"/>
      <c r="V144" s="9"/>
      <c r="W144" s="9"/>
      <c r="X144" s="9"/>
      <c r="Y144" s="9"/>
      <c r="Z144" s="9"/>
    </row>
    <row r="145" spans="1:26" ht="15">
      <c r="A145" s="9"/>
      <c r="B145" s="9"/>
      <c r="C145" s="9"/>
      <c r="D145" s="9"/>
      <c r="E145" s="9"/>
      <c r="F145" s="9"/>
      <c r="G145" s="9"/>
      <c r="H145" s="9"/>
      <c r="I145" s="9"/>
      <c r="J145" s="9"/>
      <c r="K145" s="9"/>
      <c r="L145" s="9"/>
      <c r="M145" s="9"/>
      <c r="N145" s="9"/>
      <c r="O145" s="9"/>
      <c r="P145" s="9"/>
      <c r="Q145" s="9"/>
      <c r="R145" s="9"/>
      <c r="S145" s="9"/>
      <c r="T145" s="9"/>
      <c r="U145" s="9"/>
      <c r="V145" s="9"/>
      <c r="W145" s="9"/>
      <c r="X145" s="9"/>
      <c r="Y145" s="9"/>
      <c r="Z145" s="9"/>
    </row>
    <row r="146" spans="1:26" ht="15">
      <c r="A146" s="9"/>
      <c r="B146" s="9"/>
      <c r="C146" s="9"/>
      <c r="D146" s="9"/>
      <c r="E146" s="9"/>
      <c r="F146" s="9"/>
      <c r="G146" s="9"/>
      <c r="H146" s="9"/>
      <c r="I146" s="9"/>
      <c r="J146" s="9"/>
      <c r="K146" s="9"/>
      <c r="L146" s="9"/>
      <c r="M146" s="9"/>
      <c r="N146" s="9"/>
      <c r="O146" s="9"/>
      <c r="P146" s="9"/>
      <c r="Q146" s="9"/>
      <c r="R146" s="9"/>
      <c r="S146" s="9"/>
      <c r="T146" s="9"/>
      <c r="U146" s="9"/>
      <c r="V146" s="9"/>
      <c r="W146" s="9"/>
      <c r="X146" s="9"/>
      <c r="Y146" s="9"/>
      <c r="Z146" s="9"/>
    </row>
    <row r="147" spans="1:26" ht="15">
      <c r="A147" s="9"/>
      <c r="B147" s="9"/>
      <c r="C147" s="9"/>
      <c r="D147" s="9"/>
      <c r="E147" s="9"/>
      <c r="F147" s="9"/>
      <c r="G147" s="9"/>
      <c r="H147" s="9"/>
      <c r="I147" s="9"/>
      <c r="J147" s="9"/>
      <c r="K147" s="9"/>
      <c r="L147" s="9"/>
      <c r="M147" s="9"/>
      <c r="N147" s="9"/>
      <c r="O147" s="9"/>
      <c r="P147" s="9"/>
      <c r="Q147" s="9"/>
      <c r="R147" s="9"/>
      <c r="S147" s="9"/>
      <c r="T147" s="9"/>
      <c r="U147" s="9"/>
      <c r="V147" s="9"/>
      <c r="W147" s="9"/>
      <c r="X147" s="9"/>
      <c r="Y147" s="9"/>
      <c r="Z147" s="9"/>
    </row>
    <row r="148" spans="1:26" ht="15">
      <c r="A148" s="9"/>
      <c r="B148" s="9"/>
      <c r="C148" s="9"/>
      <c r="D148" s="9"/>
      <c r="E148" s="9"/>
      <c r="F148" s="9"/>
      <c r="G148" s="9"/>
      <c r="H148" s="9"/>
      <c r="I148" s="9"/>
      <c r="J148" s="9"/>
      <c r="K148" s="9"/>
      <c r="L148" s="9"/>
      <c r="M148" s="9"/>
      <c r="N148" s="9"/>
      <c r="O148" s="9"/>
      <c r="P148" s="9"/>
      <c r="Q148" s="9"/>
      <c r="R148" s="9"/>
      <c r="S148" s="9"/>
      <c r="T148" s="9"/>
      <c r="U148" s="9"/>
      <c r="V148" s="9"/>
      <c r="W148" s="9"/>
      <c r="X148" s="9"/>
      <c r="Y148" s="9"/>
      <c r="Z148" s="9"/>
    </row>
    <row r="149" spans="1:26" ht="15">
      <c r="A149" s="9"/>
      <c r="B149" s="9"/>
      <c r="C149" s="9"/>
      <c r="D149" s="9"/>
      <c r="E149" s="9"/>
      <c r="F149" s="9"/>
      <c r="G149" s="9"/>
      <c r="H149" s="9"/>
      <c r="I149" s="9"/>
      <c r="J149" s="9"/>
      <c r="K149" s="9"/>
      <c r="L149" s="9"/>
      <c r="M149" s="9"/>
      <c r="N149" s="9"/>
      <c r="O149" s="9"/>
      <c r="P149" s="9"/>
      <c r="Q149" s="9"/>
      <c r="R149" s="9"/>
      <c r="S149" s="9"/>
      <c r="T149" s="9"/>
      <c r="U149" s="9"/>
      <c r="V149" s="9"/>
      <c r="W149" s="9"/>
      <c r="X149" s="9"/>
      <c r="Y149" s="9"/>
      <c r="Z149" s="9"/>
    </row>
    <row r="150" spans="1:26" ht="15">
      <c r="A150" s="9"/>
      <c r="B150" s="9"/>
      <c r="C150" s="9"/>
      <c r="D150" s="9"/>
      <c r="E150" s="9"/>
      <c r="F150" s="9"/>
      <c r="G150" s="9"/>
      <c r="H150" s="9"/>
      <c r="I150" s="9"/>
      <c r="J150" s="9"/>
      <c r="K150" s="9"/>
      <c r="L150" s="9"/>
      <c r="M150" s="9"/>
      <c r="N150" s="9"/>
      <c r="O150" s="9"/>
      <c r="P150" s="9"/>
      <c r="Q150" s="9"/>
      <c r="R150" s="9"/>
      <c r="S150" s="9"/>
      <c r="T150" s="9"/>
      <c r="U150" s="9"/>
      <c r="V150" s="9"/>
      <c r="W150" s="9"/>
      <c r="X150" s="9"/>
      <c r="Y150" s="9"/>
      <c r="Z150" s="9"/>
    </row>
    <row r="151" spans="1:26" ht="15">
      <c r="A151" s="9"/>
      <c r="B151" s="9"/>
      <c r="C151" s="9"/>
      <c r="D151" s="9"/>
      <c r="E151" s="9"/>
      <c r="F151" s="9"/>
      <c r="G151" s="9"/>
      <c r="H151" s="9"/>
      <c r="I151" s="9"/>
      <c r="J151" s="9"/>
      <c r="K151" s="9"/>
      <c r="L151" s="9"/>
      <c r="M151" s="9"/>
      <c r="N151" s="9"/>
      <c r="O151" s="9"/>
      <c r="P151" s="9"/>
      <c r="Q151" s="9"/>
      <c r="R151" s="9"/>
      <c r="S151" s="9"/>
      <c r="T151" s="9"/>
      <c r="U151" s="9"/>
      <c r="V151" s="9"/>
      <c r="W151" s="9"/>
      <c r="X151" s="9"/>
      <c r="Y151" s="9"/>
      <c r="Z151" s="9"/>
    </row>
    <row r="152" spans="1:26" ht="15">
      <c r="A152" s="9"/>
      <c r="B152" s="9"/>
      <c r="C152" s="9"/>
      <c r="D152" s="9"/>
      <c r="E152" s="9"/>
      <c r="F152" s="9"/>
      <c r="G152" s="9"/>
      <c r="H152" s="9"/>
      <c r="I152" s="9"/>
      <c r="J152" s="9"/>
      <c r="K152" s="9"/>
      <c r="L152" s="9"/>
      <c r="M152" s="9"/>
      <c r="N152" s="9"/>
      <c r="O152" s="9"/>
      <c r="P152" s="9"/>
      <c r="Q152" s="9"/>
      <c r="R152" s="9"/>
      <c r="S152" s="9"/>
      <c r="T152" s="9"/>
      <c r="U152" s="9"/>
      <c r="V152" s="9"/>
      <c r="W152" s="9"/>
      <c r="X152" s="9"/>
      <c r="Y152" s="9"/>
      <c r="Z152" s="9"/>
    </row>
    <row r="153" spans="1:26" ht="15">
      <c r="A153" s="9"/>
      <c r="B153" s="9"/>
      <c r="C153" s="9"/>
      <c r="D153" s="9"/>
      <c r="E153" s="9"/>
      <c r="F153" s="9"/>
      <c r="G153" s="9"/>
      <c r="H153" s="9"/>
      <c r="I153" s="9"/>
      <c r="J153" s="9"/>
      <c r="K153" s="9"/>
      <c r="L153" s="9"/>
      <c r="M153" s="9"/>
      <c r="N153" s="9"/>
      <c r="O153" s="9"/>
      <c r="P153" s="9"/>
      <c r="Q153" s="9"/>
      <c r="R153" s="9"/>
      <c r="S153" s="9"/>
      <c r="T153" s="9"/>
      <c r="U153" s="9"/>
      <c r="V153" s="9"/>
      <c r="W153" s="9"/>
      <c r="X153" s="9"/>
      <c r="Y153" s="9"/>
      <c r="Z153" s="9"/>
    </row>
    <row r="154" spans="1:26" ht="15">
      <c r="A154" s="9"/>
      <c r="B154" s="9"/>
      <c r="C154" s="9"/>
      <c r="D154" s="9"/>
      <c r="E154" s="9"/>
      <c r="F154" s="9"/>
      <c r="G154" s="9"/>
      <c r="H154" s="9"/>
      <c r="I154" s="9"/>
      <c r="J154" s="9"/>
      <c r="K154" s="9"/>
      <c r="L154" s="9"/>
      <c r="M154" s="9"/>
      <c r="N154" s="9"/>
      <c r="O154" s="9"/>
      <c r="P154" s="9"/>
      <c r="Q154" s="9"/>
      <c r="R154" s="9"/>
      <c r="S154" s="9"/>
      <c r="T154" s="9"/>
      <c r="U154" s="9"/>
      <c r="V154" s="9"/>
      <c r="W154" s="9"/>
      <c r="X154" s="9"/>
      <c r="Y154" s="9"/>
      <c r="Z154" s="9"/>
    </row>
    <row r="155" spans="1:26" ht="15">
      <c r="A155" s="9"/>
      <c r="B155" s="9"/>
      <c r="C155" s="9"/>
      <c r="D155" s="9"/>
      <c r="E155" s="9"/>
      <c r="F155" s="9"/>
      <c r="G155" s="9"/>
      <c r="H155" s="9"/>
      <c r="I155" s="9"/>
      <c r="J155" s="9"/>
      <c r="K155" s="9"/>
      <c r="L155" s="9"/>
      <c r="M155" s="9"/>
      <c r="N155" s="9"/>
      <c r="O155" s="9"/>
      <c r="P155" s="9"/>
      <c r="Q155" s="9"/>
      <c r="R155" s="9"/>
      <c r="S155" s="9"/>
      <c r="T155" s="9"/>
      <c r="U155" s="9"/>
      <c r="V155" s="9"/>
      <c r="W155" s="9"/>
      <c r="X155" s="9"/>
      <c r="Y155" s="9"/>
      <c r="Z155" s="9"/>
    </row>
    <row r="156" spans="1:26" ht="15">
      <c r="A156" s="9"/>
      <c r="B156" s="9"/>
      <c r="C156" s="9"/>
      <c r="D156" s="9"/>
      <c r="E156" s="9"/>
      <c r="F156" s="9"/>
      <c r="G156" s="9"/>
      <c r="H156" s="9"/>
      <c r="I156" s="9"/>
      <c r="J156" s="9"/>
      <c r="K156" s="9"/>
      <c r="L156" s="9"/>
      <c r="M156" s="9"/>
      <c r="N156" s="9"/>
      <c r="O156" s="9"/>
      <c r="P156" s="9"/>
      <c r="Q156" s="9"/>
      <c r="R156" s="9"/>
      <c r="S156" s="9"/>
      <c r="T156" s="9"/>
      <c r="U156" s="9"/>
      <c r="V156" s="9"/>
      <c r="W156" s="9"/>
      <c r="X156" s="9"/>
      <c r="Y156" s="9"/>
      <c r="Z156" s="9"/>
    </row>
    <row r="157" spans="1:26" ht="15">
      <c r="A157" s="9"/>
      <c r="B157" s="9"/>
      <c r="C157" s="9"/>
      <c r="D157" s="9"/>
      <c r="E157" s="9"/>
      <c r="F157" s="9"/>
      <c r="G157" s="9"/>
      <c r="H157" s="9"/>
      <c r="I157" s="9"/>
      <c r="J157" s="9"/>
      <c r="K157" s="9"/>
      <c r="L157" s="9"/>
      <c r="M157" s="9"/>
      <c r="N157" s="9"/>
      <c r="O157" s="9"/>
      <c r="P157" s="9"/>
      <c r="Q157" s="9"/>
      <c r="R157" s="9"/>
      <c r="S157" s="9"/>
      <c r="T157" s="9"/>
      <c r="U157" s="9"/>
      <c r="V157" s="9"/>
      <c r="W157" s="9"/>
      <c r="X157" s="9"/>
      <c r="Y157" s="9"/>
      <c r="Z157" s="9"/>
    </row>
    <row r="158" spans="1:26" ht="15">
      <c r="A158" s="9"/>
      <c r="B158" s="9"/>
      <c r="C158" s="9"/>
      <c r="D158" s="9"/>
      <c r="E158" s="9"/>
      <c r="F158" s="9"/>
      <c r="G158" s="9"/>
      <c r="H158" s="9"/>
      <c r="I158" s="9"/>
      <c r="J158" s="9"/>
      <c r="K158" s="9"/>
      <c r="L158" s="9"/>
      <c r="M158" s="9"/>
      <c r="N158" s="9"/>
      <c r="O158" s="9"/>
      <c r="P158" s="9"/>
      <c r="Q158" s="9"/>
      <c r="R158" s="9"/>
      <c r="S158" s="9"/>
      <c r="T158" s="9"/>
      <c r="U158" s="9"/>
      <c r="V158" s="9"/>
      <c r="W158" s="9"/>
      <c r="X158" s="9"/>
      <c r="Y158" s="9"/>
      <c r="Z158" s="9"/>
    </row>
    <row r="159" spans="1:26" ht="15">
      <c r="A159" s="9"/>
      <c r="B159" s="9"/>
      <c r="C159" s="9"/>
      <c r="D159" s="9"/>
      <c r="E159" s="9"/>
      <c r="F159" s="9"/>
      <c r="G159" s="9"/>
      <c r="H159" s="9"/>
      <c r="I159" s="9"/>
      <c r="J159" s="9"/>
      <c r="K159" s="9"/>
      <c r="L159" s="9"/>
      <c r="M159" s="9"/>
      <c r="N159" s="9"/>
      <c r="O159" s="9"/>
      <c r="P159" s="9"/>
      <c r="Q159" s="9"/>
      <c r="R159" s="9"/>
      <c r="S159" s="9"/>
      <c r="T159" s="9"/>
      <c r="U159" s="9"/>
      <c r="V159" s="9"/>
      <c r="W159" s="9"/>
      <c r="X159" s="9"/>
      <c r="Y159" s="9"/>
      <c r="Z159" s="9"/>
    </row>
    <row r="160" spans="1:26" ht="15">
      <c r="A160" s="9"/>
      <c r="B160" s="9"/>
      <c r="C160" s="9"/>
      <c r="D160" s="9"/>
      <c r="E160" s="9"/>
      <c r="F160" s="9"/>
      <c r="G160" s="9"/>
      <c r="H160" s="9"/>
      <c r="I160" s="9"/>
      <c r="J160" s="9"/>
      <c r="K160" s="9"/>
      <c r="L160" s="9"/>
      <c r="M160" s="9"/>
      <c r="N160" s="9"/>
      <c r="O160" s="9"/>
      <c r="P160" s="9"/>
      <c r="Q160" s="9"/>
      <c r="R160" s="9"/>
      <c r="S160" s="9"/>
      <c r="T160" s="9"/>
      <c r="U160" s="9"/>
      <c r="V160" s="9"/>
      <c r="W160" s="9"/>
      <c r="X160" s="9"/>
      <c r="Y160" s="9"/>
      <c r="Z160" s="9"/>
    </row>
    <row r="161" spans="1:26" ht="15">
      <c r="A161" s="9"/>
      <c r="B161" s="9"/>
      <c r="C161" s="9"/>
      <c r="D161" s="9"/>
      <c r="E161" s="9"/>
      <c r="F161" s="9"/>
      <c r="G161" s="9"/>
      <c r="H161" s="9"/>
      <c r="I161" s="9"/>
      <c r="J161" s="9"/>
      <c r="K161" s="9"/>
      <c r="L161" s="9"/>
      <c r="M161" s="9"/>
      <c r="N161" s="9"/>
      <c r="O161" s="9"/>
      <c r="P161" s="9"/>
      <c r="Q161" s="9"/>
      <c r="R161" s="9"/>
      <c r="S161" s="9"/>
      <c r="T161" s="9"/>
      <c r="U161" s="9"/>
      <c r="V161" s="9"/>
      <c r="W161" s="9"/>
      <c r="X161" s="9"/>
      <c r="Y161" s="9"/>
      <c r="Z161" s="9"/>
    </row>
    <row r="162" spans="1:26" ht="15">
      <c r="A162" s="9"/>
      <c r="B162" s="9"/>
      <c r="C162" s="9"/>
      <c r="D162" s="9"/>
      <c r="E162" s="9"/>
      <c r="F162" s="9"/>
      <c r="G162" s="9"/>
      <c r="H162" s="9"/>
      <c r="I162" s="9"/>
      <c r="J162" s="9"/>
      <c r="K162" s="9"/>
      <c r="L162" s="9"/>
      <c r="M162" s="9"/>
      <c r="N162" s="9"/>
      <c r="O162" s="9"/>
      <c r="P162" s="9"/>
      <c r="Q162" s="9"/>
      <c r="R162" s="9"/>
      <c r="S162" s="9"/>
      <c r="T162" s="9"/>
      <c r="U162" s="9"/>
      <c r="V162" s="9"/>
      <c r="W162" s="9"/>
      <c r="X162" s="9"/>
      <c r="Y162" s="9"/>
      <c r="Z162" s="9"/>
    </row>
    <row r="163" spans="1:26" ht="15">
      <c r="A163" s="9"/>
      <c r="B163" s="9"/>
      <c r="C163" s="9"/>
      <c r="D163" s="9"/>
      <c r="E163" s="9"/>
      <c r="F163" s="9"/>
      <c r="G163" s="9"/>
      <c r="H163" s="9"/>
      <c r="I163" s="9"/>
      <c r="J163" s="9"/>
      <c r="K163" s="9"/>
      <c r="L163" s="9"/>
      <c r="M163" s="9"/>
      <c r="N163" s="9"/>
      <c r="O163" s="9"/>
      <c r="P163" s="9"/>
      <c r="Q163" s="9"/>
      <c r="R163" s="9"/>
      <c r="S163" s="9"/>
      <c r="T163" s="9"/>
      <c r="U163" s="9"/>
      <c r="V163" s="9"/>
      <c r="W163" s="9"/>
      <c r="X163" s="9"/>
      <c r="Y163" s="9"/>
      <c r="Z163" s="9"/>
    </row>
    <row r="164" spans="1:26" ht="15">
      <c r="A164" s="9"/>
      <c r="B164" s="9"/>
      <c r="C164" s="9"/>
      <c r="D164" s="9"/>
      <c r="E164" s="9"/>
      <c r="F164" s="9"/>
      <c r="G164" s="9"/>
      <c r="H164" s="9"/>
      <c r="I164" s="9"/>
      <c r="J164" s="9"/>
      <c r="K164" s="9"/>
      <c r="L164" s="9"/>
      <c r="M164" s="9"/>
      <c r="N164" s="9"/>
      <c r="O164" s="9"/>
      <c r="P164" s="9"/>
      <c r="Q164" s="9"/>
      <c r="R164" s="9"/>
      <c r="S164" s="9"/>
      <c r="T164" s="9"/>
      <c r="U164" s="9"/>
      <c r="V164" s="9"/>
      <c r="W164" s="9"/>
      <c r="X164" s="9"/>
      <c r="Y164" s="9"/>
      <c r="Z164" s="9"/>
    </row>
    <row r="165" spans="1:26" ht="15">
      <c r="A165" s="9"/>
      <c r="B165" s="9"/>
      <c r="C165" s="9"/>
      <c r="D165" s="9"/>
      <c r="E165" s="9"/>
      <c r="F165" s="9"/>
      <c r="G165" s="9"/>
      <c r="H165" s="9"/>
      <c r="I165" s="9"/>
      <c r="J165" s="9"/>
      <c r="K165" s="9"/>
      <c r="L165" s="9"/>
      <c r="M165" s="9"/>
      <c r="N165" s="9"/>
      <c r="O165" s="9"/>
      <c r="P165" s="9"/>
      <c r="Q165" s="9"/>
      <c r="R165" s="9"/>
      <c r="S165" s="9"/>
      <c r="T165" s="9"/>
      <c r="U165" s="9"/>
      <c r="V165" s="9"/>
      <c r="W165" s="9"/>
      <c r="X165" s="9"/>
      <c r="Y165" s="9"/>
      <c r="Z165" s="9"/>
    </row>
    <row r="166" spans="1:26" ht="15">
      <c r="A166" s="9"/>
      <c r="B166" s="9"/>
      <c r="C166" s="9"/>
      <c r="D166" s="9"/>
      <c r="E166" s="9"/>
      <c r="F166" s="9"/>
      <c r="G166" s="9"/>
      <c r="H166" s="9"/>
      <c r="I166" s="9"/>
      <c r="J166" s="9"/>
      <c r="K166" s="9"/>
      <c r="L166" s="9"/>
      <c r="M166" s="9"/>
      <c r="N166" s="9"/>
      <c r="O166" s="9"/>
      <c r="P166" s="9"/>
      <c r="Q166" s="9"/>
      <c r="R166" s="9"/>
      <c r="S166" s="9"/>
      <c r="T166" s="9"/>
      <c r="U166" s="9"/>
      <c r="V166" s="9"/>
      <c r="W166" s="9"/>
      <c r="X166" s="9"/>
      <c r="Y166" s="9"/>
      <c r="Z166" s="9"/>
    </row>
    <row r="167" spans="1:26" ht="15">
      <c r="A167" s="9"/>
      <c r="B167" s="9"/>
      <c r="C167" s="9"/>
      <c r="D167" s="9"/>
      <c r="E167" s="9"/>
      <c r="F167" s="9"/>
      <c r="G167" s="9"/>
      <c r="H167" s="9"/>
      <c r="I167" s="9"/>
      <c r="J167" s="9"/>
      <c r="K167" s="9"/>
      <c r="L167" s="9"/>
      <c r="M167" s="9"/>
      <c r="N167" s="9"/>
      <c r="O167" s="9"/>
      <c r="P167" s="9"/>
      <c r="Q167" s="9"/>
      <c r="R167" s="9"/>
      <c r="S167" s="9"/>
      <c r="T167" s="9"/>
      <c r="U167" s="9"/>
      <c r="V167" s="9"/>
      <c r="W167" s="9"/>
      <c r="X167" s="9"/>
      <c r="Y167" s="9"/>
      <c r="Z167" s="9"/>
    </row>
    <row r="168" spans="1:26" ht="15">
      <c r="A168" s="9"/>
      <c r="B168" s="9"/>
      <c r="C168" s="9"/>
      <c r="D168" s="9"/>
      <c r="E168" s="9"/>
      <c r="F168" s="9"/>
      <c r="G168" s="9"/>
      <c r="H168" s="9"/>
      <c r="I168" s="9"/>
      <c r="J168" s="9"/>
      <c r="K168" s="9"/>
      <c r="L168" s="9"/>
      <c r="M168" s="9"/>
      <c r="N168" s="9"/>
      <c r="O168" s="9"/>
      <c r="P168" s="9"/>
      <c r="Q168" s="9"/>
      <c r="R168" s="9"/>
      <c r="S168" s="9"/>
      <c r="T168" s="9"/>
      <c r="U168" s="9"/>
      <c r="V168" s="9"/>
      <c r="W168" s="9"/>
      <c r="X168" s="9"/>
      <c r="Y168" s="9"/>
      <c r="Z168" s="9"/>
    </row>
    <row r="169" spans="1:26" ht="15">
      <c r="A169" s="9"/>
      <c r="B169" s="9"/>
      <c r="C169" s="9"/>
      <c r="D169" s="9"/>
      <c r="E169" s="9"/>
      <c r="F169" s="9"/>
      <c r="G169" s="9"/>
      <c r="H169" s="9"/>
      <c r="I169" s="9"/>
      <c r="J169" s="9"/>
      <c r="K169" s="9"/>
      <c r="L169" s="9"/>
      <c r="M169" s="9"/>
      <c r="N169" s="9"/>
      <c r="O169" s="9"/>
      <c r="P169" s="9"/>
      <c r="Q169" s="9"/>
      <c r="R169" s="9"/>
      <c r="S169" s="9"/>
      <c r="T169" s="9"/>
      <c r="U169" s="9"/>
      <c r="V169" s="9"/>
      <c r="W169" s="9"/>
      <c r="X169" s="9"/>
      <c r="Y169" s="9"/>
      <c r="Z169" s="9"/>
    </row>
    <row r="170" spans="1:26" ht="15">
      <c r="A170" s="9"/>
      <c r="B170" s="9"/>
      <c r="C170" s="9"/>
      <c r="D170" s="9"/>
      <c r="E170" s="9"/>
      <c r="F170" s="9"/>
      <c r="G170" s="9"/>
      <c r="H170" s="9"/>
      <c r="I170" s="9"/>
      <c r="J170" s="9"/>
      <c r="K170" s="9"/>
      <c r="L170" s="9"/>
      <c r="M170" s="9"/>
      <c r="N170" s="9"/>
      <c r="O170" s="9"/>
      <c r="P170" s="9"/>
      <c r="Q170" s="9"/>
      <c r="R170" s="9"/>
      <c r="S170" s="9"/>
      <c r="T170" s="9"/>
      <c r="U170" s="9"/>
      <c r="V170" s="9"/>
      <c r="W170" s="9"/>
      <c r="X170" s="9"/>
      <c r="Y170" s="9"/>
      <c r="Z170" s="9"/>
    </row>
    <row r="171" spans="1:26" ht="15">
      <c r="A171" s="9"/>
      <c r="B171" s="9"/>
      <c r="C171" s="9"/>
      <c r="D171" s="9"/>
      <c r="E171" s="9"/>
      <c r="F171" s="9"/>
      <c r="G171" s="9"/>
      <c r="H171" s="9"/>
      <c r="I171" s="9"/>
      <c r="J171" s="9"/>
      <c r="K171" s="9"/>
      <c r="L171" s="9"/>
      <c r="M171" s="9"/>
      <c r="N171" s="9"/>
      <c r="O171" s="9"/>
      <c r="P171" s="9"/>
      <c r="Q171" s="9"/>
      <c r="R171" s="9"/>
      <c r="S171" s="9"/>
      <c r="T171" s="9"/>
      <c r="U171" s="9"/>
      <c r="V171" s="9"/>
      <c r="W171" s="9"/>
      <c r="X171" s="9"/>
      <c r="Y171" s="9"/>
      <c r="Z171" s="9"/>
    </row>
    <row r="172" spans="1:26" ht="15">
      <c r="A172" s="9"/>
      <c r="B172" s="9"/>
      <c r="C172" s="9"/>
      <c r="D172" s="9"/>
      <c r="E172" s="9"/>
      <c r="F172" s="9"/>
      <c r="G172" s="9"/>
      <c r="H172" s="9"/>
      <c r="I172" s="9"/>
      <c r="J172" s="9"/>
      <c r="K172" s="9"/>
      <c r="L172" s="9"/>
      <c r="M172" s="9"/>
      <c r="N172" s="9"/>
      <c r="O172" s="9"/>
      <c r="P172" s="9"/>
      <c r="Q172" s="9"/>
      <c r="R172" s="9"/>
      <c r="S172" s="9"/>
      <c r="T172" s="9"/>
      <c r="U172" s="9"/>
      <c r="V172" s="9"/>
      <c r="W172" s="9"/>
      <c r="X172" s="9"/>
      <c r="Y172" s="9"/>
      <c r="Z172" s="9"/>
    </row>
    <row r="173" spans="1:26" ht="15">
      <c r="A173" s="9"/>
      <c r="B173" s="9"/>
      <c r="C173" s="9"/>
      <c r="D173" s="9"/>
      <c r="E173" s="9"/>
      <c r="F173" s="9"/>
      <c r="G173" s="9"/>
      <c r="H173" s="9"/>
      <c r="I173" s="9"/>
      <c r="J173" s="9"/>
      <c r="K173" s="9"/>
      <c r="L173" s="9"/>
      <c r="M173" s="9"/>
      <c r="N173" s="9"/>
      <c r="O173" s="9"/>
      <c r="P173" s="9"/>
      <c r="Q173" s="9"/>
      <c r="R173" s="9"/>
      <c r="S173" s="9"/>
      <c r="T173" s="9"/>
      <c r="U173" s="9"/>
      <c r="V173" s="9"/>
      <c r="W173" s="9"/>
      <c r="X173" s="9"/>
      <c r="Y173" s="9"/>
      <c r="Z173" s="9"/>
    </row>
    <row r="174" spans="1:26" ht="15">
      <c r="A174" s="9"/>
      <c r="B174" s="9"/>
      <c r="C174" s="9"/>
      <c r="D174" s="9"/>
      <c r="E174" s="9"/>
      <c r="F174" s="9"/>
      <c r="G174" s="9"/>
      <c r="H174" s="9"/>
      <c r="I174" s="9"/>
      <c r="J174" s="9"/>
      <c r="K174" s="9"/>
      <c r="L174" s="9"/>
      <c r="M174" s="9"/>
      <c r="N174" s="9"/>
      <c r="O174" s="9"/>
      <c r="P174" s="9"/>
      <c r="Q174" s="9"/>
      <c r="R174" s="9"/>
      <c r="S174" s="9"/>
      <c r="T174" s="9"/>
      <c r="U174" s="9"/>
      <c r="V174" s="9"/>
      <c r="W174" s="9"/>
      <c r="X174" s="9"/>
      <c r="Y174" s="9"/>
      <c r="Z174" s="9"/>
    </row>
    <row r="175" spans="1:26" ht="15">
      <c r="A175" s="9"/>
      <c r="B175" s="9"/>
      <c r="C175" s="9"/>
      <c r="D175" s="9"/>
      <c r="E175" s="9"/>
      <c r="F175" s="9"/>
      <c r="G175" s="9"/>
      <c r="H175" s="9"/>
      <c r="I175" s="9"/>
      <c r="J175" s="9"/>
      <c r="K175" s="9"/>
      <c r="L175" s="9"/>
      <c r="M175" s="9"/>
      <c r="N175" s="9"/>
      <c r="O175" s="9"/>
      <c r="P175" s="9"/>
      <c r="Q175" s="9"/>
      <c r="R175" s="9"/>
      <c r="S175" s="9"/>
      <c r="T175" s="9"/>
      <c r="U175" s="9"/>
      <c r="V175" s="9"/>
      <c r="W175" s="9"/>
      <c r="X175" s="9"/>
      <c r="Y175" s="9"/>
      <c r="Z175" s="9"/>
    </row>
    <row r="176" spans="1:26" ht="15">
      <c r="A176" s="9"/>
      <c r="B176" s="9"/>
      <c r="C176" s="9"/>
      <c r="D176" s="9"/>
      <c r="E176" s="9"/>
      <c r="F176" s="9"/>
      <c r="G176" s="9"/>
      <c r="H176" s="9"/>
      <c r="I176" s="9"/>
      <c r="J176" s="9"/>
      <c r="K176" s="9"/>
      <c r="L176" s="9"/>
      <c r="M176" s="9"/>
      <c r="N176" s="9"/>
      <c r="O176" s="9"/>
      <c r="P176" s="9"/>
      <c r="Q176" s="9"/>
      <c r="R176" s="9"/>
      <c r="S176" s="9"/>
      <c r="T176" s="9"/>
      <c r="U176" s="9"/>
      <c r="V176" s="9"/>
      <c r="W176" s="9"/>
      <c r="X176" s="9"/>
      <c r="Y176" s="9"/>
      <c r="Z176" s="9"/>
    </row>
    <row r="177" spans="1:26" ht="15">
      <c r="A177" s="9"/>
      <c r="B177" s="9"/>
      <c r="C177" s="9"/>
      <c r="D177" s="9"/>
      <c r="E177" s="9"/>
      <c r="F177" s="9"/>
      <c r="G177" s="9"/>
      <c r="H177" s="9"/>
      <c r="I177" s="9"/>
      <c r="J177" s="9"/>
      <c r="K177" s="9"/>
      <c r="L177" s="9"/>
      <c r="M177" s="9"/>
      <c r="N177" s="9"/>
      <c r="O177" s="9"/>
      <c r="P177" s="9"/>
      <c r="Q177" s="9"/>
      <c r="R177" s="9"/>
      <c r="S177" s="9"/>
      <c r="T177" s="9"/>
      <c r="U177" s="9"/>
      <c r="V177" s="9"/>
      <c r="W177" s="9"/>
      <c r="X177" s="9"/>
      <c r="Y177" s="9"/>
      <c r="Z177" s="9"/>
    </row>
    <row r="178" spans="1:26" ht="15">
      <c r="A178" s="9"/>
      <c r="B178" s="9"/>
      <c r="C178" s="9"/>
      <c r="D178" s="9"/>
      <c r="E178" s="9"/>
      <c r="F178" s="9"/>
      <c r="G178" s="9"/>
      <c r="H178" s="9"/>
      <c r="I178" s="9"/>
      <c r="J178" s="9"/>
      <c r="K178" s="9"/>
      <c r="L178" s="9"/>
      <c r="M178" s="9"/>
      <c r="N178" s="9"/>
      <c r="O178" s="9"/>
      <c r="P178" s="9"/>
      <c r="Q178" s="9"/>
      <c r="R178" s="9"/>
      <c r="S178" s="9"/>
      <c r="T178" s="9"/>
      <c r="U178" s="9"/>
      <c r="V178" s="9"/>
      <c r="W178" s="9"/>
      <c r="X178" s="9"/>
      <c r="Y178" s="9"/>
      <c r="Z178" s="9"/>
    </row>
    <row r="179" spans="1:26" ht="15">
      <c r="A179" s="9"/>
      <c r="B179" s="9"/>
      <c r="C179" s="9"/>
      <c r="D179" s="9"/>
      <c r="E179" s="9"/>
      <c r="F179" s="9"/>
      <c r="G179" s="9"/>
      <c r="H179" s="9"/>
      <c r="I179" s="9"/>
      <c r="J179" s="9"/>
      <c r="K179" s="9"/>
      <c r="L179" s="9"/>
      <c r="M179" s="9"/>
      <c r="N179" s="9"/>
      <c r="O179" s="9"/>
      <c r="P179" s="9"/>
      <c r="Q179" s="9"/>
      <c r="R179" s="9"/>
      <c r="S179" s="9"/>
      <c r="T179" s="9"/>
      <c r="U179" s="9"/>
      <c r="V179" s="9"/>
      <c r="W179" s="9"/>
      <c r="X179" s="9"/>
      <c r="Y179" s="9"/>
      <c r="Z179" s="9"/>
    </row>
    <row r="180" spans="1:26" ht="15">
      <c r="A180" s="9"/>
      <c r="B180" s="9"/>
      <c r="C180" s="9"/>
      <c r="D180" s="9"/>
      <c r="E180" s="9"/>
      <c r="F180" s="9"/>
      <c r="G180" s="9"/>
      <c r="H180" s="9"/>
      <c r="I180" s="9"/>
      <c r="J180" s="9"/>
      <c r="K180" s="9"/>
      <c r="L180" s="9"/>
      <c r="M180" s="9"/>
      <c r="N180" s="9"/>
      <c r="O180" s="9"/>
      <c r="P180" s="9"/>
      <c r="Q180" s="9"/>
      <c r="R180" s="9"/>
      <c r="S180" s="9"/>
      <c r="T180" s="9"/>
      <c r="U180" s="9"/>
      <c r="V180" s="9"/>
      <c r="W180" s="9"/>
      <c r="X180" s="9"/>
      <c r="Y180" s="9"/>
      <c r="Z180" s="9"/>
    </row>
    <row r="181" spans="1:26" ht="15">
      <c r="A181" s="9"/>
      <c r="B181" s="9"/>
      <c r="C181" s="9"/>
      <c r="D181" s="9"/>
      <c r="E181" s="9"/>
      <c r="F181" s="9"/>
      <c r="G181" s="9"/>
      <c r="H181" s="9"/>
      <c r="I181" s="9"/>
      <c r="J181" s="9"/>
      <c r="K181" s="9"/>
      <c r="L181" s="9"/>
      <c r="M181" s="9"/>
      <c r="N181" s="9"/>
      <c r="O181" s="9"/>
      <c r="P181" s="9"/>
      <c r="Q181" s="9"/>
      <c r="R181" s="9"/>
      <c r="S181" s="9"/>
      <c r="T181" s="9"/>
      <c r="U181" s="9"/>
      <c r="V181" s="9"/>
      <c r="W181" s="9"/>
      <c r="X181" s="9"/>
      <c r="Y181" s="9"/>
      <c r="Z181" s="9"/>
    </row>
    <row r="182" spans="1:26" ht="15">
      <c r="A182" s="9"/>
      <c r="B182" s="9"/>
      <c r="C182" s="9"/>
      <c r="D182" s="9"/>
      <c r="E182" s="9"/>
      <c r="F182" s="9"/>
      <c r="G182" s="9"/>
      <c r="H182" s="9"/>
      <c r="I182" s="9"/>
      <c r="J182" s="9"/>
      <c r="K182" s="9"/>
      <c r="L182" s="9"/>
      <c r="M182" s="9"/>
      <c r="N182" s="9"/>
      <c r="O182" s="9"/>
      <c r="P182" s="9"/>
      <c r="Q182" s="9"/>
      <c r="R182" s="9"/>
      <c r="S182" s="9"/>
      <c r="T182" s="9"/>
      <c r="U182" s="9"/>
      <c r="V182" s="9"/>
      <c r="W182" s="9"/>
      <c r="X182" s="9"/>
      <c r="Y182" s="9"/>
      <c r="Z182" s="9"/>
    </row>
    <row r="183" spans="1:26" ht="15">
      <c r="A183" s="9"/>
      <c r="B183" s="9"/>
      <c r="C183" s="9"/>
      <c r="D183" s="9"/>
      <c r="E183" s="9"/>
      <c r="F183" s="9"/>
      <c r="G183" s="9"/>
      <c r="H183" s="9"/>
      <c r="I183" s="9"/>
      <c r="J183" s="9"/>
      <c r="K183" s="9"/>
      <c r="L183" s="9"/>
      <c r="M183" s="9"/>
      <c r="N183" s="9"/>
      <c r="O183" s="9"/>
      <c r="P183" s="9"/>
      <c r="Q183" s="9"/>
      <c r="R183" s="9"/>
      <c r="S183" s="9"/>
      <c r="T183" s="9"/>
      <c r="U183" s="9"/>
      <c r="V183" s="9"/>
      <c r="W183" s="9"/>
      <c r="X183" s="9"/>
      <c r="Y183" s="9"/>
      <c r="Z183" s="9"/>
    </row>
    <row r="184" spans="1:26" ht="15">
      <c r="A184" s="9"/>
      <c r="B184" s="9"/>
      <c r="C184" s="9"/>
      <c r="D184" s="9"/>
      <c r="E184" s="9"/>
      <c r="F184" s="9"/>
      <c r="G184" s="9"/>
      <c r="H184" s="9"/>
      <c r="I184" s="9"/>
      <c r="J184" s="9"/>
      <c r="K184" s="9"/>
      <c r="L184" s="9"/>
      <c r="M184" s="9"/>
      <c r="N184" s="9"/>
      <c r="O184" s="9"/>
      <c r="P184" s="9"/>
      <c r="Q184" s="9"/>
      <c r="R184" s="9"/>
      <c r="S184" s="9"/>
      <c r="T184" s="9"/>
      <c r="U184" s="9"/>
      <c r="V184" s="9"/>
      <c r="W184" s="9"/>
      <c r="X184" s="9"/>
      <c r="Y184" s="9"/>
      <c r="Z184" s="9"/>
    </row>
    <row r="185" spans="1:26" ht="15">
      <c r="A185" s="9"/>
      <c r="B185" s="9"/>
      <c r="C185" s="9"/>
      <c r="D185" s="9"/>
      <c r="E185" s="9"/>
      <c r="F185" s="9"/>
      <c r="G185" s="9"/>
      <c r="H185" s="9"/>
      <c r="I185" s="9"/>
      <c r="J185" s="9"/>
      <c r="K185" s="9"/>
      <c r="L185" s="9"/>
      <c r="M185" s="9"/>
      <c r="N185" s="9"/>
      <c r="O185" s="9"/>
      <c r="P185" s="9"/>
      <c r="Q185" s="9"/>
      <c r="R185" s="9"/>
      <c r="S185" s="9"/>
      <c r="T185" s="9"/>
      <c r="U185" s="9"/>
      <c r="V185" s="9"/>
      <c r="W185" s="9"/>
      <c r="X185" s="9"/>
      <c r="Y185" s="9"/>
      <c r="Z185" s="9"/>
    </row>
    <row r="186" spans="1:26" ht="15">
      <c r="A186" s="9"/>
      <c r="B186" s="9"/>
      <c r="C186" s="9"/>
      <c r="D186" s="9"/>
      <c r="E186" s="9"/>
      <c r="F186" s="9"/>
      <c r="G186" s="9"/>
      <c r="H186" s="9"/>
      <c r="I186" s="9"/>
      <c r="J186" s="9"/>
      <c r="K186" s="9"/>
      <c r="L186" s="9"/>
      <c r="M186" s="9"/>
      <c r="N186" s="9"/>
      <c r="O186" s="9"/>
      <c r="P186" s="9"/>
      <c r="Q186" s="9"/>
      <c r="R186" s="9"/>
      <c r="S186" s="9"/>
      <c r="T186" s="9"/>
      <c r="U186" s="9"/>
      <c r="V186" s="9"/>
      <c r="W186" s="9"/>
      <c r="X186" s="9"/>
      <c r="Y186" s="9"/>
      <c r="Z186" s="9"/>
    </row>
    <row r="187" spans="1:26" ht="15">
      <c r="A187" s="9"/>
      <c r="B187" s="9"/>
      <c r="C187" s="9"/>
      <c r="D187" s="9"/>
      <c r="E187" s="9"/>
      <c r="F187" s="9"/>
      <c r="G187" s="9"/>
      <c r="H187" s="9"/>
      <c r="I187" s="9"/>
      <c r="J187" s="9"/>
      <c r="K187" s="9"/>
      <c r="L187" s="9"/>
      <c r="M187" s="9"/>
      <c r="N187" s="9"/>
      <c r="O187" s="9"/>
      <c r="P187" s="9"/>
      <c r="Q187" s="9"/>
      <c r="R187" s="9"/>
      <c r="S187" s="9"/>
      <c r="T187" s="9"/>
      <c r="U187" s="9"/>
      <c r="V187" s="9"/>
      <c r="W187" s="9"/>
      <c r="X187" s="9"/>
      <c r="Y187" s="9"/>
      <c r="Z187" s="9"/>
    </row>
    <row r="188" spans="1:26" ht="15">
      <c r="A188" s="9"/>
      <c r="B188" s="9"/>
      <c r="C188" s="9"/>
      <c r="D188" s="9"/>
      <c r="E188" s="9"/>
      <c r="F188" s="9"/>
      <c r="G188" s="9"/>
      <c r="H188" s="9"/>
      <c r="I188" s="9"/>
      <c r="J188" s="9"/>
      <c r="K188" s="9"/>
      <c r="L188" s="9"/>
      <c r="M188" s="9"/>
      <c r="N188" s="9"/>
      <c r="O188" s="9"/>
      <c r="P188" s="9"/>
      <c r="Q188" s="9"/>
      <c r="R188" s="9"/>
      <c r="S188" s="9"/>
      <c r="T188" s="9"/>
      <c r="U188" s="9"/>
      <c r="V188" s="9"/>
      <c r="W188" s="9"/>
      <c r="X188" s="9"/>
      <c r="Y188" s="9"/>
      <c r="Z188" s="9"/>
    </row>
    <row r="189" spans="1:26" ht="15">
      <c r="A189" s="9"/>
      <c r="B189" s="9"/>
      <c r="C189" s="9"/>
      <c r="D189" s="9"/>
      <c r="E189" s="9"/>
      <c r="F189" s="9"/>
      <c r="G189" s="9"/>
      <c r="H189" s="9"/>
      <c r="I189" s="9"/>
      <c r="J189" s="9"/>
      <c r="K189" s="9"/>
      <c r="L189" s="9"/>
      <c r="M189" s="9"/>
      <c r="N189" s="9"/>
      <c r="O189" s="9"/>
      <c r="P189" s="9"/>
      <c r="Q189" s="9"/>
      <c r="R189" s="9"/>
      <c r="S189" s="9"/>
      <c r="T189" s="9"/>
      <c r="U189" s="9"/>
      <c r="V189" s="9"/>
      <c r="W189" s="9"/>
      <c r="X189" s="9"/>
      <c r="Y189" s="9"/>
      <c r="Z189" s="9"/>
    </row>
    <row r="190" spans="1:26" ht="15">
      <c r="A190" s="9"/>
      <c r="B190" s="9"/>
      <c r="C190" s="9"/>
      <c r="D190" s="9"/>
      <c r="E190" s="9"/>
      <c r="F190" s="9"/>
      <c r="G190" s="9"/>
      <c r="H190" s="9"/>
      <c r="I190" s="9"/>
      <c r="J190" s="9"/>
      <c r="K190" s="9"/>
      <c r="L190" s="9"/>
      <c r="M190" s="9"/>
      <c r="N190" s="9"/>
      <c r="O190" s="9"/>
      <c r="P190" s="9"/>
      <c r="Q190" s="9"/>
      <c r="R190" s="9"/>
      <c r="S190" s="9"/>
      <c r="T190" s="9"/>
      <c r="U190" s="9"/>
      <c r="V190" s="9"/>
      <c r="W190" s="9"/>
      <c r="X190" s="9"/>
      <c r="Y190" s="9"/>
      <c r="Z190" s="9"/>
    </row>
    <row r="191" spans="1:26" ht="15">
      <c r="A191" s="9"/>
      <c r="B191" s="9"/>
      <c r="C191" s="9"/>
      <c r="D191" s="9"/>
      <c r="E191" s="9"/>
      <c r="F191" s="9"/>
      <c r="G191" s="9"/>
      <c r="H191" s="9"/>
      <c r="I191" s="9"/>
      <c r="J191" s="9"/>
      <c r="K191" s="9"/>
      <c r="L191" s="9"/>
      <c r="M191" s="9"/>
      <c r="N191" s="9"/>
      <c r="O191" s="9"/>
      <c r="P191" s="9"/>
      <c r="Q191" s="9"/>
      <c r="R191" s="9"/>
      <c r="S191" s="9"/>
      <c r="T191" s="9"/>
      <c r="U191" s="9"/>
      <c r="V191" s="9"/>
      <c r="W191" s="9"/>
      <c r="X191" s="9"/>
      <c r="Y191" s="9"/>
      <c r="Z191" s="9"/>
    </row>
    <row r="192" spans="1:26" ht="15">
      <c r="A192" s="9"/>
      <c r="B192" s="9"/>
      <c r="C192" s="9"/>
      <c r="D192" s="9"/>
      <c r="E192" s="9"/>
      <c r="F192" s="9"/>
      <c r="G192" s="9"/>
      <c r="H192" s="9"/>
      <c r="I192" s="9"/>
      <c r="J192" s="9"/>
      <c r="K192" s="9"/>
      <c r="L192" s="9"/>
      <c r="M192" s="9"/>
      <c r="N192" s="9"/>
      <c r="O192" s="9"/>
      <c r="P192" s="9"/>
      <c r="Q192" s="9"/>
      <c r="R192" s="9"/>
      <c r="S192" s="9"/>
      <c r="T192" s="9"/>
      <c r="U192" s="9"/>
      <c r="V192" s="9"/>
      <c r="W192" s="9"/>
      <c r="X192" s="9"/>
      <c r="Y192" s="9"/>
      <c r="Z192" s="9"/>
    </row>
    <row r="193" spans="1:26" ht="15">
      <c r="A193" s="9"/>
      <c r="B193" s="9"/>
      <c r="C193" s="9"/>
      <c r="D193" s="9"/>
      <c r="E193" s="9"/>
      <c r="F193" s="9"/>
      <c r="G193" s="9"/>
      <c r="H193" s="9"/>
      <c r="I193" s="9"/>
      <c r="J193" s="9"/>
      <c r="K193" s="9"/>
      <c r="L193" s="9"/>
      <c r="M193" s="9"/>
      <c r="N193" s="9"/>
      <c r="O193" s="9"/>
      <c r="P193" s="9"/>
      <c r="Q193" s="9"/>
      <c r="R193" s="9"/>
      <c r="S193" s="9"/>
      <c r="T193" s="9"/>
      <c r="U193" s="9"/>
      <c r="V193" s="9"/>
      <c r="W193" s="9"/>
      <c r="X193" s="9"/>
      <c r="Y193" s="9"/>
      <c r="Z193" s="9"/>
    </row>
    <row r="194" spans="1:26" ht="15">
      <c r="A194" s="9"/>
      <c r="B194" s="9"/>
      <c r="C194" s="9"/>
      <c r="D194" s="9"/>
      <c r="E194" s="9"/>
      <c r="F194" s="9"/>
      <c r="G194" s="9"/>
      <c r="H194" s="9"/>
      <c r="I194" s="9"/>
      <c r="J194" s="9"/>
      <c r="K194" s="9"/>
      <c r="L194" s="9"/>
      <c r="M194" s="9"/>
      <c r="N194" s="9"/>
      <c r="O194" s="9"/>
      <c r="P194" s="9"/>
      <c r="Q194" s="9"/>
      <c r="R194" s="9"/>
      <c r="S194" s="9"/>
      <c r="T194" s="9"/>
      <c r="U194" s="9"/>
      <c r="V194" s="9"/>
      <c r="W194" s="9"/>
      <c r="X194" s="9"/>
      <c r="Y194" s="9"/>
      <c r="Z194" s="9"/>
    </row>
    <row r="195" spans="1:26" ht="15">
      <c r="A195" s="9"/>
      <c r="B195" s="9"/>
      <c r="C195" s="9"/>
      <c r="D195" s="9"/>
      <c r="E195" s="9"/>
      <c r="F195" s="9"/>
      <c r="G195" s="9"/>
      <c r="H195" s="9"/>
      <c r="I195" s="9"/>
      <c r="J195" s="9"/>
      <c r="K195" s="9"/>
      <c r="L195" s="9"/>
      <c r="M195" s="9"/>
      <c r="N195" s="9"/>
      <c r="O195" s="9"/>
      <c r="P195" s="9"/>
      <c r="Q195" s="9"/>
      <c r="R195" s="9"/>
      <c r="S195" s="9"/>
      <c r="T195" s="9"/>
      <c r="U195" s="9"/>
      <c r="V195" s="9"/>
      <c r="W195" s="9"/>
      <c r="X195" s="9"/>
      <c r="Y195" s="9"/>
      <c r="Z195" s="9"/>
    </row>
    <row r="196" spans="1:26" ht="15">
      <c r="A196" s="9"/>
      <c r="B196" s="9"/>
      <c r="C196" s="9"/>
      <c r="D196" s="9"/>
      <c r="E196" s="9"/>
      <c r="F196" s="9"/>
      <c r="G196" s="9"/>
      <c r="H196" s="9"/>
      <c r="I196" s="9"/>
      <c r="J196" s="9"/>
      <c r="K196" s="9"/>
      <c r="L196" s="9"/>
      <c r="M196" s="9"/>
      <c r="N196" s="9"/>
      <c r="O196" s="9"/>
      <c r="P196" s="9"/>
      <c r="Q196" s="9"/>
      <c r="R196" s="9"/>
      <c r="S196" s="9"/>
      <c r="T196" s="9"/>
      <c r="U196" s="9"/>
      <c r="V196" s="9"/>
      <c r="W196" s="9"/>
      <c r="X196" s="9"/>
      <c r="Y196" s="9"/>
      <c r="Z196" s="9"/>
    </row>
    <row r="197" spans="1:26" ht="15">
      <c r="A197" s="9"/>
      <c r="B197" s="9"/>
      <c r="C197" s="9"/>
      <c r="D197" s="9"/>
      <c r="E197" s="9"/>
      <c r="F197" s="9"/>
      <c r="G197" s="9"/>
      <c r="H197" s="9"/>
      <c r="I197" s="9"/>
      <c r="J197" s="9"/>
      <c r="K197" s="9"/>
      <c r="L197" s="9"/>
      <c r="M197" s="9"/>
      <c r="N197" s="9"/>
      <c r="O197" s="9"/>
      <c r="P197" s="9"/>
      <c r="Q197" s="9"/>
      <c r="R197" s="9"/>
      <c r="S197" s="9"/>
      <c r="T197" s="9"/>
      <c r="U197" s="9"/>
      <c r="V197" s="9"/>
      <c r="W197" s="9"/>
      <c r="X197" s="9"/>
      <c r="Y197" s="9"/>
      <c r="Z197" s="9"/>
    </row>
    <row r="198" spans="1:26" ht="15">
      <c r="A198" s="9"/>
      <c r="B198" s="9"/>
      <c r="C198" s="9"/>
      <c r="D198" s="9"/>
      <c r="E198" s="9"/>
      <c r="F198" s="9"/>
      <c r="G198" s="9"/>
      <c r="H198" s="9"/>
      <c r="I198" s="9"/>
      <c r="J198" s="9"/>
      <c r="K198" s="9"/>
      <c r="L198" s="9"/>
      <c r="M198" s="9"/>
      <c r="N198" s="9"/>
      <c r="O198" s="9"/>
      <c r="P198" s="9"/>
      <c r="Q198" s="9"/>
      <c r="R198" s="9"/>
      <c r="S198" s="9"/>
      <c r="T198" s="9"/>
      <c r="U198" s="9"/>
      <c r="V198" s="9"/>
      <c r="W198" s="9"/>
      <c r="X198" s="9"/>
      <c r="Y198" s="9"/>
      <c r="Z198" s="9"/>
    </row>
    <row r="199" spans="1:26" ht="15">
      <c r="A199" s="9"/>
      <c r="B199" s="9"/>
      <c r="C199" s="9"/>
      <c r="D199" s="9"/>
      <c r="E199" s="9"/>
      <c r="F199" s="9"/>
      <c r="G199" s="9"/>
      <c r="H199" s="9"/>
      <c r="I199" s="9"/>
      <c r="J199" s="9"/>
      <c r="K199" s="9"/>
      <c r="L199" s="9"/>
      <c r="M199" s="9"/>
      <c r="N199" s="9"/>
      <c r="O199" s="9"/>
      <c r="P199" s="9"/>
      <c r="Q199" s="9"/>
      <c r="R199" s="9"/>
      <c r="S199" s="9"/>
      <c r="T199" s="9"/>
      <c r="U199" s="9"/>
      <c r="V199" s="9"/>
      <c r="W199" s="9"/>
      <c r="X199" s="9"/>
      <c r="Y199" s="9"/>
      <c r="Z199" s="9"/>
    </row>
    <row r="200" spans="1:26" ht="15">
      <c r="A200" s="9"/>
      <c r="B200" s="9"/>
      <c r="C200" s="9"/>
      <c r="D200" s="9"/>
      <c r="E200" s="9"/>
      <c r="F200" s="9"/>
      <c r="G200" s="9"/>
      <c r="H200" s="9"/>
      <c r="I200" s="9"/>
      <c r="J200" s="9"/>
      <c r="K200" s="9"/>
      <c r="L200" s="9"/>
      <c r="M200" s="9"/>
      <c r="N200" s="9"/>
      <c r="O200" s="9"/>
      <c r="P200" s="9"/>
      <c r="Q200" s="9"/>
      <c r="R200" s="9"/>
      <c r="S200" s="9"/>
      <c r="T200" s="9"/>
      <c r="U200" s="9"/>
      <c r="V200" s="9"/>
      <c r="W200" s="9"/>
      <c r="X200" s="9"/>
      <c r="Y200" s="9"/>
      <c r="Z200" s="9"/>
    </row>
    <row r="201" spans="1:26" ht="15">
      <c r="A201" s="9"/>
      <c r="B201" s="9"/>
      <c r="C201" s="9"/>
      <c r="D201" s="9"/>
      <c r="E201" s="9"/>
      <c r="F201" s="9"/>
      <c r="G201" s="9"/>
      <c r="H201" s="9"/>
      <c r="I201" s="9"/>
      <c r="J201" s="9"/>
      <c r="K201" s="9"/>
      <c r="L201" s="9"/>
      <c r="M201" s="9"/>
      <c r="N201" s="9"/>
      <c r="O201" s="9"/>
      <c r="P201" s="9"/>
      <c r="Q201" s="9"/>
      <c r="R201" s="9"/>
      <c r="S201" s="9"/>
      <c r="T201" s="9"/>
      <c r="U201" s="9"/>
      <c r="V201" s="9"/>
      <c r="W201" s="9"/>
      <c r="X201" s="9"/>
      <c r="Y201" s="9"/>
      <c r="Z201" s="9"/>
    </row>
    <row r="202" spans="1:26" ht="15">
      <c r="A202" s="9"/>
      <c r="B202" s="9"/>
      <c r="C202" s="9"/>
      <c r="D202" s="9"/>
      <c r="E202" s="9"/>
      <c r="F202" s="9"/>
      <c r="G202" s="9"/>
      <c r="H202" s="9"/>
      <c r="I202" s="9"/>
      <c r="J202" s="9"/>
      <c r="K202" s="9"/>
      <c r="L202" s="9"/>
      <c r="M202" s="9"/>
      <c r="N202" s="9"/>
      <c r="O202" s="9"/>
      <c r="P202" s="9"/>
      <c r="Q202" s="9"/>
      <c r="R202" s="9"/>
      <c r="S202" s="9"/>
      <c r="T202" s="9"/>
      <c r="U202" s="9"/>
      <c r="V202" s="9"/>
      <c r="W202" s="9"/>
      <c r="X202" s="9"/>
      <c r="Y202" s="9"/>
      <c r="Z202" s="9"/>
    </row>
    <row r="203" spans="1:26" ht="15">
      <c r="A203" s="9"/>
      <c r="B203" s="9"/>
      <c r="C203" s="9"/>
      <c r="D203" s="9"/>
      <c r="E203" s="9"/>
      <c r="F203" s="9"/>
      <c r="G203" s="9"/>
      <c r="H203" s="9"/>
      <c r="I203" s="9"/>
      <c r="J203" s="9"/>
      <c r="K203" s="9"/>
      <c r="L203" s="9"/>
      <c r="M203" s="9"/>
      <c r="N203" s="9"/>
      <c r="O203" s="9"/>
      <c r="P203" s="9"/>
      <c r="Q203" s="9"/>
      <c r="R203" s="9"/>
      <c r="S203" s="9"/>
      <c r="T203" s="9"/>
      <c r="U203" s="9"/>
      <c r="V203" s="9"/>
      <c r="W203" s="9"/>
      <c r="X203" s="9"/>
      <c r="Y203" s="9"/>
      <c r="Z203" s="9"/>
    </row>
    <row r="204" spans="1:26" ht="15">
      <c r="A204" s="9"/>
      <c r="B204" s="9"/>
      <c r="C204" s="9"/>
      <c r="D204" s="9"/>
      <c r="E204" s="9"/>
      <c r="F204" s="9"/>
      <c r="G204" s="9"/>
      <c r="H204" s="9"/>
      <c r="I204" s="9"/>
      <c r="J204" s="9"/>
      <c r="K204" s="9"/>
      <c r="L204" s="9"/>
      <c r="M204" s="9"/>
      <c r="N204" s="9"/>
      <c r="O204" s="9"/>
      <c r="P204" s="9"/>
      <c r="Q204" s="9"/>
      <c r="R204" s="9"/>
      <c r="S204" s="9"/>
      <c r="T204" s="9"/>
      <c r="U204" s="9"/>
      <c r="V204" s="9"/>
      <c r="W204" s="9"/>
      <c r="X204" s="9"/>
      <c r="Y204" s="9"/>
      <c r="Z204" s="9"/>
    </row>
    <row r="205" spans="1:26" ht="15">
      <c r="A205" s="9"/>
      <c r="B205" s="9"/>
      <c r="C205" s="9"/>
      <c r="D205" s="9"/>
      <c r="E205" s="9"/>
      <c r="F205" s="9"/>
      <c r="G205" s="9"/>
      <c r="H205" s="9"/>
      <c r="I205" s="9"/>
      <c r="J205" s="9"/>
      <c r="K205" s="9"/>
      <c r="L205" s="9"/>
      <c r="M205" s="9"/>
      <c r="N205" s="9"/>
      <c r="O205" s="9"/>
      <c r="P205" s="9"/>
      <c r="Q205" s="9"/>
      <c r="R205" s="9"/>
      <c r="S205" s="9"/>
      <c r="T205" s="9"/>
      <c r="U205" s="9"/>
      <c r="V205" s="9"/>
      <c r="W205" s="9"/>
      <c r="X205" s="9"/>
      <c r="Y205" s="9"/>
      <c r="Z205" s="9"/>
    </row>
    <row r="206" spans="1:26" ht="15">
      <c r="A206" s="9"/>
      <c r="B206" s="9"/>
      <c r="C206" s="9"/>
      <c r="D206" s="9"/>
      <c r="E206" s="9"/>
      <c r="F206" s="9"/>
      <c r="G206" s="9"/>
      <c r="H206" s="9"/>
      <c r="I206" s="9"/>
      <c r="J206" s="9"/>
      <c r="K206" s="9"/>
      <c r="L206" s="9"/>
      <c r="M206" s="9"/>
      <c r="N206" s="9"/>
      <c r="O206" s="9"/>
      <c r="P206" s="9"/>
      <c r="Q206" s="9"/>
      <c r="R206" s="9"/>
      <c r="S206" s="9"/>
      <c r="T206" s="9"/>
      <c r="U206" s="9"/>
      <c r="V206" s="9"/>
      <c r="W206" s="9"/>
      <c r="X206" s="9"/>
      <c r="Y206" s="9"/>
      <c r="Z206" s="9"/>
    </row>
    <row r="207" spans="1:26" ht="15">
      <c r="A207" s="9"/>
      <c r="B207" s="9"/>
      <c r="C207" s="9"/>
      <c r="D207" s="9"/>
      <c r="E207" s="9"/>
      <c r="F207" s="9"/>
      <c r="G207" s="9"/>
      <c r="H207" s="9"/>
      <c r="I207" s="9"/>
      <c r="J207" s="9"/>
      <c r="K207" s="9"/>
      <c r="L207" s="9"/>
      <c r="M207" s="9"/>
      <c r="N207" s="9"/>
      <c r="O207" s="9"/>
      <c r="P207" s="9"/>
      <c r="Q207" s="9"/>
      <c r="R207" s="9"/>
      <c r="S207" s="9"/>
      <c r="T207" s="9"/>
      <c r="U207" s="9"/>
      <c r="V207" s="9"/>
      <c r="W207" s="9"/>
      <c r="X207" s="9"/>
      <c r="Y207" s="9"/>
      <c r="Z207" s="9"/>
    </row>
    <row r="208" spans="1:26" ht="15">
      <c r="A208" s="9"/>
      <c r="B208" s="9"/>
      <c r="C208" s="9"/>
      <c r="D208" s="9"/>
      <c r="E208" s="9"/>
      <c r="F208" s="9"/>
      <c r="G208" s="9"/>
      <c r="H208" s="9"/>
      <c r="I208" s="9"/>
      <c r="J208" s="9"/>
      <c r="K208" s="9"/>
      <c r="L208" s="9"/>
      <c r="M208" s="9"/>
      <c r="N208" s="9"/>
      <c r="O208" s="9"/>
      <c r="P208" s="9"/>
      <c r="Q208" s="9"/>
      <c r="R208" s="9"/>
      <c r="S208" s="9"/>
      <c r="T208" s="9"/>
      <c r="U208" s="9"/>
      <c r="V208" s="9"/>
      <c r="W208" s="9"/>
      <c r="X208" s="9"/>
      <c r="Y208" s="9"/>
      <c r="Z208" s="9"/>
    </row>
    <row r="209" spans="1:26" ht="15">
      <c r="A209" s="9"/>
      <c r="B209" s="9"/>
      <c r="C209" s="9"/>
      <c r="D209" s="9"/>
      <c r="E209" s="9"/>
      <c r="F209" s="9"/>
      <c r="G209" s="9"/>
      <c r="H209" s="9"/>
      <c r="I209" s="9"/>
      <c r="J209" s="9"/>
      <c r="K209" s="9"/>
      <c r="L209" s="9"/>
      <c r="M209" s="9"/>
      <c r="N209" s="9"/>
      <c r="O209" s="9"/>
      <c r="P209" s="9"/>
      <c r="Q209" s="9"/>
      <c r="R209" s="9"/>
      <c r="S209" s="9"/>
      <c r="T209" s="9"/>
      <c r="U209" s="9"/>
      <c r="V209" s="9"/>
      <c r="W209" s="9"/>
      <c r="X209" s="9"/>
      <c r="Y209" s="9"/>
      <c r="Z209" s="9"/>
    </row>
    <row r="210" spans="1:26" ht="15">
      <c r="A210" s="9"/>
      <c r="B210" s="9"/>
      <c r="C210" s="9"/>
      <c r="D210" s="9"/>
      <c r="E210" s="9"/>
      <c r="F210" s="9"/>
      <c r="G210" s="9"/>
      <c r="H210" s="9"/>
      <c r="I210" s="9"/>
      <c r="J210" s="9"/>
      <c r="K210" s="9"/>
      <c r="L210" s="9"/>
      <c r="M210" s="9"/>
      <c r="N210" s="9"/>
      <c r="O210" s="9"/>
      <c r="P210" s="9"/>
      <c r="Q210" s="9"/>
      <c r="R210" s="9"/>
      <c r="S210" s="9"/>
      <c r="T210" s="9"/>
      <c r="U210" s="9"/>
      <c r="V210" s="9"/>
      <c r="W210" s="9"/>
      <c r="X210" s="9"/>
      <c r="Y210" s="9"/>
      <c r="Z210" s="9"/>
    </row>
    <row r="211" spans="1:26" ht="15">
      <c r="A211" s="9"/>
      <c r="B211" s="9"/>
      <c r="C211" s="9"/>
      <c r="D211" s="9"/>
      <c r="E211" s="9"/>
      <c r="F211" s="9"/>
      <c r="G211" s="9"/>
      <c r="H211" s="9"/>
      <c r="I211" s="9"/>
      <c r="J211" s="9"/>
      <c r="K211" s="9"/>
      <c r="L211" s="9"/>
      <c r="M211" s="9"/>
      <c r="N211" s="9"/>
      <c r="O211" s="9"/>
      <c r="P211" s="9"/>
      <c r="Q211" s="9"/>
      <c r="R211" s="9"/>
      <c r="S211" s="9"/>
      <c r="T211" s="9"/>
      <c r="U211" s="9"/>
      <c r="V211" s="9"/>
      <c r="W211" s="9"/>
      <c r="X211" s="9"/>
      <c r="Y211" s="9"/>
      <c r="Z211" s="9"/>
    </row>
    <row r="212" spans="1:26" ht="15">
      <c r="A212" s="9"/>
      <c r="B212" s="9"/>
      <c r="C212" s="9"/>
      <c r="D212" s="9"/>
      <c r="E212" s="9"/>
      <c r="F212" s="9"/>
      <c r="G212" s="9"/>
      <c r="H212" s="9"/>
      <c r="I212" s="9"/>
      <c r="J212" s="9"/>
      <c r="K212" s="9"/>
      <c r="L212" s="9"/>
      <c r="M212" s="9"/>
      <c r="N212" s="9"/>
      <c r="O212" s="9"/>
      <c r="P212" s="9"/>
      <c r="Q212" s="9"/>
      <c r="R212" s="9"/>
      <c r="S212" s="9"/>
      <c r="T212" s="9"/>
      <c r="U212" s="9"/>
      <c r="V212" s="9"/>
      <c r="W212" s="9"/>
      <c r="X212" s="9"/>
      <c r="Y212" s="9"/>
      <c r="Z212" s="9"/>
    </row>
    <row r="213" spans="1:26" ht="15">
      <c r="A213" s="9"/>
      <c r="B213" s="9"/>
      <c r="C213" s="9"/>
      <c r="D213" s="9"/>
      <c r="E213" s="9"/>
      <c r="F213" s="9"/>
      <c r="G213" s="9"/>
      <c r="H213" s="9"/>
      <c r="I213" s="9"/>
      <c r="J213" s="9"/>
      <c r="K213" s="9"/>
      <c r="L213" s="9"/>
      <c r="M213" s="9"/>
      <c r="N213" s="9"/>
      <c r="O213" s="9"/>
      <c r="P213" s="9"/>
      <c r="Q213" s="9"/>
      <c r="R213" s="9"/>
      <c r="S213" s="9"/>
      <c r="T213" s="9"/>
      <c r="U213" s="9"/>
      <c r="V213" s="9"/>
      <c r="W213" s="9"/>
      <c r="X213" s="9"/>
      <c r="Y213" s="9"/>
      <c r="Z213" s="9"/>
    </row>
    <row r="214" spans="1:26" ht="15">
      <c r="A214" s="9"/>
      <c r="B214" s="9"/>
      <c r="C214" s="9"/>
      <c r="D214" s="9"/>
      <c r="E214" s="9"/>
      <c r="F214" s="9"/>
      <c r="G214" s="9"/>
      <c r="H214" s="9"/>
      <c r="I214" s="9"/>
      <c r="J214" s="9"/>
      <c r="K214" s="9"/>
      <c r="L214" s="9"/>
      <c r="M214" s="9"/>
      <c r="N214" s="9"/>
      <c r="O214" s="9"/>
      <c r="P214" s="9"/>
      <c r="Q214" s="9"/>
      <c r="R214" s="9"/>
      <c r="S214" s="9"/>
      <c r="T214" s="9"/>
      <c r="U214" s="9"/>
      <c r="V214" s="9"/>
      <c r="W214" s="9"/>
      <c r="X214" s="9"/>
      <c r="Y214" s="9"/>
      <c r="Z214" s="9"/>
    </row>
    <row r="215" spans="1:26" ht="15">
      <c r="A215" s="9"/>
      <c r="B215" s="9"/>
      <c r="C215" s="9"/>
      <c r="D215" s="9"/>
      <c r="E215" s="9"/>
      <c r="F215" s="9"/>
      <c r="G215" s="9"/>
      <c r="H215" s="9"/>
      <c r="I215" s="9"/>
      <c r="J215" s="9"/>
      <c r="K215" s="9"/>
      <c r="L215" s="9"/>
      <c r="M215" s="9"/>
      <c r="N215" s="9"/>
      <c r="O215" s="9"/>
      <c r="P215" s="9"/>
      <c r="Q215" s="9"/>
      <c r="R215" s="9"/>
      <c r="S215" s="9"/>
      <c r="T215" s="9"/>
      <c r="U215" s="9"/>
      <c r="V215" s="9"/>
      <c r="W215" s="9"/>
      <c r="X215" s="9"/>
      <c r="Y215" s="9"/>
      <c r="Z215" s="9"/>
    </row>
    <row r="216" spans="1:26" ht="15">
      <c r="A216" s="9"/>
      <c r="B216" s="9"/>
      <c r="C216" s="9"/>
      <c r="D216" s="9"/>
      <c r="E216" s="9"/>
      <c r="F216" s="9"/>
      <c r="G216" s="9"/>
      <c r="H216" s="9"/>
      <c r="I216" s="9"/>
      <c r="J216" s="9"/>
      <c r="K216" s="9"/>
      <c r="L216" s="9"/>
      <c r="M216" s="9"/>
      <c r="N216" s="9"/>
      <c r="O216" s="9"/>
      <c r="P216" s="9"/>
      <c r="Q216" s="9"/>
      <c r="R216" s="9"/>
      <c r="S216" s="9"/>
      <c r="T216" s="9"/>
      <c r="U216" s="9"/>
      <c r="V216" s="9"/>
      <c r="W216" s="9"/>
      <c r="X216" s="9"/>
      <c r="Y216" s="9"/>
      <c r="Z216" s="9"/>
    </row>
    <row r="217" spans="1:26" ht="15">
      <c r="A217" s="9"/>
      <c r="B217" s="9"/>
      <c r="C217" s="9"/>
      <c r="D217" s="9"/>
      <c r="E217" s="9"/>
      <c r="F217" s="9"/>
      <c r="G217" s="9"/>
      <c r="H217" s="9"/>
      <c r="I217" s="9"/>
      <c r="J217" s="9"/>
      <c r="K217" s="9"/>
      <c r="L217" s="9"/>
      <c r="M217" s="9"/>
      <c r="N217" s="9"/>
      <c r="O217" s="9"/>
      <c r="P217" s="9"/>
      <c r="Q217" s="9"/>
      <c r="R217" s="9"/>
      <c r="S217" s="9"/>
      <c r="T217" s="9"/>
      <c r="U217" s="9"/>
      <c r="V217" s="9"/>
      <c r="W217" s="9"/>
      <c r="X217" s="9"/>
      <c r="Y217" s="9"/>
      <c r="Z217" s="9"/>
    </row>
    <row r="218" spans="1:26" ht="15">
      <c r="A218" s="9"/>
      <c r="B218" s="9"/>
      <c r="C218" s="9"/>
      <c r="D218" s="9"/>
      <c r="E218" s="9"/>
      <c r="F218" s="9"/>
      <c r="G218" s="9"/>
      <c r="H218" s="9"/>
      <c r="I218" s="9"/>
      <c r="J218" s="9"/>
      <c r="K218" s="9"/>
      <c r="L218" s="9"/>
      <c r="M218" s="9"/>
      <c r="N218" s="9"/>
      <c r="O218" s="9"/>
      <c r="P218" s="9"/>
      <c r="Q218" s="9"/>
      <c r="R218" s="9"/>
      <c r="S218" s="9"/>
      <c r="T218" s="9"/>
      <c r="U218" s="9"/>
      <c r="V218" s="9"/>
      <c r="W218" s="9"/>
      <c r="X218" s="9"/>
      <c r="Y218" s="9"/>
      <c r="Z218" s="9"/>
    </row>
    <row r="219" spans="1:26" ht="15">
      <c r="A219" s="9"/>
      <c r="B219" s="9"/>
      <c r="C219" s="9"/>
      <c r="D219" s="9"/>
      <c r="E219" s="9"/>
      <c r="F219" s="9"/>
      <c r="G219" s="9"/>
      <c r="H219" s="9"/>
      <c r="I219" s="9"/>
      <c r="J219" s="9"/>
      <c r="K219" s="9"/>
      <c r="L219" s="9"/>
      <c r="M219" s="9"/>
      <c r="N219" s="9"/>
      <c r="O219" s="9"/>
      <c r="P219" s="9"/>
      <c r="Q219" s="9"/>
      <c r="R219" s="9"/>
      <c r="S219" s="9"/>
      <c r="T219" s="9"/>
      <c r="U219" s="9"/>
      <c r="V219" s="9"/>
      <c r="W219" s="9"/>
      <c r="X219" s="9"/>
      <c r="Y219" s="9"/>
      <c r="Z219" s="9"/>
    </row>
    <row r="220" spans="1:26" ht="15">
      <c r="A220" s="9"/>
      <c r="B220" s="9"/>
      <c r="C220" s="9"/>
      <c r="D220" s="9"/>
      <c r="E220" s="9"/>
      <c r="F220" s="9"/>
      <c r="G220" s="9"/>
      <c r="H220" s="9"/>
      <c r="I220" s="9"/>
      <c r="J220" s="9"/>
      <c r="K220" s="9"/>
      <c r="L220" s="9"/>
      <c r="M220" s="9"/>
      <c r="N220" s="9"/>
      <c r="O220" s="9"/>
      <c r="P220" s="9"/>
      <c r="Q220" s="9"/>
      <c r="R220" s="9"/>
      <c r="S220" s="9"/>
      <c r="T220" s="9"/>
      <c r="U220" s="9"/>
      <c r="V220" s="9"/>
      <c r="W220" s="9"/>
      <c r="X220" s="9"/>
      <c r="Y220" s="9"/>
      <c r="Z220" s="9"/>
    </row>
    <row r="221" spans="1:26" ht="15">
      <c r="A221" s="9"/>
      <c r="B221" s="9"/>
      <c r="C221" s="9"/>
      <c r="D221" s="9"/>
      <c r="E221" s="9"/>
      <c r="F221" s="9"/>
      <c r="G221" s="9"/>
      <c r="H221" s="9"/>
      <c r="I221" s="9"/>
      <c r="J221" s="9"/>
      <c r="K221" s="9"/>
      <c r="L221" s="9"/>
      <c r="M221" s="9"/>
      <c r="N221" s="9"/>
      <c r="O221" s="9"/>
      <c r="P221" s="9"/>
      <c r="Q221" s="9"/>
      <c r="R221" s="9"/>
      <c r="S221" s="9"/>
      <c r="T221" s="9"/>
      <c r="U221" s="9"/>
      <c r="V221" s="9"/>
      <c r="W221" s="9"/>
      <c r="X221" s="9"/>
      <c r="Y221" s="9"/>
      <c r="Z221" s="9"/>
    </row>
    <row r="222" spans="1:26" ht="15">
      <c r="A222" s="9"/>
      <c r="B222" s="9"/>
      <c r="C222" s="9"/>
      <c r="D222" s="9"/>
      <c r="E222" s="9"/>
      <c r="F222" s="9"/>
      <c r="G222" s="9"/>
      <c r="H222" s="9"/>
      <c r="I222" s="9"/>
      <c r="J222" s="9"/>
      <c r="K222" s="9"/>
      <c r="L222" s="9"/>
      <c r="M222" s="9"/>
      <c r="N222" s="9"/>
      <c r="O222" s="9"/>
      <c r="P222" s="9"/>
      <c r="Q222" s="9"/>
      <c r="R222" s="9"/>
      <c r="S222" s="9"/>
      <c r="T222" s="9"/>
      <c r="U222" s="9"/>
      <c r="V222" s="9"/>
      <c r="W222" s="9"/>
      <c r="X222" s="9"/>
      <c r="Y222" s="9"/>
      <c r="Z222" s="9"/>
    </row>
    <row r="223" spans="1:26" ht="15">
      <c r="A223" s="9"/>
      <c r="B223" s="9"/>
      <c r="C223" s="9"/>
      <c r="D223" s="9"/>
      <c r="E223" s="9"/>
      <c r="F223" s="9"/>
      <c r="G223" s="9"/>
      <c r="H223" s="9"/>
      <c r="I223" s="9"/>
      <c r="J223" s="9"/>
      <c r="K223" s="9"/>
      <c r="L223" s="9"/>
      <c r="M223" s="9"/>
      <c r="N223" s="9"/>
      <c r="O223" s="9"/>
      <c r="P223" s="9"/>
      <c r="Q223" s="9"/>
      <c r="R223" s="9"/>
      <c r="S223" s="9"/>
      <c r="T223" s="9"/>
      <c r="U223" s="9"/>
      <c r="V223" s="9"/>
      <c r="W223" s="9"/>
      <c r="X223" s="9"/>
      <c r="Y223" s="9"/>
      <c r="Z223" s="9"/>
    </row>
    <row r="224" spans="1:26" ht="15">
      <c r="A224" s="9"/>
      <c r="B224" s="9"/>
      <c r="C224" s="9"/>
      <c r="D224" s="9"/>
      <c r="E224" s="9"/>
      <c r="F224" s="9"/>
      <c r="G224" s="9"/>
      <c r="H224" s="9"/>
      <c r="I224" s="9"/>
      <c r="J224" s="9"/>
      <c r="K224" s="9"/>
      <c r="L224" s="9"/>
      <c r="M224" s="9"/>
      <c r="N224" s="9"/>
      <c r="O224" s="9"/>
      <c r="P224" s="9"/>
      <c r="Q224" s="9"/>
      <c r="R224" s="9"/>
      <c r="S224" s="9"/>
      <c r="T224" s="9"/>
      <c r="U224" s="9"/>
      <c r="V224" s="9"/>
      <c r="W224" s="9"/>
      <c r="X224" s="9"/>
      <c r="Y224" s="9"/>
      <c r="Z224" s="9"/>
    </row>
    <row r="225" spans="1:26" ht="15">
      <c r="A225" s="9"/>
      <c r="B225" s="9"/>
      <c r="C225" s="9"/>
      <c r="D225" s="9"/>
      <c r="E225" s="9"/>
      <c r="F225" s="9"/>
      <c r="G225" s="9"/>
      <c r="H225" s="9"/>
      <c r="I225" s="9"/>
      <c r="J225" s="9"/>
      <c r="K225" s="9"/>
      <c r="L225" s="9"/>
      <c r="M225" s="9"/>
      <c r="N225" s="9"/>
      <c r="O225" s="9"/>
      <c r="P225" s="9"/>
      <c r="Q225" s="9"/>
      <c r="R225" s="9"/>
      <c r="S225" s="9"/>
      <c r="T225" s="9"/>
      <c r="U225" s="9"/>
      <c r="V225" s="9"/>
      <c r="W225" s="9"/>
      <c r="X225" s="9"/>
      <c r="Y225" s="9"/>
      <c r="Z225" s="9"/>
    </row>
    <row r="226" spans="1:26" ht="15">
      <c r="A226" s="9"/>
      <c r="B226" s="9"/>
      <c r="C226" s="9"/>
      <c r="D226" s="9"/>
      <c r="E226" s="9"/>
      <c r="F226" s="9"/>
      <c r="G226" s="9"/>
      <c r="H226" s="9"/>
      <c r="I226" s="9"/>
      <c r="J226" s="9"/>
      <c r="K226" s="9"/>
      <c r="L226" s="9"/>
      <c r="M226" s="9"/>
      <c r="N226" s="9"/>
      <c r="O226" s="9"/>
      <c r="P226" s="9"/>
      <c r="Q226" s="9"/>
      <c r="R226" s="9"/>
      <c r="S226" s="9"/>
      <c r="T226" s="9"/>
      <c r="U226" s="9"/>
      <c r="V226" s="9"/>
      <c r="W226" s="9"/>
      <c r="X226" s="9"/>
      <c r="Y226" s="9"/>
      <c r="Z226" s="9"/>
    </row>
    <row r="227" spans="1:26" ht="15">
      <c r="A227" s="9"/>
      <c r="B227" s="9"/>
      <c r="C227" s="9"/>
      <c r="D227" s="9"/>
      <c r="E227" s="9"/>
      <c r="F227" s="9"/>
      <c r="G227" s="9"/>
      <c r="H227" s="9"/>
      <c r="I227" s="9"/>
      <c r="J227" s="9"/>
      <c r="K227" s="9"/>
      <c r="L227" s="9"/>
      <c r="M227" s="9"/>
      <c r="N227" s="9"/>
      <c r="O227" s="9"/>
      <c r="P227" s="9"/>
      <c r="Q227" s="9"/>
      <c r="R227" s="9"/>
      <c r="S227" s="9"/>
      <c r="T227" s="9"/>
      <c r="U227" s="9"/>
      <c r="V227" s="9"/>
      <c r="W227" s="9"/>
      <c r="X227" s="9"/>
      <c r="Y227" s="9"/>
      <c r="Z227" s="9"/>
    </row>
    <row r="228" spans="1:26" ht="15">
      <c r="A228" s="9"/>
      <c r="B228" s="9"/>
      <c r="C228" s="9"/>
      <c r="D228" s="9"/>
      <c r="E228" s="9"/>
      <c r="F228" s="9"/>
      <c r="G228" s="9"/>
      <c r="H228" s="9"/>
      <c r="I228" s="9"/>
      <c r="J228" s="9"/>
      <c r="K228" s="9"/>
      <c r="L228" s="9"/>
      <c r="M228" s="9"/>
      <c r="N228" s="9"/>
      <c r="O228" s="9"/>
      <c r="P228" s="9"/>
      <c r="Q228" s="9"/>
      <c r="R228" s="9"/>
      <c r="S228" s="9"/>
      <c r="T228" s="9"/>
      <c r="U228" s="9"/>
      <c r="V228" s="9"/>
      <c r="W228" s="9"/>
      <c r="X228" s="9"/>
      <c r="Y228" s="9"/>
      <c r="Z228" s="9"/>
    </row>
    <row r="229" spans="1:26" ht="15">
      <c r="A229" s="9"/>
      <c r="B229" s="9"/>
      <c r="C229" s="9"/>
      <c r="D229" s="9"/>
      <c r="E229" s="9"/>
      <c r="F229" s="9"/>
      <c r="G229" s="9"/>
      <c r="H229" s="9"/>
      <c r="I229" s="9"/>
      <c r="J229" s="9"/>
      <c r="K229" s="9"/>
      <c r="L229" s="9"/>
      <c r="M229" s="9"/>
      <c r="N229" s="9"/>
      <c r="O229" s="9"/>
      <c r="P229" s="9"/>
      <c r="Q229" s="9"/>
      <c r="R229" s="9"/>
      <c r="S229" s="9"/>
      <c r="T229" s="9"/>
      <c r="U229" s="9"/>
      <c r="V229" s="9"/>
      <c r="W229" s="9"/>
      <c r="X229" s="9"/>
      <c r="Y229" s="9"/>
      <c r="Z229" s="9"/>
    </row>
    <row r="230" spans="1:26" ht="15">
      <c r="A230" s="9"/>
      <c r="B230" s="9"/>
      <c r="C230" s="9"/>
      <c r="D230" s="9"/>
      <c r="E230" s="9"/>
      <c r="F230" s="9"/>
      <c r="G230" s="9"/>
      <c r="H230" s="9"/>
      <c r="I230" s="9"/>
      <c r="J230" s="9"/>
      <c r="K230" s="9"/>
      <c r="L230" s="9"/>
      <c r="M230" s="9"/>
      <c r="N230" s="9"/>
      <c r="O230" s="9"/>
      <c r="P230" s="9"/>
      <c r="Q230" s="9"/>
      <c r="R230" s="9"/>
      <c r="S230" s="9"/>
      <c r="T230" s="9"/>
      <c r="U230" s="9"/>
      <c r="V230" s="9"/>
      <c r="W230" s="9"/>
      <c r="X230" s="9"/>
      <c r="Y230" s="9"/>
      <c r="Z230" s="9"/>
    </row>
    <row r="231" spans="1:26" ht="15">
      <c r="A231" s="9"/>
      <c r="B231" s="9"/>
      <c r="C231" s="9"/>
      <c r="D231" s="9"/>
      <c r="E231" s="9"/>
      <c r="F231" s="9"/>
      <c r="G231" s="9"/>
      <c r="H231" s="9"/>
      <c r="I231" s="9"/>
      <c r="J231" s="9"/>
      <c r="K231" s="9"/>
      <c r="L231" s="9"/>
      <c r="M231" s="9"/>
      <c r="N231" s="9"/>
      <c r="O231" s="9"/>
      <c r="P231" s="9"/>
      <c r="Q231" s="9"/>
      <c r="R231" s="9"/>
      <c r="S231" s="9"/>
      <c r="T231" s="9"/>
      <c r="U231" s="9"/>
      <c r="V231" s="9"/>
      <c r="W231" s="9"/>
      <c r="X231" s="9"/>
      <c r="Y231" s="9"/>
      <c r="Z231" s="9"/>
    </row>
    <row r="232" spans="1:26" ht="15">
      <c r="A232" s="9"/>
      <c r="B232" s="9"/>
      <c r="C232" s="9"/>
      <c r="D232" s="9"/>
      <c r="E232" s="9"/>
      <c r="F232" s="9"/>
      <c r="G232" s="9"/>
      <c r="H232" s="9"/>
      <c r="I232" s="9"/>
      <c r="J232" s="9"/>
      <c r="K232" s="9"/>
      <c r="L232" s="9"/>
      <c r="M232" s="9"/>
      <c r="N232" s="9"/>
      <c r="O232" s="9"/>
      <c r="P232" s="9"/>
      <c r="Q232" s="9"/>
      <c r="R232" s="9"/>
      <c r="S232" s="9"/>
      <c r="T232" s="9"/>
      <c r="U232" s="9"/>
      <c r="V232" s="9"/>
      <c r="W232" s="9"/>
      <c r="X232" s="9"/>
      <c r="Y232" s="9"/>
      <c r="Z232" s="9"/>
    </row>
    <row r="233" spans="1:26" ht="15">
      <c r="A233" s="9"/>
      <c r="B233" s="9"/>
      <c r="C233" s="9"/>
      <c r="D233" s="9"/>
      <c r="E233" s="9"/>
      <c r="F233" s="9"/>
      <c r="G233" s="9"/>
      <c r="H233" s="9"/>
      <c r="I233" s="9"/>
      <c r="J233" s="9"/>
      <c r="K233" s="9"/>
      <c r="L233" s="9"/>
      <c r="M233" s="9"/>
      <c r="N233" s="9"/>
      <c r="O233" s="9"/>
      <c r="P233" s="9"/>
      <c r="Q233" s="9"/>
      <c r="R233" s="9"/>
      <c r="S233" s="9"/>
      <c r="T233" s="9"/>
      <c r="U233" s="9"/>
      <c r="V233" s="9"/>
      <c r="W233" s="9"/>
      <c r="X233" s="9"/>
      <c r="Y233" s="9"/>
      <c r="Z233" s="9"/>
    </row>
    <row r="234" spans="1:26" ht="15">
      <c r="A234" s="9"/>
      <c r="B234" s="9"/>
      <c r="C234" s="9"/>
      <c r="D234" s="9"/>
      <c r="E234" s="9"/>
      <c r="F234" s="9"/>
      <c r="G234" s="9"/>
      <c r="H234" s="9"/>
      <c r="I234" s="9"/>
      <c r="J234" s="9"/>
      <c r="K234" s="9"/>
      <c r="L234" s="9"/>
      <c r="M234" s="9"/>
      <c r="N234" s="9"/>
      <c r="O234" s="9"/>
      <c r="P234" s="9"/>
      <c r="Q234" s="9"/>
      <c r="R234" s="9"/>
      <c r="S234" s="9"/>
      <c r="T234" s="9"/>
      <c r="U234" s="9"/>
      <c r="V234" s="9"/>
      <c r="W234" s="9"/>
      <c r="X234" s="9"/>
      <c r="Y234" s="9"/>
      <c r="Z234" s="9"/>
    </row>
    <row r="235" spans="1:26" ht="15">
      <c r="A235" s="9"/>
      <c r="B235" s="9"/>
      <c r="C235" s="9"/>
      <c r="D235" s="9"/>
      <c r="E235" s="9"/>
      <c r="F235" s="9"/>
      <c r="G235" s="9"/>
      <c r="H235" s="9"/>
      <c r="I235" s="9"/>
      <c r="J235" s="9"/>
      <c r="K235" s="9"/>
      <c r="L235" s="9"/>
      <c r="M235" s="9"/>
      <c r="N235" s="9"/>
      <c r="O235" s="9"/>
      <c r="P235" s="9"/>
      <c r="Q235" s="9"/>
      <c r="R235" s="9"/>
      <c r="S235" s="9"/>
      <c r="T235" s="9"/>
      <c r="U235" s="9"/>
      <c r="V235" s="9"/>
      <c r="W235" s="9"/>
      <c r="X235" s="9"/>
      <c r="Y235" s="9"/>
      <c r="Z235" s="9"/>
    </row>
    <row r="236" spans="1:26" ht="15">
      <c r="A236" s="9"/>
      <c r="B236" s="9"/>
      <c r="C236" s="9"/>
      <c r="D236" s="9"/>
      <c r="E236" s="9"/>
      <c r="F236" s="9"/>
      <c r="G236" s="9"/>
      <c r="H236" s="9"/>
      <c r="I236" s="9"/>
      <c r="J236" s="9"/>
      <c r="K236" s="9"/>
      <c r="L236" s="9"/>
      <c r="M236" s="9"/>
      <c r="N236" s="9"/>
      <c r="O236" s="9"/>
      <c r="P236" s="9"/>
      <c r="Q236" s="9"/>
      <c r="R236" s="9"/>
      <c r="S236" s="9"/>
      <c r="T236" s="9"/>
      <c r="U236" s="9"/>
      <c r="V236" s="9"/>
      <c r="W236" s="9"/>
      <c r="X236" s="9"/>
      <c r="Y236" s="9"/>
      <c r="Z236" s="9"/>
    </row>
    <row r="237" spans="1:26" ht="15">
      <c r="A237" s="9"/>
      <c r="B237" s="9"/>
      <c r="C237" s="9"/>
      <c r="D237" s="9"/>
      <c r="E237" s="9"/>
      <c r="F237" s="9"/>
      <c r="G237" s="9"/>
      <c r="H237" s="9"/>
      <c r="I237" s="9"/>
      <c r="J237" s="9"/>
      <c r="K237" s="9"/>
      <c r="L237" s="9"/>
      <c r="M237" s="9"/>
      <c r="N237" s="9"/>
      <c r="O237" s="9"/>
      <c r="P237" s="9"/>
      <c r="Q237" s="9"/>
      <c r="R237" s="9"/>
      <c r="S237" s="9"/>
      <c r="T237" s="9"/>
      <c r="U237" s="9"/>
      <c r="V237" s="9"/>
      <c r="W237" s="9"/>
      <c r="X237" s="9"/>
      <c r="Y237" s="9"/>
      <c r="Z237" s="9"/>
    </row>
    <row r="238" spans="1:26" ht="15">
      <c r="A238" s="9"/>
      <c r="B238" s="9"/>
      <c r="C238" s="9"/>
      <c r="D238" s="9"/>
      <c r="E238" s="9"/>
      <c r="F238" s="9"/>
      <c r="G238" s="9"/>
      <c r="H238" s="9"/>
      <c r="I238" s="9"/>
      <c r="J238" s="9"/>
      <c r="K238" s="9"/>
      <c r="L238" s="9"/>
      <c r="M238" s="9"/>
      <c r="N238" s="9"/>
      <c r="O238" s="9"/>
      <c r="P238" s="9"/>
      <c r="Q238" s="9"/>
      <c r="R238" s="9"/>
      <c r="S238" s="9"/>
      <c r="T238" s="9"/>
      <c r="U238" s="9"/>
      <c r="V238" s="9"/>
      <c r="W238" s="9"/>
      <c r="X238" s="9"/>
      <c r="Y238" s="9"/>
      <c r="Z238" s="9"/>
    </row>
    <row r="239" spans="1:26" ht="15">
      <c r="A239" s="9"/>
      <c r="B239" s="9"/>
      <c r="C239" s="9"/>
      <c r="D239" s="9"/>
      <c r="E239" s="9"/>
      <c r="F239" s="9"/>
      <c r="G239" s="9"/>
      <c r="H239" s="9"/>
      <c r="I239" s="9"/>
      <c r="J239" s="9"/>
      <c r="K239" s="9"/>
      <c r="L239" s="9"/>
      <c r="M239" s="9"/>
      <c r="N239" s="9"/>
      <c r="O239" s="9"/>
      <c r="P239" s="9"/>
      <c r="Q239" s="9"/>
      <c r="R239" s="9"/>
      <c r="S239" s="9"/>
      <c r="T239" s="9"/>
      <c r="U239" s="9"/>
      <c r="V239" s="9"/>
      <c r="W239" s="9"/>
      <c r="X239" s="9"/>
      <c r="Y239" s="9"/>
      <c r="Z239" s="9"/>
    </row>
    <row r="240" spans="1:26" ht="15">
      <c r="A240" s="9"/>
      <c r="B240" s="9"/>
      <c r="C240" s="9"/>
      <c r="D240" s="9"/>
      <c r="E240" s="9"/>
      <c r="F240" s="9"/>
      <c r="G240" s="9"/>
      <c r="H240" s="9"/>
      <c r="I240" s="9"/>
      <c r="J240" s="9"/>
      <c r="K240" s="9"/>
      <c r="L240" s="9"/>
      <c r="M240" s="9"/>
      <c r="N240" s="9"/>
      <c r="O240" s="9"/>
      <c r="P240" s="9"/>
      <c r="Q240" s="9"/>
      <c r="R240" s="9"/>
      <c r="S240" s="9"/>
      <c r="T240" s="9"/>
      <c r="U240" s="9"/>
      <c r="V240" s="9"/>
      <c r="W240" s="9"/>
      <c r="X240" s="9"/>
      <c r="Y240" s="9"/>
      <c r="Z240" s="9"/>
    </row>
    <row r="241" spans="1:26" ht="15">
      <c r="A241" s="9"/>
      <c r="B241" s="9"/>
      <c r="C241" s="9"/>
      <c r="D241" s="9"/>
      <c r="E241" s="9"/>
      <c r="F241" s="9"/>
      <c r="G241" s="9"/>
      <c r="H241" s="9"/>
      <c r="I241" s="9"/>
      <c r="J241" s="9"/>
      <c r="K241" s="9"/>
      <c r="L241" s="9"/>
      <c r="M241" s="9"/>
      <c r="N241" s="9"/>
      <c r="O241" s="9"/>
      <c r="P241" s="9"/>
      <c r="Q241" s="9"/>
      <c r="R241" s="9"/>
      <c r="S241" s="9"/>
      <c r="T241" s="9"/>
      <c r="U241" s="9"/>
      <c r="V241" s="9"/>
      <c r="W241" s="9"/>
      <c r="X241" s="9"/>
      <c r="Y241" s="9"/>
      <c r="Z241" s="9"/>
    </row>
    <row r="242" spans="1:26" ht="15">
      <c r="A242" s="9"/>
      <c r="B242" s="9"/>
      <c r="C242" s="9"/>
      <c r="D242" s="9"/>
      <c r="E242" s="9"/>
      <c r="F242" s="9"/>
      <c r="G242" s="9"/>
      <c r="H242" s="9"/>
      <c r="I242" s="9"/>
      <c r="J242" s="9"/>
      <c r="K242" s="9"/>
      <c r="L242" s="9"/>
      <c r="M242" s="9"/>
      <c r="N242" s="9"/>
      <c r="O242" s="9"/>
      <c r="P242" s="9"/>
      <c r="Q242" s="9"/>
      <c r="R242" s="9"/>
      <c r="S242" s="9"/>
      <c r="T242" s="9"/>
      <c r="U242" s="9"/>
      <c r="V242" s="9"/>
      <c r="W242" s="9"/>
      <c r="X242" s="9"/>
      <c r="Y242" s="9"/>
      <c r="Z242" s="9"/>
    </row>
    <row r="243" spans="1:26" ht="15">
      <c r="A243" s="9"/>
      <c r="B243" s="9"/>
      <c r="C243" s="9"/>
      <c r="D243" s="9"/>
      <c r="E243" s="9"/>
      <c r="F243" s="9"/>
      <c r="G243" s="9"/>
      <c r="H243" s="9"/>
      <c r="I243" s="9"/>
      <c r="J243" s="9"/>
      <c r="K243" s="9"/>
      <c r="L243" s="9"/>
      <c r="M243" s="9"/>
      <c r="N243" s="9"/>
      <c r="O243" s="9"/>
      <c r="P243" s="9"/>
      <c r="Q243" s="9"/>
      <c r="R243" s="9"/>
      <c r="S243" s="9"/>
      <c r="T243" s="9"/>
      <c r="U243" s="9"/>
      <c r="V243" s="9"/>
      <c r="W243" s="9"/>
      <c r="X243" s="9"/>
      <c r="Y243" s="9"/>
      <c r="Z243" s="9"/>
    </row>
    <row r="244" spans="1:26" ht="15">
      <c r="A244" s="9"/>
      <c r="B244" s="9"/>
      <c r="C244" s="9"/>
      <c r="D244" s="9"/>
      <c r="E244" s="9"/>
      <c r="F244" s="9"/>
      <c r="G244" s="9"/>
      <c r="H244" s="9"/>
      <c r="I244" s="9"/>
      <c r="J244" s="9"/>
      <c r="K244" s="9"/>
      <c r="L244" s="9"/>
      <c r="M244" s="9"/>
      <c r="N244" s="9"/>
      <c r="O244" s="9"/>
      <c r="P244" s="9"/>
      <c r="Q244" s="9"/>
      <c r="R244" s="9"/>
      <c r="S244" s="9"/>
      <c r="T244" s="9"/>
      <c r="U244" s="9"/>
      <c r="V244" s="9"/>
      <c r="W244" s="9"/>
      <c r="X244" s="9"/>
      <c r="Y244" s="9"/>
      <c r="Z244" s="9"/>
    </row>
    <row r="245" spans="1:26" ht="15">
      <c r="A245" s="9"/>
      <c r="B245" s="9"/>
      <c r="C245" s="9"/>
      <c r="D245" s="9"/>
      <c r="E245" s="9"/>
      <c r="F245" s="9"/>
      <c r="G245" s="9"/>
      <c r="H245" s="9"/>
      <c r="I245" s="9"/>
      <c r="J245" s="9"/>
      <c r="K245" s="9"/>
      <c r="L245" s="9"/>
      <c r="M245" s="9"/>
      <c r="N245" s="9"/>
      <c r="O245" s="9"/>
      <c r="P245" s="9"/>
      <c r="Q245" s="9"/>
      <c r="R245" s="9"/>
      <c r="S245" s="9"/>
      <c r="T245" s="9"/>
      <c r="U245" s="9"/>
      <c r="V245" s="9"/>
      <c r="W245" s="9"/>
      <c r="X245" s="9"/>
      <c r="Y245" s="9"/>
      <c r="Z245" s="9"/>
    </row>
    <row r="246" spans="1:26" ht="15">
      <c r="A246" s="9"/>
      <c r="B246" s="9"/>
      <c r="C246" s="9"/>
      <c r="D246" s="9"/>
      <c r="E246" s="9"/>
      <c r="F246" s="9"/>
      <c r="G246" s="9"/>
      <c r="H246" s="9"/>
      <c r="I246" s="9"/>
      <c r="J246" s="9"/>
      <c r="K246" s="9"/>
      <c r="L246" s="9"/>
      <c r="M246" s="9"/>
      <c r="N246" s="9"/>
      <c r="O246" s="9"/>
      <c r="P246" s="9"/>
      <c r="Q246" s="9"/>
      <c r="R246" s="9"/>
      <c r="S246" s="9"/>
      <c r="T246" s="9"/>
      <c r="U246" s="9"/>
      <c r="V246" s="9"/>
      <c r="W246" s="9"/>
      <c r="X246" s="9"/>
      <c r="Y246" s="9"/>
      <c r="Z246" s="9"/>
    </row>
    <row r="247" spans="1:26" ht="15">
      <c r="A247" s="9"/>
      <c r="B247" s="9"/>
      <c r="C247" s="9"/>
      <c r="D247" s="9"/>
      <c r="E247" s="9"/>
      <c r="F247" s="9"/>
      <c r="G247" s="9"/>
      <c r="H247" s="9"/>
      <c r="I247" s="9"/>
      <c r="J247" s="9"/>
      <c r="K247" s="9"/>
      <c r="L247" s="9"/>
      <c r="M247" s="9"/>
      <c r="N247" s="9"/>
      <c r="O247" s="9"/>
      <c r="P247" s="9"/>
      <c r="Q247" s="9"/>
      <c r="R247" s="9"/>
      <c r="S247" s="9"/>
      <c r="T247" s="9"/>
      <c r="U247" s="9"/>
      <c r="V247" s="9"/>
      <c r="W247" s="9"/>
      <c r="X247" s="9"/>
      <c r="Y247" s="9"/>
      <c r="Z247" s="9"/>
    </row>
    <row r="248" spans="1:26" ht="15">
      <c r="A248" s="9"/>
      <c r="B248" s="9"/>
      <c r="C248" s="9"/>
      <c r="D248" s="9"/>
      <c r="E248" s="9"/>
      <c r="F248" s="9"/>
      <c r="G248" s="9"/>
      <c r="H248" s="9"/>
      <c r="I248" s="9"/>
      <c r="J248" s="9"/>
      <c r="K248" s="9"/>
      <c r="L248" s="9"/>
      <c r="M248" s="9"/>
      <c r="N248" s="9"/>
      <c r="O248" s="9"/>
      <c r="P248" s="9"/>
      <c r="Q248" s="9"/>
      <c r="R248" s="9"/>
      <c r="S248" s="9"/>
      <c r="T248" s="9"/>
      <c r="U248" s="9"/>
      <c r="V248" s="9"/>
      <c r="W248" s="9"/>
      <c r="X248" s="9"/>
      <c r="Y248" s="9"/>
      <c r="Z248" s="9"/>
    </row>
    <row r="249" spans="1:26" ht="15">
      <c r="A249" s="9"/>
      <c r="B249" s="9"/>
      <c r="C249" s="9"/>
      <c r="D249" s="9"/>
      <c r="E249" s="9"/>
      <c r="F249" s="9"/>
      <c r="G249" s="9"/>
      <c r="H249" s="9"/>
      <c r="I249" s="9"/>
      <c r="J249" s="9"/>
      <c r="K249" s="9"/>
      <c r="L249" s="9"/>
      <c r="M249" s="9"/>
      <c r="N249" s="9"/>
      <c r="O249" s="9"/>
      <c r="P249" s="9"/>
      <c r="Q249" s="9"/>
      <c r="R249" s="9"/>
      <c r="S249" s="9"/>
      <c r="T249" s="9"/>
      <c r="U249" s="9"/>
      <c r="V249" s="9"/>
      <c r="W249" s="9"/>
      <c r="X249" s="9"/>
      <c r="Y249" s="9"/>
      <c r="Z249" s="9"/>
    </row>
    <row r="250" spans="1:26" ht="15">
      <c r="A250" s="9"/>
      <c r="B250" s="9"/>
      <c r="C250" s="9"/>
      <c r="D250" s="9"/>
      <c r="E250" s="9"/>
      <c r="F250" s="9"/>
      <c r="G250" s="9"/>
      <c r="H250" s="9"/>
      <c r="I250" s="9"/>
      <c r="J250" s="9"/>
      <c r="K250" s="9"/>
      <c r="L250" s="9"/>
      <c r="M250" s="9"/>
      <c r="N250" s="9"/>
      <c r="O250" s="9"/>
      <c r="P250" s="9"/>
      <c r="Q250" s="9"/>
      <c r="R250" s="9"/>
      <c r="S250" s="9"/>
      <c r="T250" s="9"/>
      <c r="U250" s="9"/>
      <c r="V250" s="9"/>
      <c r="W250" s="9"/>
      <c r="X250" s="9"/>
      <c r="Y250" s="9"/>
      <c r="Z250" s="9"/>
    </row>
    <row r="251" spans="1:26" ht="15">
      <c r="A251" s="9"/>
      <c r="B251" s="9"/>
      <c r="C251" s="9"/>
      <c r="D251" s="9"/>
      <c r="E251" s="9"/>
      <c r="F251" s="9"/>
      <c r="G251" s="9"/>
      <c r="H251" s="9"/>
      <c r="I251" s="9"/>
      <c r="J251" s="9"/>
      <c r="K251" s="9"/>
      <c r="L251" s="9"/>
      <c r="M251" s="9"/>
      <c r="N251" s="9"/>
      <c r="O251" s="9"/>
      <c r="P251" s="9"/>
      <c r="Q251" s="9"/>
      <c r="R251" s="9"/>
      <c r="S251" s="9"/>
      <c r="T251" s="9"/>
      <c r="U251" s="9"/>
      <c r="V251" s="9"/>
      <c r="W251" s="9"/>
      <c r="X251" s="9"/>
      <c r="Y251" s="9"/>
      <c r="Z251" s="9"/>
    </row>
    <row r="252" spans="1:26" ht="15">
      <c r="A252" s="9"/>
      <c r="B252" s="9"/>
      <c r="C252" s="9"/>
      <c r="D252" s="9"/>
      <c r="E252" s="9"/>
      <c r="F252" s="9"/>
      <c r="G252" s="9"/>
      <c r="H252" s="9"/>
      <c r="I252" s="9"/>
      <c r="J252" s="9"/>
      <c r="K252" s="9"/>
      <c r="L252" s="9"/>
      <c r="M252" s="9"/>
      <c r="N252" s="9"/>
      <c r="O252" s="9"/>
      <c r="P252" s="9"/>
      <c r="Q252" s="9"/>
      <c r="R252" s="9"/>
      <c r="S252" s="9"/>
      <c r="T252" s="9"/>
      <c r="U252" s="9"/>
      <c r="V252" s="9"/>
      <c r="W252" s="9"/>
      <c r="X252" s="9"/>
      <c r="Y252" s="9"/>
      <c r="Z252" s="9"/>
    </row>
    <row r="253" spans="1:26" ht="15">
      <c r="A253" s="9"/>
      <c r="B253" s="9"/>
      <c r="C253" s="9"/>
      <c r="D253" s="9"/>
      <c r="E253" s="9"/>
      <c r="F253" s="9"/>
      <c r="G253" s="9"/>
      <c r="H253" s="9"/>
      <c r="I253" s="9"/>
      <c r="J253" s="9"/>
      <c r="K253" s="9"/>
      <c r="L253" s="9"/>
      <c r="M253" s="9"/>
      <c r="N253" s="9"/>
      <c r="O253" s="9"/>
      <c r="P253" s="9"/>
      <c r="Q253" s="9"/>
      <c r="R253" s="9"/>
      <c r="S253" s="9"/>
      <c r="T253" s="9"/>
      <c r="U253" s="9"/>
      <c r="V253" s="9"/>
      <c r="W253" s="9"/>
      <c r="X253" s="9"/>
      <c r="Y253" s="9"/>
      <c r="Z253" s="9"/>
    </row>
    <row r="254" spans="1:26" ht="15">
      <c r="A254" s="9"/>
      <c r="B254" s="9"/>
      <c r="C254" s="9"/>
      <c r="D254" s="9"/>
      <c r="E254" s="9"/>
      <c r="F254" s="9"/>
      <c r="G254" s="9"/>
      <c r="H254" s="9"/>
      <c r="I254" s="9"/>
      <c r="J254" s="9"/>
      <c r="K254" s="9"/>
      <c r="L254" s="9"/>
      <c r="M254" s="9"/>
      <c r="N254" s="9"/>
      <c r="O254" s="9"/>
      <c r="P254" s="9"/>
      <c r="Q254" s="9"/>
      <c r="R254" s="9"/>
      <c r="S254" s="9"/>
      <c r="T254" s="9"/>
      <c r="U254" s="9"/>
      <c r="V254" s="9"/>
      <c r="W254" s="9"/>
      <c r="X254" s="9"/>
      <c r="Y254" s="9"/>
      <c r="Z254" s="9"/>
    </row>
    <row r="255" spans="1:26" ht="15">
      <c r="A255" s="9"/>
      <c r="B255" s="9"/>
      <c r="C255" s="9"/>
      <c r="D255" s="9"/>
      <c r="E255" s="9"/>
      <c r="F255" s="9"/>
      <c r="G255" s="9"/>
      <c r="H255" s="9"/>
      <c r="I255" s="9"/>
      <c r="J255" s="9"/>
      <c r="K255" s="9"/>
      <c r="L255" s="9"/>
      <c r="M255" s="9"/>
      <c r="N255" s="9"/>
      <c r="O255" s="9"/>
      <c r="P255" s="9"/>
      <c r="Q255" s="9"/>
      <c r="R255" s="9"/>
      <c r="S255" s="9"/>
      <c r="T255" s="9"/>
      <c r="U255" s="9"/>
      <c r="V255" s="9"/>
      <c r="W255" s="9"/>
      <c r="X255" s="9"/>
      <c r="Y255" s="9"/>
      <c r="Z255" s="9"/>
    </row>
    <row r="256" spans="1:26" ht="15">
      <c r="A256" s="9"/>
      <c r="B256" s="9"/>
      <c r="C256" s="9"/>
      <c r="D256" s="9"/>
      <c r="E256" s="9"/>
      <c r="F256" s="9"/>
      <c r="G256" s="9"/>
      <c r="H256" s="9"/>
      <c r="I256" s="9"/>
      <c r="J256" s="9"/>
      <c r="K256" s="9"/>
      <c r="L256" s="9"/>
      <c r="M256" s="9"/>
      <c r="N256" s="9"/>
      <c r="O256" s="9"/>
      <c r="P256" s="9"/>
      <c r="Q256" s="9"/>
      <c r="R256" s="9"/>
      <c r="S256" s="9"/>
      <c r="T256" s="9"/>
      <c r="U256" s="9"/>
      <c r="V256" s="9"/>
      <c r="W256" s="9"/>
      <c r="X256" s="9"/>
      <c r="Y256" s="9"/>
      <c r="Z256" s="9"/>
    </row>
    <row r="257" spans="1:26" ht="15">
      <c r="A257" s="9"/>
      <c r="B257" s="9"/>
      <c r="C257" s="9"/>
      <c r="D257" s="9"/>
      <c r="E257" s="9"/>
      <c r="F257" s="9"/>
      <c r="G257" s="9"/>
      <c r="H257" s="9"/>
      <c r="I257" s="9"/>
      <c r="J257" s="9"/>
      <c r="K257" s="9"/>
      <c r="L257" s="9"/>
      <c r="M257" s="9"/>
      <c r="N257" s="9"/>
      <c r="O257" s="9"/>
      <c r="P257" s="9"/>
      <c r="Q257" s="9"/>
      <c r="R257" s="9"/>
      <c r="S257" s="9"/>
      <c r="T257" s="9"/>
      <c r="U257" s="9"/>
      <c r="V257" s="9"/>
      <c r="W257" s="9"/>
      <c r="X257" s="9"/>
      <c r="Y257" s="9"/>
      <c r="Z257" s="9"/>
    </row>
    <row r="258" spans="1:26" ht="15">
      <c r="A258" s="9"/>
      <c r="B258" s="9"/>
      <c r="C258" s="9"/>
      <c r="D258" s="9"/>
      <c r="E258" s="9"/>
      <c r="F258" s="9"/>
      <c r="G258" s="9"/>
      <c r="H258" s="9"/>
      <c r="I258" s="9"/>
      <c r="J258" s="9"/>
      <c r="K258" s="9"/>
      <c r="L258" s="9"/>
      <c r="M258" s="9"/>
      <c r="N258" s="9"/>
      <c r="O258" s="9"/>
      <c r="P258" s="9"/>
      <c r="Q258" s="9"/>
      <c r="R258" s="9"/>
      <c r="S258" s="9"/>
      <c r="T258" s="9"/>
      <c r="U258" s="9"/>
      <c r="V258" s="9"/>
      <c r="W258" s="9"/>
      <c r="X258" s="9"/>
      <c r="Y258" s="9"/>
      <c r="Z258" s="9"/>
    </row>
    <row r="259" spans="1:26" ht="15">
      <c r="A259" s="9"/>
      <c r="B259" s="9"/>
      <c r="C259" s="9"/>
      <c r="D259" s="9"/>
      <c r="E259" s="9"/>
      <c r="F259" s="9"/>
      <c r="G259" s="9"/>
      <c r="H259" s="9"/>
      <c r="I259" s="9"/>
      <c r="J259" s="9"/>
      <c r="K259" s="9"/>
      <c r="L259" s="9"/>
      <c r="M259" s="9"/>
      <c r="N259" s="9"/>
      <c r="O259" s="9"/>
      <c r="P259" s="9"/>
      <c r="Q259" s="9"/>
      <c r="R259" s="9"/>
      <c r="S259" s="9"/>
      <c r="T259" s="9"/>
      <c r="U259" s="9"/>
      <c r="V259" s="9"/>
      <c r="W259" s="9"/>
      <c r="X259" s="9"/>
      <c r="Y259" s="9"/>
      <c r="Z259" s="9"/>
    </row>
    <row r="260" spans="1:26" ht="15">
      <c r="A260" s="9"/>
      <c r="B260" s="9"/>
      <c r="C260" s="9"/>
      <c r="D260" s="9"/>
      <c r="E260" s="9"/>
      <c r="F260" s="9"/>
      <c r="G260" s="9"/>
      <c r="H260" s="9"/>
      <c r="I260" s="9"/>
      <c r="J260" s="9"/>
      <c r="K260" s="9"/>
      <c r="L260" s="9"/>
      <c r="M260" s="9"/>
      <c r="N260" s="9"/>
      <c r="O260" s="9"/>
      <c r="P260" s="9"/>
      <c r="Q260" s="9"/>
      <c r="R260" s="9"/>
      <c r="S260" s="9"/>
      <c r="T260" s="9"/>
      <c r="U260" s="9"/>
      <c r="V260" s="9"/>
      <c r="W260" s="9"/>
      <c r="X260" s="9"/>
      <c r="Y260" s="9"/>
      <c r="Z260" s="9"/>
    </row>
    <row r="261" spans="1:26" ht="15">
      <c r="A261" s="9"/>
      <c r="B261" s="9"/>
      <c r="C261" s="9"/>
      <c r="D261" s="9"/>
      <c r="E261" s="9"/>
      <c r="F261" s="9"/>
      <c r="G261" s="9"/>
      <c r="H261" s="9"/>
      <c r="I261" s="9"/>
      <c r="J261" s="9"/>
      <c r="K261" s="9"/>
      <c r="L261" s="9"/>
      <c r="M261" s="9"/>
      <c r="N261" s="9"/>
      <c r="O261" s="9"/>
      <c r="P261" s="9"/>
      <c r="Q261" s="9"/>
      <c r="R261" s="9"/>
      <c r="S261" s="9"/>
      <c r="T261" s="9"/>
      <c r="U261" s="9"/>
      <c r="V261" s="9"/>
      <c r="W261" s="9"/>
      <c r="X261" s="9"/>
      <c r="Y261" s="9"/>
      <c r="Z261" s="9"/>
    </row>
    <row r="262" spans="1:26" ht="15">
      <c r="A262" s="9"/>
      <c r="B262" s="9"/>
      <c r="C262" s="9"/>
      <c r="D262" s="9"/>
      <c r="E262" s="9"/>
      <c r="F262" s="9"/>
      <c r="G262" s="9"/>
      <c r="H262" s="9"/>
      <c r="I262" s="9"/>
      <c r="J262" s="9"/>
      <c r="K262" s="9"/>
      <c r="L262" s="9"/>
      <c r="M262" s="9"/>
      <c r="N262" s="9"/>
      <c r="O262" s="9"/>
      <c r="P262" s="9"/>
      <c r="Q262" s="9"/>
      <c r="R262" s="9"/>
      <c r="S262" s="9"/>
      <c r="T262" s="9"/>
      <c r="U262" s="9"/>
      <c r="V262" s="9"/>
      <c r="W262" s="9"/>
      <c r="X262" s="9"/>
      <c r="Y262" s="9"/>
      <c r="Z262" s="9"/>
    </row>
    <row r="263" spans="1:26" ht="15">
      <c r="A263" s="9"/>
      <c r="B263" s="9"/>
      <c r="C263" s="9"/>
      <c r="D263" s="9"/>
      <c r="E263" s="9"/>
      <c r="F263" s="9"/>
      <c r="G263" s="9"/>
      <c r="H263" s="9"/>
      <c r="I263" s="9"/>
      <c r="J263" s="9"/>
      <c r="K263" s="9"/>
      <c r="L263" s="9"/>
      <c r="M263" s="9"/>
      <c r="N263" s="9"/>
      <c r="O263" s="9"/>
      <c r="P263" s="9"/>
      <c r="Q263" s="9"/>
      <c r="R263" s="9"/>
      <c r="S263" s="9"/>
      <c r="T263" s="9"/>
      <c r="U263" s="9"/>
      <c r="V263" s="9"/>
      <c r="W263" s="9"/>
      <c r="X263" s="9"/>
      <c r="Y263" s="9"/>
      <c r="Z263" s="9"/>
    </row>
    <row r="264" spans="1:26" ht="15">
      <c r="A264" s="9"/>
      <c r="B264" s="9"/>
      <c r="C264" s="9"/>
      <c r="D264" s="9"/>
      <c r="E264" s="9"/>
      <c r="F264" s="9"/>
      <c r="G264" s="9"/>
      <c r="H264" s="9"/>
      <c r="I264" s="9"/>
      <c r="J264" s="9"/>
      <c r="K264" s="9"/>
      <c r="L264" s="9"/>
      <c r="M264" s="9"/>
      <c r="N264" s="9"/>
      <c r="O264" s="9"/>
      <c r="P264" s="9"/>
      <c r="Q264" s="9"/>
      <c r="R264" s="9"/>
      <c r="S264" s="9"/>
      <c r="T264" s="9"/>
      <c r="U264" s="9"/>
      <c r="V264" s="9"/>
      <c r="W264" s="9"/>
      <c r="X264" s="9"/>
      <c r="Y264" s="9"/>
      <c r="Z264" s="9"/>
    </row>
    <row r="265" spans="1:26" ht="15">
      <c r="A265" s="9"/>
      <c r="B265" s="9"/>
      <c r="C265" s="9"/>
      <c r="D265" s="9"/>
      <c r="E265" s="9"/>
      <c r="F265" s="9"/>
      <c r="G265" s="9"/>
      <c r="H265" s="9"/>
      <c r="I265" s="9"/>
      <c r="J265" s="9"/>
      <c r="K265" s="9"/>
      <c r="L265" s="9"/>
      <c r="M265" s="9"/>
      <c r="N265" s="9"/>
      <c r="O265" s="9"/>
      <c r="P265" s="9"/>
      <c r="Q265" s="9"/>
      <c r="R265" s="9"/>
      <c r="S265" s="9"/>
      <c r="T265" s="9"/>
      <c r="U265" s="9"/>
      <c r="V265" s="9"/>
      <c r="W265" s="9"/>
      <c r="X265" s="9"/>
      <c r="Y265" s="9"/>
      <c r="Z265" s="9"/>
    </row>
    <row r="266" spans="1:26" ht="15">
      <c r="A266" s="9"/>
      <c r="B266" s="9"/>
      <c r="C266" s="9"/>
      <c r="D266" s="9"/>
      <c r="E266" s="9"/>
      <c r="F266" s="9"/>
      <c r="G266" s="9"/>
      <c r="H266" s="9"/>
      <c r="I266" s="9"/>
      <c r="J266" s="9"/>
      <c r="K266" s="9"/>
      <c r="L266" s="9"/>
      <c r="M266" s="9"/>
      <c r="N266" s="9"/>
      <c r="O266" s="9"/>
      <c r="P266" s="9"/>
      <c r="Q266" s="9"/>
      <c r="R266" s="9"/>
      <c r="S266" s="9"/>
      <c r="T266" s="9"/>
      <c r="U266" s="9"/>
      <c r="V266" s="9"/>
      <c r="W266" s="9"/>
      <c r="X266" s="9"/>
      <c r="Y266" s="9"/>
      <c r="Z266" s="9"/>
    </row>
    <row r="267" spans="1:26" ht="15">
      <c r="A267" s="9"/>
      <c r="B267" s="9"/>
      <c r="C267" s="9"/>
      <c r="D267" s="9"/>
      <c r="E267" s="9"/>
      <c r="F267" s="9"/>
      <c r="G267" s="9"/>
      <c r="H267" s="9"/>
      <c r="I267" s="9"/>
      <c r="J267" s="9"/>
      <c r="K267" s="9"/>
      <c r="L267" s="9"/>
      <c r="M267" s="9"/>
      <c r="N267" s="9"/>
      <c r="O267" s="9"/>
      <c r="P267" s="9"/>
      <c r="Q267" s="9"/>
      <c r="R267" s="9"/>
      <c r="S267" s="9"/>
      <c r="T267" s="9"/>
      <c r="U267" s="9"/>
      <c r="V267" s="9"/>
      <c r="W267" s="9"/>
      <c r="X267" s="9"/>
      <c r="Y267" s="9"/>
      <c r="Z267" s="9"/>
    </row>
    <row r="268" spans="1:26" ht="15">
      <c r="A268" s="9"/>
      <c r="B268" s="9"/>
      <c r="C268" s="9"/>
      <c r="D268" s="9"/>
      <c r="E268" s="9"/>
      <c r="F268" s="9"/>
      <c r="G268" s="9"/>
      <c r="H268" s="9"/>
      <c r="I268" s="9"/>
      <c r="J268" s="9"/>
      <c r="K268" s="9"/>
      <c r="L268" s="9"/>
      <c r="M268" s="9"/>
      <c r="N268" s="9"/>
      <c r="O268" s="9"/>
      <c r="P268" s="9"/>
      <c r="Q268" s="9"/>
      <c r="R268" s="9"/>
      <c r="S268" s="9"/>
      <c r="T268" s="9"/>
      <c r="U268" s="9"/>
      <c r="V268" s="9"/>
      <c r="W268" s="9"/>
      <c r="X268" s="9"/>
      <c r="Y268" s="9"/>
      <c r="Z268" s="9"/>
    </row>
    <row r="269" spans="1:26" ht="15">
      <c r="A269" s="9"/>
      <c r="B269" s="9"/>
      <c r="C269" s="9"/>
      <c r="D269" s="9"/>
      <c r="E269" s="9"/>
      <c r="F269" s="9"/>
      <c r="G269" s="9"/>
      <c r="H269" s="9"/>
      <c r="I269" s="9"/>
      <c r="J269" s="9"/>
      <c r="K269" s="9"/>
      <c r="L269" s="9"/>
      <c r="M269" s="9"/>
      <c r="N269" s="9"/>
      <c r="O269" s="9"/>
      <c r="P269" s="9"/>
      <c r="Q269" s="9"/>
      <c r="R269" s="9"/>
      <c r="S269" s="9"/>
      <c r="T269" s="9"/>
      <c r="U269" s="9"/>
      <c r="V269" s="9"/>
      <c r="W269" s="9"/>
      <c r="X269" s="9"/>
      <c r="Y269" s="9"/>
      <c r="Z269" s="9"/>
    </row>
    <row r="270" spans="1:26" ht="15">
      <c r="A270" s="9"/>
      <c r="B270" s="9"/>
      <c r="C270" s="9"/>
      <c r="D270" s="9"/>
      <c r="E270" s="9"/>
      <c r="F270" s="9"/>
      <c r="G270" s="9"/>
      <c r="H270" s="9"/>
      <c r="I270" s="9"/>
      <c r="J270" s="9"/>
      <c r="K270" s="9"/>
      <c r="L270" s="9"/>
      <c r="M270" s="9"/>
      <c r="N270" s="9"/>
      <c r="O270" s="9"/>
      <c r="P270" s="9"/>
      <c r="Q270" s="9"/>
      <c r="R270" s="9"/>
      <c r="S270" s="9"/>
      <c r="T270" s="9"/>
      <c r="U270" s="9"/>
      <c r="V270" s="9"/>
      <c r="W270" s="9"/>
      <c r="X270" s="9"/>
      <c r="Y270" s="9"/>
      <c r="Z270" s="9"/>
    </row>
    <row r="271" spans="1:26" ht="15">
      <c r="A271" s="9"/>
      <c r="B271" s="9"/>
      <c r="C271" s="9"/>
      <c r="D271" s="9"/>
      <c r="E271" s="9"/>
      <c r="F271" s="9"/>
      <c r="G271" s="9"/>
      <c r="H271" s="9"/>
      <c r="I271" s="9"/>
      <c r="J271" s="9"/>
      <c r="K271" s="9"/>
      <c r="L271" s="9"/>
      <c r="M271" s="9"/>
      <c r="N271" s="9"/>
      <c r="O271" s="9"/>
      <c r="P271" s="9"/>
      <c r="Q271" s="9"/>
      <c r="R271" s="9"/>
      <c r="S271" s="9"/>
      <c r="T271" s="9"/>
      <c r="U271" s="9"/>
      <c r="V271" s="9"/>
      <c r="W271" s="9"/>
      <c r="X271" s="9"/>
      <c r="Y271" s="9"/>
      <c r="Z271" s="9"/>
    </row>
    <row r="272" spans="1:26" ht="15">
      <c r="A272" s="9"/>
      <c r="B272" s="9"/>
      <c r="C272" s="9"/>
      <c r="D272" s="9"/>
      <c r="E272" s="9"/>
      <c r="F272" s="9"/>
      <c r="G272" s="9"/>
      <c r="H272" s="9"/>
      <c r="I272" s="9"/>
      <c r="J272" s="9"/>
      <c r="K272" s="9"/>
      <c r="L272" s="9"/>
      <c r="M272" s="9"/>
      <c r="N272" s="9"/>
      <c r="O272" s="9"/>
      <c r="P272" s="9"/>
      <c r="Q272" s="9"/>
      <c r="R272" s="9"/>
      <c r="S272" s="9"/>
      <c r="T272" s="9"/>
      <c r="U272" s="9"/>
      <c r="V272" s="9"/>
      <c r="W272" s="9"/>
      <c r="X272" s="9"/>
      <c r="Y272" s="9"/>
      <c r="Z272" s="9"/>
    </row>
    <row r="273" spans="1:26" ht="15">
      <c r="A273" s="9"/>
      <c r="B273" s="9"/>
      <c r="C273" s="9"/>
      <c r="D273" s="9"/>
      <c r="E273" s="9"/>
      <c r="F273" s="9"/>
      <c r="G273" s="9"/>
      <c r="H273" s="9"/>
      <c r="I273" s="9"/>
      <c r="J273" s="9"/>
      <c r="K273" s="9"/>
      <c r="L273" s="9"/>
      <c r="M273" s="9"/>
      <c r="N273" s="9"/>
      <c r="O273" s="9"/>
      <c r="P273" s="9"/>
      <c r="Q273" s="9"/>
      <c r="R273" s="9"/>
      <c r="S273" s="9"/>
      <c r="T273" s="9"/>
      <c r="U273" s="9"/>
      <c r="V273" s="9"/>
      <c r="W273" s="9"/>
      <c r="X273" s="9"/>
      <c r="Y273" s="9"/>
      <c r="Z273" s="9"/>
    </row>
    <row r="274" spans="1:26" ht="15">
      <c r="A274" s="9"/>
      <c r="B274" s="9"/>
      <c r="C274" s="9"/>
      <c r="D274" s="9"/>
      <c r="E274" s="9"/>
      <c r="F274" s="9"/>
      <c r="G274" s="9"/>
      <c r="H274" s="9"/>
      <c r="I274" s="9"/>
      <c r="J274" s="9"/>
      <c r="K274" s="9"/>
      <c r="L274" s="9"/>
      <c r="M274" s="9"/>
      <c r="N274" s="9"/>
      <c r="O274" s="9"/>
      <c r="P274" s="9"/>
      <c r="Q274" s="9"/>
      <c r="R274" s="9"/>
      <c r="S274" s="9"/>
      <c r="T274" s="9"/>
      <c r="U274" s="9"/>
      <c r="V274" s="9"/>
      <c r="W274" s="9"/>
      <c r="X274" s="9"/>
      <c r="Y274" s="9"/>
      <c r="Z274" s="9"/>
    </row>
    <row r="275" spans="1:26" ht="15">
      <c r="A275" s="9"/>
      <c r="B275" s="9"/>
      <c r="C275" s="9"/>
      <c r="D275" s="9"/>
      <c r="E275" s="9"/>
      <c r="F275" s="9"/>
      <c r="G275" s="9"/>
      <c r="H275" s="9"/>
      <c r="I275" s="9"/>
      <c r="J275" s="9"/>
      <c r="K275" s="9"/>
      <c r="L275" s="9"/>
      <c r="M275" s="9"/>
      <c r="N275" s="9"/>
      <c r="O275" s="9"/>
      <c r="P275" s="9"/>
      <c r="Q275" s="9"/>
      <c r="R275" s="9"/>
      <c r="S275" s="9"/>
      <c r="T275" s="9"/>
      <c r="U275" s="9"/>
      <c r="V275" s="9"/>
      <c r="W275" s="9"/>
      <c r="X275" s="9"/>
      <c r="Y275" s="9"/>
      <c r="Z275" s="9"/>
    </row>
    <row r="276" spans="1:26" ht="15">
      <c r="A276" s="9"/>
      <c r="B276" s="9"/>
      <c r="C276" s="9"/>
      <c r="D276" s="9"/>
      <c r="E276" s="9"/>
      <c r="F276" s="9"/>
      <c r="G276" s="9"/>
      <c r="H276" s="9"/>
      <c r="I276" s="9"/>
      <c r="J276" s="9"/>
      <c r="K276" s="9"/>
      <c r="L276" s="9"/>
      <c r="M276" s="9"/>
      <c r="N276" s="9"/>
      <c r="O276" s="9"/>
      <c r="P276" s="9"/>
      <c r="Q276" s="9"/>
      <c r="R276" s="9"/>
      <c r="S276" s="9"/>
      <c r="T276" s="9"/>
      <c r="U276" s="9"/>
      <c r="V276" s="9"/>
      <c r="W276" s="9"/>
      <c r="X276" s="9"/>
      <c r="Y276" s="9"/>
      <c r="Z276" s="9"/>
    </row>
    <row r="277" spans="1:26" ht="15">
      <c r="A277" s="9"/>
      <c r="B277" s="9"/>
      <c r="C277" s="9"/>
      <c r="D277" s="9"/>
      <c r="E277" s="9"/>
      <c r="F277" s="9"/>
      <c r="G277" s="9"/>
      <c r="H277" s="9"/>
      <c r="I277" s="9"/>
      <c r="J277" s="9"/>
      <c r="K277" s="9"/>
      <c r="L277" s="9"/>
      <c r="M277" s="9"/>
      <c r="N277" s="9"/>
      <c r="O277" s="9"/>
      <c r="P277" s="9"/>
      <c r="Q277" s="9"/>
      <c r="R277" s="9"/>
      <c r="S277" s="9"/>
      <c r="T277" s="9"/>
      <c r="U277" s="9"/>
      <c r="V277" s="9"/>
      <c r="W277" s="9"/>
      <c r="X277" s="9"/>
      <c r="Y277" s="9"/>
      <c r="Z277" s="9"/>
    </row>
    <row r="278" spans="1:26" ht="15">
      <c r="A278" s="9"/>
      <c r="B278" s="9"/>
      <c r="C278" s="9"/>
      <c r="D278" s="9"/>
      <c r="E278" s="9"/>
      <c r="F278" s="9"/>
      <c r="G278" s="9"/>
      <c r="H278" s="9"/>
      <c r="I278" s="9"/>
      <c r="J278" s="9"/>
      <c r="K278" s="9"/>
      <c r="L278" s="9"/>
      <c r="M278" s="9"/>
      <c r="N278" s="9"/>
      <c r="O278" s="9"/>
      <c r="P278" s="9"/>
      <c r="Q278" s="9"/>
      <c r="R278" s="9"/>
      <c r="S278" s="9"/>
      <c r="T278" s="9"/>
      <c r="U278" s="9"/>
      <c r="V278" s="9"/>
      <c r="W278" s="9"/>
      <c r="X278" s="9"/>
      <c r="Y278" s="9"/>
      <c r="Z278" s="9"/>
    </row>
    <row r="279" spans="1:26" ht="15">
      <c r="A279" s="9"/>
      <c r="B279" s="9"/>
      <c r="C279" s="9"/>
      <c r="D279" s="9"/>
      <c r="E279" s="9"/>
      <c r="F279" s="9"/>
      <c r="G279" s="9"/>
      <c r="H279" s="9"/>
      <c r="I279" s="9"/>
      <c r="J279" s="9"/>
      <c r="K279" s="9"/>
      <c r="L279" s="9"/>
      <c r="M279" s="9"/>
      <c r="N279" s="9"/>
      <c r="O279" s="9"/>
      <c r="P279" s="9"/>
      <c r="Q279" s="9"/>
      <c r="R279" s="9"/>
      <c r="S279" s="9"/>
      <c r="T279" s="9"/>
      <c r="U279" s="9"/>
      <c r="V279" s="9"/>
      <c r="W279" s="9"/>
      <c r="X279" s="9"/>
      <c r="Y279" s="9"/>
      <c r="Z279" s="9"/>
    </row>
    <row r="280" spans="1:26" ht="15">
      <c r="A280" s="9"/>
      <c r="B280" s="9"/>
      <c r="C280" s="9"/>
      <c r="D280" s="9"/>
      <c r="E280" s="9"/>
      <c r="F280" s="9"/>
      <c r="G280" s="9"/>
      <c r="H280" s="9"/>
      <c r="I280" s="9"/>
      <c r="J280" s="9"/>
      <c r="K280" s="9"/>
      <c r="L280" s="9"/>
      <c r="M280" s="9"/>
      <c r="N280" s="9"/>
      <c r="O280" s="9"/>
      <c r="P280" s="9"/>
      <c r="Q280" s="9"/>
      <c r="R280" s="9"/>
      <c r="S280" s="9"/>
      <c r="T280" s="9"/>
      <c r="U280" s="9"/>
      <c r="V280" s="9"/>
      <c r="W280" s="9"/>
      <c r="X280" s="9"/>
      <c r="Y280" s="9"/>
      <c r="Z280" s="9"/>
    </row>
    <row r="281" spans="1:26" ht="15">
      <c r="A281" s="9"/>
      <c r="B281" s="9"/>
      <c r="C281" s="9"/>
      <c r="D281" s="9"/>
      <c r="E281" s="9"/>
      <c r="F281" s="9"/>
      <c r="G281" s="9"/>
      <c r="H281" s="9"/>
      <c r="I281" s="9"/>
      <c r="J281" s="9"/>
      <c r="K281" s="9"/>
      <c r="L281" s="9"/>
      <c r="M281" s="9"/>
      <c r="N281" s="9"/>
      <c r="O281" s="9"/>
      <c r="P281" s="9"/>
      <c r="Q281" s="9"/>
      <c r="R281" s="9"/>
      <c r="S281" s="9"/>
      <c r="T281" s="9"/>
      <c r="U281" s="9"/>
      <c r="V281" s="9"/>
      <c r="W281" s="9"/>
      <c r="X281" s="9"/>
      <c r="Y281" s="9"/>
      <c r="Z281" s="9"/>
    </row>
    <row r="282" spans="1:26" ht="15">
      <c r="A282" s="9"/>
      <c r="B282" s="9"/>
      <c r="C282" s="9"/>
      <c r="D282" s="9"/>
      <c r="E282" s="9"/>
      <c r="F282" s="9"/>
      <c r="G282" s="9"/>
      <c r="H282" s="9"/>
      <c r="I282" s="9"/>
      <c r="J282" s="9"/>
      <c r="K282" s="9"/>
      <c r="L282" s="9"/>
      <c r="M282" s="9"/>
      <c r="N282" s="9"/>
      <c r="O282" s="9"/>
      <c r="P282" s="9"/>
      <c r="Q282" s="9"/>
      <c r="R282" s="9"/>
      <c r="S282" s="9"/>
      <c r="T282" s="9"/>
      <c r="U282" s="9"/>
      <c r="V282" s="9"/>
      <c r="W282" s="9"/>
      <c r="X282" s="9"/>
      <c r="Y282" s="9"/>
      <c r="Z282" s="9"/>
    </row>
    <row r="283" spans="1:26" ht="15">
      <c r="A283" s="9"/>
      <c r="B283" s="9"/>
      <c r="C283" s="9"/>
      <c r="D283" s="9"/>
      <c r="E283" s="9"/>
      <c r="F283" s="9"/>
      <c r="G283" s="9"/>
      <c r="H283" s="9"/>
      <c r="I283" s="9"/>
      <c r="J283" s="9"/>
      <c r="K283" s="9"/>
      <c r="L283" s="9"/>
      <c r="M283" s="9"/>
      <c r="N283" s="9"/>
      <c r="O283" s="9"/>
      <c r="P283" s="9"/>
      <c r="Q283" s="9"/>
      <c r="R283" s="9"/>
      <c r="S283" s="9"/>
      <c r="T283" s="9"/>
      <c r="U283" s="9"/>
      <c r="V283" s="9"/>
      <c r="W283" s="9"/>
      <c r="X283" s="9"/>
      <c r="Y283" s="9"/>
      <c r="Z283" s="9"/>
    </row>
    <row r="284" spans="1:26" ht="15">
      <c r="A284" s="9"/>
      <c r="B284" s="9"/>
      <c r="C284" s="9"/>
      <c r="D284" s="9"/>
      <c r="E284" s="9"/>
      <c r="F284" s="9"/>
      <c r="G284" s="9"/>
      <c r="H284" s="9"/>
      <c r="I284" s="9"/>
      <c r="J284" s="9"/>
      <c r="K284" s="9"/>
      <c r="L284" s="9"/>
      <c r="M284" s="9"/>
      <c r="N284" s="9"/>
      <c r="O284" s="9"/>
      <c r="P284" s="9"/>
      <c r="Q284" s="9"/>
      <c r="R284" s="9"/>
      <c r="S284" s="9"/>
      <c r="T284" s="9"/>
      <c r="U284" s="9"/>
      <c r="V284" s="9"/>
      <c r="W284" s="9"/>
      <c r="X284" s="9"/>
      <c r="Y284" s="9"/>
      <c r="Z284" s="9"/>
    </row>
    <row r="285" spans="1:26" ht="15">
      <c r="A285" s="9"/>
      <c r="B285" s="9"/>
      <c r="C285" s="9"/>
      <c r="D285" s="9"/>
      <c r="E285" s="9"/>
      <c r="F285" s="9"/>
      <c r="G285" s="9"/>
      <c r="H285" s="9"/>
      <c r="I285" s="9"/>
      <c r="J285" s="9"/>
      <c r="K285" s="9"/>
      <c r="L285" s="9"/>
      <c r="M285" s="9"/>
      <c r="N285" s="9"/>
      <c r="O285" s="9"/>
      <c r="P285" s="9"/>
      <c r="Q285" s="9"/>
      <c r="R285" s="9"/>
      <c r="S285" s="9"/>
      <c r="T285" s="9"/>
      <c r="U285" s="9"/>
      <c r="V285" s="9"/>
      <c r="W285" s="9"/>
      <c r="X285" s="9"/>
      <c r="Y285" s="9"/>
      <c r="Z285" s="9"/>
    </row>
    <row r="286" spans="1:26" ht="15">
      <c r="A286" s="9"/>
      <c r="B286" s="9"/>
      <c r="C286" s="9"/>
      <c r="D286" s="9"/>
      <c r="E286" s="9"/>
      <c r="F286" s="9"/>
      <c r="G286" s="9"/>
      <c r="H286" s="9"/>
      <c r="I286" s="9"/>
      <c r="J286" s="9"/>
      <c r="K286" s="9"/>
      <c r="L286" s="9"/>
      <c r="M286" s="9"/>
      <c r="N286" s="9"/>
      <c r="O286" s="9"/>
      <c r="P286" s="9"/>
      <c r="Q286" s="9"/>
      <c r="R286" s="9"/>
      <c r="S286" s="9"/>
      <c r="T286" s="9"/>
      <c r="U286" s="9"/>
      <c r="V286" s="9"/>
      <c r="W286" s="9"/>
      <c r="X286" s="9"/>
      <c r="Y286" s="9"/>
      <c r="Z286" s="9"/>
    </row>
    <row r="287" spans="1:26" ht="15">
      <c r="A287" s="9"/>
      <c r="B287" s="9"/>
      <c r="C287" s="9"/>
      <c r="D287" s="9"/>
      <c r="E287" s="9"/>
      <c r="F287" s="9"/>
      <c r="G287" s="9"/>
      <c r="H287" s="9"/>
      <c r="I287" s="9"/>
      <c r="J287" s="9"/>
      <c r="K287" s="9"/>
      <c r="L287" s="9"/>
      <c r="M287" s="9"/>
      <c r="N287" s="9"/>
      <c r="O287" s="9"/>
      <c r="P287" s="9"/>
      <c r="Q287" s="9"/>
      <c r="R287" s="9"/>
      <c r="S287" s="9"/>
      <c r="T287" s="9"/>
      <c r="U287" s="9"/>
      <c r="V287" s="9"/>
      <c r="W287" s="9"/>
      <c r="X287" s="9"/>
      <c r="Y287" s="9"/>
      <c r="Z287" s="9"/>
    </row>
    <row r="288" spans="1:26" ht="15">
      <c r="A288" s="9"/>
      <c r="B288" s="9"/>
      <c r="C288" s="9"/>
      <c r="D288" s="9"/>
      <c r="E288" s="9"/>
      <c r="F288" s="9"/>
      <c r="G288" s="9"/>
      <c r="H288" s="9"/>
      <c r="I288" s="9"/>
      <c r="J288" s="9"/>
      <c r="K288" s="9"/>
      <c r="L288" s="9"/>
      <c r="M288" s="9"/>
      <c r="N288" s="9"/>
      <c r="O288" s="9"/>
      <c r="P288" s="9"/>
      <c r="Q288" s="9"/>
      <c r="R288" s="9"/>
      <c r="S288" s="9"/>
      <c r="T288" s="9"/>
      <c r="U288" s="9"/>
      <c r="V288" s="9"/>
      <c r="W288" s="9"/>
      <c r="X288" s="9"/>
      <c r="Y288" s="9"/>
      <c r="Z288" s="9"/>
    </row>
    <row r="289" spans="1:26" ht="15">
      <c r="A289" s="9"/>
      <c r="B289" s="9"/>
      <c r="C289" s="9"/>
      <c r="D289" s="9"/>
      <c r="E289" s="9"/>
      <c r="F289" s="9"/>
      <c r="G289" s="9"/>
      <c r="H289" s="9"/>
      <c r="I289" s="9"/>
      <c r="J289" s="9"/>
      <c r="K289" s="9"/>
      <c r="L289" s="9"/>
      <c r="M289" s="9"/>
      <c r="N289" s="9"/>
      <c r="O289" s="9"/>
      <c r="P289" s="9"/>
      <c r="Q289" s="9"/>
      <c r="R289" s="9"/>
      <c r="S289" s="9"/>
      <c r="T289" s="9"/>
      <c r="U289" s="9"/>
      <c r="V289" s="9"/>
      <c r="W289" s="9"/>
      <c r="X289" s="9"/>
      <c r="Y289" s="9"/>
      <c r="Z289" s="9"/>
    </row>
    <row r="290" spans="1:26" ht="15">
      <c r="A290" s="9"/>
      <c r="B290" s="9"/>
      <c r="C290" s="9"/>
      <c r="D290" s="9"/>
      <c r="E290" s="9"/>
      <c r="F290" s="9"/>
      <c r="G290" s="9"/>
      <c r="H290" s="9"/>
      <c r="I290" s="9"/>
      <c r="J290" s="9"/>
      <c r="K290" s="9"/>
      <c r="L290" s="9"/>
      <c r="M290" s="9"/>
      <c r="N290" s="9"/>
      <c r="O290" s="9"/>
      <c r="P290" s="9"/>
      <c r="Q290" s="9"/>
      <c r="R290" s="9"/>
      <c r="S290" s="9"/>
      <c r="T290" s="9"/>
      <c r="U290" s="9"/>
      <c r="V290" s="9"/>
      <c r="W290" s="9"/>
      <c r="X290" s="9"/>
      <c r="Y290" s="9"/>
      <c r="Z290" s="9"/>
    </row>
    <row r="291" spans="1:26" ht="15">
      <c r="A291" s="9"/>
      <c r="B291" s="9"/>
      <c r="C291" s="9"/>
      <c r="D291" s="9"/>
      <c r="E291" s="9"/>
      <c r="F291" s="9"/>
      <c r="G291" s="9"/>
      <c r="H291" s="9"/>
      <c r="I291" s="9"/>
      <c r="J291" s="9"/>
      <c r="K291" s="9"/>
      <c r="L291" s="9"/>
      <c r="M291" s="9"/>
      <c r="N291" s="9"/>
      <c r="O291" s="9"/>
      <c r="P291" s="9"/>
      <c r="Q291" s="9"/>
      <c r="R291" s="9"/>
      <c r="S291" s="9"/>
      <c r="T291" s="9"/>
      <c r="U291" s="9"/>
      <c r="V291" s="9"/>
      <c r="W291" s="9"/>
      <c r="X291" s="9"/>
      <c r="Y291" s="9"/>
      <c r="Z291" s="9"/>
    </row>
    <row r="292" spans="1:26" ht="15">
      <c r="A292" s="9"/>
      <c r="B292" s="9"/>
      <c r="C292" s="9"/>
      <c r="D292" s="9"/>
      <c r="E292" s="9"/>
      <c r="F292" s="9"/>
      <c r="G292" s="9"/>
      <c r="H292" s="9"/>
      <c r="I292" s="9"/>
      <c r="J292" s="9"/>
      <c r="K292" s="9"/>
      <c r="L292" s="9"/>
      <c r="M292" s="9"/>
      <c r="N292" s="9"/>
      <c r="O292" s="9"/>
      <c r="P292" s="9"/>
      <c r="Q292" s="9"/>
      <c r="R292" s="9"/>
      <c r="S292" s="9"/>
      <c r="T292" s="9"/>
      <c r="U292" s="9"/>
      <c r="V292" s="9"/>
      <c r="W292" s="9"/>
      <c r="X292" s="9"/>
      <c r="Y292" s="9"/>
      <c r="Z292" s="9"/>
    </row>
    <row r="293" spans="1:26" ht="15">
      <c r="A293" s="9"/>
      <c r="B293" s="9"/>
      <c r="C293" s="9"/>
      <c r="D293" s="9"/>
      <c r="E293" s="9"/>
      <c r="F293" s="9"/>
      <c r="G293" s="9"/>
      <c r="H293" s="9"/>
      <c r="I293" s="9"/>
      <c r="J293" s="9"/>
      <c r="K293" s="9"/>
      <c r="L293" s="9"/>
      <c r="M293" s="9"/>
      <c r="N293" s="9"/>
      <c r="O293" s="9"/>
      <c r="P293" s="9"/>
      <c r="Q293" s="9"/>
      <c r="R293" s="9"/>
      <c r="S293" s="9"/>
      <c r="T293" s="9"/>
      <c r="U293" s="9"/>
      <c r="V293" s="9"/>
      <c r="W293" s="9"/>
      <c r="X293" s="9"/>
      <c r="Y293" s="9"/>
      <c r="Z293" s="9"/>
    </row>
    <row r="294" spans="1:26" ht="15">
      <c r="A294" s="9"/>
      <c r="B294" s="9"/>
      <c r="C294" s="9"/>
      <c r="D294" s="9"/>
      <c r="E294" s="9"/>
      <c r="F294" s="9"/>
      <c r="G294" s="9"/>
      <c r="H294" s="9"/>
      <c r="I294" s="9"/>
      <c r="J294" s="9"/>
      <c r="K294" s="9"/>
      <c r="L294" s="9"/>
      <c r="M294" s="9"/>
      <c r="N294" s="9"/>
      <c r="O294" s="9"/>
      <c r="P294" s="9"/>
      <c r="Q294" s="9"/>
      <c r="R294" s="9"/>
      <c r="S294" s="9"/>
      <c r="T294" s="9"/>
      <c r="U294" s="9"/>
      <c r="V294" s="9"/>
      <c r="W294" s="9"/>
      <c r="X294" s="9"/>
      <c r="Y294" s="9"/>
      <c r="Z294" s="9"/>
    </row>
    <row r="295" spans="1:26" ht="15">
      <c r="A295" s="9"/>
      <c r="B295" s="9"/>
      <c r="C295" s="9"/>
      <c r="D295" s="9"/>
      <c r="E295" s="9"/>
      <c r="F295" s="9"/>
      <c r="G295" s="9"/>
      <c r="H295" s="9"/>
      <c r="I295" s="9"/>
      <c r="J295" s="9"/>
      <c r="K295" s="9"/>
      <c r="L295" s="9"/>
      <c r="M295" s="9"/>
      <c r="N295" s="9"/>
      <c r="O295" s="9"/>
      <c r="P295" s="9"/>
      <c r="Q295" s="9"/>
      <c r="R295" s="9"/>
      <c r="S295" s="9"/>
      <c r="T295" s="9"/>
      <c r="U295" s="9"/>
      <c r="V295" s="9"/>
      <c r="W295" s="9"/>
      <c r="X295" s="9"/>
      <c r="Y295" s="9"/>
      <c r="Z295" s="9"/>
    </row>
    <row r="296" spans="1:26" ht="15">
      <c r="A296" s="9"/>
      <c r="B296" s="9"/>
      <c r="C296" s="9"/>
      <c r="D296" s="9"/>
      <c r="E296" s="9"/>
      <c r="F296" s="9"/>
      <c r="G296" s="9"/>
      <c r="H296" s="9"/>
      <c r="I296" s="9"/>
      <c r="J296" s="9"/>
      <c r="K296" s="9"/>
      <c r="L296" s="9"/>
      <c r="M296" s="9"/>
      <c r="N296" s="9"/>
      <c r="O296" s="9"/>
      <c r="P296" s="9"/>
      <c r="Q296" s="9"/>
      <c r="R296" s="9"/>
      <c r="S296" s="9"/>
      <c r="T296" s="9"/>
      <c r="U296" s="9"/>
      <c r="V296" s="9"/>
      <c r="W296" s="9"/>
      <c r="X296" s="9"/>
      <c r="Y296" s="9"/>
      <c r="Z296" s="9"/>
    </row>
    <row r="297" spans="1:26" ht="15">
      <c r="A297" s="9"/>
      <c r="B297" s="9"/>
      <c r="C297" s="9"/>
      <c r="D297" s="9"/>
      <c r="E297" s="9"/>
      <c r="F297" s="9"/>
      <c r="G297" s="9"/>
      <c r="H297" s="9"/>
      <c r="I297" s="9"/>
      <c r="J297" s="9"/>
      <c r="K297" s="9"/>
      <c r="L297" s="9"/>
      <c r="M297" s="9"/>
      <c r="N297" s="9"/>
      <c r="O297" s="9"/>
      <c r="P297" s="9"/>
      <c r="Q297" s="9"/>
      <c r="R297" s="9"/>
      <c r="S297" s="9"/>
      <c r="T297" s="9"/>
      <c r="U297" s="9"/>
      <c r="V297" s="9"/>
      <c r="W297" s="9"/>
      <c r="X297" s="9"/>
      <c r="Y297" s="9"/>
      <c r="Z297" s="9"/>
    </row>
    <row r="298" spans="1:26" ht="15">
      <c r="A298" s="9"/>
      <c r="B298" s="9"/>
      <c r="C298" s="9"/>
      <c r="D298" s="9"/>
      <c r="E298" s="9"/>
      <c r="F298" s="9"/>
      <c r="G298" s="9"/>
      <c r="H298" s="9"/>
      <c r="I298" s="9"/>
      <c r="J298" s="9"/>
      <c r="K298" s="9"/>
      <c r="L298" s="9"/>
      <c r="M298" s="9"/>
      <c r="N298" s="9"/>
      <c r="O298" s="9"/>
      <c r="P298" s="9"/>
      <c r="Q298" s="9"/>
      <c r="R298" s="9"/>
      <c r="S298" s="9"/>
      <c r="T298" s="9"/>
      <c r="U298" s="9"/>
      <c r="V298" s="9"/>
      <c r="W298" s="9"/>
      <c r="X298" s="9"/>
      <c r="Y298" s="9"/>
      <c r="Z298" s="9"/>
    </row>
    <row r="299" spans="1:26" ht="15">
      <c r="A299" s="9"/>
      <c r="B299" s="9"/>
      <c r="C299" s="9"/>
      <c r="D299" s="9"/>
      <c r="E299" s="9"/>
      <c r="F299" s="9"/>
      <c r="G299" s="9"/>
      <c r="H299" s="9"/>
      <c r="I299" s="9"/>
      <c r="J299" s="9"/>
      <c r="K299" s="9"/>
      <c r="L299" s="9"/>
      <c r="M299" s="9"/>
      <c r="N299" s="9"/>
      <c r="O299" s="9"/>
      <c r="P299" s="9"/>
      <c r="Q299" s="9"/>
      <c r="R299" s="9"/>
      <c r="S299" s="9"/>
      <c r="T299" s="9"/>
      <c r="U299" s="9"/>
      <c r="V299" s="9"/>
      <c r="W299" s="9"/>
      <c r="X299" s="9"/>
      <c r="Y299" s="9"/>
      <c r="Z299" s="9"/>
    </row>
    <row r="300" spans="1:26" ht="15">
      <c r="A300" s="9"/>
      <c r="B300" s="9"/>
      <c r="C300" s="9"/>
      <c r="D300" s="9"/>
      <c r="E300" s="9"/>
      <c r="F300" s="9"/>
      <c r="G300" s="9"/>
      <c r="H300" s="9"/>
      <c r="I300" s="9"/>
      <c r="J300" s="9"/>
      <c r="K300" s="9"/>
      <c r="L300" s="9"/>
      <c r="M300" s="9"/>
      <c r="N300" s="9"/>
      <c r="O300" s="9"/>
      <c r="P300" s="9"/>
      <c r="Q300" s="9"/>
      <c r="R300" s="9"/>
      <c r="S300" s="9"/>
      <c r="T300" s="9"/>
      <c r="U300" s="9"/>
      <c r="V300" s="9"/>
      <c r="W300" s="9"/>
      <c r="X300" s="9"/>
      <c r="Y300" s="9"/>
      <c r="Z300" s="9"/>
    </row>
    <row r="301" spans="1:26" ht="15">
      <c r="A301" s="9"/>
      <c r="B301" s="9"/>
      <c r="C301" s="9"/>
      <c r="D301" s="9"/>
      <c r="E301" s="9"/>
      <c r="F301" s="9"/>
      <c r="G301" s="9"/>
      <c r="H301" s="9"/>
      <c r="I301" s="9"/>
      <c r="J301" s="9"/>
      <c r="K301" s="9"/>
      <c r="L301" s="9"/>
      <c r="M301" s="9"/>
      <c r="N301" s="9"/>
      <c r="O301" s="9"/>
      <c r="P301" s="9"/>
      <c r="Q301" s="9"/>
      <c r="R301" s="9"/>
      <c r="S301" s="9"/>
      <c r="T301" s="9"/>
      <c r="U301" s="9"/>
      <c r="V301" s="9"/>
      <c r="W301" s="9"/>
      <c r="X301" s="9"/>
      <c r="Y301" s="9"/>
      <c r="Z301" s="9"/>
    </row>
    <row r="302" spans="1:26" ht="15">
      <c r="A302" s="9"/>
      <c r="B302" s="9"/>
      <c r="C302" s="9"/>
      <c r="D302" s="9"/>
      <c r="E302" s="9"/>
      <c r="F302" s="9"/>
      <c r="G302" s="9"/>
      <c r="H302" s="9"/>
      <c r="I302" s="9"/>
      <c r="J302" s="9"/>
      <c r="K302" s="9"/>
      <c r="L302" s="9"/>
      <c r="M302" s="9"/>
      <c r="N302" s="9"/>
      <c r="O302" s="9"/>
      <c r="P302" s="9"/>
      <c r="Q302" s="9"/>
      <c r="R302" s="9"/>
      <c r="S302" s="9"/>
      <c r="T302" s="9"/>
      <c r="U302" s="9"/>
      <c r="V302" s="9"/>
      <c r="W302" s="9"/>
      <c r="X302" s="9"/>
      <c r="Y302" s="9"/>
      <c r="Z302" s="9"/>
    </row>
    <row r="303" spans="1:26" ht="15">
      <c r="A303" s="9"/>
      <c r="B303" s="9"/>
      <c r="C303" s="9"/>
      <c r="D303" s="9"/>
      <c r="E303" s="9"/>
      <c r="F303" s="9"/>
      <c r="G303" s="9"/>
      <c r="H303" s="9"/>
      <c r="I303" s="9"/>
      <c r="J303" s="9"/>
      <c r="K303" s="9"/>
      <c r="L303" s="9"/>
      <c r="M303" s="9"/>
      <c r="N303" s="9"/>
      <c r="O303" s="9"/>
      <c r="P303" s="9"/>
      <c r="Q303" s="9"/>
      <c r="R303" s="9"/>
      <c r="S303" s="9"/>
      <c r="T303" s="9"/>
      <c r="U303" s="9"/>
      <c r="V303" s="9"/>
      <c r="W303" s="9"/>
      <c r="X303" s="9"/>
      <c r="Y303" s="9"/>
      <c r="Z303" s="9"/>
    </row>
    <row r="304" spans="1:26" ht="15">
      <c r="A304" s="9"/>
      <c r="B304" s="9"/>
      <c r="C304" s="9"/>
      <c r="D304" s="9"/>
      <c r="E304" s="9"/>
      <c r="F304" s="9"/>
      <c r="G304" s="9"/>
      <c r="H304" s="9"/>
      <c r="I304" s="9"/>
      <c r="J304" s="9"/>
      <c r="K304" s="9"/>
      <c r="L304" s="9"/>
      <c r="M304" s="9"/>
      <c r="N304" s="9"/>
      <c r="O304" s="9"/>
      <c r="P304" s="9"/>
      <c r="Q304" s="9"/>
      <c r="R304" s="9"/>
      <c r="S304" s="9"/>
      <c r="T304" s="9"/>
      <c r="U304" s="9"/>
      <c r="V304" s="9"/>
      <c r="W304" s="9"/>
      <c r="X304" s="9"/>
      <c r="Y304" s="9"/>
      <c r="Z304" s="9"/>
    </row>
    <row r="305" spans="1:26" ht="15">
      <c r="A305" s="9"/>
      <c r="B305" s="9"/>
      <c r="C305" s="9"/>
      <c r="D305" s="9"/>
      <c r="E305" s="9"/>
      <c r="F305" s="9"/>
      <c r="G305" s="9"/>
      <c r="H305" s="9"/>
      <c r="I305" s="9"/>
      <c r="J305" s="9"/>
      <c r="K305" s="9"/>
      <c r="L305" s="9"/>
      <c r="M305" s="9"/>
      <c r="N305" s="9"/>
      <c r="O305" s="9"/>
      <c r="P305" s="9"/>
      <c r="Q305" s="9"/>
      <c r="R305" s="9"/>
      <c r="S305" s="9"/>
      <c r="T305" s="9"/>
      <c r="U305" s="9"/>
      <c r="V305" s="9"/>
      <c r="W305" s="9"/>
      <c r="X305" s="9"/>
      <c r="Y305" s="9"/>
      <c r="Z305" s="9"/>
    </row>
    <row r="306" spans="1:26" ht="15">
      <c r="A306" s="9"/>
      <c r="B306" s="9"/>
      <c r="C306" s="9"/>
      <c r="D306" s="9"/>
      <c r="E306" s="9"/>
      <c r="F306" s="9"/>
      <c r="G306" s="9"/>
      <c r="H306" s="9"/>
      <c r="I306" s="9"/>
      <c r="J306" s="9"/>
      <c r="K306" s="9"/>
      <c r="L306" s="9"/>
      <c r="M306" s="9"/>
      <c r="N306" s="9"/>
      <c r="O306" s="9"/>
      <c r="P306" s="9"/>
      <c r="Q306" s="9"/>
      <c r="R306" s="9"/>
      <c r="S306" s="9"/>
      <c r="T306" s="9"/>
      <c r="U306" s="9"/>
      <c r="V306" s="9"/>
      <c r="W306" s="9"/>
      <c r="X306" s="9"/>
      <c r="Y306" s="9"/>
      <c r="Z306" s="9"/>
    </row>
    <row r="307" spans="1:26" ht="15">
      <c r="A307" s="9"/>
      <c r="B307" s="9"/>
      <c r="C307" s="9"/>
      <c r="D307" s="9"/>
      <c r="E307" s="9"/>
      <c r="F307" s="9"/>
      <c r="G307" s="9"/>
      <c r="H307" s="9"/>
      <c r="I307" s="9"/>
      <c r="J307" s="9"/>
      <c r="K307" s="9"/>
      <c r="L307" s="9"/>
      <c r="M307" s="9"/>
      <c r="N307" s="9"/>
      <c r="O307" s="9"/>
      <c r="P307" s="9"/>
      <c r="Q307" s="9"/>
      <c r="R307" s="9"/>
      <c r="S307" s="9"/>
      <c r="T307" s="9"/>
      <c r="U307" s="9"/>
      <c r="V307" s="9"/>
      <c r="W307" s="9"/>
      <c r="X307" s="9"/>
      <c r="Y307" s="9"/>
      <c r="Z307" s="9"/>
    </row>
    <row r="308" spans="1:26" ht="15">
      <c r="A308" s="9"/>
      <c r="B308" s="9"/>
      <c r="C308" s="9"/>
      <c r="D308" s="9"/>
      <c r="E308" s="9"/>
      <c r="F308" s="9"/>
      <c r="G308" s="9"/>
      <c r="H308" s="9"/>
      <c r="I308" s="9"/>
      <c r="J308" s="9"/>
      <c r="K308" s="9"/>
      <c r="L308" s="9"/>
      <c r="M308" s="9"/>
      <c r="N308" s="9"/>
      <c r="O308" s="9"/>
      <c r="P308" s="9"/>
      <c r="Q308" s="9"/>
      <c r="R308" s="9"/>
      <c r="S308" s="9"/>
      <c r="T308" s="9"/>
      <c r="U308" s="9"/>
      <c r="V308" s="9"/>
      <c r="W308" s="9"/>
      <c r="X308" s="9"/>
      <c r="Y308" s="9"/>
      <c r="Z308" s="9"/>
    </row>
    <row r="309" spans="1:26" ht="15">
      <c r="A309" s="9"/>
      <c r="B309" s="9"/>
      <c r="C309" s="9"/>
      <c r="D309" s="9"/>
      <c r="E309" s="9"/>
      <c r="F309" s="9"/>
      <c r="G309" s="9"/>
      <c r="H309" s="9"/>
      <c r="I309" s="9"/>
      <c r="J309" s="9"/>
      <c r="K309" s="9"/>
      <c r="L309" s="9"/>
      <c r="M309" s="9"/>
      <c r="N309" s="9"/>
      <c r="O309" s="9"/>
      <c r="P309" s="9"/>
      <c r="Q309" s="9"/>
      <c r="R309" s="9"/>
      <c r="S309" s="9"/>
      <c r="T309" s="9"/>
      <c r="U309" s="9"/>
      <c r="V309" s="9"/>
      <c r="W309" s="9"/>
      <c r="X309" s="9"/>
      <c r="Y309" s="9"/>
      <c r="Z309" s="9"/>
    </row>
    <row r="310" spans="1:26" ht="15">
      <c r="A310" s="9"/>
      <c r="B310" s="9"/>
      <c r="C310" s="9"/>
      <c r="D310" s="9"/>
      <c r="E310" s="9"/>
      <c r="F310" s="9"/>
      <c r="G310" s="9"/>
      <c r="H310" s="9"/>
      <c r="I310" s="9"/>
      <c r="J310" s="9"/>
      <c r="K310" s="9"/>
      <c r="L310" s="9"/>
      <c r="M310" s="9"/>
      <c r="N310" s="9"/>
      <c r="O310" s="9"/>
      <c r="P310" s="9"/>
      <c r="Q310" s="9"/>
      <c r="R310" s="9"/>
      <c r="S310" s="9"/>
      <c r="T310" s="9"/>
      <c r="U310" s="9"/>
      <c r="V310" s="9"/>
      <c r="W310" s="9"/>
      <c r="X310" s="9"/>
      <c r="Y310" s="9"/>
      <c r="Z310" s="9"/>
    </row>
    <row r="311" spans="1:26" ht="15">
      <c r="A311" s="9"/>
      <c r="B311" s="9"/>
      <c r="C311" s="9"/>
      <c r="D311" s="9"/>
      <c r="E311" s="9"/>
      <c r="F311" s="9"/>
      <c r="G311" s="9"/>
      <c r="H311" s="9"/>
      <c r="I311" s="9"/>
      <c r="J311" s="9"/>
      <c r="K311" s="9"/>
      <c r="L311" s="9"/>
      <c r="M311" s="9"/>
      <c r="N311" s="9"/>
      <c r="O311" s="9"/>
      <c r="P311" s="9"/>
      <c r="Q311" s="9"/>
      <c r="R311" s="9"/>
      <c r="S311" s="9"/>
      <c r="T311" s="9"/>
      <c r="U311" s="9"/>
      <c r="V311" s="9"/>
      <c r="W311" s="9"/>
      <c r="X311" s="9"/>
      <c r="Y311" s="9"/>
      <c r="Z311" s="9"/>
    </row>
    <row r="312" spans="1:26" ht="15">
      <c r="A312" s="9"/>
      <c r="B312" s="9"/>
      <c r="C312" s="9"/>
      <c r="D312" s="9"/>
      <c r="E312" s="9"/>
      <c r="F312" s="9"/>
      <c r="G312" s="9"/>
      <c r="H312" s="9"/>
      <c r="I312" s="9"/>
      <c r="J312" s="9"/>
      <c r="K312" s="9"/>
      <c r="L312" s="9"/>
      <c r="M312" s="9"/>
      <c r="N312" s="9"/>
      <c r="O312" s="9"/>
      <c r="P312" s="9"/>
      <c r="Q312" s="9"/>
      <c r="R312" s="9"/>
      <c r="S312" s="9"/>
      <c r="T312" s="9"/>
      <c r="U312" s="9"/>
      <c r="V312" s="9"/>
      <c r="W312" s="9"/>
      <c r="X312" s="9"/>
      <c r="Y312" s="9"/>
      <c r="Z312" s="9"/>
    </row>
    <row r="313" spans="1:26" ht="15">
      <c r="A313" s="9"/>
      <c r="B313" s="9"/>
      <c r="C313" s="9"/>
      <c r="D313" s="9"/>
      <c r="E313" s="9"/>
      <c r="F313" s="9"/>
      <c r="G313" s="9"/>
      <c r="H313" s="9"/>
      <c r="I313" s="9"/>
      <c r="J313" s="9"/>
      <c r="K313" s="9"/>
      <c r="L313" s="9"/>
      <c r="M313" s="9"/>
      <c r="N313" s="9"/>
      <c r="O313" s="9"/>
      <c r="P313" s="9"/>
      <c r="Q313" s="9"/>
      <c r="R313" s="9"/>
      <c r="S313" s="9"/>
      <c r="T313" s="9"/>
      <c r="U313" s="9"/>
      <c r="V313" s="9"/>
      <c r="W313" s="9"/>
      <c r="X313" s="9"/>
      <c r="Y313" s="9"/>
      <c r="Z313" s="9"/>
    </row>
    <row r="314" spans="1:26" ht="15">
      <c r="A314" s="9"/>
      <c r="B314" s="9"/>
      <c r="C314" s="9"/>
      <c r="D314" s="9"/>
      <c r="E314" s="9"/>
      <c r="F314" s="9"/>
      <c r="G314" s="9"/>
      <c r="H314" s="9"/>
      <c r="I314" s="9"/>
      <c r="J314" s="9"/>
      <c r="K314" s="9"/>
      <c r="L314" s="9"/>
      <c r="M314" s="9"/>
      <c r="N314" s="9"/>
      <c r="O314" s="9"/>
      <c r="P314" s="9"/>
      <c r="Q314" s="9"/>
      <c r="R314" s="9"/>
      <c r="S314" s="9"/>
      <c r="T314" s="9"/>
      <c r="U314" s="9"/>
      <c r="V314" s="9"/>
      <c r="W314" s="9"/>
      <c r="X314" s="9"/>
      <c r="Y314" s="9"/>
      <c r="Z314" s="9"/>
    </row>
    <row r="315" spans="1:26" ht="15">
      <c r="A315" s="9"/>
      <c r="B315" s="9"/>
      <c r="C315" s="9"/>
      <c r="D315" s="9"/>
      <c r="E315" s="9"/>
      <c r="F315" s="9"/>
      <c r="G315" s="9"/>
      <c r="H315" s="9"/>
      <c r="I315" s="9"/>
      <c r="J315" s="9"/>
      <c r="K315" s="9"/>
      <c r="L315" s="9"/>
      <c r="M315" s="9"/>
      <c r="N315" s="9"/>
      <c r="O315" s="9"/>
      <c r="P315" s="9"/>
      <c r="Q315" s="9"/>
      <c r="R315" s="9"/>
      <c r="S315" s="9"/>
      <c r="T315" s="9"/>
      <c r="U315" s="9"/>
      <c r="V315" s="9"/>
      <c r="W315" s="9"/>
      <c r="X315" s="9"/>
      <c r="Y315" s="9"/>
      <c r="Z315" s="9"/>
    </row>
    <row r="316" spans="1:26" ht="15">
      <c r="A316" s="9"/>
      <c r="B316" s="9"/>
      <c r="C316" s="9"/>
      <c r="D316" s="9"/>
      <c r="E316" s="9"/>
      <c r="F316" s="9"/>
      <c r="G316" s="9"/>
      <c r="H316" s="9"/>
      <c r="I316" s="9"/>
      <c r="J316" s="9"/>
      <c r="K316" s="9"/>
      <c r="L316" s="9"/>
      <c r="M316" s="9"/>
      <c r="N316" s="9"/>
      <c r="O316" s="9"/>
      <c r="P316" s="9"/>
      <c r="Q316" s="9"/>
      <c r="R316" s="9"/>
      <c r="S316" s="9"/>
      <c r="T316" s="9"/>
      <c r="U316" s="9"/>
      <c r="V316" s="9"/>
      <c r="W316" s="9"/>
      <c r="X316" s="9"/>
      <c r="Y316" s="9"/>
      <c r="Z316" s="9"/>
    </row>
    <row r="317" spans="1:26" ht="15">
      <c r="A317" s="9"/>
      <c r="B317" s="9"/>
      <c r="C317" s="9"/>
      <c r="D317" s="9"/>
      <c r="E317" s="9"/>
      <c r="F317" s="9"/>
      <c r="G317" s="9"/>
      <c r="H317" s="9"/>
      <c r="I317" s="9"/>
      <c r="J317" s="9"/>
      <c r="K317" s="9"/>
      <c r="L317" s="9"/>
      <c r="M317" s="9"/>
      <c r="N317" s="9"/>
      <c r="O317" s="9"/>
      <c r="P317" s="9"/>
      <c r="Q317" s="9"/>
      <c r="R317" s="9"/>
      <c r="S317" s="9"/>
      <c r="T317" s="9"/>
      <c r="U317" s="9"/>
      <c r="V317" s="9"/>
      <c r="W317" s="9"/>
      <c r="X317" s="9"/>
      <c r="Y317" s="9"/>
      <c r="Z317" s="9"/>
    </row>
    <row r="318" spans="1:26" ht="15">
      <c r="A318" s="9"/>
      <c r="B318" s="9"/>
      <c r="C318" s="9"/>
      <c r="D318" s="9"/>
      <c r="E318" s="9"/>
      <c r="F318" s="9"/>
      <c r="G318" s="9"/>
      <c r="H318" s="9"/>
      <c r="I318" s="9"/>
      <c r="J318" s="9"/>
      <c r="K318" s="9"/>
      <c r="L318" s="9"/>
      <c r="M318" s="9"/>
      <c r="N318" s="9"/>
      <c r="O318" s="9"/>
      <c r="P318" s="9"/>
      <c r="Q318" s="9"/>
      <c r="R318" s="9"/>
      <c r="S318" s="9"/>
      <c r="T318" s="9"/>
      <c r="U318" s="9"/>
      <c r="V318" s="9"/>
      <c r="W318" s="9"/>
      <c r="X318" s="9"/>
      <c r="Y318" s="9"/>
      <c r="Z318" s="9"/>
    </row>
    <row r="319" spans="1:26" ht="15">
      <c r="A319" s="9"/>
      <c r="B319" s="9"/>
      <c r="C319" s="9"/>
      <c r="D319" s="9"/>
      <c r="E319" s="9"/>
      <c r="F319" s="9"/>
      <c r="G319" s="9"/>
      <c r="H319" s="9"/>
      <c r="I319" s="9"/>
      <c r="J319" s="9"/>
      <c r="K319" s="9"/>
      <c r="L319" s="9"/>
      <c r="M319" s="9"/>
      <c r="N319" s="9"/>
      <c r="O319" s="9"/>
      <c r="P319" s="9"/>
      <c r="Q319" s="9"/>
      <c r="R319" s="9"/>
      <c r="S319" s="9"/>
      <c r="T319" s="9"/>
      <c r="U319" s="9"/>
      <c r="V319" s="9"/>
      <c r="W319" s="9"/>
      <c r="X319" s="9"/>
      <c r="Y319" s="9"/>
      <c r="Z319" s="9"/>
    </row>
    <row r="320" spans="1:26" ht="15">
      <c r="A320" s="9"/>
      <c r="B320" s="9"/>
      <c r="C320" s="9"/>
      <c r="D320" s="9"/>
      <c r="E320" s="9"/>
      <c r="F320" s="9"/>
      <c r="G320" s="9"/>
      <c r="H320" s="9"/>
      <c r="I320" s="9"/>
      <c r="J320" s="9"/>
      <c r="K320" s="9"/>
      <c r="L320" s="9"/>
      <c r="M320" s="9"/>
      <c r="N320" s="9"/>
      <c r="O320" s="9"/>
      <c r="P320" s="9"/>
      <c r="Q320" s="9"/>
      <c r="R320" s="9"/>
      <c r="S320" s="9"/>
      <c r="T320" s="9"/>
      <c r="U320" s="9"/>
      <c r="V320" s="9"/>
      <c r="W320" s="9"/>
      <c r="X320" s="9"/>
      <c r="Y320" s="9"/>
      <c r="Z320" s="9"/>
    </row>
    <row r="321" spans="1:26" ht="15">
      <c r="A321" s="9"/>
      <c r="B321" s="9"/>
      <c r="C321" s="9"/>
      <c r="D321" s="9"/>
      <c r="E321" s="9"/>
      <c r="F321" s="9"/>
      <c r="G321" s="9"/>
      <c r="H321" s="9"/>
      <c r="I321" s="9"/>
      <c r="J321" s="9"/>
      <c r="K321" s="9"/>
      <c r="L321" s="9"/>
      <c r="M321" s="9"/>
      <c r="N321" s="9"/>
      <c r="O321" s="9"/>
      <c r="P321" s="9"/>
      <c r="Q321" s="9"/>
      <c r="R321" s="9"/>
      <c r="S321" s="9"/>
      <c r="T321" s="9"/>
      <c r="U321" s="9"/>
      <c r="V321" s="9"/>
      <c r="W321" s="9"/>
      <c r="X321" s="9"/>
      <c r="Y321" s="9"/>
      <c r="Z321" s="9"/>
    </row>
    <row r="322" spans="1:26" ht="15">
      <c r="A322" s="9"/>
      <c r="B322" s="9"/>
      <c r="C322" s="9"/>
      <c r="D322" s="9"/>
      <c r="E322" s="9"/>
      <c r="F322" s="9"/>
      <c r="G322" s="9"/>
      <c r="H322" s="9"/>
      <c r="I322" s="9"/>
      <c r="J322" s="9"/>
      <c r="K322" s="9"/>
      <c r="L322" s="9"/>
      <c r="M322" s="9"/>
      <c r="N322" s="9"/>
      <c r="O322" s="9"/>
      <c r="P322" s="9"/>
      <c r="Q322" s="9"/>
      <c r="R322" s="9"/>
      <c r="S322" s="9"/>
      <c r="T322" s="9"/>
      <c r="U322" s="9"/>
      <c r="V322" s="9"/>
      <c r="W322" s="9"/>
      <c r="X322" s="9"/>
      <c r="Y322" s="9"/>
      <c r="Z322" s="9"/>
    </row>
    <row r="323" spans="1:26" ht="15">
      <c r="A323" s="9"/>
      <c r="B323" s="9"/>
      <c r="C323" s="9"/>
      <c r="D323" s="9"/>
      <c r="E323" s="9"/>
      <c r="F323" s="9"/>
      <c r="G323" s="9"/>
      <c r="H323" s="9"/>
      <c r="I323" s="9"/>
      <c r="J323" s="9"/>
      <c r="K323" s="9"/>
      <c r="L323" s="9"/>
      <c r="M323" s="9"/>
      <c r="N323" s="9"/>
      <c r="O323" s="9"/>
      <c r="P323" s="9"/>
      <c r="Q323" s="9"/>
      <c r="R323" s="9"/>
      <c r="S323" s="9"/>
      <c r="T323" s="9"/>
      <c r="U323" s="9"/>
      <c r="V323" s="9"/>
      <c r="W323" s="9"/>
      <c r="X323" s="9"/>
      <c r="Y323" s="9"/>
      <c r="Z323" s="9"/>
    </row>
    <row r="324" spans="1:26" ht="15">
      <c r="A324" s="9"/>
      <c r="B324" s="9"/>
      <c r="C324" s="9"/>
      <c r="D324" s="9"/>
      <c r="E324" s="9"/>
      <c r="F324" s="9"/>
      <c r="G324" s="9"/>
      <c r="H324" s="9"/>
      <c r="I324" s="9"/>
      <c r="J324" s="9"/>
      <c r="K324" s="9"/>
      <c r="L324" s="9"/>
      <c r="M324" s="9"/>
      <c r="N324" s="9"/>
      <c r="O324" s="9"/>
      <c r="P324" s="9"/>
      <c r="Q324" s="9"/>
      <c r="R324" s="9"/>
      <c r="S324" s="9"/>
      <c r="T324" s="9"/>
      <c r="U324" s="9"/>
      <c r="V324" s="9"/>
      <c r="W324" s="9"/>
      <c r="X324" s="9"/>
      <c r="Y324" s="9"/>
      <c r="Z324" s="9"/>
    </row>
    <row r="325" spans="1:26" ht="15">
      <c r="A325" s="9"/>
      <c r="B325" s="9"/>
      <c r="C325" s="9"/>
      <c r="D325" s="9"/>
      <c r="E325" s="9"/>
      <c r="F325" s="9"/>
      <c r="G325" s="9"/>
      <c r="H325" s="9"/>
      <c r="I325" s="9"/>
      <c r="J325" s="9"/>
      <c r="K325" s="9"/>
      <c r="L325" s="9"/>
      <c r="M325" s="9"/>
      <c r="N325" s="9"/>
      <c r="O325" s="9"/>
      <c r="P325" s="9"/>
      <c r="Q325" s="9"/>
      <c r="R325" s="9"/>
      <c r="S325" s="9"/>
      <c r="T325" s="9"/>
      <c r="U325" s="9"/>
      <c r="V325" s="9"/>
      <c r="W325" s="9"/>
      <c r="X325" s="9"/>
      <c r="Y325" s="9"/>
      <c r="Z325" s="9"/>
    </row>
    <row r="326" spans="1:26" ht="15">
      <c r="A326" s="9"/>
      <c r="B326" s="9"/>
      <c r="C326" s="9"/>
      <c r="D326" s="9"/>
      <c r="E326" s="9"/>
      <c r="F326" s="9"/>
      <c r="G326" s="9"/>
      <c r="H326" s="9"/>
      <c r="I326" s="9"/>
      <c r="J326" s="9"/>
      <c r="K326" s="9"/>
      <c r="L326" s="9"/>
      <c r="M326" s="9"/>
      <c r="N326" s="9"/>
      <c r="O326" s="9"/>
      <c r="P326" s="9"/>
      <c r="Q326" s="9"/>
      <c r="R326" s="9"/>
      <c r="S326" s="9"/>
      <c r="T326" s="9"/>
      <c r="U326" s="9"/>
      <c r="V326" s="9"/>
      <c r="W326" s="9"/>
      <c r="X326" s="9"/>
      <c r="Y326" s="9"/>
      <c r="Z326" s="9"/>
    </row>
    <row r="327" spans="1:26" ht="15">
      <c r="A327" s="9"/>
      <c r="B327" s="9"/>
      <c r="C327" s="9"/>
      <c r="D327" s="9"/>
      <c r="E327" s="9"/>
      <c r="F327" s="9"/>
      <c r="G327" s="9"/>
      <c r="H327" s="9"/>
      <c r="I327" s="9"/>
      <c r="J327" s="9"/>
      <c r="K327" s="9"/>
      <c r="L327" s="9"/>
      <c r="M327" s="9"/>
      <c r="N327" s="9"/>
      <c r="O327" s="9"/>
      <c r="P327" s="9"/>
      <c r="Q327" s="9"/>
      <c r="R327" s="9"/>
      <c r="S327" s="9"/>
      <c r="T327" s="9"/>
      <c r="U327" s="9"/>
      <c r="V327" s="9"/>
      <c r="W327" s="9"/>
      <c r="X327" s="9"/>
      <c r="Y327" s="9"/>
      <c r="Z327" s="9"/>
    </row>
    <row r="328" spans="1:26" ht="15">
      <c r="A328" s="9"/>
      <c r="B328" s="9"/>
      <c r="C328" s="9"/>
      <c r="D328" s="9"/>
      <c r="E328" s="9"/>
      <c r="F328" s="9"/>
      <c r="G328" s="9"/>
      <c r="H328" s="9"/>
      <c r="I328" s="9"/>
      <c r="J328" s="9"/>
      <c r="K328" s="9"/>
      <c r="L328" s="9"/>
      <c r="M328" s="9"/>
      <c r="N328" s="9"/>
      <c r="O328" s="9"/>
      <c r="P328" s="9"/>
      <c r="Q328" s="9"/>
      <c r="R328" s="9"/>
      <c r="S328" s="9"/>
      <c r="T328" s="9"/>
      <c r="U328" s="9"/>
      <c r="V328" s="9"/>
      <c r="W328" s="9"/>
      <c r="X328" s="9"/>
      <c r="Y328" s="9"/>
      <c r="Z328" s="9"/>
    </row>
    <row r="329" spans="1:26" ht="15">
      <c r="A329" s="9"/>
      <c r="B329" s="9"/>
      <c r="C329" s="9"/>
      <c r="D329" s="9"/>
      <c r="E329" s="9"/>
      <c r="F329" s="9"/>
      <c r="G329" s="9"/>
      <c r="H329" s="9"/>
      <c r="I329" s="9"/>
      <c r="J329" s="9"/>
      <c r="K329" s="9"/>
      <c r="L329" s="9"/>
      <c r="M329" s="9"/>
      <c r="N329" s="9"/>
      <c r="O329" s="9"/>
      <c r="P329" s="9"/>
      <c r="Q329" s="9"/>
      <c r="R329" s="9"/>
      <c r="S329" s="9"/>
      <c r="T329" s="9"/>
      <c r="U329" s="9"/>
      <c r="V329" s="9"/>
      <c r="W329" s="9"/>
      <c r="X329" s="9"/>
      <c r="Y329" s="9"/>
      <c r="Z329" s="9"/>
    </row>
    <row r="330" spans="1:26" ht="15">
      <c r="A330" s="9"/>
      <c r="B330" s="9"/>
      <c r="C330" s="9"/>
      <c r="D330" s="9"/>
      <c r="E330" s="9"/>
      <c r="F330" s="9"/>
      <c r="G330" s="9"/>
      <c r="H330" s="9"/>
      <c r="I330" s="9"/>
      <c r="J330" s="9"/>
      <c r="K330" s="9"/>
      <c r="L330" s="9"/>
      <c r="M330" s="9"/>
      <c r="N330" s="9"/>
      <c r="O330" s="9"/>
      <c r="P330" s="9"/>
      <c r="Q330" s="9"/>
      <c r="R330" s="9"/>
      <c r="S330" s="9"/>
      <c r="T330" s="9"/>
      <c r="U330" s="9"/>
      <c r="V330" s="9"/>
      <c r="W330" s="9"/>
      <c r="X330" s="9"/>
      <c r="Y330" s="9"/>
      <c r="Z330" s="9"/>
    </row>
    <row r="331" spans="1:26" ht="15">
      <c r="A331" s="9"/>
      <c r="B331" s="9"/>
      <c r="C331" s="9"/>
      <c r="D331" s="9"/>
      <c r="E331" s="9"/>
      <c r="F331" s="9"/>
      <c r="G331" s="9"/>
      <c r="H331" s="9"/>
      <c r="I331" s="9"/>
      <c r="J331" s="9"/>
      <c r="K331" s="9"/>
      <c r="L331" s="9"/>
      <c r="M331" s="9"/>
      <c r="N331" s="9"/>
      <c r="O331" s="9"/>
      <c r="P331" s="9"/>
      <c r="Q331" s="9"/>
      <c r="R331" s="9"/>
      <c r="S331" s="9"/>
      <c r="T331" s="9"/>
      <c r="U331" s="9"/>
      <c r="V331" s="9"/>
      <c r="W331" s="9"/>
      <c r="X331" s="9"/>
      <c r="Y331" s="9"/>
      <c r="Z331" s="9"/>
    </row>
    <row r="332" spans="1:26" ht="15">
      <c r="A332" s="9"/>
      <c r="B332" s="9"/>
      <c r="C332" s="9"/>
      <c r="D332" s="9"/>
      <c r="E332" s="9"/>
      <c r="F332" s="9"/>
      <c r="G332" s="9"/>
      <c r="H332" s="9"/>
      <c r="I332" s="9"/>
      <c r="J332" s="9"/>
      <c r="K332" s="9"/>
      <c r="L332" s="9"/>
      <c r="M332" s="9"/>
      <c r="N332" s="9"/>
      <c r="O332" s="9"/>
      <c r="P332" s="9"/>
      <c r="Q332" s="9"/>
      <c r="R332" s="9"/>
      <c r="S332" s="9"/>
      <c r="T332" s="9"/>
      <c r="U332" s="9"/>
      <c r="V332" s="9"/>
      <c r="W332" s="9"/>
      <c r="X332" s="9"/>
      <c r="Y332" s="9"/>
      <c r="Z332" s="9"/>
    </row>
    <row r="333" spans="1:26" ht="15">
      <c r="A333" s="9"/>
      <c r="B333" s="9"/>
      <c r="C333" s="9"/>
      <c r="D333" s="9"/>
      <c r="E333" s="9"/>
      <c r="F333" s="9"/>
      <c r="G333" s="9"/>
      <c r="H333" s="9"/>
      <c r="I333" s="9"/>
      <c r="J333" s="9"/>
      <c r="K333" s="9"/>
      <c r="L333" s="9"/>
      <c r="M333" s="9"/>
      <c r="N333" s="9"/>
      <c r="O333" s="9"/>
      <c r="P333" s="9"/>
      <c r="Q333" s="9"/>
      <c r="R333" s="9"/>
      <c r="S333" s="9"/>
      <c r="T333" s="9"/>
      <c r="U333" s="9"/>
      <c r="V333" s="9"/>
      <c r="W333" s="9"/>
      <c r="X333" s="9"/>
      <c r="Y333" s="9"/>
      <c r="Z333" s="9"/>
    </row>
    <row r="334" spans="1:26" ht="15">
      <c r="A334" s="9"/>
      <c r="B334" s="9"/>
      <c r="C334" s="9"/>
      <c r="D334" s="9"/>
      <c r="E334" s="9"/>
      <c r="F334" s="9"/>
      <c r="G334" s="9"/>
      <c r="H334" s="9"/>
      <c r="I334" s="9"/>
      <c r="J334" s="9"/>
      <c r="K334" s="9"/>
      <c r="L334" s="9"/>
      <c r="M334" s="9"/>
      <c r="N334" s="9"/>
      <c r="O334" s="9"/>
      <c r="P334" s="9"/>
      <c r="Q334" s="9"/>
      <c r="R334" s="9"/>
      <c r="S334" s="9"/>
      <c r="T334" s="9"/>
      <c r="U334" s="9"/>
      <c r="V334" s="9"/>
      <c r="W334" s="9"/>
      <c r="X334" s="9"/>
      <c r="Y334" s="9"/>
      <c r="Z334" s="9"/>
    </row>
    <row r="335" spans="1:26" ht="15">
      <c r="A335" s="9"/>
      <c r="B335" s="9"/>
      <c r="C335" s="9"/>
      <c r="D335" s="9"/>
      <c r="E335" s="9"/>
      <c r="F335" s="9"/>
      <c r="G335" s="9"/>
      <c r="H335" s="9"/>
      <c r="I335" s="9"/>
      <c r="J335" s="9"/>
      <c r="K335" s="9"/>
      <c r="L335" s="9"/>
      <c r="M335" s="9"/>
      <c r="N335" s="9"/>
      <c r="O335" s="9"/>
      <c r="P335" s="9"/>
      <c r="Q335" s="9"/>
      <c r="R335" s="9"/>
      <c r="S335" s="9"/>
      <c r="T335" s="9"/>
      <c r="U335" s="9"/>
      <c r="V335" s="9"/>
      <c r="W335" s="9"/>
      <c r="X335" s="9"/>
      <c r="Y335" s="9"/>
      <c r="Z335" s="9"/>
    </row>
    <row r="336" spans="1:26" ht="15">
      <c r="A336" s="9"/>
      <c r="B336" s="9"/>
      <c r="C336" s="9"/>
      <c r="D336" s="9"/>
      <c r="E336" s="9"/>
      <c r="F336" s="9"/>
      <c r="G336" s="9"/>
      <c r="H336" s="9"/>
      <c r="I336" s="9"/>
      <c r="J336" s="9"/>
      <c r="K336" s="9"/>
      <c r="L336" s="9"/>
      <c r="M336" s="9"/>
      <c r="N336" s="9"/>
      <c r="O336" s="9"/>
      <c r="P336" s="9"/>
      <c r="Q336" s="9"/>
      <c r="R336" s="9"/>
      <c r="S336" s="9"/>
      <c r="T336" s="9"/>
      <c r="U336" s="9"/>
      <c r="V336" s="9"/>
      <c r="W336" s="9"/>
      <c r="X336" s="9"/>
      <c r="Y336" s="9"/>
      <c r="Z336" s="9"/>
    </row>
    <row r="337" spans="1:26" ht="15">
      <c r="A337" s="9"/>
      <c r="B337" s="9"/>
      <c r="C337" s="9"/>
      <c r="D337" s="9"/>
      <c r="E337" s="9"/>
      <c r="F337" s="9"/>
      <c r="G337" s="9"/>
      <c r="H337" s="9"/>
      <c r="I337" s="9"/>
      <c r="J337" s="9"/>
      <c r="K337" s="9"/>
      <c r="L337" s="9"/>
      <c r="M337" s="9"/>
      <c r="N337" s="9"/>
      <c r="O337" s="9"/>
      <c r="P337" s="9"/>
      <c r="Q337" s="9"/>
      <c r="R337" s="9"/>
      <c r="S337" s="9"/>
      <c r="T337" s="9"/>
      <c r="U337" s="9"/>
      <c r="V337" s="9"/>
      <c r="W337" s="9"/>
      <c r="X337" s="9"/>
      <c r="Y337" s="9"/>
      <c r="Z337" s="9"/>
    </row>
    <row r="338" spans="1:26" ht="15">
      <c r="A338" s="9"/>
      <c r="B338" s="9"/>
      <c r="C338" s="9"/>
      <c r="D338" s="9"/>
      <c r="E338" s="9"/>
      <c r="F338" s="9"/>
      <c r="G338" s="9"/>
      <c r="H338" s="9"/>
      <c r="I338" s="9"/>
      <c r="J338" s="9"/>
      <c r="K338" s="9"/>
      <c r="L338" s="9"/>
      <c r="M338" s="9"/>
      <c r="N338" s="9"/>
      <c r="O338" s="9"/>
      <c r="P338" s="9"/>
      <c r="Q338" s="9"/>
      <c r="R338" s="9"/>
      <c r="S338" s="9"/>
      <c r="T338" s="9"/>
      <c r="U338" s="9"/>
      <c r="V338" s="9"/>
      <c r="W338" s="9"/>
      <c r="X338" s="9"/>
      <c r="Y338" s="9"/>
      <c r="Z338" s="9"/>
    </row>
    <row r="339" spans="1:26" ht="15">
      <c r="A339" s="9"/>
      <c r="B339" s="9"/>
      <c r="C339" s="9"/>
      <c r="D339" s="9"/>
      <c r="E339" s="9"/>
      <c r="F339" s="9"/>
      <c r="G339" s="9"/>
      <c r="H339" s="9"/>
      <c r="I339" s="9"/>
      <c r="J339" s="9"/>
      <c r="K339" s="9"/>
      <c r="L339" s="9"/>
      <c r="M339" s="9"/>
      <c r="N339" s="9"/>
      <c r="O339" s="9"/>
      <c r="P339" s="9"/>
      <c r="Q339" s="9"/>
      <c r="R339" s="9"/>
      <c r="S339" s="9"/>
      <c r="T339" s="9"/>
      <c r="U339" s="9"/>
      <c r="V339" s="9"/>
      <c r="W339" s="9"/>
      <c r="X339" s="9"/>
      <c r="Y339" s="9"/>
      <c r="Z339" s="9"/>
    </row>
    <row r="340" spans="1:26" ht="15">
      <c r="A340" s="9"/>
      <c r="B340" s="9"/>
      <c r="C340" s="9"/>
      <c r="D340" s="9"/>
      <c r="E340" s="9"/>
      <c r="F340" s="9"/>
      <c r="G340" s="9"/>
      <c r="H340" s="9"/>
      <c r="I340" s="9"/>
      <c r="J340" s="9"/>
      <c r="K340" s="9"/>
      <c r="L340" s="9"/>
      <c r="M340" s="9"/>
      <c r="N340" s="9"/>
      <c r="O340" s="9"/>
      <c r="P340" s="9"/>
      <c r="Q340" s="9"/>
      <c r="R340" s="9"/>
      <c r="S340" s="9"/>
      <c r="T340" s="9"/>
      <c r="U340" s="9"/>
      <c r="V340" s="9"/>
      <c r="W340" s="9"/>
      <c r="X340" s="9"/>
      <c r="Y340" s="9"/>
      <c r="Z340" s="9"/>
    </row>
    <row r="341" spans="1:26" ht="15">
      <c r="A341" s="9"/>
      <c r="B341" s="9"/>
      <c r="C341" s="9"/>
      <c r="D341" s="9"/>
      <c r="E341" s="9"/>
      <c r="F341" s="9"/>
      <c r="G341" s="9"/>
      <c r="H341" s="9"/>
      <c r="I341" s="9"/>
      <c r="J341" s="9"/>
      <c r="K341" s="9"/>
      <c r="L341" s="9"/>
      <c r="M341" s="9"/>
      <c r="N341" s="9"/>
      <c r="O341" s="9"/>
      <c r="P341" s="9"/>
      <c r="Q341" s="9"/>
      <c r="R341" s="9"/>
      <c r="S341" s="9"/>
      <c r="T341" s="9"/>
      <c r="U341" s="9"/>
      <c r="V341" s="9"/>
      <c r="W341" s="9"/>
      <c r="X341" s="9"/>
      <c r="Y341" s="9"/>
      <c r="Z341" s="9"/>
    </row>
    <row r="342" spans="1:26" ht="15">
      <c r="A342" s="9"/>
      <c r="B342" s="9"/>
      <c r="C342" s="9"/>
      <c r="D342" s="9"/>
      <c r="E342" s="9"/>
      <c r="F342" s="9"/>
      <c r="G342" s="9"/>
      <c r="H342" s="9"/>
      <c r="I342" s="9"/>
      <c r="J342" s="9"/>
      <c r="K342" s="9"/>
      <c r="L342" s="9"/>
      <c r="M342" s="9"/>
      <c r="N342" s="9"/>
      <c r="O342" s="9"/>
      <c r="P342" s="9"/>
      <c r="Q342" s="9"/>
      <c r="R342" s="9"/>
      <c r="S342" s="9"/>
      <c r="T342" s="9"/>
      <c r="U342" s="9"/>
      <c r="V342" s="9"/>
      <c r="W342" s="9"/>
      <c r="X342" s="9"/>
      <c r="Y342" s="9"/>
      <c r="Z342" s="9"/>
    </row>
    <row r="343" spans="1:26" ht="15">
      <c r="A343" s="9"/>
      <c r="B343" s="9"/>
      <c r="C343" s="9"/>
      <c r="D343" s="9"/>
      <c r="E343" s="9"/>
      <c r="F343" s="9"/>
      <c r="G343" s="9"/>
      <c r="H343" s="9"/>
      <c r="I343" s="9"/>
      <c r="J343" s="9"/>
      <c r="K343" s="9"/>
      <c r="L343" s="9"/>
      <c r="M343" s="9"/>
      <c r="N343" s="9"/>
      <c r="O343" s="9"/>
      <c r="P343" s="9"/>
      <c r="Q343" s="9"/>
      <c r="R343" s="9"/>
      <c r="S343" s="9"/>
      <c r="T343" s="9"/>
      <c r="U343" s="9"/>
      <c r="V343" s="9"/>
      <c r="W343" s="9"/>
      <c r="X343" s="9"/>
      <c r="Y343" s="9"/>
      <c r="Z343" s="9"/>
    </row>
    <row r="344" spans="1:26" ht="15">
      <c r="A344" s="9"/>
      <c r="B344" s="9"/>
      <c r="C344" s="9"/>
      <c r="D344" s="9"/>
      <c r="E344" s="9"/>
      <c r="F344" s="9"/>
      <c r="G344" s="9"/>
      <c r="H344" s="9"/>
      <c r="I344" s="9"/>
      <c r="J344" s="9"/>
      <c r="K344" s="9"/>
      <c r="L344" s="9"/>
      <c r="M344" s="9"/>
      <c r="N344" s="9"/>
      <c r="O344" s="9"/>
      <c r="P344" s="9"/>
      <c r="Q344" s="9"/>
      <c r="R344" s="9"/>
      <c r="S344" s="9"/>
      <c r="T344" s="9"/>
      <c r="U344" s="9"/>
      <c r="V344" s="9"/>
      <c r="W344" s="9"/>
      <c r="X344" s="9"/>
      <c r="Y344" s="9"/>
      <c r="Z344" s="9"/>
    </row>
    <row r="345" spans="1:26" ht="15">
      <c r="A345" s="9"/>
      <c r="B345" s="9"/>
      <c r="C345" s="9"/>
      <c r="D345" s="9"/>
      <c r="E345" s="9"/>
      <c r="F345" s="9"/>
      <c r="G345" s="9"/>
      <c r="H345" s="9"/>
      <c r="I345" s="9"/>
      <c r="J345" s="9"/>
      <c r="K345" s="9"/>
      <c r="L345" s="9"/>
      <c r="M345" s="9"/>
      <c r="N345" s="9"/>
      <c r="O345" s="9"/>
      <c r="P345" s="9"/>
      <c r="Q345" s="9"/>
      <c r="R345" s="9"/>
      <c r="S345" s="9"/>
      <c r="T345" s="9"/>
      <c r="U345" s="9"/>
      <c r="V345" s="9"/>
      <c r="W345" s="9"/>
      <c r="X345" s="9"/>
      <c r="Y345" s="9"/>
      <c r="Z345" s="9"/>
    </row>
    <row r="346" spans="1:26" ht="15">
      <c r="A346" s="9"/>
      <c r="B346" s="9"/>
      <c r="C346" s="9"/>
      <c r="D346" s="9"/>
      <c r="E346" s="9"/>
      <c r="F346" s="9"/>
      <c r="G346" s="9"/>
      <c r="H346" s="9"/>
      <c r="I346" s="9"/>
      <c r="J346" s="9"/>
      <c r="K346" s="9"/>
      <c r="L346" s="9"/>
      <c r="M346" s="9"/>
      <c r="N346" s="9"/>
      <c r="O346" s="9"/>
      <c r="P346" s="9"/>
      <c r="Q346" s="9"/>
      <c r="R346" s="9"/>
      <c r="S346" s="9"/>
      <c r="T346" s="9"/>
      <c r="U346" s="9"/>
      <c r="V346" s="9"/>
      <c r="W346" s="9"/>
      <c r="X346" s="9"/>
      <c r="Y346" s="9"/>
      <c r="Z346" s="9"/>
    </row>
    <row r="347" spans="1:26" ht="15">
      <c r="A347" s="9"/>
      <c r="B347" s="9"/>
      <c r="C347" s="9"/>
      <c r="D347" s="9"/>
      <c r="E347" s="9"/>
      <c r="F347" s="9"/>
      <c r="G347" s="9"/>
      <c r="H347" s="9"/>
      <c r="I347" s="9"/>
      <c r="J347" s="9"/>
      <c r="K347" s="9"/>
      <c r="L347" s="9"/>
      <c r="M347" s="9"/>
      <c r="N347" s="9"/>
      <c r="O347" s="9"/>
      <c r="P347" s="9"/>
      <c r="Q347" s="9"/>
      <c r="R347" s="9"/>
      <c r="S347" s="9"/>
      <c r="T347" s="9"/>
      <c r="U347" s="9"/>
      <c r="V347" s="9"/>
      <c r="W347" s="9"/>
      <c r="X347" s="9"/>
      <c r="Y347" s="9"/>
      <c r="Z347" s="9"/>
    </row>
    <row r="348" spans="1:26" ht="15">
      <c r="A348" s="9"/>
      <c r="B348" s="9"/>
      <c r="C348" s="9"/>
      <c r="D348" s="9"/>
      <c r="E348" s="9"/>
      <c r="F348" s="9"/>
      <c r="G348" s="9"/>
      <c r="H348" s="9"/>
      <c r="I348" s="9"/>
      <c r="J348" s="9"/>
      <c r="K348" s="9"/>
      <c r="L348" s="9"/>
      <c r="M348" s="9"/>
      <c r="N348" s="9"/>
      <c r="O348" s="9"/>
      <c r="P348" s="9"/>
      <c r="Q348" s="9"/>
      <c r="R348" s="9"/>
      <c r="S348" s="9"/>
      <c r="T348" s="9"/>
      <c r="U348" s="9"/>
      <c r="V348" s="9"/>
      <c r="W348" s="9"/>
      <c r="X348" s="9"/>
      <c r="Y348" s="9"/>
      <c r="Z348" s="9"/>
    </row>
    <row r="349" spans="1:26" ht="15">
      <c r="A349" s="9"/>
      <c r="B349" s="9"/>
      <c r="C349" s="9"/>
      <c r="D349" s="9"/>
      <c r="E349" s="9"/>
      <c r="F349" s="9"/>
      <c r="G349" s="9"/>
      <c r="H349" s="9"/>
      <c r="I349" s="9"/>
      <c r="J349" s="9"/>
      <c r="K349" s="9"/>
      <c r="L349" s="9"/>
      <c r="M349" s="9"/>
      <c r="N349" s="9"/>
      <c r="O349" s="9"/>
      <c r="P349" s="9"/>
      <c r="Q349" s="9"/>
      <c r="R349" s="9"/>
      <c r="S349" s="9"/>
      <c r="T349" s="9"/>
      <c r="U349" s="9"/>
      <c r="V349" s="9"/>
      <c r="W349" s="9"/>
      <c r="X349" s="9"/>
      <c r="Y349" s="9"/>
      <c r="Z349" s="9"/>
    </row>
    <row r="350" spans="1:26" ht="15">
      <c r="A350" s="9"/>
      <c r="B350" s="9"/>
      <c r="C350" s="9"/>
      <c r="D350" s="9"/>
      <c r="E350" s="9"/>
      <c r="F350" s="9"/>
      <c r="G350" s="9"/>
      <c r="H350" s="9"/>
      <c r="I350" s="9"/>
      <c r="J350" s="9"/>
      <c r="K350" s="9"/>
      <c r="L350" s="9"/>
      <c r="M350" s="9"/>
      <c r="N350" s="9"/>
      <c r="O350" s="9"/>
      <c r="P350" s="9"/>
      <c r="Q350" s="9"/>
      <c r="R350" s="9"/>
      <c r="S350" s="9"/>
      <c r="T350" s="9"/>
      <c r="U350" s="9"/>
      <c r="V350" s="9"/>
      <c r="W350" s="9"/>
      <c r="X350" s="9"/>
      <c r="Y350" s="9"/>
      <c r="Z350" s="9"/>
    </row>
    <row r="351" spans="1:26" ht="15">
      <c r="A351" s="9"/>
      <c r="B351" s="9"/>
      <c r="C351" s="9"/>
      <c r="D351" s="9"/>
      <c r="E351" s="9"/>
      <c r="F351" s="9"/>
      <c r="G351" s="9"/>
      <c r="H351" s="9"/>
      <c r="I351" s="9"/>
      <c r="J351" s="9"/>
      <c r="K351" s="9"/>
      <c r="L351" s="9"/>
      <c r="M351" s="9"/>
      <c r="N351" s="9"/>
      <c r="O351" s="9"/>
      <c r="P351" s="9"/>
      <c r="Q351" s="9"/>
      <c r="R351" s="9"/>
      <c r="S351" s="9"/>
      <c r="T351" s="9"/>
      <c r="U351" s="9"/>
      <c r="V351" s="9"/>
      <c r="W351" s="9"/>
      <c r="X351" s="9"/>
      <c r="Y351" s="9"/>
      <c r="Z351" s="9"/>
    </row>
    <row r="352" spans="1:26" ht="15">
      <c r="A352" s="9"/>
      <c r="B352" s="9"/>
      <c r="C352" s="9"/>
      <c r="D352" s="9"/>
      <c r="E352" s="9"/>
      <c r="F352" s="9"/>
      <c r="G352" s="9"/>
      <c r="H352" s="9"/>
      <c r="I352" s="9"/>
      <c r="J352" s="9"/>
      <c r="K352" s="9"/>
      <c r="L352" s="9"/>
      <c r="M352" s="9"/>
      <c r="N352" s="9"/>
      <c r="O352" s="9"/>
      <c r="P352" s="9"/>
      <c r="Q352" s="9"/>
      <c r="R352" s="9"/>
      <c r="S352" s="9"/>
      <c r="T352" s="9"/>
      <c r="U352" s="9"/>
      <c r="V352" s="9"/>
      <c r="W352" s="9"/>
      <c r="X352" s="9"/>
      <c r="Y352" s="9"/>
      <c r="Z352" s="9"/>
    </row>
    <row r="353" spans="1:26" ht="15">
      <c r="A353" s="9"/>
      <c r="B353" s="9"/>
      <c r="C353" s="9"/>
      <c r="D353" s="9"/>
      <c r="E353" s="9"/>
      <c r="F353" s="9"/>
      <c r="G353" s="9"/>
      <c r="H353" s="9"/>
      <c r="I353" s="9"/>
      <c r="J353" s="9"/>
      <c r="K353" s="9"/>
      <c r="L353" s="9"/>
      <c r="M353" s="9"/>
      <c r="N353" s="9"/>
      <c r="O353" s="9"/>
      <c r="P353" s="9"/>
      <c r="Q353" s="9"/>
      <c r="R353" s="9"/>
      <c r="S353" s="9"/>
      <c r="T353" s="9"/>
      <c r="U353" s="9"/>
      <c r="V353" s="9"/>
      <c r="W353" s="9"/>
      <c r="X353" s="9"/>
      <c r="Y353" s="9"/>
      <c r="Z353" s="9"/>
    </row>
    <row r="354" spans="1:26" ht="15">
      <c r="A354" s="9"/>
      <c r="B354" s="9"/>
      <c r="C354" s="9"/>
      <c r="D354" s="9"/>
      <c r="E354" s="9"/>
      <c r="F354" s="9"/>
      <c r="G354" s="9"/>
      <c r="H354" s="9"/>
      <c r="I354" s="9"/>
      <c r="J354" s="9"/>
      <c r="K354" s="9"/>
      <c r="L354" s="9"/>
      <c r="M354" s="9"/>
      <c r="N354" s="9"/>
      <c r="O354" s="9"/>
      <c r="P354" s="9"/>
      <c r="Q354" s="9"/>
      <c r="R354" s="9"/>
      <c r="S354" s="9"/>
      <c r="T354" s="9"/>
      <c r="U354" s="9"/>
      <c r="V354" s="9"/>
      <c r="W354" s="9"/>
      <c r="X354" s="9"/>
      <c r="Y354" s="9"/>
      <c r="Z354" s="9"/>
    </row>
    <row r="355" spans="1:26" ht="15">
      <c r="A355" s="9"/>
      <c r="B355" s="9"/>
      <c r="C355" s="9"/>
      <c r="D355" s="9"/>
      <c r="E355" s="9"/>
      <c r="F355" s="9"/>
      <c r="G355" s="9"/>
      <c r="H355" s="9"/>
      <c r="I355" s="9"/>
      <c r="J355" s="9"/>
      <c r="K355" s="9"/>
      <c r="L355" s="9"/>
      <c r="M355" s="9"/>
      <c r="N355" s="9"/>
      <c r="O355" s="9"/>
      <c r="P355" s="9"/>
      <c r="Q355" s="9"/>
      <c r="R355" s="9"/>
      <c r="S355" s="9"/>
      <c r="T355" s="9"/>
      <c r="U355" s="9"/>
      <c r="V355" s="9"/>
      <c r="W355" s="9"/>
      <c r="X355" s="9"/>
      <c r="Y355" s="9"/>
      <c r="Z355" s="9"/>
    </row>
    <row r="356" spans="1:26" ht="15">
      <c r="A356" s="9"/>
      <c r="B356" s="9"/>
      <c r="C356" s="9"/>
      <c r="D356" s="9"/>
      <c r="E356" s="9"/>
      <c r="F356" s="9"/>
      <c r="G356" s="9"/>
      <c r="H356" s="9"/>
      <c r="I356" s="9"/>
      <c r="J356" s="9"/>
      <c r="K356" s="9"/>
      <c r="L356" s="9"/>
      <c r="M356" s="9"/>
      <c r="N356" s="9"/>
      <c r="O356" s="9"/>
      <c r="P356" s="9"/>
      <c r="Q356" s="9"/>
      <c r="R356" s="9"/>
      <c r="S356" s="9"/>
      <c r="T356" s="9"/>
      <c r="U356" s="9"/>
      <c r="V356" s="9"/>
      <c r="W356" s="9"/>
      <c r="X356" s="9"/>
      <c r="Y356" s="9"/>
      <c r="Z356" s="9"/>
    </row>
    <row r="357" spans="1:26" ht="15">
      <c r="A357" s="9"/>
      <c r="B357" s="9"/>
      <c r="C357" s="9"/>
      <c r="D357" s="9"/>
      <c r="E357" s="9"/>
      <c r="F357" s="9"/>
      <c r="G357" s="9"/>
      <c r="H357" s="9"/>
      <c r="I357" s="9"/>
      <c r="J357" s="9"/>
      <c r="K357" s="9"/>
      <c r="L357" s="9"/>
      <c r="M357" s="9"/>
      <c r="N357" s="9"/>
      <c r="O357" s="9"/>
      <c r="P357" s="9"/>
      <c r="Q357" s="9"/>
      <c r="R357" s="9"/>
      <c r="S357" s="9"/>
      <c r="T357" s="9"/>
      <c r="U357" s="9"/>
      <c r="V357" s="9"/>
      <c r="W357" s="9"/>
      <c r="X357" s="9"/>
      <c r="Y357" s="9"/>
      <c r="Z357" s="9"/>
    </row>
    <row r="358" spans="1:26" ht="15">
      <c r="A358" s="9"/>
      <c r="B358" s="9"/>
      <c r="C358" s="9"/>
      <c r="D358" s="9"/>
      <c r="E358" s="9"/>
      <c r="F358" s="9"/>
      <c r="G358" s="9"/>
      <c r="H358" s="9"/>
      <c r="I358" s="9"/>
      <c r="J358" s="9"/>
      <c r="K358" s="9"/>
      <c r="L358" s="9"/>
      <c r="M358" s="9"/>
      <c r="N358" s="9"/>
      <c r="O358" s="9"/>
      <c r="P358" s="9"/>
      <c r="Q358" s="9"/>
      <c r="R358" s="9"/>
      <c r="S358" s="9"/>
      <c r="T358" s="9"/>
      <c r="U358" s="9"/>
      <c r="V358" s="9"/>
      <c r="W358" s="9"/>
      <c r="X358" s="9"/>
      <c r="Y358" s="9"/>
      <c r="Z358" s="9"/>
    </row>
    <row r="359" spans="1:26" ht="15">
      <c r="A359" s="9"/>
      <c r="B359" s="9"/>
      <c r="C359" s="9"/>
      <c r="D359" s="9"/>
      <c r="E359" s="9"/>
      <c r="F359" s="9"/>
      <c r="G359" s="9"/>
      <c r="H359" s="9"/>
      <c r="I359" s="9"/>
      <c r="J359" s="9"/>
      <c r="K359" s="9"/>
      <c r="L359" s="9"/>
      <c r="M359" s="9"/>
      <c r="N359" s="9"/>
      <c r="O359" s="9"/>
      <c r="P359" s="9"/>
      <c r="Q359" s="9"/>
      <c r="R359" s="9"/>
      <c r="S359" s="9"/>
      <c r="T359" s="9"/>
      <c r="U359" s="9"/>
      <c r="V359" s="9"/>
      <c r="W359" s="9"/>
      <c r="X359" s="9"/>
      <c r="Y359" s="9"/>
      <c r="Z359" s="9"/>
    </row>
    <row r="360" spans="1:26" ht="15">
      <c r="A360" s="9"/>
      <c r="B360" s="9"/>
      <c r="C360" s="9"/>
      <c r="D360" s="9"/>
      <c r="E360" s="9"/>
      <c r="F360" s="9"/>
      <c r="G360" s="9"/>
      <c r="H360" s="9"/>
      <c r="I360" s="9"/>
      <c r="J360" s="9"/>
      <c r="K360" s="9"/>
      <c r="L360" s="9"/>
      <c r="M360" s="9"/>
      <c r="N360" s="9"/>
      <c r="O360" s="9"/>
      <c r="P360" s="9"/>
      <c r="Q360" s="9"/>
      <c r="R360" s="9"/>
      <c r="S360" s="9"/>
      <c r="T360" s="9"/>
      <c r="U360" s="9"/>
      <c r="V360" s="9"/>
      <c r="W360" s="9"/>
      <c r="X360" s="9"/>
      <c r="Y360" s="9"/>
      <c r="Z360" s="9"/>
    </row>
    <row r="361" spans="1:26" ht="15">
      <c r="A361" s="9"/>
      <c r="B361" s="9"/>
      <c r="C361" s="9"/>
      <c r="D361" s="9"/>
      <c r="E361" s="9"/>
      <c r="F361" s="9"/>
      <c r="G361" s="9"/>
      <c r="H361" s="9"/>
      <c r="I361" s="9"/>
      <c r="J361" s="9"/>
      <c r="K361" s="9"/>
      <c r="L361" s="9"/>
      <c r="M361" s="9"/>
      <c r="N361" s="9"/>
      <c r="O361" s="9"/>
      <c r="P361" s="9"/>
      <c r="Q361" s="9"/>
      <c r="R361" s="9"/>
      <c r="S361" s="9"/>
      <c r="T361" s="9"/>
      <c r="U361" s="9"/>
      <c r="V361" s="9"/>
      <c r="W361" s="9"/>
      <c r="X361" s="9"/>
      <c r="Y361" s="9"/>
      <c r="Z361" s="9"/>
    </row>
    <row r="362" spans="1:26" ht="15">
      <c r="A362" s="9"/>
      <c r="B362" s="9"/>
      <c r="C362" s="9"/>
      <c r="D362" s="9"/>
      <c r="E362" s="9"/>
      <c r="F362" s="9"/>
      <c r="G362" s="9"/>
      <c r="H362" s="9"/>
      <c r="I362" s="9"/>
      <c r="J362" s="9"/>
      <c r="K362" s="9"/>
      <c r="L362" s="9"/>
      <c r="M362" s="9"/>
      <c r="N362" s="9"/>
      <c r="O362" s="9"/>
      <c r="P362" s="9"/>
      <c r="Q362" s="9"/>
      <c r="R362" s="9"/>
      <c r="S362" s="9"/>
      <c r="T362" s="9"/>
      <c r="U362" s="9"/>
      <c r="V362" s="9"/>
      <c r="W362" s="9"/>
      <c r="X362" s="9"/>
      <c r="Y362" s="9"/>
      <c r="Z362" s="9"/>
    </row>
    <row r="363" spans="1:26" ht="15">
      <c r="A363" s="9"/>
      <c r="B363" s="9"/>
      <c r="C363" s="9"/>
      <c r="D363" s="9"/>
      <c r="E363" s="9"/>
      <c r="F363" s="9"/>
      <c r="G363" s="9"/>
      <c r="H363" s="9"/>
      <c r="I363" s="9"/>
      <c r="J363" s="9"/>
      <c r="K363" s="9"/>
      <c r="L363" s="9"/>
      <c r="M363" s="9"/>
      <c r="N363" s="9"/>
      <c r="O363" s="9"/>
      <c r="P363" s="9"/>
      <c r="Q363" s="9"/>
      <c r="R363" s="9"/>
      <c r="S363" s="9"/>
      <c r="T363" s="9"/>
      <c r="U363" s="9"/>
      <c r="V363" s="9"/>
      <c r="W363" s="9"/>
      <c r="X363" s="9"/>
      <c r="Y363" s="9"/>
      <c r="Z363" s="9"/>
    </row>
    <row r="364" spans="1:26" ht="15">
      <c r="A364" s="9"/>
      <c r="B364" s="9"/>
      <c r="C364" s="9"/>
      <c r="D364" s="9"/>
      <c r="E364" s="9"/>
      <c r="F364" s="9"/>
      <c r="G364" s="9"/>
      <c r="H364" s="9"/>
      <c r="I364" s="9"/>
      <c r="J364" s="9"/>
      <c r="K364" s="9"/>
      <c r="L364" s="9"/>
      <c r="M364" s="9"/>
      <c r="N364" s="9"/>
      <c r="O364" s="9"/>
      <c r="P364" s="9"/>
      <c r="Q364" s="9"/>
      <c r="R364" s="9"/>
      <c r="S364" s="9"/>
      <c r="T364" s="9"/>
      <c r="U364" s="9"/>
      <c r="V364" s="9"/>
      <c r="W364" s="9"/>
      <c r="X364" s="9"/>
      <c r="Y364" s="9"/>
      <c r="Z364" s="9"/>
    </row>
    <row r="365" spans="1:26" ht="15">
      <c r="A365" s="9"/>
      <c r="B365" s="9"/>
      <c r="C365" s="9"/>
      <c r="D365" s="9"/>
      <c r="E365" s="9"/>
      <c r="F365" s="9"/>
      <c r="G365" s="9"/>
      <c r="H365" s="9"/>
      <c r="I365" s="9"/>
      <c r="J365" s="9"/>
      <c r="K365" s="9"/>
      <c r="L365" s="9"/>
      <c r="M365" s="9"/>
      <c r="N365" s="9"/>
      <c r="O365" s="9"/>
      <c r="P365" s="9"/>
      <c r="Q365" s="9"/>
      <c r="R365" s="9"/>
      <c r="S365" s="9"/>
      <c r="T365" s="9"/>
      <c r="U365" s="9"/>
      <c r="V365" s="9"/>
      <c r="W365" s="9"/>
      <c r="X365" s="9"/>
      <c r="Y365" s="9"/>
      <c r="Z365" s="9"/>
    </row>
    <row r="366" spans="1:26" ht="15">
      <c r="A366" s="9"/>
      <c r="B366" s="9"/>
      <c r="C366" s="9"/>
      <c r="D366" s="9"/>
      <c r="E366" s="9"/>
      <c r="F366" s="9"/>
      <c r="G366" s="9"/>
      <c r="H366" s="9"/>
      <c r="I366" s="9"/>
      <c r="J366" s="9"/>
      <c r="K366" s="9"/>
      <c r="L366" s="9"/>
      <c r="M366" s="9"/>
      <c r="N366" s="9"/>
      <c r="O366" s="9"/>
      <c r="P366" s="9"/>
      <c r="Q366" s="9"/>
      <c r="R366" s="9"/>
      <c r="S366" s="9"/>
      <c r="T366" s="9"/>
      <c r="U366" s="9"/>
      <c r="V366" s="9"/>
      <c r="W366" s="9"/>
      <c r="X366" s="9"/>
      <c r="Y366" s="9"/>
      <c r="Z366" s="9"/>
    </row>
    <row r="367" spans="1:26" ht="15">
      <c r="A367" s="9"/>
      <c r="B367" s="9"/>
      <c r="C367" s="9"/>
      <c r="D367" s="9"/>
      <c r="E367" s="9"/>
      <c r="F367" s="9"/>
      <c r="G367" s="9"/>
      <c r="H367" s="9"/>
      <c r="I367" s="9"/>
      <c r="J367" s="9"/>
      <c r="K367" s="9"/>
      <c r="L367" s="9"/>
      <c r="M367" s="9"/>
      <c r="N367" s="9"/>
      <c r="O367" s="9"/>
      <c r="P367" s="9"/>
      <c r="Q367" s="9"/>
      <c r="R367" s="9"/>
      <c r="S367" s="9"/>
      <c r="T367" s="9"/>
      <c r="U367" s="9"/>
      <c r="V367" s="9"/>
      <c r="W367" s="9"/>
      <c r="X367" s="9"/>
      <c r="Y367" s="9"/>
      <c r="Z367" s="9"/>
    </row>
    <row r="368" spans="1:26" ht="15">
      <c r="A368" s="9"/>
      <c r="B368" s="9"/>
      <c r="C368" s="9"/>
      <c r="D368" s="9"/>
      <c r="E368" s="9"/>
      <c r="F368" s="9"/>
      <c r="G368" s="9"/>
      <c r="H368" s="9"/>
      <c r="I368" s="9"/>
      <c r="J368" s="9"/>
      <c r="K368" s="9"/>
      <c r="L368" s="9"/>
      <c r="M368" s="9"/>
      <c r="N368" s="9"/>
      <c r="O368" s="9"/>
      <c r="P368" s="9"/>
      <c r="Q368" s="9"/>
      <c r="R368" s="9"/>
      <c r="S368" s="9"/>
      <c r="T368" s="9"/>
      <c r="U368" s="9"/>
      <c r="V368" s="9"/>
      <c r="W368" s="9"/>
      <c r="X368" s="9"/>
      <c r="Y368" s="9"/>
      <c r="Z368" s="9"/>
    </row>
    <row r="369" spans="1:26" ht="15">
      <c r="A369" s="9"/>
      <c r="B369" s="9"/>
      <c r="C369" s="9"/>
      <c r="D369" s="9"/>
      <c r="E369" s="9"/>
      <c r="F369" s="9"/>
      <c r="G369" s="9"/>
      <c r="H369" s="9"/>
      <c r="I369" s="9"/>
      <c r="J369" s="9"/>
      <c r="K369" s="9"/>
      <c r="L369" s="9"/>
      <c r="M369" s="9"/>
      <c r="N369" s="9"/>
      <c r="O369" s="9"/>
      <c r="P369" s="9"/>
      <c r="Q369" s="9"/>
      <c r="R369" s="9"/>
      <c r="S369" s="9"/>
      <c r="T369" s="9"/>
      <c r="U369" s="9"/>
      <c r="V369" s="9"/>
      <c r="W369" s="9"/>
      <c r="X369" s="9"/>
      <c r="Y369" s="9"/>
      <c r="Z369" s="9"/>
    </row>
    <row r="370" spans="1:26" ht="15">
      <c r="A370" s="9"/>
      <c r="B370" s="9"/>
      <c r="C370" s="9"/>
      <c r="D370" s="9"/>
      <c r="E370" s="9"/>
      <c r="F370" s="9"/>
      <c r="G370" s="9"/>
      <c r="H370" s="9"/>
      <c r="I370" s="9"/>
      <c r="J370" s="9"/>
      <c r="K370" s="9"/>
      <c r="L370" s="9"/>
      <c r="M370" s="9"/>
      <c r="N370" s="9"/>
      <c r="O370" s="9"/>
      <c r="P370" s="9"/>
      <c r="Q370" s="9"/>
      <c r="R370" s="9"/>
      <c r="S370" s="9"/>
      <c r="T370" s="9"/>
      <c r="U370" s="9"/>
      <c r="V370" s="9"/>
      <c r="W370" s="9"/>
      <c r="X370" s="9"/>
      <c r="Y370" s="9"/>
      <c r="Z370" s="9"/>
    </row>
    <row r="371" spans="1:26" ht="15">
      <c r="A371" s="9"/>
      <c r="B371" s="9"/>
      <c r="C371" s="9"/>
      <c r="D371" s="9"/>
      <c r="E371" s="9"/>
      <c r="F371" s="9"/>
      <c r="G371" s="9"/>
      <c r="H371" s="9"/>
      <c r="I371" s="9"/>
      <c r="J371" s="9"/>
      <c r="K371" s="9"/>
      <c r="L371" s="9"/>
      <c r="M371" s="9"/>
      <c r="N371" s="9"/>
      <c r="O371" s="9"/>
      <c r="P371" s="9"/>
      <c r="Q371" s="9"/>
      <c r="R371" s="9"/>
      <c r="S371" s="9"/>
      <c r="T371" s="9"/>
      <c r="U371" s="9"/>
      <c r="V371" s="9"/>
      <c r="W371" s="9"/>
      <c r="X371" s="9"/>
      <c r="Y371" s="9"/>
      <c r="Z371" s="9"/>
    </row>
    <row r="372" spans="1:26" ht="15">
      <c r="A372" s="9"/>
      <c r="B372" s="9"/>
      <c r="C372" s="9"/>
      <c r="D372" s="9"/>
      <c r="E372" s="9"/>
      <c r="F372" s="9"/>
      <c r="G372" s="9"/>
      <c r="H372" s="9"/>
      <c r="I372" s="9"/>
      <c r="J372" s="9"/>
      <c r="K372" s="9"/>
      <c r="L372" s="9"/>
      <c r="M372" s="9"/>
      <c r="N372" s="9"/>
      <c r="O372" s="9"/>
      <c r="P372" s="9"/>
      <c r="Q372" s="9"/>
      <c r="R372" s="9"/>
      <c r="S372" s="9"/>
      <c r="T372" s="9"/>
      <c r="U372" s="9"/>
      <c r="V372" s="9"/>
      <c r="W372" s="9"/>
      <c r="X372" s="9"/>
      <c r="Y372" s="9"/>
      <c r="Z372" s="9"/>
    </row>
    <row r="373" spans="1:26" ht="15">
      <c r="A373" s="9"/>
      <c r="B373" s="9"/>
      <c r="C373" s="9"/>
      <c r="D373" s="9"/>
      <c r="E373" s="9"/>
      <c r="F373" s="9"/>
      <c r="G373" s="9"/>
      <c r="H373" s="9"/>
      <c r="I373" s="9"/>
      <c r="J373" s="9"/>
      <c r="K373" s="9"/>
      <c r="L373" s="9"/>
      <c r="M373" s="9"/>
      <c r="N373" s="9"/>
      <c r="O373" s="9"/>
      <c r="P373" s="9"/>
      <c r="Q373" s="9"/>
      <c r="R373" s="9"/>
      <c r="S373" s="9"/>
      <c r="T373" s="9"/>
      <c r="U373" s="9"/>
      <c r="V373" s="9"/>
      <c r="W373" s="9"/>
      <c r="X373" s="9"/>
      <c r="Y373" s="9"/>
      <c r="Z373" s="9"/>
    </row>
    <row r="374" spans="1:26" ht="15">
      <c r="A374" s="9"/>
      <c r="B374" s="9"/>
      <c r="C374" s="9"/>
      <c r="D374" s="9"/>
      <c r="E374" s="9"/>
      <c r="F374" s="9"/>
      <c r="G374" s="9"/>
      <c r="H374" s="9"/>
      <c r="I374" s="9"/>
      <c r="J374" s="9"/>
      <c r="K374" s="9"/>
      <c r="L374" s="9"/>
      <c r="M374" s="9"/>
      <c r="N374" s="9"/>
      <c r="O374" s="9"/>
      <c r="P374" s="9"/>
      <c r="Q374" s="9"/>
      <c r="R374" s="9"/>
      <c r="S374" s="9"/>
      <c r="T374" s="9"/>
      <c r="U374" s="9"/>
      <c r="V374" s="9"/>
      <c r="W374" s="9"/>
      <c r="X374" s="9"/>
      <c r="Y374" s="9"/>
      <c r="Z374" s="9"/>
    </row>
    <row r="375" spans="1:26" ht="15">
      <c r="A375" s="9"/>
      <c r="B375" s="9"/>
      <c r="C375" s="9"/>
      <c r="D375" s="9"/>
      <c r="E375" s="9"/>
      <c r="F375" s="9"/>
      <c r="G375" s="9"/>
      <c r="H375" s="9"/>
      <c r="I375" s="9"/>
      <c r="J375" s="9"/>
      <c r="K375" s="9"/>
      <c r="L375" s="9"/>
      <c r="M375" s="9"/>
      <c r="N375" s="9"/>
      <c r="O375" s="9"/>
      <c r="P375" s="9"/>
      <c r="Q375" s="9"/>
      <c r="R375" s="9"/>
      <c r="S375" s="9"/>
      <c r="T375" s="9"/>
      <c r="U375" s="9"/>
      <c r="V375" s="9"/>
      <c r="W375" s="9"/>
      <c r="X375" s="9"/>
      <c r="Y375" s="9"/>
      <c r="Z375" s="9"/>
    </row>
    <row r="376" spans="1:26" ht="15">
      <c r="A376" s="9"/>
      <c r="B376" s="9"/>
      <c r="C376" s="9"/>
      <c r="D376" s="9"/>
      <c r="E376" s="9"/>
      <c r="F376" s="9"/>
      <c r="G376" s="9"/>
      <c r="H376" s="9"/>
      <c r="I376" s="9"/>
      <c r="J376" s="9"/>
      <c r="K376" s="9"/>
      <c r="L376" s="9"/>
      <c r="M376" s="9"/>
      <c r="N376" s="9"/>
      <c r="O376" s="9"/>
      <c r="P376" s="9"/>
      <c r="Q376" s="9"/>
      <c r="R376" s="9"/>
      <c r="S376" s="9"/>
      <c r="T376" s="9"/>
      <c r="U376" s="9"/>
      <c r="V376" s="9"/>
      <c r="W376" s="9"/>
      <c r="X376" s="9"/>
      <c r="Y376" s="9"/>
      <c r="Z376" s="9"/>
    </row>
    <row r="377" spans="1:26" ht="15">
      <c r="A377" s="9"/>
      <c r="B377" s="9"/>
      <c r="C377" s="9"/>
      <c r="D377" s="9"/>
      <c r="E377" s="9"/>
      <c r="F377" s="9"/>
      <c r="G377" s="9"/>
      <c r="H377" s="9"/>
      <c r="I377" s="9"/>
      <c r="J377" s="9"/>
      <c r="K377" s="9"/>
      <c r="L377" s="9"/>
      <c r="M377" s="9"/>
      <c r="N377" s="9"/>
      <c r="O377" s="9"/>
      <c r="P377" s="9"/>
      <c r="Q377" s="9"/>
      <c r="R377" s="9"/>
      <c r="S377" s="9"/>
      <c r="T377" s="9"/>
      <c r="U377" s="9"/>
      <c r="V377" s="9"/>
      <c r="W377" s="9"/>
      <c r="X377" s="9"/>
      <c r="Y377" s="9"/>
      <c r="Z377" s="9"/>
    </row>
    <row r="378" spans="1:26" ht="15">
      <c r="A378" s="9"/>
      <c r="B378" s="9"/>
      <c r="C378" s="9"/>
      <c r="D378" s="9"/>
      <c r="E378" s="9"/>
      <c r="F378" s="9"/>
      <c r="G378" s="9"/>
      <c r="H378" s="9"/>
      <c r="I378" s="9"/>
      <c r="J378" s="9"/>
      <c r="K378" s="9"/>
      <c r="L378" s="9"/>
      <c r="M378" s="9"/>
      <c r="N378" s="9"/>
      <c r="O378" s="9"/>
      <c r="P378" s="9"/>
      <c r="Q378" s="9"/>
      <c r="R378" s="9"/>
      <c r="S378" s="9"/>
      <c r="T378" s="9"/>
      <c r="U378" s="9"/>
      <c r="V378" s="9"/>
      <c r="W378" s="9"/>
      <c r="X378" s="9"/>
      <c r="Y378" s="9"/>
      <c r="Z378" s="9"/>
    </row>
    <row r="379" spans="1:26" ht="15">
      <c r="A379" s="9"/>
      <c r="B379" s="9"/>
      <c r="C379" s="9"/>
      <c r="D379" s="9"/>
      <c r="E379" s="9"/>
      <c r="F379" s="9"/>
      <c r="G379" s="9"/>
      <c r="H379" s="9"/>
      <c r="I379" s="9"/>
      <c r="J379" s="9"/>
      <c r="K379" s="9"/>
      <c r="L379" s="9"/>
      <c r="M379" s="9"/>
      <c r="N379" s="9"/>
      <c r="O379" s="9"/>
      <c r="P379" s="9"/>
      <c r="Q379" s="9"/>
      <c r="R379" s="9"/>
      <c r="S379" s="9"/>
      <c r="T379" s="9"/>
      <c r="U379" s="9"/>
      <c r="V379" s="9"/>
      <c r="W379" s="9"/>
      <c r="X379" s="9"/>
      <c r="Y379" s="9"/>
      <c r="Z379" s="9"/>
    </row>
    <row r="380" spans="1:26" ht="15">
      <c r="A380" s="9"/>
      <c r="B380" s="9"/>
      <c r="C380" s="9"/>
      <c r="D380" s="9"/>
      <c r="E380" s="9"/>
      <c r="F380" s="9"/>
      <c r="G380" s="9"/>
      <c r="H380" s="9"/>
      <c r="I380" s="9"/>
      <c r="J380" s="9"/>
      <c r="K380" s="9"/>
      <c r="L380" s="9"/>
      <c r="M380" s="9"/>
      <c r="N380" s="9"/>
      <c r="O380" s="9"/>
      <c r="P380" s="9"/>
      <c r="Q380" s="9"/>
      <c r="R380" s="9"/>
      <c r="S380" s="9"/>
      <c r="T380" s="9"/>
      <c r="U380" s="9"/>
      <c r="V380" s="9"/>
      <c r="W380" s="9"/>
      <c r="X380" s="9"/>
      <c r="Y380" s="9"/>
      <c r="Z380" s="9"/>
    </row>
    <row r="381" spans="1:26" ht="15">
      <c r="A381" s="9"/>
      <c r="B381" s="9"/>
      <c r="C381" s="9"/>
      <c r="D381" s="9"/>
      <c r="E381" s="9"/>
      <c r="F381" s="9"/>
      <c r="G381" s="9"/>
      <c r="H381" s="9"/>
      <c r="I381" s="9"/>
      <c r="J381" s="9"/>
      <c r="K381" s="9"/>
      <c r="L381" s="9"/>
      <c r="M381" s="9"/>
      <c r="N381" s="9"/>
      <c r="O381" s="9"/>
      <c r="P381" s="9"/>
      <c r="Q381" s="9"/>
      <c r="R381" s="9"/>
      <c r="S381" s="9"/>
      <c r="T381" s="9"/>
      <c r="U381" s="9"/>
      <c r="V381" s="9"/>
      <c r="W381" s="9"/>
      <c r="X381" s="9"/>
      <c r="Y381" s="9"/>
      <c r="Z381" s="9"/>
    </row>
    <row r="382" spans="1:26" ht="15">
      <c r="A382" s="9"/>
      <c r="B382" s="9"/>
      <c r="C382" s="9"/>
      <c r="D382" s="9"/>
      <c r="E382" s="9"/>
      <c r="F382" s="9"/>
      <c r="G382" s="9"/>
      <c r="H382" s="9"/>
      <c r="I382" s="9"/>
      <c r="J382" s="9"/>
      <c r="K382" s="9"/>
      <c r="L382" s="9"/>
      <c r="M382" s="9"/>
      <c r="N382" s="9"/>
      <c r="O382" s="9"/>
      <c r="P382" s="9"/>
      <c r="Q382" s="9"/>
      <c r="R382" s="9"/>
      <c r="S382" s="9"/>
      <c r="T382" s="9"/>
      <c r="U382" s="9"/>
      <c r="V382" s="9"/>
      <c r="W382" s="9"/>
      <c r="X382" s="9"/>
      <c r="Y382" s="9"/>
      <c r="Z382" s="9"/>
    </row>
    <row r="383" spans="1:26" ht="15">
      <c r="A383" s="9"/>
      <c r="B383" s="9"/>
      <c r="C383" s="9"/>
      <c r="D383" s="9"/>
      <c r="E383" s="9"/>
      <c r="F383" s="9"/>
      <c r="G383" s="9"/>
      <c r="H383" s="9"/>
      <c r="I383" s="9"/>
      <c r="J383" s="9"/>
      <c r="K383" s="9"/>
      <c r="L383" s="9"/>
      <c r="M383" s="9"/>
      <c r="N383" s="9"/>
      <c r="O383" s="9"/>
      <c r="P383" s="9"/>
      <c r="Q383" s="9"/>
      <c r="R383" s="9"/>
      <c r="S383" s="9"/>
      <c r="T383" s="9"/>
      <c r="U383" s="9"/>
      <c r="V383" s="9"/>
      <c r="W383" s="9"/>
      <c r="X383" s="9"/>
      <c r="Y383" s="9"/>
      <c r="Z383" s="9"/>
    </row>
    <row r="384" spans="1:26" ht="15">
      <c r="A384" s="9"/>
      <c r="B384" s="9"/>
      <c r="C384" s="9"/>
      <c r="D384" s="9"/>
      <c r="E384" s="9"/>
      <c r="F384" s="9"/>
      <c r="G384" s="9"/>
      <c r="H384" s="9"/>
      <c r="I384" s="9"/>
      <c r="J384" s="9"/>
      <c r="K384" s="9"/>
      <c r="L384" s="9"/>
      <c r="M384" s="9"/>
      <c r="N384" s="9"/>
      <c r="O384" s="9"/>
      <c r="P384" s="9"/>
      <c r="Q384" s="9"/>
      <c r="R384" s="9"/>
      <c r="S384" s="9"/>
      <c r="T384" s="9"/>
      <c r="U384" s="9"/>
      <c r="V384" s="9"/>
      <c r="W384" s="9"/>
      <c r="X384" s="9"/>
      <c r="Y384" s="9"/>
      <c r="Z384" s="9"/>
    </row>
    <row r="385" spans="1:26" ht="15">
      <c r="A385" s="9"/>
      <c r="B385" s="9"/>
      <c r="C385" s="9"/>
      <c r="D385" s="9"/>
      <c r="E385" s="9"/>
      <c r="F385" s="9"/>
      <c r="G385" s="9"/>
      <c r="H385" s="9"/>
      <c r="I385" s="9"/>
      <c r="J385" s="9"/>
      <c r="K385" s="9"/>
      <c r="L385" s="9"/>
      <c r="M385" s="9"/>
      <c r="N385" s="9"/>
      <c r="O385" s="9"/>
      <c r="P385" s="9"/>
      <c r="Q385" s="9"/>
      <c r="R385" s="9"/>
      <c r="S385" s="9"/>
      <c r="T385" s="9"/>
      <c r="U385" s="9"/>
      <c r="V385" s="9"/>
      <c r="W385" s="9"/>
      <c r="X385" s="9"/>
      <c r="Y385" s="9"/>
      <c r="Z385" s="9"/>
    </row>
    <row r="386" spans="1:26" ht="15">
      <c r="A386" s="9"/>
      <c r="B386" s="9"/>
      <c r="C386" s="9"/>
      <c r="D386" s="9"/>
      <c r="E386" s="9"/>
      <c r="F386" s="9"/>
      <c r="G386" s="9"/>
      <c r="H386" s="9"/>
      <c r="I386" s="9"/>
      <c r="J386" s="9"/>
      <c r="K386" s="9"/>
      <c r="L386" s="9"/>
      <c r="M386" s="9"/>
      <c r="N386" s="9"/>
      <c r="O386" s="9"/>
      <c r="P386" s="9"/>
      <c r="Q386" s="9"/>
      <c r="R386" s="9"/>
      <c r="S386" s="9"/>
      <c r="T386" s="9"/>
      <c r="U386" s="9"/>
      <c r="V386" s="9"/>
      <c r="W386" s="9"/>
      <c r="X386" s="9"/>
      <c r="Y386" s="9"/>
      <c r="Z386" s="9"/>
    </row>
    <row r="387" spans="1:26" ht="15">
      <c r="A387" s="9"/>
      <c r="B387" s="9"/>
      <c r="C387" s="9"/>
      <c r="D387" s="9"/>
      <c r="E387" s="9"/>
      <c r="F387" s="9"/>
      <c r="G387" s="9"/>
      <c r="H387" s="9"/>
      <c r="I387" s="9"/>
      <c r="J387" s="9"/>
      <c r="K387" s="9"/>
      <c r="L387" s="9"/>
      <c r="M387" s="9"/>
      <c r="N387" s="9"/>
      <c r="O387" s="9"/>
      <c r="P387" s="9"/>
      <c r="Q387" s="9"/>
      <c r="R387" s="9"/>
      <c r="S387" s="9"/>
      <c r="T387" s="9"/>
      <c r="U387" s="9"/>
      <c r="V387" s="9"/>
      <c r="W387" s="9"/>
      <c r="X387" s="9"/>
      <c r="Y387" s="9"/>
      <c r="Z387" s="9"/>
    </row>
    <row r="388" spans="1:26" ht="15">
      <c r="A388" s="9"/>
      <c r="B388" s="9"/>
      <c r="C388" s="9"/>
      <c r="D388" s="9"/>
      <c r="E388" s="9"/>
      <c r="F388" s="9"/>
      <c r="G388" s="9"/>
      <c r="H388" s="9"/>
      <c r="I388" s="9"/>
      <c r="J388" s="9"/>
      <c r="K388" s="9"/>
      <c r="L388" s="9"/>
      <c r="M388" s="9"/>
      <c r="N388" s="9"/>
      <c r="O388" s="9"/>
      <c r="P388" s="9"/>
      <c r="Q388" s="9"/>
      <c r="R388" s="9"/>
      <c r="S388" s="9"/>
      <c r="T388" s="9"/>
      <c r="U388" s="9"/>
      <c r="V388" s="9"/>
      <c r="W388" s="9"/>
      <c r="X388" s="9"/>
      <c r="Y388" s="9"/>
      <c r="Z388" s="9"/>
    </row>
    <row r="389" spans="1:26" ht="15">
      <c r="A389" s="9"/>
      <c r="B389" s="9"/>
      <c r="C389" s="9"/>
      <c r="D389" s="9"/>
      <c r="E389" s="9"/>
      <c r="F389" s="9"/>
      <c r="G389" s="9"/>
      <c r="H389" s="9"/>
      <c r="I389" s="9"/>
      <c r="J389" s="9"/>
      <c r="K389" s="9"/>
      <c r="L389" s="9"/>
      <c r="M389" s="9"/>
      <c r="N389" s="9"/>
      <c r="O389" s="9"/>
      <c r="P389" s="9"/>
      <c r="Q389" s="9"/>
      <c r="R389" s="9"/>
      <c r="S389" s="9"/>
      <c r="T389" s="9"/>
      <c r="U389" s="9"/>
      <c r="V389" s="9"/>
      <c r="W389" s="9"/>
      <c r="X389" s="9"/>
      <c r="Y389" s="9"/>
      <c r="Z389" s="9"/>
    </row>
    <row r="390" spans="1:26" ht="15">
      <c r="A390" s="9"/>
      <c r="B390" s="9"/>
      <c r="C390" s="9"/>
      <c r="D390" s="9"/>
      <c r="E390" s="9"/>
      <c r="F390" s="9"/>
      <c r="G390" s="9"/>
      <c r="H390" s="9"/>
      <c r="I390" s="9"/>
      <c r="J390" s="9"/>
      <c r="K390" s="9"/>
      <c r="L390" s="9"/>
      <c r="M390" s="9"/>
      <c r="N390" s="9"/>
      <c r="O390" s="9"/>
      <c r="P390" s="9"/>
      <c r="Q390" s="9"/>
      <c r="R390" s="9"/>
      <c r="S390" s="9"/>
      <c r="T390" s="9"/>
      <c r="U390" s="9"/>
      <c r="V390" s="9"/>
      <c r="W390" s="9"/>
      <c r="X390" s="9"/>
      <c r="Y390" s="9"/>
      <c r="Z390" s="9"/>
    </row>
    <row r="391" spans="1:26" ht="15">
      <c r="A391" s="9"/>
      <c r="B391" s="9"/>
      <c r="C391" s="9"/>
      <c r="D391" s="9"/>
      <c r="E391" s="9"/>
      <c r="F391" s="9"/>
      <c r="G391" s="9"/>
      <c r="H391" s="9"/>
      <c r="I391" s="9"/>
      <c r="J391" s="9"/>
      <c r="K391" s="9"/>
      <c r="L391" s="9"/>
      <c r="M391" s="9"/>
      <c r="N391" s="9"/>
      <c r="O391" s="9"/>
      <c r="P391" s="9"/>
      <c r="Q391" s="9"/>
      <c r="R391" s="9"/>
      <c r="S391" s="9"/>
      <c r="T391" s="9"/>
      <c r="U391" s="9"/>
      <c r="V391" s="9"/>
      <c r="W391" s="9"/>
      <c r="X391" s="9"/>
      <c r="Y391" s="9"/>
      <c r="Z391" s="9"/>
    </row>
    <row r="392" spans="1:26" ht="15">
      <c r="A392" s="9"/>
      <c r="B392" s="9"/>
      <c r="C392" s="9"/>
      <c r="D392" s="9"/>
      <c r="E392" s="9"/>
      <c r="F392" s="9"/>
      <c r="G392" s="9"/>
      <c r="H392" s="9"/>
      <c r="I392" s="9"/>
      <c r="J392" s="9"/>
      <c r="K392" s="9"/>
      <c r="L392" s="9"/>
      <c r="M392" s="9"/>
      <c r="N392" s="9"/>
      <c r="O392" s="9"/>
      <c r="P392" s="9"/>
      <c r="Q392" s="9"/>
      <c r="R392" s="9"/>
      <c r="S392" s="9"/>
      <c r="T392" s="9"/>
      <c r="U392" s="9"/>
      <c r="V392" s="9"/>
      <c r="W392" s="9"/>
      <c r="X392" s="9"/>
      <c r="Y392" s="9"/>
      <c r="Z392" s="9"/>
    </row>
    <row r="393" spans="1:26" ht="15">
      <c r="A393" s="9"/>
      <c r="B393" s="9"/>
      <c r="C393" s="9"/>
      <c r="D393" s="9"/>
      <c r="E393" s="9"/>
      <c r="F393" s="9"/>
      <c r="G393" s="9"/>
      <c r="H393" s="9"/>
      <c r="I393" s="9"/>
      <c r="J393" s="9"/>
      <c r="K393" s="9"/>
      <c r="L393" s="9"/>
      <c r="M393" s="9"/>
      <c r="N393" s="9"/>
      <c r="O393" s="9"/>
      <c r="P393" s="9"/>
      <c r="Q393" s="9"/>
      <c r="R393" s="9"/>
      <c r="S393" s="9"/>
      <c r="T393" s="9"/>
      <c r="U393" s="9"/>
      <c r="V393" s="9"/>
      <c r="W393" s="9"/>
      <c r="X393" s="9"/>
      <c r="Y393" s="9"/>
      <c r="Z393" s="9"/>
    </row>
    <row r="394" spans="1:26" ht="15">
      <c r="A394" s="9"/>
      <c r="B394" s="9"/>
      <c r="C394" s="9"/>
      <c r="D394" s="9"/>
      <c r="E394" s="9"/>
      <c r="F394" s="9"/>
      <c r="G394" s="9"/>
      <c r="H394" s="9"/>
      <c r="I394" s="9"/>
      <c r="J394" s="9"/>
      <c r="K394" s="9"/>
      <c r="L394" s="9"/>
      <c r="M394" s="9"/>
      <c r="N394" s="9"/>
      <c r="O394" s="9"/>
      <c r="P394" s="9"/>
      <c r="Q394" s="9"/>
      <c r="R394" s="9"/>
      <c r="S394" s="9"/>
      <c r="T394" s="9"/>
      <c r="U394" s="9"/>
      <c r="V394" s="9"/>
      <c r="W394" s="9"/>
      <c r="X394" s="9"/>
      <c r="Y394" s="9"/>
      <c r="Z394" s="9"/>
    </row>
    <row r="395" spans="1:26" ht="15">
      <c r="A395" s="9"/>
      <c r="B395" s="9"/>
      <c r="C395" s="9"/>
      <c r="D395" s="9"/>
      <c r="E395" s="9"/>
      <c r="F395" s="9"/>
      <c r="G395" s="9"/>
      <c r="H395" s="9"/>
      <c r="I395" s="9"/>
      <c r="J395" s="9"/>
      <c r="K395" s="9"/>
      <c r="L395" s="9"/>
      <c r="M395" s="9"/>
      <c r="N395" s="9"/>
      <c r="O395" s="9"/>
      <c r="P395" s="9"/>
      <c r="Q395" s="9"/>
      <c r="R395" s="9"/>
      <c r="S395" s="9"/>
      <c r="T395" s="9"/>
      <c r="U395" s="9"/>
      <c r="V395" s="9"/>
      <c r="W395" s="9"/>
      <c r="X395" s="9"/>
      <c r="Y395" s="9"/>
      <c r="Z395" s="9"/>
    </row>
    <row r="396" spans="1:26" ht="15">
      <c r="A396" s="9"/>
      <c r="B396" s="9"/>
      <c r="C396" s="9"/>
      <c r="D396" s="9"/>
      <c r="E396" s="9"/>
      <c r="F396" s="9"/>
      <c r="G396" s="9"/>
      <c r="H396" s="9"/>
      <c r="I396" s="9"/>
      <c r="J396" s="9"/>
      <c r="K396" s="9"/>
      <c r="L396" s="9"/>
      <c r="M396" s="9"/>
      <c r="N396" s="9"/>
      <c r="O396" s="9"/>
      <c r="P396" s="9"/>
      <c r="Q396" s="9"/>
      <c r="R396" s="9"/>
      <c r="S396" s="9"/>
      <c r="T396" s="9"/>
      <c r="U396" s="9"/>
      <c r="V396" s="9"/>
      <c r="W396" s="9"/>
      <c r="X396" s="9"/>
      <c r="Y396" s="9"/>
      <c r="Z396" s="9"/>
    </row>
    <row r="397" spans="1:26" ht="15">
      <c r="A397" s="9"/>
      <c r="B397" s="9"/>
      <c r="C397" s="9"/>
      <c r="D397" s="9"/>
      <c r="E397" s="9"/>
      <c r="F397" s="9"/>
      <c r="G397" s="9"/>
      <c r="H397" s="9"/>
      <c r="I397" s="9"/>
      <c r="J397" s="9"/>
      <c r="K397" s="9"/>
      <c r="L397" s="9"/>
      <c r="M397" s="9"/>
      <c r="N397" s="9"/>
      <c r="O397" s="9"/>
      <c r="P397" s="9"/>
      <c r="Q397" s="9"/>
      <c r="R397" s="9"/>
      <c r="S397" s="9"/>
      <c r="T397" s="9"/>
      <c r="U397" s="9"/>
      <c r="V397" s="9"/>
      <c r="W397" s="9"/>
      <c r="X397" s="9"/>
      <c r="Y397" s="9"/>
      <c r="Z397" s="9"/>
    </row>
    <row r="398" spans="1:26" ht="15">
      <c r="A398" s="9"/>
      <c r="B398" s="9"/>
      <c r="C398" s="9"/>
      <c r="D398" s="9"/>
      <c r="E398" s="9"/>
      <c r="F398" s="9"/>
      <c r="G398" s="9"/>
      <c r="H398" s="9"/>
      <c r="I398" s="9"/>
      <c r="J398" s="9"/>
      <c r="K398" s="9"/>
      <c r="L398" s="9"/>
      <c r="M398" s="9"/>
      <c r="N398" s="9"/>
      <c r="O398" s="9"/>
      <c r="P398" s="9"/>
      <c r="Q398" s="9"/>
      <c r="R398" s="9"/>
      <c r="S398" s="9"/>
      <c r="T398" s="9"/>
      <c r="U398" s="9"/>
      <c r="V398" s="9"/>
      <c r="W398" s="9"/>
      <c r="X398" s="9"/>
      <c r="Y398" s="9"/>
      <c r="Z398" s="9"/>
    </row>
    <row r="399" spans="1:26" ht="15">
      <c r="A399" s="9"/>
      <c r="B399" s="9"/>
      <c r="C399" s="9"/>
      <c r="D399" s="9"/>
      <c r="E399" s="9"/>
      <c r="F399" s="9"/>
      <c r="G399" s="9"/>
      <c r="H399" s="9"/>
      <c r="I399" s="9"/>
      <c r="J399" s="9"/>
      <c r="K399" s="9"/>
      <c r="L399" s="9"/>
      <c r="M399" s="9"/>
      <c r="N399" s="9"/>
      <c r="O399" s="9"/>
      <c r="P399" s="9"/>
      <c r="Q399" s="9"/>
      <c r="R399" s="9"/>
      <c r="S399" s="9"/>
      <c r="T399" s="9"/>
      <c r="U399" s="9"/>
      <c r="V399" s="9"/>
      <c r="W399" s="9"/>
      <c r="X399" s="9"/>
      <c r="Y399" s="9"/>
      <c r="Z399" s="9"/>
    </row>
    <row r="400" spans="1:26" ht="15">
      <c r="A400" s="9"/>
      <c r="B400" s="9"/>
      <c r="C400" s="9"/>
      <c r="D400" s="9"/>
      <c r="E400" s="9"/>
      <c r="F400" s="9"/>
      <c r="G400" s="9"/>
      <c r="H400" s="9"/>
      <c r="I400" s="9"/>
      <c r="J400" s="9"/>
      <c r="K400" s="9"/>
      <c r="L400" s="9"/>
      <c r="M400" s="9"/>
      <c r="N400" s="9"/>
      <c r="O400" s="9"/>
      <c r="P400" s="9"/>
      <c r="Q400" s="9"/>
      <c r="R400" s="9"/>
      <c r="S400" s="9"/>
      <c r="T400" s="9"/>
      <c r="U400" s="9"/>
      <c r="V400" s="9"/>
      <c r="W400" s="9"/>
      <c r="X400" s="9"/>
      <c r="Y400" s="9"/>
      <c r="Z400" s="9"/>
    </row>
    <row r="401" spans="1:26" ht="15">
      <c r="A401" s="9"/>
      <c r="B401" s="9"/>
      <c r="C401" s="9"/>
      <c r="D401" s="9"/>
      <c r="E401" s="9"/>
      <c r="F401" s="9"/>
      <c r="G401" s="9"/>
      <c r="H401" s="9"/>
      <c r="I401" s="9"/>
      <c r="J401" s="9"/>
      <c r="K401" s="9"/>
      <c r="L401" s="9"/>
      <c r="M401" s="9"/>
      <c r="N401" s="9"/>
      <c r="O401" s="9"/>
      <c r="P401" s="9"/>
      <c r="Q401" s="9"/>
      <c r="R401" s="9"/>
      <c r="S401" s="9"/>
      <c r="T401" s="9"/>
      <c r="U401" s="9"/>
      <c r="V401" s="9"/>
      <c r="W401" s="9"/>
      <c r="X401" s="9"/>
      <c r="Y401" s="9"/>
      <c r="Z401" s="9"/>
    </row>
    <row r="402" spans="1:26" ht="15">
      <c r="A402" s="9"/>
      <c r="B402" s="9"/>
      <c r="C402" s="9"/>
      <c r="D402" s="9"/>
      <c r="E402" s="9"/>
      <c r="F402" s="9"/>
      <c r="G402" s="9"/>
      <c r="H402" s="9"/>
      <c r="I402" s="9"/>
      <c r="J402" s="9"/>
      <c r="K402" s="9"/>
      <c r="L402" s="9"/>
      <c r="M402" s="9"/>
      <c r="N402" s="9"/>
      <c r="O402" s="9"/>
      <c r="P402" s="9"/>
      <c r="Q402" s="9"/>
      <c r="R402" s="9"/>
      <c r="S402" s="9"/>
      <c r="T402" s="9"/>
      <c r="U402" s="9"/>
      <c r="V402" s="9"/>
      <c r="W402" s="9"/>
      <c r="X402" s="9"/>
      <c r="Y402" s="9"/>
      <c r="Z402" s="9"/>
    </row>
    <row r="403" spans="1:26" ht="15">
      <c r="A403" s="9"/>
      <c r="B403" s="9"/>
      <c r="C403" s="9"/>
      <c r="D403" s="9"/>
      <c r="E403" s="9"/>
      <c r="F403" s="9"/>
      <c r="G403" s="9"/>
      <c r="H403" s="9"/>
      <c r="I403" s="9"/>
      <c r="J403" s="9"/>
      <c r="K403" s="9"/>
      <c r="L403" s="9"/>
      <c r="M403" s="9"/>
      <c r="N403" s="9"/>
      <c r="O403" s="9"/>
      <c r="P403" s="9"/>
      <c r="Q403" s="9"/>
      <c r="R403" s="9"/>
      <c r="S403" s="9"/>
      <c r="T403" s="9"/>
      <c r="U403" s="9"/>
      <c r="V403" s="9"/>
      <c r="W403" s="9"/>
      <c r="X403" s="9"/>
      <c r="Y403" s="9"/>
      <c r="Z403" s="9"/>
    </row>
    <row r="404" spans="1:26" ht="15">
      <c r="A404" s="9"/>
      <c r="B404" s="9"/>
      <c r="C404" s="9"/>
      <c r="D404" s="9"/>
      <c r="E404" s="9"/>
      <c r="F404" s="9"/>
      <c r="G404" s="9"/>
      <c r="H404" s="9"/>
      <c r="I404" s="9"/>
      <c r="J404" s="9"/>
      <c r="K404" s="9"/>
      <c r="L404" s="9"/>
      <c r="M404" s="9"/>
      <c r="N404" s="9"/>
      <c r="O404" s="9"/>
      <c r="P404" s="9"/>
      <c r="Q404" s="9"/>
      <c r="R404" s="9"/>
      <c r="S404" s="9"/>
      <c r="T404" s="9"/>
      <c r="U404" s="9"/>
      <c r="V404" s="9"/>
      <c r="W404" s="9"/>
      <c r="X404" s="9"/>
      <c r="Y404" s="9"/>
      <c r="Z404" s="9"/>
    </row>
    <row r="405" spans="1:26" ht="15">
      <c r="A405" s="9"/>
      <c r="B405" s="9"/>
      <c r="C405" s="9"/>
      <c r="D405" s="9"/>
      <c r="E405" s="9"/>
      <c r="F405" s="9"/>
      <c r="G405" s="9"/>
      <c r="H405" s="9"/>
      <c r="I405" s="9"/>
      <c r="J405" s="9"/>
      <c r="K405" s="9"/>
      <c r="L405" s="9"/>
      <c r="M405" s="9"/>
      <c r="N405" s="9"/>
      <c r="O405" s="9"/>
      <c r="P405" s="9"/>
      <c r="Q405" s="9"/>
      <c r="R405" s="9"/>
      <c r="S405" s="9"/>
      <c r="T405" s="9"/>
      <c r="U405" s="9"/>
      <c r="V405" s="9"/>
      <c r="W405" s="9"/>
      <c r="X405" s="9"/>
      <c r="Y405" s="9"/>
      <c r="Z405" s="9"/>
    </row>
    <row r="406" spans="1:26" ht="15">
      <c r="A406" s="9"/>
      <c r="B406" s="9"/>
      <c r="C406" s="9"/>
      <c r="D406" s="9"/>
      <c r="E406" s="9"/>
      <c r="F406" s="9"/>
      <c r="G406" s="9"/>
      <c r="H406" s="9"/>
      <c r="I406" s="9"/>
      <c r="J406" s="9"/>
      <c r="K406" s="9"/>
      <c r="L406" s="9"/>
      <c r="M406" s="9"/>
      <c r="N406" s="9"/>
      <c r="O406" s="9"/>
      <c r="P406" s="9"/>
      <c r="Q406" s="9"/>
      <c r="R406" s="9"/>
      <c r="S406" s="9"/>
      <c r="T406" s="9"/>
      <c r="U406" s="9"/>
      <c r="V406" s="9"/>
      <c r="W406" s="9"/>
      <c r="X406" s="9"/>
      <c r="Y406" s="9"/>
      <c r="Z406" s="9"/>
    </row>
    <row r="407" spans="1:26" ht="15">
      <c r="A407" s="9"/>
      <c r="B407" s="9"/>
      <c r="C407" s="9"/>
      <c r="D407" s="9"/>
      <c r="E407" s="9"/>
      <c r="F407" s="9"/>
      <c r="G407" s="9"/>
      <c r="H407" s="9"/>
      <c r="I407" s="9"/>
      <c r="J407" s="9"/>
      <c r="K407" s="9"/>
      <c r="L407" s="9"/>
      <c r="M407" s="9"/>
      <c r="N407" s="9"/>
      <c r="O407" s="9"/>
      <c r="P407" s="9"/>
      <c r="Q407" s="9"/>
      <c r="R407" s="9"/>
      <c r="S407" s="9"/>
      <c r="T407" s="9"/>
      <c r="U407" s="9"/>
      <c r="V407" s="9"/>
      <c r="W407" s="9"/>
      <c r="X407" s="9"/>
      <c r="Y407" s="9"/>
      <c r="Z407" s="9"/>
    </row>
    <row r="408" spans="1:26" ht="15">
      <c r="A408" s="9"/>
      <c r="B408" s="9"/>
      <c r="C408" s="9"/>
      <c r="D408" s="9"/>
      <c r="E408" s="9"/>
      <c r="F408" s="9"/>
      <c r="G408" s="9"/>
      <c r="H408" s="9"/>
      <c r="I408" s="9"/>
      <c r="J408" s="9"/>
      <c r="K408" s="9"/>
      <c r="L408" s="9"/>
      <c r="M408" s="9"/>
      <c r="N408" s="9"/>
      <c r="O408" s="9"/>
      <c r="P408" s="9"/>
      <c r="Q408" s="9"/>
      <c r="R408" s="9"/>
      <c r="S408" s="9"/>
      <c r="T408" s="9"/>
      <c r="U408" s="9"/>
      <c r="V408" s="9"/>
      <c r="W408" s="9"/>
      <c r="X408" s="9"/>
      <c r="Y408" s="9"/>
      <c r="Z408" s="9"/>
    </row>
    <row r="409" spans="1:26" ht="15">
      <c r="A409" s="9"/>
      <c r="B409" s="9"/>
      <c r="C409" s="9"/>
      <c r="D409" s="9"/>
      <c r="E409" s="9"/>
      <c r="F409" s="9"/>
      <c r="G409" s="9"/>
      <c r="H409" s="9"/>
      <c r="I409" s="9"/>
      <c r="J409" s="9"/>
      <c r="K409" s="9"/>
      <c r="L409" s="9"/>
      <c r="M409" s="9"/>
      <c r="N409" s="9"/>
      <c r="O409" s="9"/>
      <c r="P409" s="9"/>
      <c r="Q409" s="9"/>
      <c r="R409" s="9"/>
      <c r="S409" s="9"/>
      <c r="T409" s="9"/>
      <c r="U409" s="9"/>
      <c r="V409" s="9"/>
      <c r="W409" s="9"/>
      <c r="X409" s="9"/>
      <c r="Y409" s="9"/>
      <c r="Z409" s="9"/>
    </row>
    <row r="410" spans="1:26" ht="15">
      <c r="A410" s="9"/>
      <c r="B410" s="9"/>
      <c r="C410" s="9"/>
      <c r="D410" s="9"/>
      <c r="E410" s="9"/>
      <c r="F410" s="9"/>
      <c r="G410" s="9"/>
      <c r="H410" s="9"/>
      <c r="I410" s="9"/>
      <c r="J410" s="9"/>
      <c r="K410" s="9"/>
      <c r="L410" s="9"/>
      <c r="M410" s="9"/>
      <c r="N410" s="9"/>
      <c r="O410" s="9"/>
      <c r="P410" s="9"/>
      <c r="Q410" s="9"/>
      <c r="R410" s="9"/>
      <c r="S410" s="9"/>
      <c r="T410" s="9"/>
      <c r="U410" s="9"/>
      <c r="V410" s="9"/>
      <c r="W410" s="9"/>
      <c r="X410" s="9"/>
      <c r="Y410" s="9"/>
      <c r="Z410" s="9"/>
    </row>
    <row r="411" spans="1:26" ht="15">
      <c r="A411" s="9"/>
      <c r="B411" s="9"/>
      <c r="C411" s="9"/>
      <c r="D411" s="9"/>
      <c r="E411" s="9"/>
      <c r="F411" s="9"/>
      <c r="G411" s="9"/>
      <c r="H411" s="9"/>
      <c r="I411" s="9"/>
      <c r="J411" s="9"/>
      <c r="K411" s="9"/>
      <c r="L411" s="9"/>
      <c r="M411" s="9"/>
      <c r="N411" s="9"/>
      <c r="O411" s="9"/>
      <c r="P411" s="9"/>
      <c r="Q411" s="9"/>
      <c r="R411" s="9"/>
      <c r="S411" s="9"/>
      <c r="T411" s="9"/>
      <c r="U411" s="9"/>
      <c r="V411" s="9"/>
      <c r="W411" s="9"/>
      <c r="X411" s="9"/>
      <c r="Y411" s="9"/>
      <c r="Z411" s="9"/>
    </row>
    <row r="412" spans="1:26" ht="15">
      <c r="A412" s="9"/>
      <c r="B412" s="9"/>
      <c r="C412" s="9"/>
      <c r="D412" s="9"/>
      <c r="E412" s="9"/>
      <c r="F412" s="9"/>
      <c r="G412" s="9"/>
      <c r="H412" s="9"/>
      <c r="I412" s="9"/>
      <c r="J412" s="9"/>
      <c r="K412" s="9"/>
      <c r="L412" s="9"/>
      <c r="M412" s="9"/>
      <c r="N412" s="9"/>
      <c r="O412" s="9"/>
      <c r="P412" s="9"/>
      <c r="Q412" s="9"/>
      <c r="R412" s="9"/>
      <c r="S412" s="9"/>
      <c r="T412" s="9"/>
      <c r="U412" s="9"/>
      <c r="V412" s="9"/>
      <c r="W412" s="9"/>
      <c r="X412" s="9"/>
      <c r="Y412" s="9"/>
      <c r="Z412" s="9"/>
    </row>
    <row r="413" spans="1:26" ht="15">
      <c r="A413" s="9"/>
      <c r="B413" s="9"/>
      <c r="C413" s="9"/>
      <c r="D413" s="9"/>
      <c r="E413" s="9"/>
      <c r="F413" s="9"/>
      <c r="G413" s="9"/>
      <c r="H413" s="9"/>
      <c r="I413" s="9"/>
      <c r="J413" s="9"/>
      <c r="K413" s="9"/>
      <c r="L413" s="9"/>
      <c r="M413" s="9"/>
      <c r="N413" s="9"/>
      <c r="O413" s="9"/>
      <c r="P413" s="9"/>
      <c r="Q413" s="9"/>
      <c r="R413" s="9"/>
      <c r="S413" s="9"/>
      <c r="T413" s="9"/>
      <c r="U413" s="9"/>
      <c r="V413" s="9"/>
      <c r="W413" s="9"/>
      <c r="X413" s="9"/>
      <c r="Y413" s="9"/>
      <c r="Z413" s="9"/>
    </row>
    <row r="414" spans="1:26" ht="15">
      <c r="A414" s="9"/>
      <c r="B414" s="9"/>
      <c r="C414" s="9"/>
      <c r="D414" s="9"/>
      <c r="E414" s="9"/>
      <c r="F414" s="9"/>
      <c r="G414" s="9"/>
      <c r="H414" s="9"/>
      <c r="I414" s="9"/>
      <c r="J414" s="9"/>
      <c r="K414" s="9"/>
      <c r="L414" s="9"/>
      <c r="M414" s="9"/>
      <c r="N414" s="9"/>
      <c r="O414" s="9"/>
      <c r="P414" s="9"/>
      <c r="Q414" s="9"/>
      <c r="R414" s="9"/>
      <c r="S414" s="9"/>
      <c r="T414" s="9"/>
      <c r="U414" s="9"/>
      <c r="V414" s="9"/>
      <c r="W414" s="9"/>
      <c r="X414" s="9"/>
      <c r="Y414" s="9"/>
      <c r="Z414" s="9"/>
    </row>
    <row r="415" spans="1:26" ht="15">
      <c r="A415" s="9"/>
      <c r="B415" s="9"/>
      <c r="C415" s="9"/>
      <c r="D415" s="9"/>
      <c r="E415" s="9"/>
      <c r="F415" s="9"/>
      <c r="G415" s="9"/>
      <c r="H415" s="9"/>
      <c r="I415" s="9"/>
      <c r="J415" s="9"/>
      <c r="K415" s="9"/>
      <c r="L415" s="9"/>
      <c r="M415" s="9"/>
      <c r="N415" s="9"/>
      <c r="O415" s="9"/>
      <c r="P415" s="9"/>
      <c r="Q415" s="9"/>
      <c r="R415" s="9"/>
      <c r="S415" s="9"/>
      <c r="T415" s="9"/>
      <c r="U415" s="9"/>
      <c r="V415" s="9"/>
      <c r="W415" s="9"/>
      <c r="X415" s="9"/>
      <c r="Y415" s="9"/>
      <c r="Z415" s="9"/>
    </row>
    <row r="416" spans="1:26" ht="15">
      <c r="A416" s="9"/>
      <c r="B416" s="9"/>
      <c r="C416" s="9"/>
      <c r="D416" s="9"/>
      <c r="E416" s="9"/>
      <c r="F416" s="9"/>
      <c r="G416" s="9"/>
      <c r="H416" s="9"/>
      <c r="I416" s="9"/>
      <c r="J416" s="9"/>
      <c r="K416" s="9"/>
      <c r="L416" s="9"/>
      <c r="M416" s="9"/>
      <c r="N416" s="9"/>
      <c r="O416" s="9"/>
      <c r="P416" s="9"/>
      <c r="Q416" s="9"/>
      <c r="R416" s="9"/>
      <c r="S416" s="9"/>
      <c r="T416" s="9"/>
      <c r="U416" s="9"/>
      <c r="V416" s="9"/>
      <c r="W416" s="9"/>
      <c r="X416" s="9"/>
      <c r="Y416" s="9"/>
      <c r="Z416" s="9"/>
    </row>
    <row r="417" spans="1:26" ht="15">
      <c r="A417" s="9"/>
      <c r="B417" s="9"/>
      <c r="C417" s="9"/>
      <c r="D417" s="9"/>
      <c r="E417" s="9"/>
      <c r="F417" s="9"/>
      <c r="G417" s="9"/>
      <c r="H417" s="9"/>
      <c r="I417" s="9"/>
      <c r="J417" s="9"/>
      <c r="K417" s="9"/>
      <c r="L417" s="9"/>
      <c r="M417" s="9"/>
      <c r="N417" s="9"/>
      <c r="O417" s="9"/>
      <c r="P417" s="9"/>
      <c r="Q417" s="9"/>
      <c r="R417" s="9"/>
      <c r="S417" s="9"/>
      <c r="T417" s="9"/>
      <c r="U417" s="9"/>
      <c r="V417" s="9"/>
      <c r="W417" s="9"/>
      <c r="X417" s="9"/>
      <c r="Y417" s="9"/>
      <c r="Z417" s="9"/>
    </row>
    <row r="418" spans="1:26" ht="15">
      <c r="A418" s="9"/>
      <c r="B418" s="9"/>
      <c r="C418" s="9"/>
      <c r="D418" s="9"/>
      <c r="E418" s="9"/>
      <c r="F418" s="9"/>
      <c r="G418" s="9"/>
      <c r="H418" s="9"/>
      <c r="I418" s="9"/>
      <c r="J418" s="9"/>
      <c r="K418" s="9"/>
      <c r="L418" s="9"/>
      <c r="M418" s="9"/>
      <c r="N418" s="9"/>
      <c r="O418" s="9"/>
      <c r="P418" s="9"/>
      <c r="Q418" s="9"/>
      <c r="R418" s="9"/>
      <c r="S418" s="9"/>
      <c r="T418" s="9"/>
      <c r="U418" s="9"/>
      <c r="V418" s="9"/>
      <c r="W418" s="9"/>
      <c r="X418" s="9"/>
      <c r="Y418" s="9"/>
      <c r="Z418" s="9"/>
    </row>
    <row r="419" spans="1:26" ht="15">
      <c r="A419" s="9"/>
      <c r="B419" s="9"/>
      <c r="C419" s="9"/>
      <c r="D419" s="9"/>
      <c r="E419" s="9"/>
      <c r="F419" s="9"/>
      <c r="G419" s="9"/>
      <c r="H419" s="9"/>
      <c r="I419" s="9"/>
      <c r="J419" s="9"/>
      <c r="K419" s="9"/>
      <c r="L419" s="9"/>
      <c r="M419" s="9"/>
      <c r="N419" s="9"/>
      <c r="O419" s="9"/>
      <c r="P419" s="9"/>
      <c r="Q419" s="9"/>
      <c r="R419" s="9"/>
      <c r="S419" s="9"/>
      <c r="T419" s="9"/>
      <c r="U419" s="9"/>
      <c r="V419" s="9"/>
      <c r="W419" s="9"/>
      <c r="X419" s="9"/>
      <c r="Y419" s="9"/>
      <c r="Z419" s="9"/>
    </row>
    <row r="420" spans="1:26" ht="15">
      <c r="A420" s="9"/>
      <c r="B420" s="9"/>
      <c r="C420" s="9"/>
      <c r="D420" s="9"/>
      <c r="E420" s="9"/>
      <c r="F420" s="9"/>
      <c r="G420" s="9"/>
      <c r="H420" s="9"/>
      <c r="I420" s="9"/>
      <c r="J420" s="9"/>
      <c r="K420" s="9"/>
      <c r="L420" s="9"/>
      <c r="M420" s="9"/>
      <c r="N420" s="9"/>
      <c r="O420" s="9"/>
      <c r="P420" s="9"/>
      <c r="Q420" s="9"/>
      <c r="R420" s="9"/>
      <c r="S420" s="9"/>
      <c r="T420" s="9"/>
      <c r="U420" s="9"/>
      <c r="V420" s="9"/>
      <c r="W420" s="9"/>
      <c r="X420" s="9"/>
      <c r="Y420" s="9"/>
      <c r="Z420" s="9"/>
    </row>
    <row r="421" spans="1:26" ht="15">
      <c r="A421" s="9"/>
      <c r="B421" s="9"/>
      <c r="C421" s="9"/>
      <c r="D421" s="9"/>
      <c r="E421" s="9"/>
      <c r="F421" s="9"/>
      <c r="G421" s="9"/>
      <c r="H421" s="9"/>
      <c r="I421" s="9"/>
      <c r="J421" s="9"/>
      <c r="K421" s="9"/>
      <c r="L421" s="9"/>
      <c r="M421" s="9"/>
      <c r="N421" s="9"/>
      <c r="O421" s="9"/>
      <c r="P421" s="9"/>
      <c r="Q421" s="9"/>
      <c r="R421" s="9"/>
      <c r="S421" s="9"/>
      <c r="T421" s="9"/>
      <c r="U421" s="9"/>
      <c r="V421" s="9"/>
      <c r="W421" s="9"/>
      <c r="X421" s="9"/>
      <c r="Y421" s="9"/>
      <c r="Z421" s="9"/>
    </row>
    <row r="422" spans="1:26" ht="15">
      <c r="A422" s="9"/>
      <c r="B422" s="9"/>
      <c r="C422" s="9"/>
      <c r="D422" s="9"/>
      <c r="E422" s="9"/>
      <c r="F422" s="9"/>
      <c r="G422" s="9"/>
      <c r="H422" s="9"/>
      <c r="I422" s="9"/>
      <c r="J422" s="9"/>
      <c r="K422" s="9"/>
      <c r="L422" s="9"/>
      <c r="M422" s="9"/>
      <c r="N422" s="9"/>
      <c r="O422" s="9"/>
      <c r="P422" s="9"/>
      <c r="Q422" s="9"/>
      <c r="R422" s="9"/>
      <c r="S422" s="9"/>
      <c r="T422" s="9"/>
      <c r="U422" s="9"/>
      <c r="V422" s="9"/>
      <c r="W422" s="9"/>
      <c r="X422" s="9"/>
      <c r="Y422" s="9"/>
      <c r="Z422" s="9"/>
    </row>
    <row r="423" spans="1:26" ht="15">
      <c r="A423" s="9"/>
      <c r="B423" s="9"/>
      <c r="C423" s="9"/>
      <c r="D423" s="9"/>
      <c r="E423" s="9"/>
      <c r="F423" s="9"/>
      <c r="G423" s="9"/>
      <c r="H423" s="9"/>
      <c r="I423" s="9"/>
      <c r="J423" s="9"/>
      <c r="K423" s="9"/>
      <c r="L423" s="9"/>
      <c r="M423" s="9"/>
      <c r="N423" s="9"/>
      <c r="O423" s="9"/>
      <c r="P423" s="9"/>
      <c r="Q423" s="9"/>
      <c r="R423" s="9"/>
      <c r="S423" s="9"/>
      <c r="T423" s="9"/>
      <c r="U423" s="9"/>
      <c r="V423" s="9"/>
      <c r="W423" s="9"/>
      <c r="X423" s="9"/>
      <c r="Y423" s="9"/>
      <c r="Z423" s="9"/>
    </row>
    <row r="424" spans="1:26" ht="15">
      <c r="A424" s="9"/>
      <c r="B424" s="9"/>
      <c r="C424" s="9"/>
      <c r="D424" s="9"/>
      <c r="E424" s="9"/>
      <c r="F424" s="9"/>
      <c r="G424" s="9"/>
      <c r="H424" s="9"/>
      <c r="I424" s="9"/>
      <c r="J424" s="9"/>
      <c r="K424" s="9"/>
      <c r="L424" s="9"/>
      <c r="M424" s="9"/>
      <c r="N424" s="9"/>
      <c r="O424" s="9"/>
      <c r="P424" s="9"/>
      <c r="Q424" s="9"/>
      <c r="R424" s="9"/>
      <c r="S424" s="9"/>
      <c r="T424" s="9"/>
      <c r="U424" s="9"/>
      <c r="V424" s="9"/>
      <c r="W424" s="9"/>
      <c r="X424" s="9"/>
      <c r="Y424" s="9"/>
      <c r="Z424" s="9"/>
    </row>
    <row r="425" spans="1:26" ht="15">
      <c r="A425" s="9"/>
      <c r="B425" s="9"/>
      <c r="C425" s="9"/>
      <c r="D425" s="9"/>
      <c r="E425" s="9"/>
      <c r="F425" s="9"/>
      <c r="G425" s="9"/>
      <c r="H425" s="9"/>
      <c r="I425" s="9"/>
      <c r="J425" s="9"/>
      <c r="K425" s="9"/>
      <c r="L425" s="9"/>
      <c r="M425" s="9"/>
      <c r="N425" s="9"/>
      <c r="O425" s="9"/>
      <c r="P425" s="9"/>
      <c r="Q425" s="9"/>
      <c r="R425" s="9"/>
      <c r="S425" s="9"/>
      <c r="T425" s="9"/>
      <c r="U425" s="9"/>
      <c r="V425" s="9"/>
      <c r="W425" s="9"/>
      <c r="X425" s="9"/>
      <c r="Y425" s="9"/>
      <c r="Z425" s="9"/>
    </row>
    <row r="426" spans="1:26" ht="15">
      <c r="A426" s="9"/>
      <c r="B426" s="9"/>
      <c r="C426" s="9"/>
      <c r="D426" s="9"/>
      <c r="E426" s="9"/>
      <c r="F426" s="9"/>
      <c r="G426" s="9"/>
      <c r="H426" s="9"/>
      <c r="I426" s="9"/>
      <c r="J426" s="9"/>
      <c r="K426" s="9"/>
      <c r="L426" s="9"/>
      <c r="M426" s="9"/>
      <c r="N426" s="9"/>
      <c r="O426" s="9"/>
      <c r="P426" s="9"/>
      <c r="Q426" s="9"/>
      <c r="R426" s="9"/>
      <c r="S426" s="9"/>
      <c r="T426" s="9"/>
      <c r="U426" s="9"/>
      <c r="V426" s="9"/>
      <c r="W426" s="9"/>
      <c r="X426" s="9"/>
      <c r="Y426" s="9"/>
      <c r="Z426" s="9"/>
    </row>
    <row r="427" spans="1:26" ht="15">
      <c r="A427" s="9"/>
      <c r="B427" s="9"/>
      <c r="C427" s="9"/>
      <c r="D427" s="9"/>
      <c r="E427" s="9"/>
      <c r="F427" s="9"/>
      <c r="G427" s="9"/>
      <c r="H427" s="9"/>
      <c r="I427" s="9"/>
      <c r="J427" s="9"/>
      <c r="K427" s="9"/>
      <c r="L427" s="9"/>
      <c r="M427" s="9"/>
      <c r="N427" s="9"/>
      <c r="O427" s="9"/>
      <c r="P427" s="9"/>
      <c r="Q427" s="9"/>
      <c r="R427" s="9"/>
      <c r="S427" s="9"/>
      <c r="T427" s="9"/>
      <c r="U427" s="9"/>
      <c r="V427" s="9"/>
      <c r="W427" s="9"/>
      <c r="X427" s="9"/>
      <c r="Y427" s="9"/>
      <c r="Z427" s="9"/>
    </row>
    <row r="428" spans="1:26" ht="15">
      <c r="A428" s="9"/>
      <c r="B428" s="9"/>
      <c r="C428" s="9"/>
      <c r="D428" s="9"/>
      <c r="E428" s="9"/>
      <c r="F428" s="9"/>
      <c r="G428" s="9"/>
      <c r="H428" s="9"/>
      <c r="I428" s="9"/>
      <c r="J428" s="9"/>
      <c r="K428" s="9"/>
      <c r="L428" s="9"/>
      <c r="M428" s="9"/>
      <c r="N428" s="9"/>
      <c r="O428" s="9"/>
      <c r="P428" s="9"/>
      <c r="Q428" s="9"/>
      <c r="R428" s="9"/>
      <c r="S428" s="9"/>
      <c r="T428" s="9"/>
      <c r="U428" s="9"/>
      <c r="V428" s="9"/>
      <c r="W428" s="9"/>
      <c r="X428" s="9"/>
      <c r="Y428" s="9"/>
      <c r="Z428" s="9"/>
    </row>
    <row r="429" spans="1:26" ht="15">
      <c r="A429" s="9"/>
      <c r="B429" s="9"/>
      <c r="C429" s="9"/>
      <c r="D429" s="9"/>
      <c r="E429" s="9"/>
      <c r="F429" s="9"/>
      <c r="G429" s="9"/>
      <c r="H429" s="9"/>
      <c r="I429" s="9"/>
      <c r="J429" s="9"/>
      <c r="K429" s="9"/>
      <c r="L429" s="9"/>
      <c r="M429" s="9"/>
      <c r="N429" s="9"/>
      <c r="O429" s="9"/>
      <c r="P429" s="9"/>
      <c r="Q429" s="9"/>
      <c r="R429" s="9"/>
      <c r="S429" s="9"/>
      <c r="T429" s="9"/>
      <c r="U429" s="9"/>
      <c r="V429" s="9"/>
      <c r="W429" s="9"/>
      <c r="X429" s="9"/>
      <c r="Y429" s="9"/>
      <c r="Z429" s="9"/>
    </row>
    <row r="430" spans="1:26" ht="15">
      <c r="A430" s="9"/>
      <c r="B430" s="9"/>
      <c r="C430" s="9"/>
      <c r="D430" s="9"/>
      <c r="E430" s="9"/>
      <c r="F430" s="9"/>
      <c r="G430" s="9"/>
      <c r="H430" s="9"/>
      <c r="I430" s="9"/>
      <c r="J430" s="9"/>
      <c r="K430" s="9"/>
      <c r="L430" s="9"/>
      <c r="M430" s="9"/>
      <c r="N430" s="9"/>
      <c r="O430" s="9"/>
      <c r="P430" s="9"/>
      <c r="Q430" s="9"/>
      <c r="R430" s="9"/>
      <c r="S430" s="9"/>
      <c r="T430" s="9"/>
      <c r="U430" s="9"/>
      <c r="V430" s="9"/>
      <c r="W430" s="9"/>
      <c r="X430" s="9"/>
      <c r="Y430" s="9"/>
      <c r="Z430" s="9"/>
    </row>
    <row r="431" spans="1:26" ht="15">
      <c r="A431" s="9"/>
      <c r="B431" s="9"/>
      <c r="C431" s="9"/>
      <c r="D431" s="9"/>
      <c r="E431" s="9"/>
      <c r="F431" s="9"/>
      <c r="G431" s="9"/>
      <c r="H431" s="9"/>
      <c r="I431" s="9"/>
      <c r="J431" s="9"/>
      <c r="K431" s="9"/>
      <c r="L431" s="9"/>
      <c r="M431" s="9"/>
      <c r="N431" s="9"/>
      <c r="O431" s="9"/>
      <c r="P431" s="9"/>
      <c r="Q431" s="9"/>
      <c r="R431" s="9"/>
      <c r="S431" s="9"/>
      <c r="T431" s="9"/>
      <c r="U431" s="9"/>
      <c r="V431" s="9"/>
      <c r="W431" s="9"/>
      <c r="X431" s="9"/>
      <c r="Y431" s="9"/>
      <c r="Z431" s="9"/>
    </row>
    <row r="432" spans="1:26" ht="15">
      <c r="A432" s="9"/>
      <c r="B432" s="9"/>
      <c r="C432" s="9"/>
      <c r="D432" s="9"/>
      <c r="E432" s="9"/>
      <c r="F432" s="9"/>
      <c r="G432" s="9"/>
      <c r="H432" s="9"/>
      <c r="I432" s="9"/>
      <c r="J432" s="9"/>
      <c r="K432" s="9"/>
      <c r="L432" s="9"/>
      <c r="M432" s="9"/>
      <c r="N432" s="9"/>
      <c r="O432" s="9"/>
      <c r="P432" s="9"/>
      <c r="Q432" s="9"/>
      <c r="R432" s="9"/>
      <c r="S432" s="9"/>
      <c r="T432" s="9"/>
      <c r="U432" s="9"/>
      <c r="V432" s="9"/>
      <c r="W432" s="9"/>
      <c r="X432" s="9"/>
      <c r="Y432" s="9"/>
      <c r="Z432" s="9"/>
    </row>
    <row r="433" spans="1:26" ht="15">
      <c r="A433" s="9"/>
      <c r="B433" s="9"/>
      <c r="C433" s="9"/>
      <c r="D433" s="9"/>
      <c r="E433" s="9"/>
      <c r="F433" s="9"/>
      <c r="G433" s="9"/>
      <c r="H433" s="9"/>
      <c r="I433" s="9"/>
      <c r="J433" s="9"/>
      <c r="K433" s="9"/>
      <c r="L433" s="9"/>
      <c r="M433" s="9"/>
      <c r="N433" s="9"/>
      <c r="O433" s="9"/>
      <c r="P433" s="9"/>
      <c r="Q433" s="9"/>
      <c r="R433" s="9"/>
      <c r="S433" s="9"/>
      <c r="T433" s="9"/>
      <c r="U433" s="9"/>
      <c r="V433" s="9"/>
      <c r="W433" s="9"/>
      <c r="X433" s="9"/>
      <c r="Y433" s="9"/>
      <c r="Z433" s="9"/>
    </row>
    <row r="434" spans="1:26" ht="15">
      <c r="A434" s="9"/>
      <c r="B434" s="9"/>
      <c r="C434" s="9"/>
      <c r="D434" s="9"/>
      <c r="E434" s="9"/>
      <c r="F434" s="9"/>
      <c r="G434" s="9"/>
      <c r="H434" s="9"/>
      <c r="I434" s="9"/>
      <c r="J434" s="9"/>
      <c r="K434" s="9"/>
      <c r="L434" s="9"/>
      <c r="M434" s="9"/>
      <c r="N434" s="9"/>
      <c r="O434" s="9"/>
      <c r="P434" s="9"/>
      <c r="Q434" s="9"/>
      <c r="R434" s="9"/>
      <c r="S434" s="9"/>
      <c r="T434" s="9"/>
      <c r="U434" s="9"/>
      <c r="V434" s="9"/>
      <c r="W434" s="9"/>
      <c r="X434" s="9"/>
      <c r="Y434" s="9"/>
      <c r="Z434" s="9"/>
    </row>
    <row r="435" spans="1:26" ht="15">
      <c r="A435" s="9"/>
      <c r="B435" s="9"/>
      <c r="C435" s="9"/>
      <c r="D435" s="9"/>
      <c r="E435" s="9"/>
      <c r="F435" s="9"/>
      <c r="G435" s="9"/>
      <c r="H435" s="9"/>
      <c r="I435" s="9"/>
      <c r="J435" s="9"/>
      <c r="K435" s="9"/>
      <c r="L435" s="9"/>
      <c r="M435" s="9"/>
      <c r="N435" s="9"/>
      <c r="O435" s="9"/>
      <c r="P435" s="9"/>
      <c r="Q435" s="9"/>
      <c r="R435" s="9"/>
      <c r="S435" s="9"/>
      <c r="T435" s="9"/>
      <c r="U435" s="9"/>
      <c r="V435" s="9"/>
      <c r="W435" s="9"/>
      <c r="X435" s="9"/>
      <c r="Y435" s="9"/>
      <c r="Z435" s="9"/>
    </row>
    <row r="436" spans="1:26" ht="15">
      <c r="A436" s="9"/>
      <c r="B436" s="9"/>
      <c r="C436" s="9"/>
      <c r="D436" s="9"/>
      <c r="E436" s="9"/>
      <c r="F436" s="9"/>
      <c r="G436" s="9"/>
      <c r="H436" s="9"/>
      <c r="I436" s="9"/>
      <c r="J436" s="9"/>
      <c r="K436" s="9"/>
      <c r="L436" s="9"/>
      <c r="M436" s="9"/>
      <c r="N436" s="9"/>
      <c r="O436" s="9"/>
      <c r="P436" s="9"/>
      <c r="Q436" s="9"/>
      <c r="R436" s="9"/>
      <c r="S436" s="9"/>
      <c r="T436" s="9"/>
      <c r="U436" s="9"/>
      <c r="V436" s="9"/>
      <c r="W436" s="9"/>
      <c r="X436" s="9"/>
      <c r="Y436" s="9"/>
      <c r="Z436" s="9"/>
    </row>
    <row r="437" spans="1:26" ht="15">
      <c r="A437" s="9"/>
      <c r="B437" s="9"/>
      <c r="C437" s="9"/>
      <c r="D437" s="9"/>
      <c r="E437" s="9"/>
      <c r="F437" s="9"/>
      <c r="G437" s="9"/>
      <c r="H437" s="9"/>
      <c r="I437" s="9"/>
      <c r="J437" s="9"/>
      <c r="K437" s="9"/>
      <c r="L437" s="9"/>
      <c r="M437" s="9"/>
      <c r="N437" s="9"/>
      <c r="O437" s="9"/>
      <c r="P437" s="9"/>
      <c r="Q437" s="9"/>
      <c r="R437" s="9"/>
      <c r="S437" s="9"/>
      <c r="T437" s="9"/>
      <c r="U437" s="9"/>
      <c r="V437" s="9"/>
      <c r="W437" s="9"/>
      <c r="X437" s="9"/>
      <c r="Y437" s="9"/>
      <c r="Z437" s="9"/>
    </row>
    <row r="438" spans="1:26" ht="15">
      <c r="A438" s="9"/>
      <c r="B438" s="9"/>
      <c r="C438" s="9"/>
      <c r="D438" s="9"/>
      <c r="E438" s="9"/>
      <c r="F438" s="9"/>
      <c r="G438" s="9"/>
      <c r="H438" s="9"/>
      <c r="I438" s="9"/>
      <c r="J438" s="9"/>
      <c r="K438" s="9"/>
      <c r="L438" s="9"/>
      <c r="M438" s="9"/>
      <c r="N438" s="9"/>
      <c r="O438" s="9"/>
      <c r="P438" s="9"/>
      <c r="Q438" s="9"/>
      <c r="R438" s="9"/>
      <c r="S438" s="9"/>
      <c r="T438" s="9"/>
      <c r="U438" s="9"/>
      <c r="V438" s="9"/>
      <c r="W438" s="9"/>
      <c r="X438" s="9"/>
      <c r="Y438" s="9"/>
      <c r="Z438" s="9"/>
    </row>
    <row r="439" spans="1:26" ht="15">
      <c r="A439" s="9"/>
      <c r="B439" s="9"/>
      <c r="C439" s="9"/>
      <c r="D439" s="9"/>
      <c r="E439" s="9"/>
      <c r="F439" s="9"/>
      <c r="G439" s="9"/>
      <c r="H439" s="9"/>
      <c r="I439" s="9"/>
      <c r="J439" s="9"/>
      <c r="K439" s="9"/>
      <c r="L439" s="9"/>
      <c r="M439" s="9"/>
      <c r="N439" s="9"/>
      <c r="O439" s="9"/>
      <c r="P439" s="9"/>
      <c r="Q439" s="9"/>
      <c r="R439" s="9"/>
      <c r="S439" s="9"/>
      <c r="T439" s="9"/>
      <c r="U439" s="9"/>
      <c r="V439" s="9"/>
      <c r="W439" s="9"/>
      <c r="X439" s="9"/>
      <c r="Y439" s="9"/>
      <c r="Z439" s="9"/>
    </row>
    <row r="440" spans="1:26" ht="15">
      <c r="A440" s="9"/>
      <c r="B440" s="9"/>
      <c r="C440" s="9"/>
      <c r="D440" s="9"/>
      <c r="E440" s="9"/>
      <c r="F440" s="9"/>
      <c r="G440" s="9"/>
      <c r="H440" s="9"/>
      <c r="I440" s="9"/>
      <c r="J440" s="9"/>
      <c r="K440" s="9"/>
      <c r="L440" s="9"/>
      <c r="M440" s="9"/>
      <c r="N440" s="9"/>
      <c r="O440" s="9"/>
      <c r="P440" s="9"/>
      <c r="Q440" s="9"/>
      <c r="R440" s="9"/>
      <c r="S440" s="9"/>
      <c r="T440" s="9"/>
      <c r="U440" s="9"/>
      <c r="V440" s="9"/>
      <c r="W440" s="9"/>
      <c r="X440" s="9"/>
      <c r="Y440" s="9"/>
      <c r="Z440" s="9"/>
    </row>
    <row r="441" spans="1:26" ht="15">
      <c r="A441" s="9"/>
      <c r="B441" s="9"/>
      <c r="C441" s="9"/>
      <c r="D441" s="9"/>
      <c r="E441" s="9"/>
      <c r="F441" s="9"/>
      <c r="G441" s="9"/>
      <c r="H441" s="9"/>
      <c r="I441" s="9"/>
      <c r="J441" s="9"/>
      <c r="K441" s="9"/>
      <c r="L441" s="9"/>
      <c r="M441" s="9"/>
      <c r="N441" s="9"/>
      <c r="O441" s="9"/>
      <c r="P441" s="9"/>
      <c r="Q441" s="9"/>
      <c r="R441" s="9"/>
      <c r="S441" s="9"/>
      <c r="T441" s="9"/>
      <c r="U441" s="9"/>
      <c r="V441" s="9"/>
      <c r="W441" s="9"/>
      <c r="X441" s="9"/>
      <c r="Y441" s="9"/>
      <c r="Z441" s="9"/>
    </row>
    <row r="442" spans="1:26" ht="15">
      <c r="A442" s="9"/>
      <c r="B442" s="9"/>
      <c r="C442" s="9"/>
      <c r="D442" s="9"/>
      <c r="E442" s="9"/>
      <c r="F442" s="9"/>
      <c r="G442" s="9"/>
      <c r="H442" s="9"/>
      <c r="I442" s="9"/>
      <c r="J442" s="9"/>
      <c r="K442" s="9"/>
      <c r="L442" s="9"/>
      <c r="M442" s="9"/>
      <c r="N442" s="9"/>
      <c r="O442" s="9"/>
      <c r="P442" s="9"/>
      <c r="Q442" s="9"/>
      <c r="R442" s="9"/>
      <c r="S442" s="9"/>
      <c r="T442" s="9"/>
      <c r="U442" s="9"/>
      <c r="V442" s="9"/>
      <c r="W442" s="9"/>
      <c r="X442" s="9"/>
      <c r="Y442" s="9"/>
      <c r="Z442" s="9"/>
    </row>
    <row r="443" spans="1:26" ht="15">
      <c r="A443" s="9"/>
      <c r="B443" s="9"/>
      <c r="C443" s="9"/>
      <c r="D443" s="9"/>
      <c r="E443" s="9"/>
      <c r="F443" s="9"/>
      <c r="G443" s="9"/>
      <c r="H443" s="9"/>
      <c r="I443" s="9"/>
      <c r="J443" s="9"/>
      <c r="K443" s="9"/>
      <c r="L443" s="9"/>
      <c r="M443" s="9"/>
      <c r="N443" s="9"/>
      <c r="O443" s="9"/>
      <c r="P443" s="9"/>
      <c r="Q443" s="9"/>
      <c r="R443" s="9"/>
      <c r="S443" s="9"/>
      <c r="T443" s="9"/>
      <c r="U443" s="9"/>
      <c r="V443" s="9"/>
      <c r="W443" s="9"/>
      <c r="X443" s="9"/>
      <c r="Y443" s="9"/>
      <c r="Z443" s="9"/>
    </row>
    <row r="444" spans="1:26" ht="15">
      <c r="A444" s="9"/>
      <c r="B444" s="9"/>
      <c r="C444" s="9"/>
      <c r="D444" s="9"/>
      <c r="E444" s="9"/>
      <c r="F444" s="9"/>
      <c r="G444" s="9"/>
      <c r="H444" s="9"/>
      <c r="I444" s="9"/>
      <c r="J444" s="9"/>
      <c r="K444" s="9"/>
      <c r="L444" s="9"/>
      <c r="M444" s="9"/>
      <c r="N444" s="9"/>
      <c r="O444" s="9"/>
      <c r="P444" s="9"/>
      <c r="Q444" s="9"/>
      <c r="R444" s="9"/>
      <c r="S444" s="9"/>
      <c r="T444" s="9"/>
      <c r="U444" s="9"/>
      <c r="V444" s="9"/>
      <c r="W444" s="9"/>
      <c r="X444" s="9"/>
      <c r="Y444" s="9"/>
      <c r="Z444" s="9"/>
    </row>
    <row r="445" spans="1:26" ht="15">
      <c r="A445" s="9"/>
      <c r="B445" s="9"/>
      <c r="C445" s="9"/>
      <c r="D445" s="9"/>
      <c r="E445" s="9"/>
      <c r="F445" s="9"/>
      <c r="G445" s="9"/>
      <c r="H445" s="9"/>
      <c r="I445" s="9"/>
      <c r="J445" s="9"/>
      <c r="K445" s="9"/>
      <c r="L445" s="9"/>
      <c r="M445" s="9"/>
      <c r="N445" s="9"/>
      <c r="O445" s="9"/>
      <c r="P445" s="9"/>
      <c r="Q445" s="9"/>
      <c r="R445" s="9"/>
      <c r="S445" s="9"/>
      <c r="T445" s="9"/>
      <c r="U445" s="9"/>
      <c r="V445" s="9"/>
      <c r="W445" s="9"/>
      <c r="X445" s="9"/>
      <c r="Y445" s="9"/>
      <c r="Z445" s="9"/>
    </row>
    <row r="446" spans="1:26" ht="15">
      <c r="A446" s="9"/>
      <c r="B446" s="9"/>
      <c r="C446" s="9"/>
      <c r="D446" s="9"/>
      <c r="E446" s="9"/>
      <c r="F446" s="9"/>
      <c r="G446" s="9"/>
      <c r="H446" s="9"/>
      <c r="I446" s="9"/>
      <c r="J446" s="9"/>
      <c r="K446" s="9"/>
      <c r="L446" s="9"/>
      <c r="M446" s="9"/>
      <c r="N446" s="9"/>
      <c r="O446" s="9"/>
      <c r="P446" s="9"/>
      <c r="Q446" s="9"/>
      <c r="R446" s="9"/>
      <c r="S446" s="9"/>
      <c r="T446" s="9"/>
      <c r="U446" s="9"/>
      <c r="V446" s="9"/>
      <c r="W446" s="9"/>
      <c r="X446" s="9"/>
      <c r="Y446" s="9"/>
      <c r="Z446" s="9"/>
    </row>
    <row r="447" spans="1:26" ht="15">
      <c r="A447" s="9"/>
      <c r="B447" s="9"/>
      <c r="C447" s="9"/>
      <c r="D447" s="9"/>
      <c r="E447" s="9"/>
      <c r="F447" s="9"/>
      <c r="G447" s="9"/>
      <c r="H447" s="9"/>
      <c r="I447" s="9"/>
      <c r="J447" s="9"/>
      <c r="K447" s="9"/>
      <c r="L447" s="9"/>
      <c r="M447" s="9"/>
      <c r="N447" s="9"/>
      <c r="O447" s="9"/>
      <c r="P447" s="9"/>
      <c r="Q447" s="9"/>
      <c r="R447" s="9"/>
      <c r="S447" s="9"/>
      <c r="T447" s="9"/>
      <c r="U447" s="9"/>
      <c r="V447" s="9"/>
      <c r="W447" s="9"/>
      <c r="X447" s="9"/>
      <c r="Y447" s="9"/>
      <c r="Z447" s="9"/>
    </row>
    <row r="448" spans="1:26" ht="15">
      <c r="A448" s="9"/>
      <c r="B448" s="9"/>
      <c r="C448" s="9"/>
      <c r="D448" s="9"/>
      <c r="E448" s="9"/>
      <c r="F448" s="9"/>
      <c r="G448" s="9"/>
      <c r="H448" s="9"/>
      <c r="I448" s="9"/>
      <c r="J448" s="9"/>
      <c r="K448" s="9"/>
      <c r="L448" s="9"/>
      <c r="M448" s="9"/>
      <c r="N448" s="9"/>
      <c r="O448" s="9"/>
      <c r="P448" s="9"/>
      <c r="Q448" s="9"/>
      <c r="R448" s="9"/>
      <c r="S448" s="9"/>
      <c r="T448" s="9"/>
      <c r="U448" s="9"/>
      <c r="V448" s="9"/>
      <c r="W448" s="9"/>
      <c r="X448" s="9"/>
      <c r="Y448" s="9"/>
      <c r="Z448" s="9"/>
    </row>
    <row r="449" spans="1:26" ht="15">
      <c r="A449" s="9"/>
      <c r="B449" s="9"/>
      <c r="C449" s="9"/>
      <c r="D449" s="9"/>
      <c r="E449" s="9"/>
      <c r="F449" s="9"/>
      <c r="G449" s="9"/>
      <c r="H449" s="9"/>
      <c r="I449" s="9"/>
      <c r="J449" s="9"/>
      <c r="K449" s="9"/>
      <c r="L449" s="9"/>
      <c r="M449" s="9"/>
      <c r="N449" s="9"/>
      <c r="O449" s="9"/>
      <c r="P449" s="9"/>
      <c r="Q449" s="9"/>
      <c r="R449" s="9"/>
      <c r="S449" s="9"/>
      <c r="T449" s="9"/>
      <c r="U449" s="9"/>
      <c r="V449" s="9"/>
      <c r="W449" s="9"/>
      <c r="X449" s="9"/>
      <c r="Y449" s="9"/>
      <c r="Z449" s="9"/>
    </row>
    <row r="450" spans="1:26" ht="15">
      <c r="A450" s="9"/>
      <c r="B450" s="9"/>
      <c r="C450" s="9"/>
      <c r="D450" s="9"/>
      <c r="E450" s="9"/>
      <c r="F450" s="9"/>
      <c r="G450" s="9"/>
      <c r="H450" s="9"/>
      <c r="I450" s="9"/>
      <c r="J450" s="9"/>
      <c r="K450" s="9"/>
      <c r="L450" s="9"/>
      <c r="M450" s="9"/>
      <c r="N450" s="9"/>
      <c r="O450" s="9"/>
      <c r="P450" s="9"/>
      <c r="Q450" s="9"/>
      <c r="R450" s="9"/>
      <c r="S450" s="9"/>
      <c r="T450" s="9"/>
      <c r="U450" s="9"/>
      <c r="V450" s="9"/>
      <c r="W450" s="9"/>
      <c r="X450" s="9"/>
      <c r="Y450" s="9"/>
      <c r="Z450" s="9"/>
    </row>
    <row r="451" spans="1:26" ht="15">
      <c r="A451" s="9"/>
      <c r="B451" s="9"/>
      <c r="C451" s="9"/>
      <c r="D451" s="9"/>
      <c r="E451" s="9"/>
      <c r="F451" s="9"/>
      <c r="G451" s="9"/>
      <c r="H451" s="9"/>
      <c r="I451" s="9"/>
      <c r="J451" s="9"/>
      <c r="K451" s="9"/>
      <c r="L451" s="9"/>
      <c r="M451" s="9"/>
      <c r="N451" s="9"/>
      <c r="O451" s="9"/>
      <c r="P451" s="9"/>
      <c r="Q451" s="9"/>
      <c r="R451" s="9"/>
      <c r="S451" s="9"/>
      <c r="T451" s="9"/>
      <c r="U451" s="9"/>
      <c r="V451" s="9"/>
      <c r="W451" s="9"/>
      <c r="X451" s="9"/>
      <c r="Y451" s="9"/>
      <c r="Z451" s="9"/>
    </row>
    <row r="452" spans="1:26" ht="15">
      <c r="A452" s="9"/>
      <c r="B452" s="9"/>
      <c r="C452" s="9"/>
      <c r="D452" s="9"/>
      <c r="E452" s="9"/>
      <c r="F452" s="9"/>
      <c r="G452" s="9"/>
      <c r="H452" s="9"/>
      <c r="I452" s="9"/>
      <c r="J452" s="9"/>
      <c r="K452" s="9"/>
      <c r="L452" s="9"/>
      <c r="M452" s="9"/>
      <c r="N452" s="9"/>
      <c r="O452" s="9"/>
      <c r="P452" s="9"/>
      <c r="Q452" s="9"/>
      <c r="R452" s="9"/>
      <c r="S452" s="9"/>
      <c r="T452" s="9"/>
      <c r="U452" s="9"/>
      <c r="V452" s="9"/>
      <c r="W452" s="9"/>
      <c r="X452" s="9"/>
      <c r="Y452" s="9"/>
      <c r="Z452" s="9"/>
    </row>
    <row r="453" spans="1:26" ht="15">
      <c r="A453" s="9"/>
      <c r="B453" s="9"/>
      <c r="C453" s="9"/>
      <c r="D453" s="9"/>
      <c r="E453" s="9"/>
      <c r="F453" s="9"/>
      <c r="G453" s="9"/>
      <c r="H453" s="9"/>
      <c r="I453" s="9"/>
      <c r="J453" s="9"/>
      <c r="K453" s="9"/>
      <c r="L453" s="9"/>
      <c r="M453" s="9"/>
      <c r="N453" s="9"/>
      <c r="O453" s="9"/>
      <c r="P453" s="9"/>
      <c r="Q453" s="9"/>
      <c r="R453" s="9"/>
      <c r="S453" s="9"/>
      <c r="T453" s="9"/>
      <c r="U453" s="9"/>
      <c r="V453" s="9"/>
      <c r="W453" s="9"/>
      <c r="X453" s="9"/>
      <c r="Y453" s="9"/>
      <c r="Z453" s="9"/>
    </row>
    <row r="454" spans="1:26" ht="15">
      <c r="A454" s="9"/>
      <c r="B454" s="9"/>
      <c r="C454" s="9"/>
      <c r="D454" s="9"/>
      <c r="E454" s="9"/>
      <c r="F454" s="9"/>
      <c r="G454" s="9"/>
      <c r="H454" s="9"/>
      <c r="I454" s="9"/>
      <c r="J454" s="9"/>
      <c r="K454" s="9"/>
      <c r="L454" s="9"/>
      <c r="M454" s="9"/>
      <c r="N454" s="9"/>
      <c r="O454" s="9"/>
      <c r="P454" s="9"/>
      <c r="Q454" s="9"/>
      <c r="R454" s="9"/>
      <c r="S454" s="9"/>
      <c r="T454" s="9"/>
      <c r="U454" s="9"/>
      <c r="V454" s="9"/>
      <c r="W454" s="9"/>
      <c r="X454" s="9"/>
      <c r="Y454" s="9"/>
      <c r="Z454" s="9"/>
    </row>
    <row r="455" spans="1:26" ht="15">
      <c r="A455" s="9"/>
      <c r="B455" s="9"/>
      <c r="C455" s="9"/>
      <c r="D455" s="9"/>
      <c r="E455" s="9"/>
      <c r="F455" s="9"/>
      <c r="G455" s="9"/>
      <c r="H455" s="9"/>
      <c r="I455" s="9"/>
      <c r="J455" s="9"/>
      <c r="K455" s="9"/>
      <c r="L455" s="9"/>
      <c r="M455" s="9"/>
      <c r="N455" s="9"/>
      <c r="O455" s="9"/>
      <c r="P455" s="9"/>
      <c r="Q455" s="9"/>
      <c r="R455" s="9"/>
      <c r="S455" s="9"/>
      <c r="T455" s="9"/>
      <c r="U455" s="9"/>
      <c r="V455" s="9"/>
      <c r="W455" s="9"/>
      <c r="X455" s="9"/>
      <c r="Y455" s="9"/>
      <c r="Z455" s="9"/>
    </row>
    <row r="456" spans="1:26" ht="15">
      <c r="A456" s="9"/>
      <c r="B456" s="9"/>
      <c r="C456" s="9"/>
      <c r="D456" s="9"/>
      <c r="E456" s="9"/>
      <c r="F456" s="9"/>
      <c r="G456" s="9"/>
      <c r="H456" s="9"/>
      <c r="I456" s="9"/>
      <c r="J456" s="9"/>
      <c r="K456" s="9"/>
      <c r="L456" s="9"/>
      <c r="M456" s="9"/>
      <c r="N456" s="9"/>
      <c r="O456" s="9"/>
      <c r="P456" s="9"/>
      <c r="Q456" s="9"/>
      <c r="R456" s="9"/>
      <c r="S456" s="9"/>
      <c r="T456" s="9"/>
      <c r="U456" s="9"/>
      <c r="V456" s="9"/>
      <c r="W456" s="9"/>
      <c r="X456" s="9"/>
      <c r="Y456" s="9"/>
      <c r="Z456" s="9"/>
    </row>
    <row r="457" spans="1:26" ht="15">
      <c r="A457" s="9"/>
      <c r="B457" s="9"/>
      <c r="C457" s="9"/>
      <c r="D457" s="9"/>
      <c r="E457" s="9"/>
      <c r="F457" s="9"/>
      <c r="G457" s="9"/>
      <c r="H457" s="9"/>
      <c r="I457" s="9"/>
      <c r="J457" s="9"/>
      <c r="K457" s="9"/>
      <c r="L457" s="9"/>
      <c r="M457" s="9"/>
      <c r="N457" s="9"/>
      <c r="O457" s="9"/>
      <c r="P457" s="9"/>
      <c r="Q457" s="9"/>
      <c r="R457" s="9"/>
      <c r="S457" s="9"/>
      <c r="T457" s="9"/>
      <c r="U457" s="9"/>
      <c r="V457" s="9"/>
      <c r="W457" s="9"/>
      <c r="X457" s="9"/>
      <c r="Y457" s="9"/>
      <c r="Z457" s="9"/>
    </row>
    <row r="458" spans="1:26" ht="15">
      <c r="A458" s="9"/>
      <c r="B458" s="9"/>
      <c r="C458" s="9"/>
      <c r="D458" s="9"/>
      <c r="E458" s="9"/>
      <c r="F458" s="9"/>
      <c r="G458" s="9"/>
      <c r="H458" s="9"/>
      <c r="I458" s="9"/>
      <c r="J458" s="9"/>
      <c r="K458" s="9"/>
      <c r="L458" s="9"/>
      <c r="M458" s="9"/>
      <c r="N458" s="9"/>
      <c r="O458" s="9"/>
      <c r="P458" s="9"/>
      <c r="Q458" s="9"/>
      <c r="R458" s="9"/>
      <c r="S458" s="9"/>
      <c r="T458" s="9"/>
      <c r="U458" s="9"/>
      <c r="V458" s="9"/>
      <c r="W458" s="9"/>
      <c r="X458" s="9"/>
      <c r="Y458" s="9"/>
      <c r="Z458" s="9"/>
    </row>
    <row r="459" spans="1:26" ht="15">
      <c r="A459" s="9"/>
      <c r="B459" s="9"/>
      <c r="C459" s="9"/>
      <c r="D459" s="9"/>
      <c r="E459" s="9"/>
      <c r="F459" s="9"/>
      <c r="G459" s="9"/>
      <c r="H459" s="9"/>
      <c r="I459" s="9"/>
      <c r="J459" s="9"/>
      <c r="K459" s="9"/>
      <c r="L459" s="9"/>
      <c r="M459" s="9"/>
      <c r="N459" s="9"/>
      <c r="O459" s="9"/>
      <c r="P459" s="9"/>
      <c r="Q459" s="9"/>
      <c r="R459" s="9"/>
      <c r="S459" s="9"/>
      <c r="T459" s="9"/>
      <c r="U459" s="9"/>
      <c r="V459" s="9"/>
      <c r="W459" s="9"/>
      <c r="X459" s="9"/>
      <c r="Y459" s="9"/>
      <c r="Z459" s="9"/>
    </row>
    <row r="460" spans="1:26" ht="15">
      <c r="A460" s="9"/>
      <c r="B460" s="9"/>
      <c r="C460" s="9"/>
      <c r="D460" s="9"/>
      <c r="E460" s="9"/>
      <c r="F460" s="9"/>
      <c r="G460" s="9"/>
      <c r="H460" s="9"/>
      <c r="I460" s="9"/>
      <c r="J460" s="9"/>
      <c r="K460" s="9"/>
      <c r="L460" s="9"/>
      <c r="M460" s="9"/>
      <c r="N460" s="9"/>
      <c r="O460" s="9"/>
      <c r="P460" s="9"/>
      <c r="Q460" s="9"/>
      <c r="R460" s="9"/>
      <c r="S460" s="9"/>
      <c r="T460" s="9"/>
      <c r="U460" s="9"/>
      <c r="V460" s="9"/>
      <c r="W460" s="9"/>
      <c r="X460" s="9"/>
      <c r="Y460" s="9"/>
      <c r="Z460" s="9"/>
    </row>
    <row r="461" spans="1:26" ht="15">
      <c r="A461" s="9"/>
      <c r="B461" s="9"/>
      <c r="C461" s="9"/>
      <c r="D461" s="9"/>
      <c r="E461" s="9"/>
      <c r="F461" s="9"/>
      <c r="G461" s="9"/>
      <c r="H461" s="9"/>
      <c r="I461" s="9"/>
      <c r="J461" s="9"/>
      <c r="K461" s="9"/>
      <c r="L461" s="9"/>
      <c r="M461" s="9"/>
      <c r="N461" s="9"/>
      <c r="O461" s="9"/>
      <c r="P461" s="9"/>
      <c r="Q461" s="9"/>
      <c r="R461" s="9"/>
      <c r="S461" s="9"/>
      <c r="T461" s="9"/>
      <c r="U461" s="9"/>
      <c r="V461" s="9"/>
      <c r="W461" s="9"/>
      <c r="X461" s="9"/>
      <c r="Y461" s="9"/>
      <c r="Z461" s="9"/>
    </row>
    <row r="462" spans="1:26" ht="15">
      <c r="A462" s="9"/>
      <c r="B462" s="9"/>
      <c r="C462" s="9"/>
      <c r="D462" s="9"/>
      <c r="E462" s="9"/>
      <c r="F462" s="9"/>
      <c r="G462" s="9"/>
      <c r="H462" s="9"/>
      <c r="I462" s="9"/>
      <c r="J462" s="9"/>
      <c r="K462" s="9"/>
      <c r="L462" s="9"/>
      <c r="M462" s="9"/>
      <c r="N462" s="9"/>
      <c r="O462" s="9"/>
      <c r="P462" s="9"/>
      <c r="Q462" s="9"/>
      <c r="R462" s="9"/>
      <c r="S462" s="9"/>
      <c r="T462" s="9"/>
      <c r="U462" s="9"/>
      <c r="V462" s="9"/>
      <c r="W462" s="9"/>
      <c r="X462" s="9"/>
      <c r="Y462" s="9"/>
      <c r="Z462" s="9"/>
    </row>
    <row r="463" spans="1:26" ht="15">
      <c r="A463" s="9"/>
      <c r="B463" s="9"/>
      <c r="C463" s="9"/>
      <c r="D463" s="9"/>
      <c r="E463" s="9"/>
      <c r="F463" s="9"/>
      <c r="G463" s="9"/>
      <c r="H463" s="9"/>
      <c r="I463" s="9"/>
      <c r="J463" s="9"/>
      <c r="K463" s="9"/>
      <c r="L463" s="9"/>
      <c r="M463" s="9"/>
      <c r="N463" s="9"/>
      <c r="O463" s="9"/>
      <c r="P463" s="9"/>
      <c r="Q463" s="9"/>
      <c r="R463" s="9"/>
      <c r="S463" s="9"/>
      <c r="T463" s="9"/>
      <c r="U463" s="9"/>
      <c r="V463" s="9"/>
      <c r="W463" s="9"/>
      <c r="X463" s="9"/>
      <c r="Y463" s="9"/>
      <c r="Z463" s="9"/>
    </row>
    <row r="464" spans="1:26" ht="15">
      <c r="A464" s="9"/>
      <c r="B464" s="9"/>
      <c r="C464" s="9"/>
      <c r="D464" s="9"/>
      <c r="E464" s="9"/>
      <c r="F464" s="9"/>
      <c r="G464" s="9"/>
      <c r="H464" s="9"/>
      <c r="I464" s="9"/>
      <c r="J464" s="9"/>
      <c r="K464" s="9"/>
      <c r="L464" s="9"/>
      <c r="M464" s="9"/>
      <c r="N464" s="9"/>
      <c r="O464" s="9"/>
      <c r="P464" s="9"/>
      <c r="Q464" s="9"/>
      <c r="R464" s="9"/>
      <c r="S464" s="9"/>
      <c r="T464" s="9"/>
      <c r="U464" s="9"/>
      <c r="V464" s="9"/>
      <c r="W464" s="9"/>
      <c r="X464" s="9"/>
      <c r="Y464" s="9"/>
      <c r="Z464" s="9"/>
    </row>
    <row r="465" spans="1:26" ht="15">
      <c r="A465" s="9"/>
      <c r="B465" s="9"/>
      <c r="C465" s="9"/>
      <c r="D465" s="9"/>
      <c r="E465" s="9"/>
      <c r="F465" s="9"/>
      <c r="G465" s="9"/>
      <c r="H465" s="9"/>
      <c r="I465" s="9"/>
      <c r="J465" s="9"/>
      <c r="K465" s="9"/>
      <c r="L465" s="9"/>
      <c r="M465" s="9"/>
      <c r="N465" s="9"/>
      <c r="O465" s="9"/>
      <c r="P465" s="9"/>
      <c r="Q465" s="9"/>
      <c r="R465" s="9"/>
      <c r="S465" s="9"/>
      <c r="T465" s="9"/>
      <c r="U465" s="9"/>
      <c r="V465" s="9"/>
      <c r="W465" s="9"/>
      <c r="X465" s="9"/>
      <c r="Y465" s="9"/>
      <c r="Z465" s="9"/>
    </row>
    <row r="466" spans="1:26" ht="15">
      <c r="A466" s="9"/>
      <c r="B466" s="9"/>
      <c r="C466" s="9"/>
      <c r="D466" s="9"/>
      <c r="E466" s="9"/>
      <c r="F466" s="9"/>
      <c r="G466" s="9"/>
      <c r="H466" s="9"/>
      <c r="I466" s="9"/>
      <c r="J466" s="9"/>
      <c r="K466" s="9"/>
      <c r="L466" s="9"/>
      <c r="M466" s="9"/>
      <c r="N466" s="9"/>
      <c r="O466" s="9"/>
      <c r="P466" s="9"/>
      <c r="Q466" s="9"/>
      <c r="R466" s="9"/>
      <c r="S466" s="9"/>
      <c r="T466" s="9"/>
      <c r="U466" s="9"/>
      <c r="V466" s="9"/>
      <c r="W466" s="9"/>
      <c r="X466" s="9"/>
      <c r="Y466" s="9"/>
      <c r="Z466" s="9"/>
    </row>
    <row r="467" spans="1:26" ht="15">
      <c r="A467" s="9"/>
      <c r="B467" s="9"/>
      <c r="C467" s="9"/>
      <c r="D467" s="9"/>
      <c r="E467" s="9"/>
      <c r="F467" s="9"/>
      <c r="G467" s="9"/>
      <c r="H467" s="9"/>
      <c r="I467" s="9"/>
      <c r="J467" s="9"/>
      <c r="K467" s="9"/>
      <c r="L467" s="9"/>
      <c r="M467" s="9"/>
      <c r="N467" s="9"/>
      <c r="O467" s="9"/>
      <c r="P467" s="9"/>
      <c r="Q467" s="9"/>
      <c r="R467" s="9"/>
      <c r="S467" s="9"/>
      <c r="T467" s="9"/>
      <c r="U467" s="9"/>
      <c r="V467" s="9"/>
      <c r="W467" s="9"/>
      <c r="X467" s="9"/>
      <c r="Y467" s="9"/>
      <c r="Z467" s="9"/>
    </row>
    <row r="468" spans="1:26" ht="15">
      <c r="A468" s="9"/>
      <c r="B468" s="9"/>
      <c r="C468" s="9"/>
      <c r="D468" s="9"/>
      <c r="E468" s="9"/>
      <c r="F468" s="9"/>
      <c r="G468" s="9"/>
      <c r="H468" s="9"/>
      <c r="I468" s="9"/>
      <c r="J468" s="9"/>
      <c r="K468" s="9"/>
      <c r="L468" s="9"/>
      <c r="M468" s="9"/>
      <c r="N468" s="9"/>
      <c r="O468" s="9"/>
      <c r="P468" s="9"/>
      <c r="Q468" s="9"/>
      <c r="R468" s="9"/>
      <c r="S468" s="9"/>
      <c r="T468" s="9"/>
      <c r="U468" s="9"/>
      <c r="V468" s="9"/>
      <c r="W468" s="9"/>
      <c r="X468" s="9"/>
      <c r="Y468" s="9"/>
      <c r="Z468" s="9"/>
    </row>
    <row r="469" spans="1:26" ht="15">
      <c r="A469" s="9"/>
      <c r="B469" s="9"/>
      <c r="C469" s="9"/>
      <c r="D469" s="9"/>
      <c r="E469" s="9"/>
      <c r="F469" s="9"/>
      <c r="G469" s="9"/>
      <c r="H469" s="9"/>
      <c r="I469" s="9"/>
      <c r="J469" s="9"/>
      <c r="K469" s="9"/>
      <c r="L469" s="9"/>
      <c r="M469" s="9"/>
      <c r="N469" s="9"/>
      <c r="O469" s="9"/>
      <c r="P469" s="9"/>
      <c r="Q469" s="9"/>
      <c r="R469" s="9"/>
      <c r="S469" s="9"/>
      <c r="T469" s="9"/>
      <c r="U469" s="9"/>
      <c r="V469" s="9"/>
      <c r="W469" s="9"/>
      <c r="X469" s="9"/>
      <c r="Y469" s="9"/>
      <c r="Z469" s="9"/>
    </row>
    <row r="470" spans="1:26" ht="15">
      <c r="A470" s="9"/>
      <c r="B470" s="9"/>
      <c r="C470" s="9"/>
      <c r="D470" s="9"/>
      <c r="E470" s="9"/>
      <c r="F470" s="9"/>
      <c r="G470" s="9"/>
      <c r="H470" s="9"/>
      <c r="I470" s="9"/>
      <c r="J470" s="9"/>
      <c r="K470" s="9"/>
      <c r="L470" s="9"/>
      <c r="M470" s="9"/>
      <c r="N470" s="9"/>
      <c r="O470" s="9"/>
      <c r="P470" s="9"/>
      <c r="Q470" s="9"/>
      <c r="R470" s="9"/>
      <c r="S470" s="9"/>
      <c r="T470" s="9"/>
      <c r="U470" s="9"/>
      <c r="V470" s="9"/>
      <c r="W470" s="9"/>
      <c r="X470" s="9"/>
      <c r="Y470" s="9"/>
      <c r="Z470" s="9"/>
    </row>
    <row r="471" spans="1:26" ht="15">
      <c r="A471" s="9"/>
      <c r="B471" s="9"/>
      <c r="C471" s="9"/>
      <c r="D471" s="9"/>
      <c r="E471" s="9"/>
      <c r="F471" s="9"/>
      <c r="G471" s="9"/>
      <c r="H471" s="9"/>
      <c r="I471" s="9"/>
      <c r="J471" s="9"/>
      <c r="K471" s="9"/>
      <c r="L471" s="9"/>
      <c r="M471" s="9"/>
      <c r="N471" s="9"/>
      <c r="O471" s="9"/>
      <c r="P471" s="9"/>
      <c r="Q471" s="9"/>
      <c r="R471" s="9"/>
      <c r="S471" s="9"/>
      <c r="T471" s="9"/>
      <c r="U471" s="9"/>
      <c r="V471" s="9"/>
      <c r="W471" s="9"/>
      <c r="X471" s="9"/>
      <c r="Y471" s="9"/>
      <c r="Z471" s="9"/>
    </row>
    <row r="472" spans="1:26" ht="15">
      <c r="A472" s="9"/>
      <c r="B472" s="9"/>
      <c r="C472" s="9"/>
      <c r="D472" s="9"/>
      <c r="E472" s="9"/>
      <c r="F472" s="9"/>
      <c r="G472" s="9"/>
      <c r="H472" s="9"/>
      <c r="I472" s="9"/>
      <c r="J472" s="9"/>
      <c r="K472" s="9"/>
      <c r="L472" s="9"/>
      <c r="M472" s="9"/>
      <c r="N472" s="9"/>
      <c r="O472" s="9"/>
      <c r="P472" s="9"/>
      <c r="Q472" s="9"/>
      <c r="R472" s="9"/>
      <c r="S472" s="9"/>
      <c r="T472" s="9"/>
      <c r="U472" s="9"/>
      <c r="V472" s="9"/>
      <c r="W472" s="9"/>
      <c r="X472" s="9"/>
      <c r="Y472" s="9"/>
      <c r="Z472" s="9"/>
    </row>
    <row r="473" spans="1:26" ht="15">
      <c r="A473" s="9"/>
      <c r="B473" s="9"/>
      <c r="C473" s="9"/>
      <c r="D473" s="9"/>
      <c r="E473" s="9"/>
      <c r="F473" s="9"/>
      <c r="G473" s="9"/>
      <c r="H473" s="9"/>
      <c r="I473" s="9"/>
      <c r="J473" s="9"/>
      <c r="K473" s="9"/>
      <c r="L473" s="9"/>
      <c r="M473" s="9"/>
      <c r="N473" s="9"/>
      <c r="O473" s="9"/>
      <c r="P473" s="9"/>
      <c r="Q473" s="9"/>
      <c r="R473" s="9"/>
      <c r="S473" s="9"/>
      <c r="T473" s="9"/>
      <c r="U473" s="9"/>
      <c r="V473" s="9"/>
      <c r="W473" s="9"/>
      <c r="X473" s="9"/>
      <c r="Y473" s="9"/>
      <c r="Z473" s="9"/>
    </row>
    <row r="474" spans="1:26" ht="15">
      <c r="A474" s="9"/>
      <c r="B474" s="9"/>
      <c r="C474" s="9"/>
      <c r="D474" s="9"/>
      <c r="E474" s="9"/>
      <c r="F474" s="9"/>
      <c r="G474" s="9"/>
      <c r="H474" s="9"/>
      <c r="I474" s="9"/>
      <c r="J474" s="9"/>
      <c r="K474" s="9"/>
      <c r="L474" s="9"/>
      <c r="M474" s="9"/>
      <c r="N474" s="9"/>
      <c r="O474" s="9"/>
      <c r="P474" s="9"/>
      <c r="Q474" s="9"/>
      <c r="R474" s="9"/>
      <c r="S474" s="9"/>
      <c r="T474" s="9"/>
      <c r="U474" s="9"/>
      <c r="V474" s="9"/>
      <c r="W474" s="9"/>
      <c r="X474" s="9"/>
      <c r="Y474" s="9"/>
      <c r="Z474" s="9"/>
    </row>
    <row r="475" spans="1:26" ht="15">
      <c r="A475" s="9"/>
      <c r="B475" s="9"/>
      <c r="C475" s="9"/>
      <c r="D475" s="9"/>
      <c r="E475" s="9"/>
      <c r="F475" s="9"/>
      <c r="G475" s="9"/>
      <c r="H475" s="9"/>
      <c r="I475" s="9"/>
      <c r="J475" s="9"/>
      <c r="K475" s="9"/>
      <c r="L475" s="9"/>
      <c r="M475" s="9"/>
      <c r="N475" s="9"/>
      <c r="O475" s="9"/>
      <c r="P475" s="9"/>
      <c r="Q475" s="9"/>
      <c r="R475" s="9"/>
      <c r="S475" s="9"/>
      <c r="T475" s="9"/>
      <c r="U475" s="9"/>
      <c r="V475" s="9"/>
      <c r="W475" s="9"/>
      <c r="X475" s="9"/>
      <c r="Y475" s="9"/>
      <c r="Z475" s="9"/>
    </row>
    <row r="476" spans="1:26" ht="15">
      <c r="A476" s="9"/>
      <c r="B476" s="9"/>
      <c r="C476" s="9"/>
      <c r="D476" s="9"/>
      <c r="E476" s="9"/>
      <c r="F476" s="9"/>
      <c r="G476" s="9"/>
      <c r="H476" s="9"/>
      <c r="I476" s="9"/>
      <c r="J476" s="9"/>
      <c r="K476" s="9"/>
      <c r="L476" s="9"/>
      <c r="M476" s="9"/>
      <c r="N476" s="9"/>
      <c r="O476" s="9"/>
      <c r="P476" s="9"/>
      <c r="Q476" s="9"/>
      <c r="R476" s="9"/>
      <c r="S476" s="9"/>
      <c r="T476" s="9"/>
      <c r="U476" s="9"/>
      <c r="V476" s="9"/>
      <c r="W476" s="9"/>
      <c r="X476" s="9"/>
      <c r="Y476" s="9"/>
      <c r="Z476" s="9"/>
    </row>
    <row r="477" spans="1:26" ht="15">
      <c r="A477" s="9"/>
      <c r="B477" s="9"/>
      <c r="C477" s="9"/>
      <c r="D477" s="9"/>
      <c r="E477" s="9"/>
      <c r="F477" s="9"/>
      <c r="G477" s="9"/>
      <c r="H477" s="9"/>
      <c r="I477" s="9"/>
      <c r="J477" s="9"/>
      <c r="K477" s="9"/>
      <c r="L477" s="9"/>
      <c r="M477" s="9"/>
      <c r="N477" s="9"/>
      <c r="O477" s="9"/>
      <c r="P477" s="9"/>
      <c r="Q477" s="9"/>
      <c r="R477" s="9"/>
      <c r="S477" s="9"/>
      <c r="T477" s="9"/>
      <c r="U477" s="9"/>
      <c r="V477" s="9"/>
      <c r="W477" s="9"/>
      <c r="X477" s="9"/>
      <c r="Y477" s="9"/>
      <c r="Z477" s="9"/>
    </row>
    <row r="478" spans="1:26" ht="15">
      <c r="A478" s="9"/>
      <c r="B478" s="9"/>
      <c r="C478" s="9"/>
      <c r="D478" s="9"/>
      <c r="E478" s="9"/>
      <c r="F478" s="9"/>
      <c r="G478" s="9"/>
      <c r="H478" s="9"/>
      <c r="I478" s="9"/>
      <c r="J478" s="9"/>
      <c r="K478" s="9"/>
      <c r="L478" s="9"/>
      <c r="M478" s="9"/>
      <c r="N478" s="9"/>
      <c r="O478" s="9"/>
      <c r="P478" s="9"/>
      <c r="Q478" s="9"/>
      <c r="R478" s="9"/>
      <c r="S478" s="9"/>
      <c r="T478" s="9"/>
      <c r="U478" s="9"/>
      <c r="V478" s="9"/>
      <c r="W478" s="9"/>
      <c r="X478" s="9"/>
      <c r="Y478" s="9"/>
      <c r="Z478" s="9"/>
    </row>
    <row r="479" spans="1:26" ht="15">
      <c r="A479" s="9"/>
      <c r="B479" s="9"/>
      <c r="C479" s="9"/>
      <c r="D479" s="9"/>
      <c r="E479" s="9"/>
      <c r="F479" s="9"/>
      <c r="G479" s="9"/>
      <c r="H479" s="9"/>
      <c r="I479" s="9"/>
      <c r="J479" s="9"/>
      <c r="K479" s="9"/>
      <c r="L479" s="9"/>
      <c r="M479" s="9"/>
      <c r="N479" s="9"/>
      <c r="O479" s="9"/>
      <c r="P479" s="9"/>
      <c r="Q479" s="9"/>
      <c r="R479" s="9"/>
      <c r="S479" s="9"/>
      <c r="T479" s="9"/>
      <c r="U479" s="9"/>
      <c r="V479" s="9"/>
      <c r="W479" s="9"/>
      <c r="X479" s="9"/>
      <c r="Y479" s="9"/>
      <c r="Z479" s="9"/>
    </row>
    <row r="480" spans="1:26" ht="15">
      <c r="A480" s="9"/>
      <c r="B480" s="9"/>
      <c r="C480" s="9"/>
      <c r="D480" s="9"/>
      <c r="E480" s="9"/>
      <c r="F480" s="9"/>
      <c r="G480" s="9"/>
      <c r="H480" s="9"/>
      <c r="I480" s="9"/>
      <c r="J480" s="9"/>
      <c r="K480" s="9"/>
      <c r="L480" s="9"/>
      <c r="M480" s="9"/>
      <c r="N480" s="9"/>
      <c r="O480" s="9"/>
      <c r="P480" s="9"/>
      <c r="Q480" s="9"/>
      <c r="R480" s="9"/>
      <c r="S480" s="9"/>
      <c r="T480" s="9"/>
      <c r="U480" s="9"/>
      <c r="V480" s="9"/>
      <c r="W480" s="9"/>
      <c r="X480" s="9"/>
      <c r="Y480" s="9"/>
      <c r="Z480" s="9"/>
    </row>
    <row r="481" spans="1:26" ht="15">
      <c r="A481" s="9"/>
      <c r="B481" s="9"/>
      <c r="C481" s="9"/>
      <c r="D481" s="9"/>
      <c r="E481" s="9"/>
      <c r="F481" s="9"/>
      <c r="G481" s="9"/>
      <c r="H481" s="9"/>
      <c r="I481" s="9"/>
      <c r="J481" s="9"/>
      <c r="K481" s="9"/>
      <c r="L481" s="9"/>
      <c r="M481" s="9"/>
      <c r="N481" s="9"/>
      <c r="O481" s="9"/>
      <c r="P481" s="9"/>
      <c r="Q481" s="9"/>
      <c r="R481" s="9"/>
      <c r="S481" s="9"/>
      <c r="T481" s="9"/>
      <c r="U481" s="9"/>
      <c r="V481" s="9"/>
      <c r="W481" s="9"/>
      <c r="X481" s="9"/>
      <c r="Y481" s="9"/>
      <c r="Z481" s="9"/>
    </row>
    <row r="482" spans="1:26" ht="15">
      <c r="A482" s="9"/>
      <c r="B482" s="9"/>
      <c r="C482" s="9"/>
      <c r="D482" s="9"/>
      <c r="E482" s="9"/>
      <c r="F482" s="9"/>
      <c r="G482" s="9"/>
      <c r="H482" s="9"/>
      <c r="I482" s="9"/>
      <c r="J482" s="9"/>
      <c r="K482" s="9"/>
      <c r="L482" s="9"/>
      <c r="M482" s="9"/>
      <c r="N482" s="9"/>
      <c r="O482" s="9"/>
      <c r="P482" s="9"/>
      <c r="Q482" s="9"/>
      <c r="R482" s="9"/>
      <c r="S482" s="9"/>
      <c r="T482" s="9"/>
      <c r="U482" s="9"/>
      <c r="V482" s="9"/>
      <c r="W482" s="9"/>
      <c r="X482" s="9"/>
      <c r="Y482" s="9"/>
      <c r="Z482" s="9"/>
    </row>
    <row r="483" spans="1:26" ht="15">
      <c r="A483" s="9"/>
      <c r="B483" s="9"/>
      <c r="C483" s="9"/>
      <c r="D483" s="9"/>
      <c r="E483" s="9"/>
      <c r="F483" s="9"/>
      <c r="G483" s="9"/>
      <c r="H483" s="9"/>
      <c r="I483" s="9"/>
      <c r="J483" s="9"/>
      <c r="K483" s="9"/>
      <c r="L483" s="9"/>
      <c r="M483" s="9"/>
      <c r="N483" s="9"/>
      <c r="O483" s="9"/>
      <c r="P483" s="9"/>
      <c r="Q483" s="9"/>
      <c r="R483" s="9"/>
      <c r="S483" s="9"/>
      <c r="T483" s="9"/>
      <c r="U483" s="9"/>
      <c r="V483" s="9"/>
      <c r="W483" s="9"/>
      <c r="X483" s="9"/>
      <c r="Y483" s="9"/>
      <c r="Z483" s="9"/>
    </row>
    <row r="484" spans="1:26" ht="15">
      <c r="A484" s="9"/>
      <c r="B484" s="9"/>
      <c r="C484" s="9"/>
      <c r="D484" s="9"/>
      <c r="E484" s="9"/>
      <c r="F484" s="9"/>
      <c r="G484" s="9"/>
      <c r="H484" s="9"/>
      <c r="I484" s="9"/>
      <c r="J484" s="9"/>
      <c r="K484" s="9"/>
      <c r="L484" s="9"/>
      <c r="M484" s="9"/>
      <c r="N484" s="9"/>
      <c r="O484" s="9"/>
      <c r="P484" s="9"/>
      <c r="Q484" s="9"/>
      <c r="R484" s="9"/>
      <c r="S484" s="9"/>
      <c r="T484" s="9"/>
      <c r="U484" s="9"/>
      <c r="V484" s="9"/>
      <c r="W484" s="9"/>
      <c r="X484" s="9"/>
      <c r="Y484" s="9"/>
      <c r="Z484" s="9"/>
    </row>
    <row r="485" spans="1:26" ht="15">
      <c r="A485" s="9"/>
      <c r="B485" s="9"/>
      <c r="C485" s="9"/>
      <c r="D485" s="9"/>
      <c r="E485" s="9"/>
      <c r="F485" s="9"/>
      <c r="G485" s="9"/>
      <c r="H485" s="9"/>
      <c r="I485" s="9"/>
      <c r="J485" s="9"/>
      <c r="K485" s="9"/>
      <c r="L485" s="9"/>
      <c r="M485" s="9"/>
      <c r="N485" s="9"/>
      <c r="O485" s="9"/>
      <c r="P485" s="9"/>
      <c r="Q485" s="9"/>
      <c r="R485" s="9"/>
      <c r="S485" s="9"/>
      <c r="T485" s="9"/>
      <c r="U485" s="9"/>
      <c r="V485" s="9"/>
      <c r="W485" s="9"/>
      <c r="X485" s="9"/>
      <c r="Y485" s="9"/>
      <c r="Z485" s="9"/>
    </row>
    <row r="486" spans="1:26" ht="15">
      <c r="A486" s="9"/>
      <c r="B486" s="9"/>
      <c r="C486" s="9"/>
      <c r="D486" s="9"/>
      <c r="E486" s="9"/>
      <c r="F486" s="9"/>
      <c r="G486" s="9"/>
      <c r="H486" s="9"/>
      <c r="I486" s="9"/>
      <c r="J486" s="9"/>
      <c r="K486" s="9"/>
      <c r="L486" s="9"/>
      <c r="M486" s="9"/>
      <c r="N486" s="9"/>
      <c r="O486" s="9"/>
      <c r="P486" s="9"/>
      <c r="Q486" s="9"/>
      <c r="R486" s="9"/>
      <c r="S486" s="9"/>
      <c r="T486" s="9"/>
      <c r="U486" s="9"/>
      <c r="V486" s="9"/>
      <c r="W486" s="9"/>
      <c r="X486" s="9"/>
      <c r="Y486" s="9"/>
      <c r="Z486" s="9"/>
    </row>
    <row r="487" spans="1:26" ht="15">
      <c r="A487" s="9"/>
      <c r="B487" s="9"/>
      <c r="C487" s="9"/>
      <c r="D487" s="9"/>
      <c r="E487" s="9"/>
      <c r="F487" s="9"/>
      <c r="G487" s="9"/>
      <c r="H487" s="9"/>
      <c r="I487" s="9"/>
      <c r="J487" s="9"/>
      <c r="K487" s="9"/>
      <c r="L487" s="9"/>
      <c r="M487" s="9"/>
      <c r="N487" s="9"/>
      <c r="O487" s="9"/>
      <c r="P487" s="9"/>
      <c r="Q487" s="9"/>
      <c r="R487" s="9"/>
      <c r="S487" s="9"/>
      <c r="T487" s="9"/>
      <c r="U487" s="9"/>
      <c r="V487" s="9"/>
      <c r="W487" s="9"/>
      <c r="X487" s="9"/>
      <c r="Y487" s="9"/>
      <c r="Z487" s="9"/>
    </row>
    <row r="488" spans="1:26" ht="15">
      <c r="A488" s="9"/>
      <c r="B488" s="9"/>
      <c r="C488" s="9"/>
      <c r="D488" s="9"/>
      <c r="E488" s="9"/>
      <c r="F488" s="9"/>
      <c r="G488" s="9"/>
      <c r="H488" s="9"/>
      <c r="I488" s="9"/>
      <c r="J488" s="9"/>
      <c r="K488" s="9"/>
      <c r="L488" s="9"/>
      <c r="M488" s="9"/>
      <c r="N488" s="9"/>
      <c r="O488" s="9"/>
      <c r="P488" s="9"/>
      <c r="Q488" s="9"/>
      <c r="R488" s="9"/>
      <c r="S488" s="9"/>
      <c r="T488" s="9"/>
      <c r="U488" s="9"/>
      <c r="V488" s="9"/>
      <c r="W488" s="9"/>
      <c r="X488" s="9"/>
      <c r="Y488" s="9"/>
      <c r="Z488" s="9"/>
    </row>
    <row r="489" spans="1:26" ht="15">
      <c r="A489" s="9"/>
      <c r="B489" s="9"/>
      <c r="C489" s="9"/>
      <c r="D489" s="9"/>
      <c r="E489" s="9"/>
      <c r="F489" s="9"/>
      <c r="G489" s="9"/>
      <c r="H489" s="9"/>
      <c r="I489" s="9"/>
      <c r="J489" s="9"/>
      <c r="K489" s="9"/>
      <c r="L489" s="9"/>
      <c r="M489" s="9"/>
      <c r="N489" s="9"/>
      <c r="O489" s="9"/>
      <c r="P489" s="9"/>
      <c r="Q489" s="9"/>
      <c r="R489" s="9"/>
      <c r="S489" s="9"/>
      <c r="T489" s="9"/>
      <c r="U489" s="9"/>
      <c r="V489" s="9"/>
      <c r="W489" s="9"/>
      <c r="X489" s="9"/>
      <c r="Y489" s="9"/>
      <c r="Z489" s="9"/>
    </row>
    <row r="490" spans="1:26" ht="15">
      <c r="A490" s="9"/>
      <c r="B490" s="9"/>
      <c r="C490" s="9"/>
      <c r="D490" s="9"/>
      <c r="E490" s="9"/>
      <c r="F490" s="9"/>
      <c r="G490" s="9"/>
      <c r="H490" s="9"/>
      <c r="I490" s="9"/>
      <c r="J490" s="9"/>
      <c r="K490" s="9"/>
      <c r="L490" s="9"/>
      <c r="M490" s="9"/>
      <c r="N490" s="9"/>
      <c r="O490" s="9"/>
      <c r="P490" s="9"/>
      <c r="Q490" s="9"/>
      <c r="R490" s="9"/>
      <c r="S490" s="9"/>
      <c r="T490" s="9"/>
      <c r="U490" s="9"/>
      <c r="V490" s="9"/>
      <c r="W490" s="9"/>
      <c r="X490" s="9"/>
      <c r="Y490" s="9"/>
      <c r="Z490" s="9"/>
    </row>
    <row r="491" spans="1:26" ht="15">
      <c r="A491" s="9"/>
      <c r="B491" s="9"/>
      <c r="C491" s="9"/>
      <c r="D491" s="9"/>
      <c r="E491" s="9"/>
      <c r="F491" s="9"/>
      <c r="G491" s="9"/>
      <c r="H491" s="9"/>
      <c r="I491" s="9"/>
      <c r="J491" s="9"/>
      <c r="K491" s="9"/>
      <c r="L491" s="9"/>
      <c r="M491" s="9"/>
      <c r="N491" s="9"/>
      <c r="O491" s="9"/>
      <c r="P491" s="9"/>
      <c r="Q491" s="9"/>
      <c r="R491" s="9"/>
      <c r="S491" s="9"/>
      <c r="T491" s="9"/>
      <c r="U491" s="9"/>
      <c r="V491" s="9"/>
      <c r="W491" s="9"/>
      <c r="X491" s="9"/>
      <c r="Y491" s="9"/>
      <c r="Z491" s="9"/>
    </row>
    <row r="492" spans="1:26" ht="15">
      <c r="A492" s="9"/>
      <c r="B492" s="9"/>
      <c r="C492" s="9"/>
      <c r="D492" s="9"/>
      <c r="E492" s="9"/>
      <c r="F492" s="9"/>
      <c r="G492" s="9"/>
      <c r="H492" s="9"/>
      <c r="I492" s="9"/>
      <c r="J492" s="9"/>
      <c r="K492" s="9"/>
      <c r="L492" s="9"/>
      <c r="M492" s="9"/>
      <c r="N492" s="9"/>
      <c r="O492" s="9"/>
      <c r="P492" s="9"/>
      <c r="Q492" s="9"/>
      <c r="R492" s="9"/>
      <c r="S492" s="9"/>
      <c r="T492" s="9"/>
      <c r="U492" s="9"/>
      <c r="V492" s="9"/>
      <c r="W492" s="9"/>
      <c r="X492" s="9"/>
      <c r="Y492" s="9"/>
      <c r="Z492" s="9"/>
    </row>
    <row r="493" spans="1:26" ht="15">
      <c r="A493" s="9"/>
      <c r="B493" s="9"/>
      <c r="C493" s="9"/>
      <c r="D493" s="9"/>
      <c r="E493" s="9"/>
      <c r="F493" s="9"/>
      <c r="G493" s="9"/>
      <c r="H493" s="9"/>
      <c r="I493" s="9"/>
      <c r="J493" s="9"/>
      <c r="K493" s="9"/>
      <c r="L493" s="9"/>
      <c r="M493" s="9"/>
      <c r="N493" s="9"/>
      <c r="O493" s="9"/>
      <c r="P493" s="9"/>
      <c r="Q493" s="9"/>
      <c r="R493" s="9"/>
      <c r="S493" s="9"/>
      <c r="T493" s="9"/>
      <c r="U493" s="9"/>
      <c r="V493" s="9"/>
      <c r="W493" s="9"/>
      <c r="X493" s="9"/>
      <c r="Y493" s="9"/>
      <c r="Z493" s="9"/>
    </row>
    <row r="494" spans="1:26" ht="15">
      <c r="A494" s="9"/>
      <c r="B494" s="9"/>
      <c r="C494" s="9"/>
      <c r="D494" s="9"/>
      <c r="E494" s="9"/>
      <c r="F494" s="9"/>
      <c r="G494" s="9"/>
      <c r="H494" s="9"/>
      <c r="I494" s="9"/>
      <c r="J494" s="9"/>
      <c r="K494" s="9"/>
      <c r="L494" s="9"/>
      <c r="M494" s="9"/>
      <c r="N494" s="9"/>
      <c r="O494" s="9"/>
      <c r="P494" s="9"/>
      <c r="Q494" s="9"/>
      <c r="R494" s="9"/>
      <c r="S494" s="9"/>
      <c r="T494" s="9"/>
      <c r="U494" s="9"/>
      <c r="V494" s="9"/>
      <c r="W494" s="9"/>
      <c r="X494" s="9"/>
      <c r="Y494" s="9"/>
      <c r="Z494" s="9"/>
    </row>
    <row r="495" spans="1:26" ht="15">
      <c r="A495" s="9"/>
      <c r="B495" s="9"/>
      <c r="C495" s="9"/>
      <c r="D495" s="9"/>
      <c r="E495" s="9"/>
      <c r="F495" s="9"/>
      <c r="G495" s="9"/>
      <c r="H495" s="9"/>
      <c r="I495" s="9"/>
      <c r="J495" s="9"/>
      <c r="K495" s="9"/>
      <c r="L495" s="9"/>
      <c r="M495" s="9"/>
      <c r="N495" s="9"/>
      <c r="O495" s="9"/>
      <c r="P495" s="9"/>
      <c r="Q495" s="9"/>
      <c r="R495" s="9"/>
      <c r="S495" s="9"/>
      <c r="T495" s="9"/>
      <c r="U495" s="9"/>
      <c r="V495" s="9"/>
      <c r="W495" s="9"/>
      <c r="X495" s="9"/>
      <c r="Y495" s="9"/>
      <c r="Z495" s="9"/>
    </row>
    <row r="496" spans="1:26" ht="15">
      <c r="A496" s="9"/>
      <c r="B496" s="9"/>
      <c r="C496" s="9"/>
      <c r="D496" s="9"/>
      <c r="E496" s="9"/>
      <c r="F496" s="9"/>
      <c r="G496" s="9"/>
      <c r="H496" s="9"/>
      <c r="I496" s="9"/>
      <c r="J496" s="9"/>
      <c r="K496" s="9"/>
      <c r="L496" s="9"/>
      <c r="M496" s="9"/>
      <c r="N496" s="9"/>
      <c r="O496" s="9"/>
      <c r="P496" s="9"/>
      <c r="Q496" s="9"/>
      <c r="R496" s="9"/>
      <c r="S496" s="9"/>
      <c r="T496" s="9"/>
      <c r="U496" s="9"/>
      <c r="V496" s="9"/>
      <c r="W496" s="9"/>
      <c r="X496" s="9"/>
      <c r="Y496" s="9"/>
      <c r="Z496" s="9"/>
    </row>
    <row r="497" spans="1:26" ht="15">
      <c r="A497" s="9"/>
      <c r="B497" s="9"/>
      <c r="C497" s="9"/>
      <c r="D497" s="9"/>
      <c r="E497" s="9"/>
      <c r="F497" s="9"/>
      <c r="G497" s="9"/>
      <c r="H497" s="9"/>
      <c r="I497" s="9"/>
      <c r="J497" s="9"/>
      <c r="K497" s="9"/>
      <c r="L497" s="9"/>
      <c r="M497" s="9"/>
      <c r="N497" s="9"/>
      <c r="O497" s="9"/>
      <c r="P497" s="9"/>
      <c r="Q497" s="9"/>
      <c r="R497" s="9"/>
      <c r="S497" s="9"/>
      <c r="T497" s="9"/>
      <c r="U497" s="9"/>
      <c r="V497" s="9"/>
      <c r="W497" s="9"/>
      <c r="X497" s="9"/>
      <c r="Y497" s="9"/>
      <c r="Z497" s="9"/>
    </row>
    <row r="498" spans="1:26" ht="15">
      <c r="A498" s="9"/>
      <c r="B498" s="9"/>
      <c r="C498" s="9"/>
      <c r="D498" s="9"/>
      <c r="E498" s="9"/>
      <c r="F498" s="9"/>
      <c r="G498" s="9"/>
      <c r="H498" s="9"/>
      <c r="I498" s="9"/>
      <c r="J498" s="9"/>
      <c r="K498" s="9"/>
      <c r="L498" s="9"/>
      <c r="M498" s="9"/>
      <c r="N498" s="9"/>
      <c r="O498" s="9"/>
      <c r="P498" s="9"/>
      <c r="Q498" s="9"/>
      <c r="R498" s="9"/>
      <c r="S498" s="9"/>
      <c r="T498" s="9"/>
      <c r="U498" s="9"/>
      <c r="V498" s="9"/>
      <c r="W498" s="9"/>
      <c r="X498" s="9"/>
      <c r="Y498" s="9"/>
      <c r="Z498" s="9"/>
    </row>
    <row r="499" spans="1:26" ht="15">
      <c r="A499" s="9"/>
      <c r="B499" s="9"/>
      <c r="C499" s="9"/>
      <c r="D499" s="9"/>
      <c r="E499" s="9"/>
      <c r="F499" s="9"/>
      <c r="G499" s="9"/>
      <c r="H499" s="9"/>
      <c r="I499" s="9"/>
      <c r="J499" s="9"/>
      <c r="K499" s="9"/>
      <c r="L499" s="9"/>
      <c r="M499" s="9"/>
      <c r="N499" s="9"/>
      <c r="O499" s="9"/>
      <c r="P499" s="9"/>
      <c r="Q499" s="9"/>
      <c r="R499" s="9"/>
      <c r="S499" s="9"/>
      <c r="T499" s="9"/>
      <c r="U499" s="9"/>
      <c r="V499" s="9"/>
      <c r="W499" s="9"/>
      <c r="X499" s="9"/>
      <c r="Y499" s="9"/>
      <c r="Z499" s="9"/>
    </row>
    <row r="500" spans="1:26" ht="15">
      <c r="A500" s="9"/>
      <c r="B500" s="9"/>
      <c r="C500" s="9"/>
      <c r="D500" s="9"/>
      <c r="E500" s="9"/>
      <c r="F500" s="9"/>
      <c r="G500" s="9"/>
      <c r="H500" s="9"/>
      <c r="I500" s="9"/>
      <c r="J500" s="9"/>
      <c r="K500" s="9"/>
      <c r="L500" s="9"/>
      <c r="M500" s="9"/>
      <c r="N500" s="9"/>
      <c r="O500" s="9"/>
      <c r="P500" s="9"/>
      <c r="Q500" s="9"/>
      <c r="R500" s="9"/>
      <c r="S500" s="9"/>
      <c r="T500" s="9"/>
      <c r="U500" s="9"/>
      <c r="V500" s="9"/>
      <c r="W500" s="9"/>
      <c r="X500" s="9"/>
      <c r="Y500" s="9"/>
      <c r="Z500" s="9"/>
    </row>
    <row r="501" spans="1:26" ht="15">
      <c r="A501" s="9"/>
      <c r="B501" s="9"/>
      <c r="C501" s="9"/>
      <c r="D501" s="9"/>
      <c r="E501" s="9"/>
      <c r="F501" s="9"/>
      <c r="G501" s="9"/>
      <c r="H501" s="9"/>
      <c r="I501" s="9"/>
      <c r="J501" s="9"/>
      <c r="K501" s="9"/>
      <c r="L501" s="9"/>
      <c r="M501" s="9"/>
      <c r="N501" s="9"/>
      <c r="O501" s="9"/>
      <c r="P501" s="9"/>
      <c r="Q501" s="9"/>
      <c r="R501" s="9"/>
      <c r="S501" s="9"/>
      <c r="T501" s="9"/>
      <c r="U501" s="9"/>
      <c r="V501" s="9"/>
      <c r="W501" s="9"/>
      <c r="X501" s="9"/>
      <c r="Y501" s="9"/>
      <c r="Z501" s="9"/>
    </row>
    <row r="502" spans="1:26" ht="15">
      <c r="A502" s="9"/>
      <c r="B502" s="9"/>
      <c r="C502" s="9"/>
      <c r="D502" s="9"/>
      <c r="E502" s="9"/>
      <c r="F502" s="9"/>
      <c r="G502" s="9"/>
      <c r="H502" s="9"/>
      <c r="I502" s="9"/>
      <c r="J502" s="9"/>
      <c r="K502" s="9"/>
      <c r="L502" s="9"/>
      <c r="M502" s="9"/>
      <c r="N502" s="9"/>
      <c r="O502" s="9"/>
      <c r="P502" s="9"/>
      <c r="Q502" s="9"/>
      <c r="R502" s="9"/>
      <c r="S502" s="9"/>
      <c r="T502" s="9"/>
      <c r="U502" s="9"/>
      <c r="V502" s="9"/>
      <c r="W502" s="9"/>
      <c r="X502" s="9"/>
      <c r="Y502" s="9"/>
      <c r="Z502" s="9"/>
    </row>
    <row r="503" spans="1:26" ht="15">
      <c r="A503" s="9"/>
      <c r="B503" s="9"/>
      <c r="C503" s="9"/>
      <c r="D503" s="9"/>
      <c r="E503" s="9"/>
      <c r="F503" s="9"/>
      <c r="G503" s="9"/>
      <c r="H503" s="9"/>
      <c r="I503" s="9"/>
      <c r="J503" s="9"/>
      <c r="K503" s="9"/>
      <c r="L503" s="9"/>
      <c r="M503" s="9"/>
      <c r="N503" s="9"/>
      <c r="O503" s="9"/>
      <c r="P503" s="9"/>
      <c r="Q503" s="9"/>
      <c r="R503" s="9"/>
      <c r="S503" s="9"/>
      <c r="T503" s="9"/>
      <c r="U503" s="9"/>
      <c r="V503" s="9"/>
      <c r="W503" s="9"/>
      <c r="X503" s="9"/>
      <c r="Y503" s="9"/>
      <c r="Z503" s="9"/>
    </row>
    <row r="504" spans="1:26" ht="15">
      <c r="A504" s="9"/>
      <c r="B504" s="9"/>
      <c r="C504" s="9"/>
      <c r="D504" s="9"/>
      <c r="E504" s="9"/>
      <c r="F504" s="9"/>
      <c r="G504" s="9"/>
      <c r="H504" s="9"/>
      <c r="I504" s="9"/>
      <c r="J504" s="9"/>
      <c r="K504" s="9"/>
      <c r="L504" s="9"/>
      <c r="M504" s="9"/>
      <c r="N504" s="9"/>
      <c r="O504" s="9"/>
      <c r="P504" s="9"/>
      <c r="Q504" s="9"/>
      <c r="R504" s="9"/>
      <c r="S504" s="9"/>
      <c r="T504" s="9"/>
      <c r="U504" s="9"/>
      <c r="V504" s="9"/>
      <c r="W504" s="9"/>
      <c r="X504" s="9"/>
      <c r="Y504" s="9"/>
      <c r="Z504" s="9"/>
    </row>
    <row r="505" spans="1:26" ht="15">
      <c r="A505" s="9"/>
      <c r="B505" s="9"/>
      <c r="C505" s="9"/>
      <c r="D505" s="9"/>
      <c r="E505" s="9"/>
      <c r="F505" s="9"/>
      <c r="G505" s="9"/>
      <c r="H505" s="9"/>
      <c r="I505" s="9"/>
      <c r="J505" s="9"/>
      <c r="K505" s="9"/>
      <c r="L505" s="9"/>
      <c r="M505" s="9"/>
      <c r="N505" s="9"/>
      <c r="O505" s="9"/>
      <c r="P505" s="9"/>
      <c r="Q505" s="9"/>
      <c r="R505" s="9"/>
      <c r="S505" s="9"/>
      <c r="T505" s="9"/>
      <c r="U505" s="9"/>
      <c r="V505" s="9"/>
      <c r="W505" s="9"/>
      <c r="X505" s="9"/>
      <c r="Y505" s="9"/>
      <c r="Z505" s="9"/>
    </row>
    <row r="506" spans="1:26" ht="15">
      <c r="A506" s="9"/>
      <c r="B506" s="9"/>
      <c r="C506" s="9"/>
      <c r="D506" s="9"/>
      <c r="E506" s="9"/>
      <c r="F506" s="9"/>
      <c r="G506" s="9"/>
      <c r="H506" s="9"/>
      <c r="I506" s="9"/>
      <c r="J506" s="9"/>
      <c r="K506" s="9"/>
      <c r="L506" s="9"/>
      <c r="M506" s="9"/>
      <c r="N506" s="9"/>
      <c r="O506" s="9"/>
      <c r="P506" s="9"/>
      <c r="Q506" s="9"/>
      <c r="R506" s="9"/>
      <c r="S506" s="9"/>
      <c r="T506" s="9"/>
      <c r="U506" s="9"/>
      <c r="V506" s="9"/>
      <c r="W506" s="9"/>
      <c r="X506" s="9"/>
      <c r="Y506" s="9"/>
      <c r="Z506" s="9"/>
    </row>
    <row r="507" spans="1:26" ht="15">
      <c r="A507" s="9"/>
      <c r="B507" s="9"/>
      <c r="C507" s="9"/>
      <c r="D507" s="9"/>
      <c r="E507" s="9"/>
      <c r="F507" s="9"/>
      <c r="G507" s="9"/>
      <c r="H507" s="9"/>
      <c r="I507" s="9"/>
      <c r="J507" s="9"/>
      <c r="K507" s="9"/>
      <c r="L507" s="9"/>
      <c r="M507" s="9"/>
      <c r="N507" s="9"/>
      <c r="O507" s="9"/>
      <c r="P507" s="9"/>
      <c r="Q507" s="9"/>
      <c r="R507" s="9"/>
      <c r="S507" s="9"/>
      <c r="T507" s="9"/>
      <c r="U507" s="9"/>
      <c r="V507" s="9"/>
      <c r="W507" s="9"/>
      <c r="X507" s="9"/>
      <c r="Y507" s="9"/>
      <c r="Z507" s="9"/>
    </row>
    <row r="508" spans="1:26" ht="15">
      <c r="A508" s="9"/>
      <c r="B508" s="9"/>
      <c r="C508" s="9"/>
      <c r="D508" s="9"/>
      <c r="E508" s="9"/>
      <c r="F508" s="9"/>
      <c r="G508" s="9"/>
      <c r="H508" s="9"/>
      <c r="I508" s="9"/>
      <c r="J508" s="9"/>
      <c r="K508" s="9"/>
      <c r="L508" s="9"/>
      <c r="M508" s="9"/>
      <c r="N508" s="9"/>
      <c r="O508" s="9"/>
      <c r="P508" s="9"/>
      <c r="Q508" s="9"/>
      <c r="R508" s="9"/>
      <c r="S508" s="9"/>
      <c r="T508" s="9"/>
      <c r="U508" s="9"/>
      <c r="V508" s="9"/>
      <c r="W508" s="9"/>
      <c r="X508" s="9"/>
      <c r="Y508" s="9"/>
      <c r="Z508" s="9"/>
    </row>
    <row r="509" spans="1:26" ht="15">
      <c r="A509" s="9"/>
      <c r="B509" s="9"/>
      <c r="C509" s="9"/>
      <c r="D509" s="9"/>
      <c r="E509" s="9"/>
      <c r="F509" s="9"/>
      <c r="G509" s="9"/>
      <c r="H509" s="9"/>
      <c r="I509" s="9"/>
      <c r="J509" s="9"/>
      <c r="K509" s="9"/>
      <c r="L509" s="9"/>
      <c r="M509" s="9"/>
      <c r="N509" s="9"/>
      <c r="O509" s="9"/>
      <c r="P509" s="9"/>
      <c r="Q509" s="9"/>
      <c r="R509" s="9"/>
      <c r="S509" s="9"/>
      <c r="T509" s="9"/>
      <c r="U509" s="9"/>
      <c r="V509" s="9"/>
      <c r="W509" s="9"/>
      <c r="X509" s="9"/>
      <c r="Y509" s="9"/>
      <c r="Z509" s="9"/>
    </row>
    <row r="510" spans="1:26" ht="15">
      <c r="A510" s="9"/>
      <c r="B510" s="9"/>
      <c r="C510" s="9"/>
      <c r="D510" s="9"/>
      <c r="E510" s="9"/>
      <c r="F510" s="9"/>
      <c r="G510" s="9"/>
      <c r="H510" s="9"/>
      <c r="I510" s="9"/>
      <c r="J510" s="9"/>
      <c r="K510" s="9"/>
      <c r="L510" s="9"/>
      <c r="M510" s="9"/>
      <c r="N510" s="9"/>
      <c r="O510" s="9"/>
      <c r="P510" s="9"/>
      <c r="Q510" s="9"/>
      <c r="R510" s="9"/>
      <c r="S510" s="9"/>
      <c r="T510" s="9"/>
      <c r="U510" s="9"/>
      <c r="V510" s="9"/>
      <c r="W510" s="9"/>
      <c r="X510" s="9"/>
      <c r="Y510" s="9"/>
      <c r="Z510" s="9"/>
    </row>
    <row r="511" spans="1:26" ht="15">
      <c r="A511" s="9"/>
      <c r="B511" s="9"/>
      <c r="C511" s="9"/>
      <c r="D511" s="9"/>
      <c r="E511" s="9"/>
      <c r="F511" s="9"/>
      <c r="G511" s="9"/>
      <c r="H511" s="9"/>
      <c r="I511" s="9"/>
      <c r="J511" s="9"/>
      <c r="K511" s="9"/>
      <c r="L511" s="9"/>
      <c r="M511" s="9"/>
      <c r="N511" s="9"/>
      <c r="O511" s="9"/>
      <c r="P511" s="9"/>
      <c r="Q511" s="9"/>
      <c r="R511" s="9"/>
      <c r="S511" s="9"/>
      <c r="T511" s="9"/>
      <c r="U511" s="9"/>
      <c r="V511" s="9"/>
      <c r="W511" s="9"/>
      <c r="X511" s="9"/>
      <c r="Y511" s="9"/>
      <c r="Z511" s="9"/>
    </row>
    <row r="512" spans="1:26" ht="15">
      <c r="A512" s="9"/>
      <c r="B512" s="9"/>
      <c r="C512" s="9"/>
      <c r="D512" s="9"/>
      <c r="E512" s="9"/>
      <c r="F512" s="9"/>
      <c r="G512" s="9"/>
      <c r="H512" s="9"/>
      <c r="I512" s="9"/>
      <c r="J512" s="9"/>
      <c r="K512" s="9"/>
      <c r="L512" s="9"/>
      <c r="M512" s="9"/>
      <c r="N512" s="9"/>
      <c r="O512" s="9"/>
      <c r="P512" s="9"/>
      <c r="Q512" s="9"/>
      <c r="R512" s="9"/>
      <c r="S512" s="9"/>
      <c r="T512" s="9"/>
      <c r="U512" s="9"/>
      <c r="V512" s="9"/>
      <c r="W512" s="9"/>
      <c r="X512" s="9"/>
      <c r="Y512" s="9"/>
      <c r="Z512" s="9"/>
    </row>
    <row r="513" spans="1:26" ht="15">
      <c r="A513" s="9"/>
      <c r="B513" s="9"/>
      <c r="C513" s="9"/>
      <c r="D513" s="9"/>
      <c r="E513" s="9"/>
      <c r="F513" s="9"/>
      <c r="G513" s="9"/>
      <c r="H513" s="9"/>
      <c r="I513" s="9"/>
      <c r="J513" s="9"/>
      <c r="K513" s="9"/>
      <c r="L513" s="9"/>
      <c r="M513" s="9"/>
      <c r="N513" s="9"/>
      <c r="O513" s="9"/>
      <c r="P513" s="9"/>
      <c r="Q513" s="9"/>
      <c r="R513" s="9"/>
      <c r="S513" s="9"/>
      <c r="T513" s="9"/>
      <c r="U513" s="9"/>
      <c r="V513" s="9"/>
      <c r="W513" s="9"/>
      <c r="X513" s="9"/>
      <c r="Y513" s="9"/>
      <c r="Z513" s="9"/>
    </row>
    <row r="514" spans="1:26" ht="15">
      <c r="A514" s="9"/>
      <c r="B514" s="9"/>
      <c r="C514" s="9"/>
      <c r="D514" s="9"/>
      <c r="E514" s="9"/>
      <c r="F514" s="9"/>
      <c r="G514" s="9"/>
      <c r="H514" s="9"/>
      <c r="I514" s="9"/>
      <c r="J514" s="9"/>
      <c r="K514" s="9"/>
      <c r="L514" s="9"/>
      <c r="M514" s="9"/>
      <c r="N514" s="9"/>
      <c r="O514" s="9"/>
      <c r="P514" s="9"/>
      <c r="Q514" s="9"/>
      <c r="R514" s="9"/>
      <c r="S514" s="9"/>
      <c r="T514" s="9"/>
      <c r="U514" s="9"/>
      <c r="V514" s="9"/>
      <c r="W514" s="9"/>
      <c r="X514" s="9"/>
      <c r="Y514" s="9"/>
      <c r="Z514" s="9"/>
    </row>
    <row r="515" spans="1:26" ht="15">
      <c r="A515" s="9"/>
      <c r="B515" s="9"/>
      <c r="C515" s="9"/>
      <c r="D515" s="9"/>
      <c r="E515" s="9"/>
      <c r="F515" s="9"/>
      <c r="G515" s="9"/>
      <c r="H515" s="9"/>
      <c r="I515" s="9"/>
      <c r="J515" s="9"/>
      <c r="K515" s="9"/>
      <c r="L515" s="9"/>
      <c r="M515" s="9"/>
      <c r="N515" s="9"/>
      <c r="O515" s="9"/>
      <c r="P515" s="9"/>
      <c r="Q515" s="9"/>
      <c r="R515" s="9"/>
      <c r="S515" s="9"/>
      <c r="T515" s="9"/>
      <c r="U515" s="9"/>
      <c r="V515" s="9"/>
      <c r="W515" s="9"/>
      <c r="X515" s="9"/>
      <c r="Y515" s="9"/>
      <c r="Z515" s="9"/>
    </row>
    <row r="516" spans="1:26" ht="15">
      <c r="A516" s="9"/>
      <c r="B516" s="9"/>
      <c r="C516" s="9"/>
      <c r="D516" s="9"/>
      <c r="E516" s="9"/>
      <c r="F516" s="9"/>
      <c r="G516" s="9"/>
      <c r="H516" s="9"/>
      <c r="I516" s="9"/>
      <c r="J516" s="9"/>
      <c r="K516" s="9"/>
      <c r="L516" s="9"/>
      <c r="M516" s="9"/>
      <c r="N516" s="9"/>
      <c r="O516" s="9"/>
      <c r="P516" s="9"/>
      <c r="Q516" s="9"/>
      <c r="R516" s="9"/>
      <c r="S516" s="9"/>
      <c r="T516" s="9"/>
      <c r="U516" s="9"/>
      <c r="V516" s="9"/>
      <c r="W516" s="9"/>
      <c r="X516" s="9"/>
      <c r="Y516" s="9"/>
      <c r="Z516" s="9"/>
    </row>
    <row r="517" spans="1:26" ht="15">
      <c r="A517" s="9"/>
      <c r="B517" s="9"/>
      <c r="C517" s="9"/>
      <c r="D517" s="9"/>
      <c r="E517" s="9"/>
      <c r="F517" s="9"/>
      <c r="G517" s="9"/>
      <c r="H517" s="9"/>
      <c r="I517" s="9"/>
      <c r="J517" s="9"/>
      <c r="K517" s="9"/>
      <c r="L517" s="9"/>
      <c r="M517" s="9"/>
      <c r="N517" s="9"/>
      <c r="O517" s="9"/>
      <c r="P517" s="9"/>
      <c r="Q517" s="9"/>
      <c r="R517" s="9"/>
      <c r="S517" s="9"/>
      <c r="T517" s="9"/>
      <c r="U517" s="9"/>
      <c r="V517" s="9"/>
      <c r="W517" s="9"/>
      <c r="X517" s="9"/>
      <c r="Y517" s="9"/>
      <c r="Z517" s="9"/>
    </row>
    <row r="518" spans="1:26" ht="15">
      <c r="A518" s="9"/>
      <c r="B518" s="9"/>
      <c r="C518" s="9"/>
      <c r="D518" s="9"/>
      <c r="E518" s="9"/>
      <c r="F518" s="9"/>
      <c r="G518" s="9"/>
      <c r="H518" s="9"/>
      <c r="I518" s="9"/>
      <c r="J518" s="9"/>
      <c r="K518" s="9"/>
      <c r="L518" s="9"/>
      <c r="M518" s="9"/>
      <c r="N518" s="9"/>
      <c r="O518" s="9"/>
      <c r="P518" s="9"/>
      <c r="Q518" s="9"/>
      <c r="R518" s="9"/>
      <c r="S518" s="9"/>
      <c r="T518" s="9"/>
      <c r="U518" s="9"/>
      <c r="V518" s="9"/>
      <c r="W518" s="9"/>
      <c r="X518" s="9"/>
      <c r="Y518" s="9"/>
      <c r="Z518" s="9"/>
    </row>
    <row r="519" spans="1:26" ht="15">
      <c r="A519" s="9"/>
      <c r="B519" s="9"/>
      <c r="C519" s="9"/>
      <c r="D519" s="9"/>
      <c r="E519" s="9"/>
      <c r="F519" s="9"/>
      <c r="G519" s="9"/>
      <c r="H519" s="9"/>
      <c r="I519" s="9"/>
      <c r="J519" s="9"/>
      <c r="K519" s="9"/>
      <c r="L519" s="9"/>
      <c r="M519" s="9"/>
      <c r="N519" s="9"/>
      <c r="O519" s="9"/>
      <c r="P519" s="9"/>
      <c r="Q519" s="9"/>
      <c r="R519" s="9"/>
      <c r="S519" s="9"/>
      <c r="T519" s="9"/>
      <c r="U519" s="9"/>
      <c r="V519" s="9"/>
      <c r="W519" s="9"/>
      <c r="X519" s="9"/>
      <c r="Y519" s="9"/>
      <c r="Z519" s="9"/>
    </row>
    <row r="520" spans="1:26" ht="15">
      <c r="A520" s="9"/>
      <c r="B520" s="9"/>
      <c r="C520" s="9"/>
      <c r="D520" s="9"/>
      <c r="E520" s="9"/>
      <c r="F520" s="9"/>
      <c r="G520" s="9"/>
      <c r="H520" s="9"/>
      <c r="I520" s="9"/>
      <c r="J520" s="9"/>
      <c r="K520" s="9"/>
      <c r="L520" s="9"/>
      <c r="M520" s="9"/>
      <c r="N520" s="9"/>
      <c r="O520" s="9"/>
      <c r="P520" s="9"/>
      <c r="Q520" s="9"/>
      <c r="R520" s="9"/>
      <c r="S520" s="9"/>
      <c r="T520" s="9"/>
      <c r="U520" s="9"/>
      <c r="V520" s="9"/>
      <c r="W520" s="9"/>
      <c r="X520" s="9"/>
      <c r="Y520" s="9"/>
      <c r="Z520" s="9"/>
    </row>
    <row r="521" spans="1:26" ht="15">
      <c r="A521" s="9"/>
      <c r="B521" s="9"/>
      <c r="C521" s="9"/>
      <c r="D521" s="9"/>
      <c r="E521" s="9"/>
      <c r="F521" s="9"/>
      <c r="G521" s="9"/>
      <c r="H521" s="9"/>
      <c r="I521" s="9"/>
      <c r="J521" s="9"/>
      <c r="K521" s="9"/>
      <c r="L521" s="9"/>
      <c r="M521" s="9"/>
      <c r="N521" s="9"/>
      <c r="O521" s="9"/>
      <c r="P521" s="9"/>
      <c r="Q521" s="9"/>
      <c r="R521" s="9"/>
      <c r="S521" s="9"/>
      <c r="T521" s="9"/>
      <c r="U521" s="9"/>
      <c r="V521" s="9"/>
      <c r="W521" s="9"/>
      <c r="X521" s="9"/>
      <c r="Y521" s="9"/>
      <c r="Z521" s="9"/>
    </row>
    <row r="522" spans="1:26" ht="15">
      <c r="A522" s="9"/>
      <c r="B522" s="9"/>
      <c r="C522" s="9"/>
      <c r="D522" s="9"/>
      <c r="E522" s="9"/>
      <c r="F522" s="9"/>
      <c r="G522" s="9"/>
      <c r="H522" s="9"/>
      <c r="I522" s="9"/>
      <c r="J522" s="9"/>
      <c r="K522" s="9"/>
      <c r="L522" s="9"/>
      <c r="M522" s="9"/>
      <c r="N522" s="9"/>
      <c r="O522" s="9"/>
      <c r="P522" s="9"/>
      <c r="Q522" s="9"/>
      <c r="R522" s="9"/>
      <c r="S522" s="9"/>
      <c r="T522" s="9"/>
      <c r="U522" s="9"/>
      <c r="V522" s="9"/>
      <c r="W522" s="9"/>
      <c r="X522" s="9"/>
      <c r="Y522" s="9"/>
      <c r="Z522" s="9"/>
    </row>
    <row r="523" spans="1:26" ht="15">
      <c r="A523" s="9"/>
      <c r="B523" s="9"/>
      <c r="C523" s="9"/>
      <c r="D523" s="9"/>
      <c r="E523" s="9"/>
      <c r="F523" s="9"/>
      <c r="G523" s="9"/>
      <c r="H523" s="9"/>
      <c r="I523" s="9"/>
      <c r="J523" s="9"/>
      <c r="K523" s="9"/>
      <c r="L523" s="9"/>
      <c r="M523" s="9"/>
      <c r="N523" s="9"/>
      <c r="O523" s="9"/>
      <c r="P523" s="9"/>
      <c r="Q523" s="9"/>
      <c r="R523" s="9"/>
      <c r="S523" s="9"/>
      <c r="T523" s="9"/>
      <c r="U523" s="9"/>
      <c r="V523" s="9"/>
      <c r="W523" s="9"/>
      <c r="X523" s="9"/>
      <c r="Y523" s="9"/>
      <c r="Z523" s="9"/>
    </row>
    <row r="524" spans="1:26" ht="15">
      <c r="A524" s="9"/>
      <c r="B524" s="9"/>
      <c r="C524" s="9"/>
      <c r="D524" s="9"/>
      <c r="E524" s="9"/>
      <c r="F524" s="9"/>
      <c r="G524" s="9"/>
      <c r="H524" s="9"/>
      <c r="I524" s="9"/>
      <c r="J524" s="9"/>
      <c r="K524" s="9"/>
      <c r="L524" s="9"/>
      <c r="M524" s="9"/>
      <c r="N524" s="9"/>
      <c r="O524" s="9"/>
      <c r="P524" s="9"/>
      <c r="Q524" s="9"/>
      <c r="R524" s="9"/>
      <c r="S524" s="9"/>
      <c r="T524" s="9"/>
      <c r="U524" s="9"/>
      <c r="V524" s="9"/>
      <c r="W524" s="9"/>
      <c r="X524" s="9"/>
      <c r="Y524" s="9"/>
      <c r="Z524" s="9"/>
    </row>
    <row r="525" spans="1:26" ht="15">
      <c r="A525" s="9"/>
      <c r="B525" s="9"/>
      <c r="C525" s="9"/>
      <c r="D525" s="9"/>
      <c r="E525" s="9"/>
      <c r="F525" s="9"/>
      <c r="G525" s="9"/>
      <c r="H525" s="9"/>
      <c r="I525" s="9"/>
      <c r="J525" s="9"/>
      <c r="K525" s="9"/>
      <c r="L525" s="9"/>
      <c r="M525" s="9"/>
      <c r="N525" s="9"/>
      <c r="O525" s="9"/>
      <c r="P525" s="9"/>
      <c r="Q525" s="9"/>
      <c r="R525" s="9"/>
      <c r="S525" s="9"/>
      <c r="T525" s="9"/>
      <c r="U525" s="9"/>
      <c r="V525" s="9"/>
      <c r="W525" s="9"/>
      <c r="X525" s="9"/>
      <c r="Y525" s="9"/>
      <c r="Z525" s="9"/>
    </row>
    <row r="526" spans="1:26" ht="15">
      <c r="A526" s="9"/>
      <c r="B526" s="9"/>
      <c r="C526" s="9"/>
      <c r="D526" s="9"/>
      <c r="E526" s="9"/>
      <c r="F526" s="9"/>
      <c r="G526" s="9"/>
      <c r="H526" s="9"/>
      <c r="I526" s="9"/>
      <c r="J526" s="9"/>
      <c r="K526" s="9"/>
      <c r="L526" s="9"/>
      <c r="M526" s="9"/>
      <c r="N526" s="9"/>
      <c r="O526" s="9"/>
      <c r="P526" s="9"/>
      <c r="Q526" s="9"/>
      <c r="R526" s="9"/>
      <c r="S526" s="9"/>
      <c r="T526" s="9"/>
      <c r="U526" s="9"/>
      <c r="V526" s="9"/>
      <c r="W526" s="9"/>
      <c r="X526" s="9"/>
      <c r="Y526" s="9"/>
      <c r="Z526" s="9"/>
    </row>
    <row r="527" spans="1:26" ht="15">
      <c r="A527" s="9"/>
      <c r="B527" s="9"/>
      <c r="C527" s="9"/>
      <c r="D527" s="9"/>
      <c r="E527" s="9"/>
      <c r="F527" s="9"/>
      <c r="G527" s="9"/>
      <c r="H527" s="9"/>
      <c r="I527" s="9"/>
      <c r="J527" s="9"/>
      <c r="K527" s="9"/>
      <c r="L527" s="9"/>
      <c r="M527" s="9"/>
      <c r="N527" s="9"/>
      <c r="O527" s="9"/>
      <c r="P527" s="9"/>
      <c r="Q527" s="9"/>
      <c r="R527" s="9"/>
      <c r="S527" s="9"/>
      <c r="T527" s="9"/>
      <c r="U527" s="9"/>
      <c r="V527" s="9"/>
      <c r="W527" s="9"/>
      <c r="X527" s="9"/>
      <c r="Y527" s="9"/>
      <c r="Z527" s="9"/>
    </row>
    <row r="528" spans="1:26" ht="15">
      <c r="A528" s="9"/>
      <c r="B528" s="9"/>
      <c r="C528" s="9"/>
      <c r="D528" s="9"/>
      <c r="E528" s="9"/>
      <c r="F528" s="9"/>
      <c r="G528" s="9"/>
      <c r="H528" s="9"/>
      <c r="I528" s="9"/>
      <c r="J528" s="9"/>
      <c r="K528" s="9"/>
      <c r="L528" s="9"/>
      <c r="M528" s="9"/>
      <c r="N528" s="9"/>
      <c r="O528" s="9"/>
      <c r="P528" s="9"/>
      <c r="Q528" s="9"/>
      <c r="R528" s="9"/>
      <c r="S528" s="9"/>
      <c r="T528" s="9"/>
      <c r="U528" s="9"/>
      <c r="V528" s="9"/>
      <c r="W528" s="9"/>
      <c r="X528" s="9"/>
      <c r="Y528" s="9"/>
      <c r="Z528" s="9"/>
    </row>
    <row r="529" spans="1:26" ht="15">
      <c r="A529" s="9"/>
      <c r="B529" s="9"/>
      <c r="C529" s="9"/>
      <c r="D529" s="9"/>
      <c r="E529" s="9"/>
      <c r="F529" s="9"/>
      <c r="G529" s="9"/>
      <c r="H529" s="9"/>
      <c r="I529" s="9"/>
      <c r="J529" s="9"/>
      <c r="K529" s="9"/>
      <c r="L529" s="9"/>
      <c r="M529" s="9"/>
      <c r="N529" s="9"/>
      <c r="O529" s="9"/>
      <c r="P529" s="9"/>
      <c r="Q529" s="9"/>
      <c r="R529" s="9"/>
      <c r="S529" s="9"/>
      <c r="T529" s="9"/>
      <c r="U529" s="9"/>
      <c r="V529" s="9"/>
      <c r="W529" s="9"/>
      <c r="X529" s="9"/>
      <c r="Y529" s="9"/>
      <c r="Z529" s="9"/>
    </row>
    <row r="530" spans="1:26" ht="15">
      <c r="A530" s="9"/>
      <c r="B530" s="9"/>
      <c r="C530" s="9"/>
      <c r="D530" s="9"/>
      <c r="E530" s="9"/>
      <c r="F530" s="9"/>
      <c r="G530" s="9"/>
      <c r="H530" s="9"/>
      <c r="I530" s="9"/>
      <c r="J530" s="9"/>
      <c r="K530" s="9"/>
      <c r="L530" s="9"/>
      <c r="M530" s="9"/>
      <c r="N530" s="9"/>
      <c r="O530" s="9"/>
      <c r="P530" s="9"/>
      <c r="Q530" s="9"/>
      <c r="R530" s="9"/>
      <c r="S530" s="9"/>
      <c r="T530" s="9"/>
      <c r="U530" s="9"/>
      <c r="V530" s="9"/>
      <c r="W530" s="9"/>
      <c r="X530" s="9"/>
      <c r="Y530" s="9"/>
      <c r="Z530" s="9"/>
    </row>
    <row r="531" spans="1:26" ht="15">
      <c r="A531" s="9"/>
      <c r="B531" s="9"/>
      <c r="C531" s="9"/>
      <c r="D531" s="9"/>
      <c r="E531" s="9"/>
      <c r="F531" s="9"/>
      <c r="G531" s="9"/>
      <c r="H531" s="9"/>
      <c r="I531" s="9"/>
      <c r="J531" s="9"/>
      <c r="K531" s="9"/>
      <c r="L531" s="9"/>
      <c r="M531" s="9"/>
      <c r="N531" s="9"/>
      <c r="O531" s="9"/>
      <c r="P531" s="9"/>
      <c r="Q531" s="9"/>
      <c r="R531" s="9"/>
      <c r="S531" s="9"/>
      <c r="T531" s="9"/>
      <c r="U531" s="9"/>
      <c r="V531" s="9"/>
      <c r="W531" s="9"/>
      <c r="X531" s="9"/>
      <c r="Y531" s="9"/>
      <c r="Z531" s="9"/>
    </row>
    <row r="532" spans="1:26" ht="15">
      <c r="A532" s="9"/>
      <c r="B532" s="9"/>
      <c r="C532" s="9"/>
      <c r="D532" s="9"/>
      <c r="E532" s="9"/>
      <c r="F532" s="9"/>
      <c r="G532" s="9"/>
      <c r="H532" s="9"/>
      <c r="I532" s="9"/>
      <c r="J532" s="9"/>
      <c r="K532" s="9"/>
      <c r="L532" s="9"/>
      <c r="M532" s="9"/>
      <c r="N532" s="9"/>
      <c r="O532" s="9"/>
      <c r="P532" s="9"/>
      <c r="Q532" s="9"/>
      <c r="R532" s="9"/>
      <c r="S532" s="9"/>
      <c r="T532" s="9"/>
      <c r="U532" s="9"/>
      <c r="V532" s="9"/>
      <c r="W532" s="9"/>
      <c r="X532" s="9"/>
      <c r="Y532" s="9"/>
      <c r="Z532" s="9"/>
    </row>
    <row r="533" spans="1:26" ht="15">
      <c r="A533" s="9"/>
      <c r="B533" s="9"/>
      <c r="C533" s="9"/>
      <c r="D533" s="9"/>
      <c r="E533" s="9"/>
      <c r="F533" s="9"/>
      <c r="G533" s="9"/>
      <c r="H533" s="9"/>
      <c r="I533" s="9"/>
      <c r="J533" s="9"/>
      <c r="K533" s="9"/>
      <c r="L533" s="9"/>
      <c r="M533" s="9"/>
      <c r="N533" s="9"/>
      <c r="O533" s="9"/>
      <c r="P533" s="9"/>
      <c r="Q533" s="9"/>
      <c r="R533" s="9"/>
      <c r="S533" s="9"/>
      <c r="T533" s="9"/>
      <c r="U533" s="9"/>
      <c r="V533" s="9"/>
      <c r="W533" s="9"/>
      <c r="X533" s="9"/>
      <c r="Y533" s="9"/>
      <c r="Z533" s="9"/>
    </row>
    <row r="534" spans="1:26" ht="15">
      <c r="A534" s="9"/>
      <c r="B534" s="9"/>
      <c r="C534" s="9"/>
      <c r="D534" s="9"/>
      <c r="E534" s="9"/>
      <c r="F534" s="9"/>
      <c r="G534" s="9"/>
      <c r="H534" s="9"/>
      <c r="I534" s="9"/>
      <c r="J534" s="9"/>
      <c r="K534" s="9"/>
      <c r="L534" s="9"/>
      <c r="M534" s="9"/>
      <c r="N534" s="9"/>
      <c r="O534" s="9"/>
      <c r="P534" s="9"/>
      <c r="Q534" s="9"/>
      <c r="R534" s="9"/>
      <c r="S534" s="9"/>
      <c r="T534" s="9"/>
      <c r="U534" s="9"/>
      <c r="V534" s="9"/>
      <c r="W534" s="9"/>
      <c r="X534" s="9"/>
      <c r="Y534" s="9"/>
      <c r="Z534" s="9"/>
    </row>
    <row r="535" spans="1:26" ht="15">
      <c r="A535" s="9"/>
      <c r="B535" s="9"/>
      <c r="C535" s="9"/>
      <c r="D535" s="9"/>
      <c r="E535" s="9"/>
      <c r="F535" s="9"/>
      <c r="G535" s="9"/>
      <c r="H535" s="9"/>
      <c r="I535" s="9"/>
      <c r="J535" s="9"/>
      <c r="K535" s="9"/>
      <c r="L535" s="9"/>
      <c r="M535" s="9"/>
      <c r="N535" s="9"/>
      <c r="O535" s="9"/>
      <c r="P535" s="9"/>
      <c r="Q535" s="9"/>
      <c r="R535" s="9"/>
      <c r="S535" s="9"/>
      <c r="T535" s="9"/>
      <c r="U535" s="9"/>
      <c r="V535" s="9"/>
      <c r="W535" s="9"/>
      <c r="X535" s="9"/>
      <c r="Y535" s="9"/>
      <c r="Z535" s="9"/>
    </row>
    <row r="536" spans="1:26" ht="15">
      <c r="A536" s="9"/>
      <c r="B536" s="9"/>
      <c r="C536" s="9"/>
      <c r="D536" s="9"/>
      <c r="E536" s="9"/>
      <c r="F536" s="9"/>
      <c r="G536" s="9"/>
      <c r="H536" s="9"/>
      <c r="I536" s="9"/>
      <c r="J536" s="9"/>
      <c r="K536" s="9"/>
      <c r="L536" s="9"/>
      <c r="M536" s="9"/>
      <c r="N536" s="9"/>
      <c r="O536" s="9"/>
      <c r="P536" s="9"/>
      <c r="Q536" s="9"/>
      <c r="R536" s="9"/>
      <c r="S536" s="9"/>
      <c r="T536" s="9"/>
      <c r="U536" s="9"/>
      <c r="V536" s="9"/>
      <c r="W536" s="9"/>
      <c r="X536" s="9"/>
      <c r="Y536" s="9"/>
      <c r="Z536" s="9"/>
    </row>
    <row r="537" spans="1:26" ht="15">
      <c r="A537" s="9"/>
      <c r="B537" s="9"/>
      <c r="C537" s="9"/>
      <c r="D537" s="9"/>
      <c r="E537" s="9"/>
      <c r="F537" s="9"/>
      <c r="G537" s="9"/>
      <c r="H537" s="9"/>
      <c r="I537" s="9"/>
      <c r="J537" s="9"/>
      <c r="K537" s="9"/>
      <c r="L537" s="9"/>
      <c r="M537" s="9"/>
      <c r="N537" s="9"/>
      <c r="O537" s="9"/>
      <c r="P537" s="9"/>
      <c r="Q537" s="9"/>
      <c r="R537" s="9"/>
      <c r="S537" s="9"/>
      <c r="T537" s="9"/>
      <c r="U537" s="9"/>
      <c r="V537" s="9"/>
      <c r="W537" s="9"/>
      <c r="X537" s="9"/>
      <c r="Y537" s="9"/>
      <c r="Z537" s="9"/>
    </row>
    <row r="538" spans="1:26" ht="15">
      <c r="A538" s="9"/>
      <c r="B538" s="9"/>
      <c r="C538" s="9"/>
      <c r="D538" s="9"/>
      <c r="E538" s="9"/>
      <c r="F538" s="9"/>
      <c r="G538" s="9"/>
      <c r="H538" s="9"/>
      <c r="I538" s="9"/>
      <c r="J538" s="9"/>
      <c r="K538" s="9"/>
      <c r="L538" s="9"/>
      <c r="M538" s="9"/>
      <c r="N538" s="9"/>
      <c r="O538" s="9"/>
      <c r="P538" s="9"/>
      <c r="Q538" s="9"/>
      <c r="R538" s="9"/>
      <c r="S538" s="9"/>
      <c r="T538" s="9"/>
      <c r="U538" s="9"/>
      <c r="V538" s="9"/>
      <c r="W538" s="9"/>
      <c r="X538" s="9"/>
      <c r="Y538" s="9"/>
      <c r="Z538" s="9"/>
    </row>
    <row r="539" spans="1:26" ht="15">
      <c r="A539" s="9"/>
      <c r="B539" s="9"/>
      <c r="C539" s="9"/>
      <c r="D539" s="9"/>
      <c r="E539" s="9"/>
      <c r="F539" s="9"/>
      <c r="G539" s="9"/>
      <c r="H539" s="9"/>
      <c r="I539" s="9"/>
      <c r="J539" s="9"/>
      <c r="K539" s="9"/>
      <c r="L539" s="9"/>
      <c r="M539" s="9"/>
      <c r="N539" s="9"/>
      <c r="O539" s="9"/>
      <c r="P539" s="9"/>
      <c r="Q539" s="9"/>
      <c r="R539" s="9"/>
      <c r="S539" s="9"/>
      <c r="T539" s="9"/>
      <c r="U539" s="9"/>
      <c r="V539" s="9"/>
      <c r="W539" s="9"/>
      <c r="X539" s="9"/>
      <c r="Y539" s="9"/>
      <c r="Z539" s="9"/>
    </row>
    <row r="540" spans="1:26" ht="15">
      <c r="A540" s="9"/>
      <c r="B540" s="9"/>
      <c r="C540" s="9"/>
      <c r="D540" s="9"/>
      <c r="E540" s="9"/>
      <c r="F540" s="9"/>
      <c r="G540" s="9"/>
      <c r="H540" s="9"/>
      <c r="I540" s="9"/>
      <c r="J540" s="9"/>
      <c r="K540" s="9"/>
      <c r="L540" s="9"/>
      <c r="M540" s="9"/>
      <c r="N540" s="9"/>
      <c r="O540" s="9"/>
      <c r="P540" s="9"/>
      <c r="Q540" s="9"/>
      <c r="R540" s="9"/>
      <c r="S540" s="9"/>
      <c r="T540" s="9"/>
      <c r="U540" s="9"/>
      <c r="V540" s="9"/>
      <c r="W540" s="9"/>
      <c r="X540" s="9"/>
      <c r="Y540" s="9"/>
      <c r="Z540" s="9"/>
    </row>
    <row r="541" spans="1:26" ht="15">
      <c r="A541" s="9"/>
      <c r="B541" s="9"/>
      <c r="C541" s="9"/>
      <c r="D541" s="9"/>
      <c r="E541" s="9"/>
      <c r="F541" s="9"/>
      <c r="G541" s="9"/>
      <c r="H541" s="9"/>
      <c r="I541" s="9"/>
      <c r="J541" s="9"/>
      <c r="K541" s="9"/>
      <c r="L541" s="9"/>
      <c r="M541" s="9"/>
      <c r="N541" s="9"/>
      <c r="O541" s="9"/>
      <c r="P541" s="9"/>
      <c r="Q541" s="9"/>
      <c r="R541" s="9"/>
      <c r="S541" s="9"/>
      <c r="T541" s="9"/>
      <c r="U541" s="9"/>
      <c r="V541" s="9"/>
      <c r="W541" s="9"/>
      <c r="X541" s="9"/>
      <c r="Y541" s="9"/>
      <c r="Z541" s="9"/>
    </row>
    <row r="542" spans="1:26" ht="15">
      <c r="A542" s="9"/>
      <c r="B542" s="9"/>
      <c r="C542" s="9"/>
      <c r="D542" s="9"/>
      <c r="E542" s="9"/>
      <c r="F542" s="9"/>
      <c r="G542" s="9"/>
      <c r="H542" s="9"/>
      <c r="I542" s="9"/>
      <c r="J542" s="9"/>
      <c r="K542" s="9"/>
      <c r="L542" s="9"/>
      <c r="M542" s="9"/>
      <c r="N542" s="9"/>
      <c r="O542" s="9"/>
      <c r="P542" s="9"/>
      <c r="Q542" s="9"/>
      <c r="R542" s="9"/>
      <c r="S542" s="9"/>
      <c r="T542" s="9"/>
      <c r="U542" s="9"/>
      <c r="V542" s="9"/>
      <c r="W542" s="9"/>
      <c r="X542" s="9"/>
      <c r="Y542" s="9"/>
      <c r="Z542" s="9"/>
    </row>
    <row r="543" spans="1:26" ht="15">
      <c r="A543" s="9"/>
      <c r="B543" s="9"/>
      <c r="C543" s="9"/>
      <c r="D543" s="9"/>
      <c r="E543" s="9"/>
      <c r="F543" s="9"/>
      <c r="G543" s="9"/>
      <c r="H543" s="9"/>
      <c r="I543" s="9"/>
      <c r="J543" s="9"/>
      <c r="K543" s="9"/>
      <c r="L543" s="9"/>
      <c r="M543" s="9"/>
      <c r="N543" s="9"/>
      <c r="O543" s="9"/>
      <c r="P543" s="9"/>
      <c r="Q543" s="9"/>
      <c r="R543" s="9"/>
      <c r="S543" s="9"/>
      <c r="T543" s="9"/>
      <c r="U543" s="9"/>
      <c r="V543" s="9"/>
      <c r="W543" s="9"/>
      <c r="X543" s="9"/>
      <c r="Y543" s="9"/>
      <c r="Z543" s="9"/>
    </row>
    <row r="544" spans="1:26" ht="15">
      <c r="A544" s="9"/>
      <c r="B544" s="9"/>
      <c r="C544" s="9"/>
      <c r="D544" s="9"/>
      <c r="E544" s="9"/>
      <c r="F544" s="9"/>
      <c r="G544" s="9"/>
      <c r="H544" s="9"/>
      <c r="I544" s="9"/>
      <c r="J544" s="9"/>
      <c r="K544" s="9"/>
      <c r="L544" s="9"/>
      <c r="M544" s="9"/>
      <c r="N544" s="9"/>
      <c r="O544" s="9"/>
      <c r="P544" s="9"/>
      <c r="Q544" s="9"/>
      <c r="R544" s="9"/>
      <c r="S544" s="9"/>
      <c r="T544" s="9"/>
      <c r="U544" s="9"/>
      <c r="V544" s="9"/>
      <c r="W544" s="9"/>
      <c r="X544" s="9"/>
      <c r="Y544" s="9"/>
      <c r="Z544" s="9"/>
    </row>
    <row r="545" spans="1:26" ht="15">
      <c r="A545" s="9"/>
      <c r="B545" s="9"/>
      <c r="C545" s="9"/>
      <c r="D545" s="9"/>
      <c r="E545" s="9"/>
      <c r="F545" s="9"/>
      <c r="G545" s="9"/>
      <c r="H545" s="9"/>
      <c r="I545" s="9"/>
      <c r="J545" s="9"/>
      <c r="K545" s="9"/>
      <c r="L545" s="9"/>
      <c r="M545" s="9"/>
      <c r="N545" s="9"/>
      <c r="O545" s="9"/>
      <c r="P545" s="9"/>
      <c r="Q545" s="9"/>
      <c r="R545" s="9"/>
      <c r="S545" s="9"/>
      <c r="T545" s="9"/>
      <c r="U545" s="9"/>
      <c r="V545" s="9"/>
      <c r="W545" s="9"/>
      <c r="X545" s="9"/>
      <c r="Y545" s="9"/>
      <c r="Z545" s="9"/>
    </row>
    <row r="546" spans="1:26" ht="15">
      <c r="A546" s="9"/>
      <c r="B546" s="9"/>
      <c r="C546" s="9"/>
      <c r="D546" s="9"/>
      <c r="E546" s="9"/>
      <c r="F546" s="9"/>
      <c r="G546" s="9"/>
      <c r="H546" s="9"/>
      <c r="I546" s="9"/>
      <c r="J546" s="9"/>
      <c r="K546" s="9"/>
      <c r="L546" s="9"/>
      <c r="M546" s="9"/>
      <c r="N546" s="9"/>
      <c r="O546" s="9"/>
      <c r="P546" s="9"/>
      <c r="Q546" s="9"/>
      <c r="R546" s="9"/>
      <c r="S546" s="9"/>
      <c r="T546" s="9"/>
      <c r="U546" s="9"/>
      <c r="V546" s="9"/>
      <c r="W546" s="9"/>
      <c r="X546" s="9"/>
      <c r="Y546" s="9"/>
      <c r="Z546" s="9"/>
    </row>
    <row r="547" spans="1:26" ht="15">
      <c r="A547" s="9"/>
      <c r="B547" s="9"/>
      <c r="C547" s="9"/>
      <c r="D547" s="9"/>
      <c r="E547" s="9"/>
      <c r="F547" s="9"/>
      <c r="G547" s="9"/>
      <c r="H547" s="9"/>
      <c r="I547" s="9"/>
      <c r="J547" s="9"/>
      <c r="K547" s="9"/>
      <c r="L547" s="9"/>
      <c r="M547" s="9"/>
      <c r="N547" s="9"/>
      <c r="O547" s="9"/>
      <c r="P547" s="9"/>
      <c r="Q547" s="9"/>
      <c r="R547" s="9"/>
      <c r="S547" s="9"/>
      <c r="T547" s="9"/>
      <c r="U547" s="9"/>
      <c r="V547" s="9"/>
      <c r="W547" s="9"/>
      <c r="X547" s="9"/>
      <c r="Y547" s="9"/>
      <c r="Z547" s="9"/>
    </row>
    <row r="548" spans="1:26" ht="15">
      <c r="A548" s="9"/>
      <c r="B548" s="9"/>
      <c r="C548" s="9"/>
      <c r="D548" s="9"/>
      <c r="E548" s="9"/>
      <c r="F548" s="9"/>
      <c r="G548" s="9"/>
      <c r="H548" s="9"/>
      <c r="I548" s="9"/>
      <c r="J548" s="9"/>
      <c r="K548" s="9"/>
      <c r="L548" s="9"/>
      <c r="M548" s="9"/>
      <c r="N548" s="9"/>
      <c r="O548" s="9"/>
      <c r="P548" s="9"/>
      <c r="Q548" s="9"/>
      <c r="R548" s="9"/>
      <c r="S548" s="9"/>
      <c r="T548" s="9"/>
      <c r="U548" s="9"/>
      <c r="V548" s="9"/>
      <c r="W548" s="9"/>
      <c r="X548" s="9"/>
      <c r="Y548" s="9"/>
      <c r="Z548" s="9"/>
    </row>
    <row r="549" spans="1:26" ht="15">
      <c r="A549" s="9"/>
      <c r="B549" s="9"/>
      <c r="C549" s="9"/>
      <c r="D549" s="9"/>
      <c r="E549" s="9"/>
      <c r="F549" s="9"/>
      <c r="G549" s="9"/>
      <c r="H549" s="9"/>
      <c r="I549" s="9"/>
      <c r="J549" s="9"/>
      <c r="K549" s="9"/>
      <c r="L549" s="9"/>
      <c r="M549" s="9"/>
      <c r="N549" s="9"/>
      <c r="O549" s="9"/>
      <c r="P549" s="9"/>
      <c r="Q549" s="9"/>
      <c r="R549" s="9"/>
      <c r="S549" s="9"/>
      <c r="T549" s="9"/>
      <c r="U549" s="9"/>
      <c r="V549" s="9"/>
      <c r="W549" s="9"/>
      <c r="X549" s="9"/>
      <c r="Y549" s="9"/>
      <c r="Z549" s="9"/>
    </row>
    <row r="550" spans="1:26" ht="15">
      <c r="A550" s="9"/>
      <c r="B550" s="9"/>
      <c r="C550" s="9"/>
      <c r="D550" s="9"/>
      <c r="E550" s="9"/>
      <c r="F550" s="9"/>
      <c r="G550" s="9"/>
      <c r="H550" s="9"/>
      <c r="I550" s="9"/>
      <c r="J550" s="9"/>
      <c r="K550" s="9"/>
      <c r="L550" s="9"/>
      <c r="M550" s="9"/>
      <c r="N550" s="9"/>
      <c r="O550" s="9"/>
      <c r="P550" s="9"/>
      <c r="Q550" s="9"/>
      <c r="R550" s="9"/>
      <c r="S550" s="9"/>
      <c r="T550" s="9"/>
      <c r="U550" s="9"/>
      <c r="V550" s="9"/>
      <c r="W550" s="9"/>
      <c r="X550" s="9"/>
      <c r="Y550" s="9"/>
      <c r="Z550" s="9"/>
    </row>
    <row r="551" spans="1:26" ht="15">
      <c r="A551" s="9"/>
      <c r="B551" s="9"/>
      <c r="C551" s="9"/>
      <c r="D551" s="9"/>
      <c r="E551" s="9"/>
      <c r="F551" s="9"/>
      <c r="G551" s="9"/>
      <c r="H551" s="9"/>
      <c r="I551" s="9"/>
      <c r="J551" s="9"/>
      <c r="K551" s="9"/>
      <c r="L551" s="9"/>
      <c r="M551" s="9"/>
      <c r="N551" s="9"/>
      <c r="O551" s="9"/>
      <c r="P551" s="9"/>
      <c r="Q551" s="9"/>
      <c r="R551" s="9"/>
      <c r="S551" s="9"/>
      <c r="T551" s="9"/>
      <c r="U551" s="9"/>
      <c r="V551" s="9"/>
      <c r="W551" s="9"/>
      <c r="X551" s="9"/>
      <c r="Y551" s="9"/>
      <c r="Z551" s="9"/>
    </row>
    <row r="552" spans="1:26" ht="15">
      <c r="A552" s="9"/>
      <c r="B552" s="9"/>
      <c r="C552" s="9"/>
      <c r="D552" s="9"/>
      <c r="E552" s="9"/>
      <c r="F552" s="9"/>
      <c r="G552" s="9"/>
      <c r="H552" s="9"/>
      <c r="I552" s="9"/>
      <c r="J552" s="9"/>
      <c r="K552" s="9"/>
      <c r="L552" s="9"/>
      <c r="M552" s="9"/>
      <c r="N552" s="9"/>
      <c r="O552" s="9"/>
      <c r="P552" s="9"/>
      <c r="Q552" s="9"/>
      <c r="R552" s="9"/>
      <c r="S552" s="9"/>
      <c r="T552" s="9"/>
      <c r="U552" s="9"/>
      <c r="V552" s="9"/>
      <c r="W552" s="9"/>
      <c r="X552" s="9"/>
      <c r="Y552" s="9"/>
      <c r="Z552" s="9"/>
    </row>
    <row r="553" spans="1:26" ht="15">
      <c r="A553" s="9"/>
      <c r="B553" s="9"/>
      <c r="C553" s="9"/>
      <c r="D553" s="9"/>
      <c r="E553" s="9"/>
      <c r="F553" s="9"/>
      <c r="G553" s="9"/>
      <c r="H553" s="9"/>
      <c r="I553" s="9"/>
      <c r="J553" s="9"/>
      <c r="K553" s="9"/>
      <c r="L553" s="9"/>
      <c r="M553" s="9"/>
      <c r="N553" s="9"/>
      <c r="O553" s="9"/>
      <c r="P553" s="9"/>
      <c r="Q553" s="9"/>
      <c r="R553" s="9"/>
      <c r="S553" s="9"/>
      <c r="T553" s="9"/>
      <c r="U553" s="9"/>
      <c r="V553" s="9"/>
      <c r="W553" s="9"/>
      <c r="X553" s="9"/>
      <c r="Y553" s="9"/>
      <c r="Z553" s="9"/>
    </row>
    <row r="554" spans="1:26" ht="15">
      <c r="A554" s="9"/>
      <c r="B554" s="9"/>
      <c r="C554" s="9"/>
      <c r="D554" s="9"/>
      <c r="E554" s="9"/>
      <c r="F554" s="9"/>
      <c r="G554" s="9"/>
      <c r="H554" s="9"/>
      <c r="I554" s="9"/>
      <c r="J554" s="9"/>
      <c r="K554" s="9"/>
      <c r="L554" s="9"/>
      <c r="M554" s="9"/>
      <c r="N554" s="9"/>
      <c r="O554" s="9"/>
      <c r="P554" s="9"/>
      <c r="Q554" s="9"/>
      <c r="R554" s="9"/>
      <c r="S554" s="9"/>
      <c r="T554" s="9"/>
      <c r="U554" s="9"/>
      <c r="V554" s="9"/>
      <c r="W554" s="9"/>
      <c r="X554" s="9"/>
      <c r="Y554" s="9"/>
      <c r="Z554" s="9"/>
    </row>
    <row r="555" spans="1:26" ht="15">
      <c r="A555" s="9"/>
      <c r="B555" s="9"/>
      <c r="C555" s="9"/>
      <c r="D555" s="9"/>
      <c r="E555" s="9"/>
      <c r="F555" s="9"/>
      <c r="G555" s="9"/>
      <c r="H555" s="9"/>
      <c r="I555" s="9"/>
      <c r="J555" s="9"/>
      <c r="K555" s="9"/>
      <c r="L555" s="9"/>
      <c r="M555" s="9"/>
      <c r="N555" s="9"/>
      <c r="O555" s="9"/>
      <c r="P555" s="9"/>
      <c r="Q555" s="9"/>
      <c r="R555" s="9"/>
      <c r="S555" s="9"/>
      <c r="T555" s="9"/>
      <c r="U555" s="9"/>
      <c r="V555" s="9"/>
      <c r="W555" s="9"/>
      <c r="X555" s="9"/>
      <c r="Y555" s="9"/>
      <c r="Z555" s="9"/>
    </row>
    <row r="556" spans="1:26" ht="15">
      <c r="A556" s="9"/>
      <c r="B556" s="9"/>
      <c r="C556" s="9"/>
      <c r="D556" s="9"/>
      <c r="E556" s="9"/>
      <c r="F556" s="9"/>
      <c r="G556" s="9"/>
      <c r="H556" s="9"/>
      <c r="I556" s="9"/>
      <c r="J556" s="9"/>
      <c r="K556" s="9"/>
      <c r="L556" s="9"/>
      <c r="M556" s="9"/>
      <c r="N556" s="9"/>
      <c r="O556" s="9"/>
      <c r="P556" s="9"/>
      <c r="Q556" s="9"/>
      <c r="R556" s="9"/>
      <c r="S556" s="9"/>
      <c r="T556" s="9"/>
      <c r="U556" s="9"/>
      <c r="V556" s="9"/>
      <c r="W556" s="9"/>
      <c r="X556" s="9"/>
      <c r="Y556" s="9"/>
      <c r="Z556" s="9"/>
    </row>
    <row r="557" spans="1:26" ht="15">
      <c r="A557" s="9"/>
      <c r="B557" s="9"/>
      <c r="C557" s="9"/>
      <c r="D557" s="9"/>
      <c r="E557" s="9"/>
      <c r="F557" s="9"/>
      <c r="G557" s="9"/>
      <c r="H557" s="9"/>
      <c r="I557" s="9"/>
      <c r="J557" s="9"/>
      <c r="K557" s="9"/>
      <c r="L557" s="9"/>
      <c r="M557" s="9"/>
      <c r="N557" s="9"/>
      <c r="O557" s="9"/>
      <c r="P557" s="9"/>
      <c r="Q557" s="9"/>
      <c r="R557" s="9"/>
      <c r="S557" s="9"/>
      <c r="T557" s="9"/>
      <c r="U557" s="9"/>
      <c r="V557" s="9"/>
      <c r="W557" s="9"/>
      <c r="X557" s="9"/>
      <c r="Y557" s="9"/>
      <c r="Z557" s="9"/>
    </row>
    <row r="558" spans="1:26" ht="15">
      <c r="A558" s="9"/>
      <c r="B558" s="9"/>
      <c r="C558" s="9"/>
      <c r="D558" s="9"/>
      <c r="E558" s="9"/>
      <c r="F558" s="9"/>
      <c r="G558" s="9"/>
      <c r="H558" s="9"/>
      <c r="I558" s="9"/>
      <c r="J558" s="9"/>
      <c r="K558" s="9"/>
      <c r="L558" s="9"/>
      <c r="M558" s="9"/>
      <c r="N558" s="9"/>
      <c r="O558" s="9"/>
      <c r="P558" s="9"/>
      <c r="Q558" s="9"/>
      <c r="R558" s="9"/>
      <c r="S558" s="9"/>
      <c r="T558" s="9"/>
      <c r="U558" s="9"/>
      <c r="V558" s="9"/>
      <c r="W558" s="9"/>
      <c r="X558" s="9"/>
      <c r="Y558" s="9"/>
      <c r="Z558" s="9"/>
    </row>
    <row r="559" spans="1:26" ht="15">
      <c r="A559" s="9"/>
      <c r="B559" s="9"/>
      <c r="C559" s="9"/>
      <c r="D559" s="9"/>
      <c r="E559" s="9"/>
      <c r="F559" s="9"/>
      <c r="G559" s="9"/>
      <c r="H559" s="9"/>
      <c r="I559" s="9"/>
      <c r="J559" s="9"/>
      <c r="K559" s="9"/>
      <c r="L559" s="9"/>
      <c r="M559" s="9"/>
      <c r="N559" s="9"/>
      <c r="O559" s="9"/>
      <c r="P559" s="9"/>
      <c r="Q559" s="9"/>
      <c r="R559" s="9"/>
      <c r="S559" s="9"/>
      <c r="T559" s="9"/>
      <c r="U559" s="9"/>
      <c r="V559" s="9"/>
      <c r="W559" s="9"/>
      <c r="X559" s="9"/>
      <c r="Y559" s="9"/>
      <c r="Z559" s="9"/>
    </row>
    <row r="560" spans="1:26" ht="15">
      <c r="A560" s="9"/>
      <c r="B560" s="9"/>
      <c r="C560" s="9"/>
      <c r="D560" s="9"/>
      <c r="E560" s="9"/>
      <c r="F560" s="9"/>
      <c r="G560" s="9"/>
      <c r="H560" s="9"/>
      <c r="I560" s="9"/>
      <c r="J560" s="9"/>
      <c r="K560" s="9"/>
      <c r="L560" s="9"/>
      <c r="M560" s="9"/>
      <c r="N560" s="9"/>
      <c r="O560" s="9"/>
      <c r="P560" s="9"/>
      <c r="Q560" s="9"/>
      <c r="R560" s="9"/>
      <c r="S560" s="9"/>
      <c r="T560" s="9"/>
      <c r="U560" s="9"/>
      <c r="V560" s="9"/>
      <c r="W560" s="9"/>
      <c r="X560" s="9"/>
      <c r="Y560" s="9"/>
      <c r="Z560" s="9"/>
    </row>
    <row r="561" spans="1:26" ht="15">
      <c r="A561" s="9"/>
      <c r="B561" s="9"/>
      <c r="C561" s="9"/>
      <c r="D561" s="9"/>
      <c r="E561" s="9"/>
      <c r="F561" s="9"/>
      <c r="G561" s="9"/>
      <c r="H561" s="9"/>
      <c r="I561" s="9"/>
      <c r="J561" s="9"/>
      <c r="K561" s="9"/>
      <c r="L561" s="9"/>
      <c r="M561" s="9"/>
      <c r="N561" s="9"/>
      <c r="O561" s="9"/>
      <c r="P561" s="9"/>
      <c r="Q561" s="9"/>
      <c r="R561" s="9"/>
      <c r="S561" s="9"/>
      <c r="T561" s="9"/>
      <c r="U561" s="9"/>
      <c r="V561" s="9"/>
      <c r="W561" s="9"/>
      <c r="X561" s="9"/>
      <c r="Y561" s="9"/>
      <c r="Z561" s="9"/>
    </row>
    <row r="562" spans="1:26" ht="15">
      <c r="A562" s="9"/>
      <c r="B562" s="9"/>
      <c r="C562" s="9"/>
      <c r="D562" s="9"/>
      <c r="E562" s="9"/>
      <c r="F562" s="9"/>
      <c r="G562" s="9"/>
      <c r="H562" s="9"/>
      <c r="I562" s="9"/>
      <c r="J562" s="9"/>
      <c r="K562" s="9"/>
      <c r="L562" s="9"/>
      <c r="M562" s="9"/>
      <c r="N562" s="9"/>
      <c r="O562" s="9"/>
      <c r="P562" s="9"/>
      <c r="Q562" s="9"/>
      <c r="R562" s="9"/>
      <c r="S562" s="9"/>
      <c r="T562" s="9"/>
      <c r="U562" s="9"/>
      <c r="V562" s="9"/>
      <c r="W562" s="9"/>
      <c r="X562" s="9"/>
      <c r="Y562" s="9"/>
      <c r="Z562" s="9"/>
    </row>
    <row r="563" spans="1:26" ht="15">
      <c r="A563" s="9"/>
      <c r="B563" s="9"/>
      <c r="C563" s="9"/>
      <c r="D563" s="9"/>
      <c r="E563" s="9"/>
      <c r="F563" s="9"/>
      <c r="G563" s="9"/>
      <c r="H563" s="9"/>
      <c r="I563" s="9"/>
      <c r="J563" s="9"/>
      <c r="K563" s="9"/>
      <c r="L563" s="9"/>
      <c r="M563" s="9"/>
      <c r="N563" s="9"/>
      <c r="O563" s="9"/>
      <c r="P563" s="9"/>
      <c r="Q563" s="9"/>
      <c r="R563" s="9"/>
      <c r="S563" s="9"/>
      <c r="T563" s="9"/>
      <c r="U563" s="9"/>
      <c r="V563" s="9"/>
      <c r="W563" s="9"/>
      <c r="X563" s="9"/>
      <c r="Y563" s="9"/>
      <c r="Z563" s="9"/>
    </row>
    <row r="564" spans="1:26" ht="15">
      <c r="A564" s="9"/>
      <c r="B564" s="9"/>
      <c r="C564" s="9"/>
      <c r="D564" s="9"/>
      <c r="E564" s="9"/>
      <c r="F564" s="9"/>
      <c r="G564" s="9"/>
      <c r="H564" s="9"/>
      <c r="I564" s="9"/>
      <c r="J564" s="9"/>
      <c r="K564" s="9"/>
      <c r="L564" s="9"/>
      <c r="M564" s="9"/>
      <c r="N564" s="9"/>
      <c r="O564" s="9"/>
      <c r="P564" s="9"/>
      <c r="Q564" s="9"/>
      <c r="R564" s="9"/>
      <c r="S564" s="9"/>
      <c r="T564" s="9"/>
      <c r="U564" s="9"/>
      <c r="V564" s="9"/>
      <c r="W564" s="9"/>
      <c r="X564" s="9"/>
      <c r="Y564" s="9"/>
      <c r="Z564" s="9"/>
    </row>
    <row r="565" spans="1:26" ht="15">
      <c r="A565" s="9"/>
      <c r="B565" s="9"/>
      <c r="C565" s="9"/>
      <c r="D565" s="9"/>
      <c r="E565" s="9"/>
      <c r="F565" s="9"/>
      <c r="G565" s="9"/>
      <c r="H565" s="9"/>
      <c r="I565" s="9"/>
      <c r="J565" s="9"/>
      <c r="K565" s="9"/>
      <c r="L565" s="9"/>
      <c r="M565" s="9"/>
      <c r="N565" s="9"/>
      <c r="O565" s="9"/>
      <c r="P565" s="9"/>
      <c r="Q565" s="9"/>
      <c r="R565" s="9"/>
      <c r="S565" s="9"/>
      <c r="T565" s="9"/>
      <c r="U565" s="9"/>
      <c r="V565" s="9"/>
      <c r="W565" s="9"/>
      <c r="X565" s="9"/>
      <c r="Y565" s="9"/>
      <c r="Z565" s="9"/>
    </row>
    <row r="566" spans="1:26" ht="15">
      <c r="A566" s="9"/>
      <c r="B566" s="9"/>
      <c r="C566" s="9"/>
      <c r="D566" s="9"/>
      <c r="E566" s="9"/>
      <c r="F566" s="9"/>
      <c r="G566" s="9"/>
      <c r="H566" s="9"/>
      <c r="I566" s="9"/>
      <c r="J566" s="9"/>
      <c r="K566" s="9"/>
      <c r="L566" s="9"/>
      <c r="M566" s="9"/>
      <c r="N566" s="9"/>
      <c r="O566" s="9"/>
      <c r="P566" s="9"/>
      <c r="Q566" s="9"/>
      <c r="R566" s="9"/>
      <c r="S566" s="9"/>
      <c r="T566" s="9"/>
      <c r="U566" s="9"/>
      <c r="V566" s="9"/>
      <c r="W566" s="9"/>
      <c r="X566" s="9"/>
      <c r="Y566" s="9"/>
      <c r="Z566" s="9"/>
    </row>
    <row r="567" spans="1:26" ht="15">
      <c r="A567" s="9"/>
      <c r="B567" s="9"/>
      <c r="C567" s="9"/>
      <c r="D567" s="9"/>
      <c r="E567" s="9"/>
      <c r="F567" s="9"/>
      <c r="G567" s="9"/>
      <c r="H567" s="9"/>
      <c r="I567" s="9"/>
      <c r="J567" s="9"/>
      <c r="K567" s="9"/>
      <c r="L567" s="9"/>
      <c r="M567" s="9"/>
      <c r="N567" s="9"/>
      <c r="O567" s="9"/>
      <c r="P567" s="9"/>
      <c r="Q567" s="9"/>
      <c r="R567" s="9"/>
      <c r="S567" s="9"/>
      <c r="T567" s="9"/>
      <c r="U567" s="9"/>
      <c r="V567" s="9"/>
      <c r="W567" s="9"/>
      <c r="X567" s="9"/>
      <c r="Y567" s="9"/>
      <c r="Z567" s="9"/>
    </row>
    <row r="568" spans="1:26" ht="15">
      <c r="A568" s="9"/>
      <c r="B568" s="9"/>
      <c r="C568" s="9"/>
      <c r="D568" s="9"/>
      <c r="E568" s="9"/>
      <c r="F568" s="9"/>
      <c r="G568" s="9"/>
      <c r="H568" s="9"/>
      <c r="I568" s="9"/>
      <c r="J568" s="9"/>
      <c r="K568" s="9"/>
      <c r="L568" s="9"/>
      <c r="M568" s="9"/>
      <c r="N568" s="9"/>
      <c r="O568" s="9"/>
      <c r="P568" s="9"/>
      <c r="Q568" s="9"/>
      <c r="R568" s="9"/>
      <c r="S568" s="9"/>
      <c r="T568" s="9"/>
      <c r="U568" s="9"/>
      <c r="V568" s="9"/>
      <c r="W568" s="9"/>
      <c r="X568" s="9"/>
      <c r="Y568" s="9"/>
      <c r="Z568" s="9"/>
    </row>
    <row r="569" spans="1:26" ht="15">
      <c r="A569" s="9"/>
      <c r="B569" s="9"/>
      <c r="C569" s="9"/>
      <c r="D569" s="9"/>
      <c r="E569" s="9"/>
      <c r="F569" s="9"/>
      <c r="G569" s="9"/>
      <c r="H569" s="9"/>
      <c r="I569" s="9"/>
      <c r="J569" s="9"/>
      <c r="K569" s="9"/>
      <c r="L569" s="9"/>
      <c r="M569" s="9"/>
      <c r="N569" s="9"/>
      <c r="O569" s="9"/>
      <c r="P569" s="9"/>
      <c r="Q569" s="9"/>
      <c r="R569" s="9"/>
      <c r="S569" s="9"/>
      <c r="T569" s="9"/>
      <c r="U569" s="9"/>
      <c r="V569" s="9"/>
      <c r="W569" s="9"/>
      <c r="X569" s="9"/>
      <c r="Y569" s="9"/>
      <c r="Z569" s="9"/>
    </row>
    <row r="570" spans="1:26" ht="15">
      <c r="A570" s="9"/>
      <c r="B570" s="9"/>
      <c r="C570" s="9"/>
      <c r="D570" s="9"/>
      <c r="E570" s="9"/>
      <c r="F570" s="9"/>
      <c r="G570" s="9"/>
      <c r="H570" s="9"/>
      <c r="I570" s="9"/>
      <c r="J570" s="9"/>
      <c r="K570" s="9"/>
      <c r="L570" s="9"/>
      <c r="M570" s="9"/>
      <c r="N570" s="9"/>
      <c r="O570" s="9"/>
      <c r="P570" s="9"/>
      <c r="Q570" s="9"/>
      <c r="R570" s="9"/>
      <c r="S570" s="9"/>
      <c r="T570" s="9"/>
      <c r="U570" s="9"/>
      <c r="V570" s="9"/>
      <c r="W570" s="9"/>
      <c r="X570" s="9"/>
      <c r="Y570" s="9"/>
      <c r="Z570" s="9"/>
    </row>
    <row r="571" spans="1:26" ht="15">
      <c r="A571" s="9"/>
      <c r="B571" s="9"/>
      <c r="C571" s="9"/>
      <c r="D571" s="9"/>
      <c r="E571" s="9"/>
      <c r="F571" s="9"/>
      <c r="G571" s="9"/>
      <c r="H571" s="9"/>
      <c r="I571" s="9"/>
      <c r="J571" s="9"/>
      <c r="K571" s="9"/>
      <c r="L571" s="9"/>
      <c r="M571" s="9"/>
      <c r="N571" s="9"/>
      <c r="O571" s="9"/>
      <c r="P571" s="9"/>
      <c r="Q571" s="9"/>
      <c r="R571" s="9"/>
      <c r="S571" s="9"/>
      <c r="T571" s="9"/>
      <c r="U571" s="9"/>
      <c r="V571" s="9"/>
      <c r="W571" s="9"/>
      <c r="X571" s="9"/>
      <c r="Y571" s="9"/>
      <c r="Z571" s="9"/>
    </row>
    <row r="572" spans="1:26" ht="15">
      <c r="A572" s="9"/>
      <c r="B572" s="9"/>
      <c r="C572" s="9"/>
      <c r="D572" s="9"/>
      <c r="E572" s="9"/>
      <c r="F572" s="9"/>
      <c r="G572" s="9"/>
      <c r="H572" s="9"/>
      <c r="I572" s="9"/>
      <c r="J572" s="9"/>
      <c r="K572" s="9"/>
      <c r="L572" s="9"/>
      <c r="M572" s="9"/>
      <c r="N572" s="9"/>
      <c r="O572" s="9"/>
      <c r="P572" s="9"/>
      <c r="Q572" s="9"/>
      <c r="R572" s="9"/>
      <c r="S572" s="9"/>
      <c r="T572" s="9"/>
      <c r="U572" s="9"/>
      <c r="V572" s="9"/>
      <c r="W572" s="9"/>
      <c r="X572" s="9"/>
      <c r="Y572" s="9"/>
      <c r="Z572" s="9"/>
    </row>
    <row r="573" spans="1:26" ht="15">
      <c r="A573" s="9"/>
      <c r="B573" s="9"/>
      <c r="C573" s="9"/>
      <c r="D573" s="9"/>
      <c r="E573" s="9"/>
      <c r="F573" s="9"/>
      <c r="G573" s="9"/>
      <c r="H573" s="9"/>
      <c r="I573" s="9"/>
      <c r="J573" s="9"/>
      <c r="K573" s="9"/>
      <c r="L573" s="9"/>
      <c r="M573" s="9"/>
      <c r="N573" s="9"/>
      <c r="O573" s="9"/>
      <c r="P573" s="9"/>
      <c r="Q573" s="9"/>
      <c r="R573" s="9"/>
      <c r="S573" s="9"/>
      <c r="T573" s="9"/>
      <c r="U573" s="9"/>
      <c r="V573" s="9"/>
      <c r="W573" s="9"/>
      <c r="X573" s="9"/>
      <c r="Y573" s="9"/>
      <c r="Z573" s="9"/>
    </row>
    <row r="574" spans="1:26" ht="15">
      <c r="A574" s="9"/>
      <c r="B574" s="9"/>
      <c r="C574" s="9"/>
      <c r="D574" s="9"/>
      <c r="E574" s="9"/>
      <c r="F574" s="9"/>
      <c r="G574" s="9"/>
      <c r="H574" s="9"/>
      <c r="I574" s="9"/>
      <c r="J574" s="9"/>
      <c r="K574" s="9"/>
      <c r="L574" s="9"/>
      <c r="M574" s="9"/>
      <c r="N574" s="9"/>
      <c r="O574" s="9"/>
      <c r="P574" s="9"/>
      <c r="Q574" s="9"/>
      <c r="R574" s="9"/>
      <c r="S574" s="9"/>
      <c r="T574" s="9"/>
      <c r="U574" s="9"/>
      <c r="V574" s="9"/>
      <c r="W574" s="9"/>
      <c r="X574" s="9"/>
      <c r="Y574" s="9"/>
      <c r="Z574" s="9"/>
    </row>
    <row r="575" spans="1:26" ht="15">
      <c r="A575" s="9"/>
      <c r="B575" s="9"/>
      <c r="C575" s="9"/>
      <c r="D575" s="9"/>
      <c r="E575" s="9"/>
      <c r="F575" s="9"/>
      <c r="G575" s="9"/>
      <c r="H575" s="9"/>
      <c r="I575" s="9"/>
      <c r="J575" s="9"/>
      <c r="K575" s="9"/>
      <c r="L575" s="9"/>
      <c r="M575" s="9"/>
      <c r="N575" s="9"/>
      <c r="O575" s="9"/>
      <c r="P575" s="9"/>
      <c r="Q575" s="9"/>
      <c r="R575" s="9"/>
      <c r="S575" s="9"/>
      <c r="T575" s="9"/>
      <c r="U575" s="9"/>
      <c r="V575" s="9"/>
      <c r="W575" s="9"/>
      <c r="X575" s="9"/>
      <c r="Y575" s="9"/>
      <c r="Z575" s="9"/>
    </row>
    <row r="576" spans="1:26" ht="15">
      <c r="A576" s="9"/>
      <c r="B576" s="9"/>
      <c r="C576" s="9"/>
      <c r="D576" s="9"/>
      <c r="E576" s="9"/>
      <c r="F576" s="9"/>
      <c r="G576" s="9"/>
      <c r="H576" s="9"/>
      <c r="I576" s="9"/>
      <c r="J576" s="9"/>
      <c r="K576" s="9"/>
      <c r="L576" s="9"/>
      <c r="M576" s="9"/>
      <c r="N576" s="9"/>
      <c r="O576" s="9"/>
      <c r="P576" s="9"/>
      <c r="Q576" s="9"/>
      <c r="R576" s="9"/>
      <c r="S576" s="9"/>
      <c r="T576" s="9"/>
      <c r="U576" s="9"/>
      <c r="V576" s="9"/>
      <c r="W576" s="9"/>
      <c r="X576" s="9"/>
      <c r="Y576" s="9"/>
      <c r="Z576" s="9"/>
    </row>
    <row r="577" spans="1:26" ht="15">
      <c r="A577" s="9"/>
      <c r="B577" s="9"/>
      <c r="C577" s="9"/>
      <c r="D577" s="9"/>
      <c r="E577" s="9"/>
      <c r="F577" s="9"/>
      <c r="G577" s="9"/>
      <c r="H577" s="9"/>
      <c r="I577" s="9"/>
      <c r="J577" s="9"/>
      <c r="K577" s="9"/>
      <c r="L577" s="9"/>
      <c r="M577" s="9"/>
      <c r="N577" s="9"/>
      <c r="O577" s="9"/>
      <c r="P577" s="9"/>
      <c r="Q577" s="9"/>
      <c r="R577" s="9"/>
      <c r="S577" s="9"/>
      <c r="T577" s="9"/>
      <c r="U577" s="9"/>
      <c r="V577" s="9"/>
      <c r="W577" s="9"/>
      <c r="X577" s="9"/>
      <c r="Y577" s="9"/>
      <c r="Z577" s="9"/>
    </row>
    <row r="578" spans="1:26" ht="15">
      <c r="A578" s="9"/>
      <c r="B578" s="9"/>
      <c r="C578" s="9"/>
      <c r="D578" s="9"/>
      <c r="E578" s="9"/>
      <c r="F578" s="9"/>
      <c r="G578" s="9"/>
      <c r="H578" s="9"/>
      <c r="I578" s="9"/>
      <c r="J578" s="9"/>
      <c r="K578" s="9"/>
      <c r="L578" s="9"/>
      <c r="M578" s="9"/>
      <c r="N578" s="9"/>
      <c r="O578" s="9"/>
      <c r="P578" s="9"/>
      <c r="Q578" s="9"/>
      <c r="R578" s="9"/>
      <c r="S578" s="9"/>
      <c r="T578" s="9"/>
      <c r="U578" s="9"/>
      <c r="V578" s="9"/>
      <c r="W578" s="9"/>
      <c r="X578" s="9"/>
      <c r="Y578" s="9"/>
      <c r="Z578" s="9"/>
    </row>
    <row r="579" spans="1:26" ht="15">
      <c r="A579" s="9"/>
      <c r="B579" s="9"/>
      <c r="C579" s="9"/>
      <c r="D579" s="9"/>
      <c r="E579" s="9"/>
      <c r="F579" s="9"/>
      <c r="G579" s="9"/>
      <c r="H579" s="9"/>
      <c r="I579" s="9"/>
      <c r="J579" s="9"/>
      <c r="K579" s="9"/>
      <c r="L579" s="9"/>
      <c r="M579" s="9"/>
      <c r="N579" s="9"/>
      <c r="O579" s="9"/>
      <c r="P579" s="9"/>
      <c r="Q579" s="9"/>
      <c r="R579" s="9"/>
      <c r="S579" s="9"/>
      <c r="T579" s="9"/>
      <c r="U579" s="9"/>
      <c r="V579" s="9"/>
      <c r="W579" s="9"/>
      <c r="X579" s="9"/>
      <c r="Y579" s="9"/>
      <c r="Z579" s="9"/>
    </row>
    <row r="580" spans="1:26" ht="15">
      <c r="A580" s="9"/>
      <c r="B580" s="9"/>
      <c r="C580" s="9"/>
      <c r="D580" s="9"/>
      <c r="E580" s="9"/>
      <c r="F580" s="9"/>
      <c r="G580" s="9"/>
      <c r="H580" s="9"/>
      <c r="I580" s="9"/>
      <c r="J580" s="9"/>
      <c r="K580" s="9"/>
      <c r="L580" s="9"/>
      <c r="M580" s="9"/>
      <c r="N580" s="9"/>
      <c r="O580" s="9"/>
      <c r="P580" s="9"/>
      <c r="Q580" s="9"/>
      <c r="R580" s="9"/>
      <c r="S580" s="9"/>
      <c r="T580" s="9"/>
      <c r="U580" s="9"/>
      <c r="V580" s="9"/>
      <c r="W580" s="9"/>
      <c r="X580" s="9"/>
      <c r="Y580" s="9"/>
      <c r="Z580" s="9"/>
    </row>
    <row r="581" spans="1:26" ht="15">
      <c r="A581" s="9"/>
      <c r="B581" s="9"/>
      <c r="C581" s="9"/>
      <c r="D581" s="9"/>
      <c r="E581" s="9"/>
      <c r="F581" s="9"/>
      <c r="G581" s="9"/>
      <c r="H581" s="9"/>
      <c r="I581" s="9"/>
      <c r="J581" s="9"/>
      <c r="K581" s="9"/>
      <c r="L581" s="9"/>
      <c r="M581" s="9"/>
      <c r="N581" s="9"/>
      <c r="O581" s="9"/>
      <c r="P581" s="9"/>
      <c r="Q581" s="9"/>
      <c r="R581" s="9"/>
      <c r="S581" s="9"/>
      <c r="T581" s="9"/>
      <c r="U581" s="9"/>
      <c r="V581" s="9"/>
      <c r="W581" s="9"/>
      <c r="X581" s="9"/>
      <c r="Y581" s="9"/>
      <c r="Z581" s="9"/>
    </row>
    <row r="582" spans="1:26" ht="15">
      <c r="A582" s="9"/>
      <c r="B582" s="9"/>
      <c r="C582" s="9"/>
      <c r="D582" s="9"/>
      <c r="E582" s="9"/>
      <c r="F582" s="9"/>
      <c r="G582" s="9"/>
      <c r="H582" s="9"/>
      <c r="I582" s="9"/>
      <c r="J582" s="9"/>
      <c r="K582" s="9"/>
      <c r="L582" s="9"/>
      <c r="M582" s="9"/>
      <c r="N582" s="9"/>
      <c r="O582" s="9"/>
      <c r="P582" s="9"/>
      <c r="Q582" s="9"/>
      <c r="R582" s="9"/>
      <c r="S582" s="9"/>
      <c r="T582" s="9"/>
      <c r="U582" s="9"/>
      <c r="V582" s="9"/>
      <c r="W582" s="9"/>
      <c r="X582" s="9"/>
      <c r="Y582" s="9"/>
      <c r="Z582" s="9"/>
    </row>
    <row r="583" spans="1:26" ht="15">
      <c r="A583" s="9"/>
      <c r="B583" s="9"/>
      <c r="C583" s="9"/>
      <c r="D583" s="9"/>
      <c r="E583" s="9"/>
      <c r="F583" s="9"/>
      <c r="G583" s="9"/>
      <c r="H583" s="9"/>
      <c r="I583" s="9"/>
      <c r="J583" s="9"/>
      <c r="K583" s="9"/>
      <c r="L583" s="9"/>
      <c r="M583" s="9"/>
      <c r="N583" s="9"/>
      <c r="O583" s="9"/>
      <c r="P583" s="9"/>
      <c r="Q583" s="9"/>
      <c r="R583" s="9"/>
      <c r="S583" s="9"/>
      <c r="T583" s="9"/>
      <c r="U583" s="9"/>
      <c r="V583" s="9"/>
      <c r="W583" s="9"/>
      <c r="X583" s="9"/>
      <c r="Y583" s="9"/>
      <c r="Z583" s="9"/>
    </row>
    <row r="584" spans="1:26" ht="15">
      <c r="A584" s="9"/>
      <c r="B584" s="9"/>
      <c r="C584" s="9"/>
      <c r="D584" s="9"/>
      <c r="E584" s="9"/>
      <c r="F584" s="9"/>
      <c r="G584" s="9"/>
      <c r="H584" s="9"/>
      <c r="I584" s="9"/>
      <c r="J584" s="9"/>
      <c r="K584" s="9"/>
      <c r="L584" s="9"/>
      <c r="M584" s="9"/>
      <c r="N584" s="9"/>
      <c r="O584" s="9"/>
      <c r="P584" s="9"/>
      <c r="Q584" s="9"/>
      <c r="R584" s="9"/>
      <c r="S584" s="9"/>
      <c r="T584" s="9"/>
      <c r="U584" s="9"/>
      <c r="V584" s="9"/>
      <c r="W584" s="9"/>
      <c r="X584" s="9"/>
      <c r="Y584" s="9"/>
      <c r="Z584" s="9"/>
    </row>
    <row r="585" spans="1:26" ht="15">
      <c r="A585" s="9"/>
      <c r="B585" s="9"/>
      <c r="C585" s="9"/>
      <c r="D585" s="9"/>
      <c r="E585" s="9"/>
      <c r="F585" s="9"/>
      <c r="G585" s="9"/>
      <c r="H585" s="9"/>
      <c r="I585" s="9"/>
      <c r="J585" s="9"/>
      <c r="K585" s="9"/>
      <c r="L585" s="9"/>
      <c r="M585" s="9"/>
      <c r="N585" s="9"/>
      <c r="O585" s="9"/>
      <c r="P585" s="9"/>
      <c r="Q585" s="9"/>
      <c r="R585" s="9"/>
      <c r="S585" s="9"/>
      <c r="T585" s="9"/>
      <c r="U585" s="9"/>
      <c r="V585" s="9"/>
      <c r="W585" s="9"/>
      <c r="X585" s="9"/>
      <c r="Y585" s="9"/>
      <c r="Z585" s="9"/>
    </row>
    <row r="586" spans="1:26" ht="15">
      <c r="A586" s="9"/>
      <c r="B586" s="9"/>
      <c r="C586" s="9"/>
      <c r="D586" s="9"/>
      <c r="E586" s="9"/>
      <c r="F586" s="9"/>
      <c r="G586" s="9"/>
      <c r="H586" s="9"/>
      <c r="I586" s="9"/>
      <c r="J586" s="9"/>
      <c r="K586" s="9"/>
      <c r="L586" s="9"/>
      <c r="M586" s="9"/>
      <c r="N586" s="9"/>
      <c r="O586" s="9"/>
      <c r="P586" s="9"/>
      <c r="Q586" s="9"/>
      <c r="R586" s="9"/>
      <c r="S586" s="9"/>
      <c r="T586" s="9"/>
      <c r="U586" s="9"/>
      <c r="V586" s="9"/>
      <c r="W586" s="9"/>
      <c r="X586" s="9"/>
      <c r="Y586" s="9"/>
      <c r="Z586" s="9"/>
    </row>
    <row r="587" spans="1:26" ht="15">
      <c r="A587" s="9"/>
      <c r="B587" s="9"/>
      <c r="C587" s="9"/>
      <c r="D587" s="9"/>
      <c r="E587" s="9"/>
      <c r="F587" s="9"/>
      <c r="G587" s="9"/>
      <c r="H587" s="9"/>
      <c r="I587" s="9"/>
      <c r="J587" s="9"/>
      <c r="K587" s="9"/>
      <c r="L587" s="9"/>
      <c r="M587" s="9"/>
      <c r="N587" s="9"/>
      <c r="O587" s="9"/>
      <c r="P587" s="9"/>
      <c r="Q587" s="9"/>
      <c r="R587" s="9"/>
      <c r="S587" s="9"/>
      <c r="T587" s="9"/>
      <c r="U587" s="9"/>
      <c r="V587" s="9"/>
      <c r="W587" s="9"/>
      <c r="X587" s="9"/>
      <c r="Y587" s="9"/>
      <c r="Z587" s="9"/>
    </row>
    <row r="588" spans="1:26" ht="15">
      <c r="A588" s="9"/>
      <c r="B588" s="9"/>
      <c r="C588" s="9"/>
      <c r="D588" s="9"/>
      <c r="E588" s="9"/>
      <c r="F588" s="9"/>
      <c r="G588" s="9"/>
      <c r="H588" s="9"/>
      <c r="I588" s="9"/>
      <c r="J588" s="9"/>
      <c r="K588" s="9"/>
      <c r="L588" s="9"/>
      <c r="M588" s="9"/>
      <c r="N588" s="9"/>
      <c r="O588" s="9"/>
      <c r="P588" s="9"/>
      <c r="Q588" s="9"/>
      <c r="R588" s="9"/>
      <c r="S588" s="9"/>
      <c r="T588" s="9"/>
      <c r="U588" s="9"/>
      <c r="V588" s="9"/>
      <c r="W588" s="9"/>
      <c r="X588" s="9"/>
      <c r="Y588" s="9"/>
      <c r="Z588" s="9"/>
    </row>
    <row r="589" spans="1:26" ht="15">
      <c r="A589" s="9"/>
      <c r="B589" s="9"/>
      <c r="C589" s="9"/>
      <c r="D589" s="9"/>
      <c r="E589" s="9"/>
      <c r="F589" s="9"/>
      <c r="G589" s="9"/>
      <c r="H589" s="9"/>
      <c r="I589" s="9"/>
      <c r="J589" s="9"/>
      <c r="K589" s="9"/>
      <c r="L589" s="9"/>
      <c r="M589" s="9"/>
      <c r="N589" s="9"/>
      <c r="O589" s="9"/>
      <c r="P589" s="9"/>
      <c r="Q589" s="9"/>
      <c r="R589" s="9"/>
      <c r="S589" s="9"/>
      <c r="T589" s="9"/>
      <c r="U589" s="9"/>
      <c r="V589" s="9"/>
      <c r="W589" s="9"/>
      <c r="X589" s="9"/>
      <c r="Y589" s="9"/>
      <c r="Z589" s="9"/>
    </row>
    <row r="590" spans="1:26" ht="15">
      <c r="A590" s="9"/>
      <c r="B590" s="9"/>
      <c r="C590" s="9"/>
      <c r="D590" s="9"/>
      <c r="E590" s="9"/>
      <c r="F590" s="9"/>
      <c r="G590" s="9"/>
      <c r="H590" s="9"/>
      <c r="I590" s="9"/>
      <c r="J590" s="9"/>
      <c r="K590" s="9"/>
      <c r="L590" s="9"/>
      <c r="M590" s="9"/>
      <c r="N590" s="9"/>
      <c r="O590" s="9"/>
      <c r="P590" s="9"/>
      <c r="Q590" s="9"/>
      <c r="R590" s="9"/>
      <c r="S590" s="9"/>
      <c r="T590" s="9"/>
      <c r="U590" s="9"/>
      <c r="V590" s="9"/>
      <c r="W590" s="9"/>
      <c r="X590" s="9"/>
      <c r="Y590" s="9"/>
      <c r="Z590" s="9"/>
    </row>
    <row r="591" spans="1:26" ht="15">
      <c r="A591" s="9"/>
      <c r="B591" s="9"/>
      <c r="C591" s="9"/>
      <c r="D591" s="9"/>
      <c r="E591" s="9"/>
      <c r="F591" s="9"/>
      <c r="G591" s="9"/>
      <c r="H591" s="9"/>
      <c r="I591" s="9"/>
      <c r="J591" s="9"/>
      <c r="K591" s="9"/>
      <c r="L591" s="9"/>
      <c r="M591" s="9"/>
      <c r="N591" s="9"/>
      <c r="O591" s="9"/>
      <c r="P591" s="9"/>
      <c r="Q591" s="9"/>
      <c r="R591" s="9"/>
      <c r="S591" s="9"/>
      <c r="T591" s="9"/>
      <c r="U591" s="9"/>
      <c r="V591" s="9"/>
      <c r="W591" s="9"/>
      <c r="X591" s="9"/>
      <c r="Y591" s="9"/>
      <c r="Z591" s="9"/>
    </row>
    <row r="592" spans="1:26" ht="15">
      <c r="A592" s="9"/>
      <c r="B592" s="9"/>
      <c r="C592" s="9"/>
      <c r="D592" s="9"/>
      <c r="E592" s="9"/>
      <c r="F592" s="9"/>
      <c r="G592" s="9"/>
      <c r="H592" s="9"/>
      <c r="I592" s="9"/>
      <c r="J592" s="9"/>
      <c r="K592" s="9"/>
      <c r="L592" s="9"/>
      <c r="M592" s="9"/>
      <c r="N592" s="9"/>
      <c r="O592" s="9"/>
      <c r="P592" s="9"/>
      <c r="Q592" s="9"/>
      <c r="R592" s="9"/>
      <c r="S592" s="9"/>
      <c r="T592" s="9"/>
      <c r="U592" s="9"/>
      <c r="V592" s="9"/>
      <c r="W592" s="9"/>
      <c r="X592" s="9"/>
      <c r="Y592" s="9"/>
      <c r="Z592" s="9"/>
    </row>
    <row r="593" spans="1:26" ht="15">
      <c r="A593" s="9"/>
      <c r="B593" s="9"/>
      <c r="C593" s="9"/>
      <c r="D593" s="9"/>
      <c r="E593" s="9"/>
      <c r="F593" s="9"/>
      <c r="G593" s="9"/>
      <c r="H593" s="9"/>
      <c r="I593" s="9"/>
      <c r="J593" s="9"/>
      <c r="K593" s="9"/>
      <c r="L593" s="9"/>
      <c r="M593" s="9"/>
      <c r="N593" s="9"/>
      <c r="O593" s="9"/>
      <c r="P593" s="9"/>
      <c r="Q593" s="9"/>
      <c r="R593" s="9"/>
      <c r="S593" s="9"/>
      <c r="T593" s="9"/>
      <c r="U593" s="9"/>
      <c r="V593" s="9"/>
      <c r="W593" s="9"/>
      <c r="X593" s="9"/>
      <c r="Y593" s="9"/>
      <c r="Z593" s="9"/>
    </row>
    <row r="594" spans="1:26" ht="15">
      <c r="A594" s="9"/>
      <c r="B594" s="9"/>
      <c r="C594" s="9"/>
      <c r="D594" s="9"/>
      <c r="E594" s="9"/>
      <c r="F594" s="9"/>
      <c r="G594" s="9"/>
      <c r="H594" s="9"/>
      <c r="I594" s="9"/>
      <c r="J594" s="9"/>
      <c r="K594" s="9"/>
      <c r="L594" s="9"/>
      <c r="M594" s="9"/>
      <c r="N594" s="9"/>
      <c r="O594" s="9"/>
      <c r="P594" s="9"/>
      <c r="Q594" s="9"/>
      <c r="R594" s="9"/>
      <c r="S594" s="9"/>
      <c r="T594" s="9"/>
      <c r="U594" s="9"/>
      <c r="V594" s="9"/>
      <c r="W594" s="9"/>
      <c r="X594" s="9"/>
      <c r="Y594" s="9"/>
      <c r="Z594" s="9"/>
    </row>
    <row r="595" spans="1:26" ht="15">
      <c r="A595" s="9"/>
      <c r="B595" s="9"/>
      <c r="C595" s="9"/>
      <c r="D595" s="9"/>
      <c r="E595" s="9"/>
      <c r="F595" s="9"/>
      <c r="G595" s="9"/>
      <c r="H595" s="9"/>
      <c r="I595" s="9"/>
      <c r="J595" s="9"/>
      <c r="K595" s="9"/>
      <c r="L595" s="9"/>
      <c r="M595" s="9"/>
      <c r="N595" s="9"/>
      <c r="O595" s="9"/>
      <c r="P595" s="9"/>
      <c r="Q595" s="9"/>
      <c r="R595" s="9"/>
      <c r="S595" s="9"/>
      <c r="T595" s="9"/>
      <c r="U595" s="9"/>
      <c r="V595" s="9"/>
      <c r="W595" s="9"/>
      <c r="X595" s="9"/>
      <c r="Y595" s="9"/>
      <c r="Z595" s="9"/>
    </row>
    <row r="596" spans="1:26" ht="15">
      <c r="A596" s="9"/>
      <c r="B596" s="9"/>
      <c r="C596" s="9"/>
      <c r="D596" s="9"/>
      <c r="E596" s="9"/>
      <c r="F596" s="9"/>
      <c r="G596" s="9"/>
      <c r="H596" s="9"/>
      <c r="I596" s="9"/>
      <c r="J596" s="9"/>
      <c r="K596" s="9"/>
      <c r="L596" s="9"/>
      <c r="M596" s="9"/>
      <c r="N596" s="9"/>
      <c r="O596" s="9"/>
      <c r="P596" s="9"/>
      <c r="Q596" s="9"/>
      <c r="R596" s="9"/>
      <c r="S596" s="9"/>
      <c r="T596" s="9"/>
      <c r="U596" s="9"/>
      <c r="V596" s="9"/>
      <c r="W596" s="9"/>
      <c r="X596" s="9"/>
      <c r="Y596" s="9"/>
      <c r="Z596" s="9"/>
    </row>
    <row r="597" spans="1:26" ht="15">
      <c r="A597" s="9"/>
      <c r="B597" s="9"/>
      <c r="C597" s="9"/>
      <c r="D597" s="9"/>
      <c r="E597" s="9"/>
      <c r="F597" s="9"/>
      <c r="G597" s="9"/>
      <c r="H597" s="9"/>
      <c r="I597" s="9"/>
      <c r="J597" s="9"/>
      <c r="K597" s="9"/>
      <c r="L597" s="9"/>
      <c r="M597" s="9"/>
      <c r="N597" s="9"/>
      <c r="O597" s="9"/>
      <c r="P597" s="9"/>
      <c r="Q597" s="9"/>
      <c r="R597" s="9"/>
      <c r="S597" s="9"/>
      <c r="T597" s="9"/>
      <c r="U597" s="9"/>
      <c r="V597" s="9"/>
      <c r="W597" s="9"/>
      <c r="X597" s="9"/>
      <c r="Y597" s="9"/>
      <c r="Z597" s="9"/>
    </row>
    <row r="598" spans="1:26" ht="15">
      <c r="A598" s="9"/>
      <c r="B598" s="9"/>
      <c r="C598" s="9"/>
      <c r="D598" s="9"/>
      <c r="E598" s="9"/>
      <c r="F598" s="9"/>
      <c r="G598" s="9"/>
      <c r="H598" s="9"/>
      <c r="I598" s="9"/>
      <c r="J598" s="9"/>
      <c r="K598" s="9"/>
      <c r="L598" s="9"/>
      <c r="M598" s="9"/>
      <c r="N598" s="9"/>
      <c r="O598" s="9"/>
      <c r="P598" s="9"/>
      <c r="Q598" s="9"/>
      <c r="R598" s="9"/>
      <c r="S598" s="9"/>
      <c r="T598" s="9"/>
      <c r="U598" s="9"/>
      <c r="V598" s="9"/>
      <c r="W598" s="9"/>
      <c r="X598" s="9"/>
      <c r="Y598" s="9"/>
      <c r="Z598" s="9"/>
    </row>
    <row r="599" spans="1:26" ht="15">
      <c r="A599" s="9"/>
      <c r="B599" s="9"/>
      <c r="C599" s="9"/>
      <c r="D599" s="9"/>
      <c r="E599" s="9"/>
      <c r="F599" s="9"/>
      <c r="G599" s="9"/>
      <c r="H599" s="9"/>
      <c r="I599" s="9"/>
      <c r="J599" s="9"/>
      <c r="K599" s="9"/>
      <c r="L599" s="9"/>
      <c r="M599" s="9"/>
      <c r="N599" s="9"/>
      <c r="O599" s="9"/>
      <c r="P599" s="9"/>
      <c r="Q599" s="9"/>
      <c r="R599" s="9"/>
      <c r="S599" s="9"/>
      <c r="T599" s="9"/>
      <c r="U599" s="9"/>
      <c r="V599" s="9"/>
      <c r="W599" s="9"/>
      <c r="X599" s="9"/>
      <c r="Y599" s="9"/>
      <c r="Z599" s="9"/>
    </row>
    <row r="600" spans="1:26" ht="15">
      <c r="A600" s="9"/>
      <c r="B600" s="9"/>
      <c r="C600" s="9"/>
      <c r="D600" s="9"/>
      <c r="E600" s="9"/>
      <c r="F600" s="9"/>
      <c r="G600" s="9"/>
      <c r="H600" s="9"/>
      <c r="I600" s="9"/>
      <c r="J600" s="9"/>
      <c r="K600" s="9"/>
      <c r="L600" s="9"/>
      <c r="M600" s="9"/>
      <c r="N600" s="9"/>
      <c r="O600" s="9"/>
      <c r="P600" s="9"/>
      <c r="Q600" s="9"/>
      <c r="R600" s="9"/>
      <c r="S600" s="9"/>
      <c r="T600" s="9"/>
      <c r="U600" s="9"/>
      <c r="V600" s="9"/>
      <c r="W600" s="9"/>
      <c r="X600" s="9"/>
      <c r="Y600" s="9"/>
      <c r="Z600" s="9"/>
    </row>
    <row r="601" spans="1:26" ht="15">
      <c r="A601" s="9"/>
      <c r="B601" s="9"/>
      <c r="C601" s="9"/>
      <c r="D601" s="9"/>
      <c r="E601" s="9"/>
      <c r="F601" s="9"/>
      <c r="G601" s="9"/>
      <c r="H601" s="9"/>
      <c r="I601" s="9"/>
      <c r="J601" s="9"/>
      <c r="K601" s="9"/>
      <c r="L601" s="9"/>
      <c r="M601" s="9"/>
      <c r="N601" s="9"/>
      <c r="O601" s="9"/>
      <c r="P601" s="9"/>
      <c r="Q601" s="9"/>
      <c r="R601" s="9"/>
      <c r="S601" s="9"/>
      <c r="T601" s="9"/>
      <c r="U601" s="9"/>
      <c r="V601" s="9"/>
      <c r="W601" s="9"/>
      <c r="X601" s="9"/>
      <c r="Y601" s="9"/>
      <c r="Z601" s="9"/>
    </row>
    <row r="602" spans="1:26" ht="15">
      <c r="A602" s="9"/>
      <c r="B602" s="9"/>
      <c r="C602" s="9"/>
      <c r="D602" s="9"/>
      <c r="E602" s="9"/>
      <c r="F602" s="9"/>
      <c r="G602" s="9"/>
      <c r="H602" s="9"/>
      <c r="I602" s="9"/>
      <c r="J602" s="9"/>
      <c r="K602" s="9"/>
      <c r="L602" s="9"/>
      <c r="M602" s="9"/>
      <c r="N602" s="9"/>
      <c r="O602" s="9"/>
      <c r="P602" s="9"/>
      <c r="Q602" s="9"/>
      <c r="R602" s="9"/>
      <c r="S602" s="9"/>
      <c r="T602" s="9"/>
      <c r="U602" s="9"/>
      <c r="V602" s="9"/>
      <c r="W602" s="9"/>
      <c r="X602" s="9"/>
      <c r="Y602" s="9"/>
      <c r="Z602" s="9"/>
    </row>
    <row r="603" spans="1:26" ht="15">
      <c r="A603" s="9"/>
      <c r="B603" s="9"/>
      <c r="C603" s="9"/>
      <c r="D603" s="9"/>
      <c r="E603" s="9"/>
      <c r="F603" s="9"/>
      <c r="G603" s="9"/>
      <c r="H603" s="9"/>
      <c r="I603" s="9"/>
      <c r="J603" s="9"/>
      <c r="K603" s="9"/>
      <c r="L603" s="9"/>
      <c r="M603" s="9"/>
      <c r="N603" s="9"/>
      <c r="O603" s="9"/>
      <c r="P603" s="9"/>
      <c r="Q603" s="9"/>
      <c r="R603" s="9"/>
      <c r="S603" s="9"/>
      <c r="T603" s="9"/>
      <c r="U603" s="9"/>
      <c r="V603" s="9"/>
      <c r="W603" s="9"/>
      <c r="X603" s="9"/>
      <c r="Y603" s="9"/>
      <c r="Z603" s="9"/>
    </row>
    <row r="604" spans="1:26" ht="15">
      <c r="A604" s="9"/>
      <c r="B604" s="9"/>
      <c r="C604" s="9"/>
      <c r="D604" s="9"/>
      <c r="E604" s="9"/>
      <c r="F604" s="9"/>
      <c r="G604" s="9"/>
      <c r="H604" s="9"/>
      <c r="I604" s="9"/>
      <c r="J604" s="9"/>
      <c r="K604" s="9"/>
      <c r="L604" s="9"/>
      <c r="M604" s="9"/>
      <c r="N604" s="9"/>
      <c r="O604" s="9"/>
      <c r="P604" s="9"/>
      <c r="Q604" s="9"/>
      <c r="R604" s="9"/>
      <c r="S604" s="9"/>
      <c r="T604" s="9"/>
      <c r="U604" s="9"/>
      <c r="V604" s="9"/>
      <c r="W604" s="9"/>
      <c r="X604" s="9"/>
      <c r="Y604" s="9"/>
      <c r="Z604" s="9"/>
    </row>
    <row r="605" spans="1:26" ht="15">
      <c r="A605" s="9"/>
      <c r="B605" s="9"/>
      <c r="C605" s="9"/>
      <c r="D605" s="9"/>
      <c r="E605" s="9"/>
      <c r="F605" s="9"/>
      <c r="G605" s="9"/>
      <c r="H605" s="9"/>
      <c r="I605" s="9"/>
      <c r="J605" s="9"/>
      <c r="K605" s="9"/>
      <c r="L605" s="9"/>
      <c r="M605" s="9"/>
      <c r="N605" s="9"/>
      <c r="O605" s="9"/>
      <c r="P605" s="9"/>
      <c r="Q605" s="9"/>
      <c r="R605" s="9"/>
      <c r="S605" s="9"/>
      <c r="T605" s="9"/>
      <c r="U605" s="9"/>
      <c r="V605" s="9"/>
      <c r="W605" s="9"/>
      <c r="X605" s="9"/>
      <c r="Y605" s="9"/>
      <c r="Z605" s="9"/>
    </row>
    <row r="606" spans="1:26" ht="15">
      <c r="A606" s="9"/>
      <c r="B606" s="9"/>
      <c r="C606" s="9"/>
      <c r="D606" s="9"/>
      <c r="E606" s="9"/>
      <c r="F606" s="9"/>
      <c r="G606" s="9"/>
      <c r="H606" s="9"/>
      <c r="I606" s="9"/>
      <c r="J606" s="9"/>
      <c r="K606" s="9"/>
      <c r="L606" s="9"/>
      <c r="M606" s="9"/>
      <c r="N606" s="9"/>
      <c r="O606" s="9"/>
      <c r="P606" s="9"/>
      <c r="Q606" s="9"/>
      <c r="R606" s="9"/>
      <c r="S606" s="9"/>
      <c r="T606" s="9"/>
      <c r="U606" s="9"/>
      <c r="V606" s="9"/>
      <c r="W606" s="9"/>
      <c r="X606" s="9"/>
      <c r="Y606" s="9"/>
      <c r="Z606" s="9"/>
    </row>
    <row r="607" spans="1:26" ht="15">
      <c r="A607" s="9"/>
      <c r="B607" s="9"/>
      <c r="C607" s="9"/>
      <c r="D607" s="9"/>
      <c r="E607" s="9"/>
      <c r="F607" s="9"/>
      <c r="G607" s="9"/>
      <c r="H607" s="9"/>
      <c r="I607" s="9"/>
      <c r="J607" s="9"/>
      <c r="K607" s="9"/>
      <c r="L607" s="9"/>
      <c r="M607" s="9"/>
      <c r="N607" s="9"/>
      <c r="O607" s="9"/>
      <c r="P607" s="9"/>
      <c r="Q607" s="9"/>
      <c r="R607" s="9"/>
      <c r="S607" s="9"/>
      <c r="T607" s="9"/>
      <c r="U607" s="9"/>
      <c r="V607" s="9"/>
      <c r="W607" s="9"/>
      <c r="X607" s="9"/>
      <c r="Y607" s="9"/>
      <c r="Z607" s="9"/>
    </row>
    <row r="608" spans="1:26" ht="15">
      <c r="A608" s="9"/>
      <c r="B608" s="9"/>
      <c r="C608" s="9"/>
      <c r="D608" s="9"/>
      <c r="E608" s="9"/>
      <c r="F608" s="9"/>
      <c r="G608" s="9"/>
      <c r="H608" s="9"/>
      <c r="I608" s="9"/>
      <c r="J608" s="9"/>
      <c r="K608" s="9"/>
      <c r="L608" s="9"/>
      <c r="M608" s="9"/>
      <c r="N608" s="9"/>
      <c r="O608" s="9"/>
      <c r="P608" s="9"/>
      <c r="Q608" s="9"/>
      <c r="R608" s="9"/>
      <c r="S608" s="9"/>
      <c r="T608" s="9"/>
      <c r="U608" s="9"/>
      <c r="V608" s="9"/>
      <c r="W608" s="9"/>
      <c r="X608" s="9"/>
      <c r="Y608" s="9"/>
      <c r="Z608" s="9"/>
    </row>
    <row r="609" spans="1:26" ht="15">
      <c r="A609" s="9"/>
      <c r="B609" s="9"/>
      <c r="C609" s="9"/>
      <c r="D609" s="9"/>
      <c r="E609" s="9"/>
      <c r="F609" s="9"/>
      <c r="G609" s="9"/>
      <c r="H609" s="9"/>
      <c r="I609" s="9"/>
      <c r="J609" s="9"/>
      <c r="K609" s="9"/>
      <c r="L609" s="9"/>
      <c r="M609" s="9"/>
      <c r="N609" s="9"/>
      <c r="O609" s="9"/>
      <c r="P609" s="9"/>
      <c r="Q609" s="9"/>
      <c r="R609" s="9"/>
      <c r="S609" s="9"/>
      <c r="T609" s="9"/>
      <c r="U609" s="9"/>
      <c r="V609" s="9"/>
      <c r="W609" s="9"/>
      <c r="X609" s="9"/>
      <c r="Y609" s="9"/>
      <c r="Z609" s="9"/>
    </row>
    <row r="610" spans="1:26" ht="15">
      <c r="A610" s="9"/>
      <c r="B610" s="9"/>
      <c r="C610" s="9"/>
      <c r="D610" s="9"/>
      <c r="E610" s="9"/>
      <c r="F610" s="9"/>
      <c r="G610" s="9"/>
      <c r="H610" s="9"/>
      <c r="I610" s="9"/>
      <c r="J610" s="9"/>
      <c r="K610" s="9"/>
      <c r="L610" s="9"/>
      <c r="M610" s="9"/>
      <c r="N610" s="9"/>
      <c r="O610" s="9"/>
      <c r="P610" s="9"/>
      <c r="Q610" s="9"/>
      <c r="R610" s="9"/>
      <c r="S610" s="9"/>
      <c r="T610" s="9"/>
      <c r="U610" s="9"/>
      <c r="V610" s="9"/>
      <c r="W610" s="9"/>
      <c r="X610" s="9"/>
      <c r="Y610" s="9"/>
      <c r="Z610" s="9"/>
    </row>
    <row r="611" spans="1:26" ht="15">
      <c r="A611" s="9"/>
      <c r="B611" s="9"/>
      <c r="C611" s="9"/>
      <c r="D611" s="9"/>
      <c r="E611" s="9"/>
      <c r="F611" s="9"/>
      <c r="G611" s="9"/>
      <c r="H611" s="9"/>
      <c r="I611" s="9"/>
      <c r="J611" s="9"/>
      <c r="K611" s="9"/>
      <c r="L611" s="9"/>
      <c r="M611" s="9"/>
      <c r="N611" s="9"/>
      <c r="O611" s="9"/>
      <c r="P611" s="9"/>
      <c r="Q611" s="9"/>
      <c r="R611" s="9"/>
      <c r="S611" s="9"/>
      <c r="T611" s="9"/>
      <c r="U611" s="9"/>
      <c r="V611" s="9"/>
      <c r="W611" s="9"/>
      <c r="X611" s="9"/>
      <c r="Y611" s="9"/>
      <c r="Z611" s="9"/>
    </row>
    <row r="612" spans="1:26" ht="15">
      <c r="A612" s="9"/>
      <c r="B612" s="9"/>
      <c r="C612" s="9"/>
      <c r="D612" s="9"/>
      <c r="E612" s="9"/>
      <c r="F612" s="9"/>
      <c r="G612" s="9"/>
      <c r="H612" s="9"/>
      <c r="I612" s="9"/>
      <c r="J612" s="9"/>
      <c r="K612" s="9"/>
      <c r="L612" s="9"/>
      <c r="M612" s="9"/>
      <c r="N612" s="9"/>
      <c r="O612" s="9"/>
      <c r="P612" s="9"/>
      <c r="Q612" s="9"/>
      <c r="R612" s="9"/>
      <c r="S612" s="9"/>
      <c r="T612" s="9"/>
      <c r="U612" s="9"/>
      <c r="V612" s="9"/>
      <c r="W612" s="9"/>
      <c r="X612" s="9"/>
      <c r="Y612" s="9"/>
      <c r="Z612" s="9"/>
    </row>
    <row r="613" spans="1:26" ht="15">
      <c r="A613" s="9"/>
      <c r="B613" s="9"/>
      <c r="C613" s="9"/>
      <c r="D613" s="9"/>
      <c r="E613" s="9"/>
      <c r="F613" s="9"/>
      <c r="G613" s="9"/>
      <c r="H613" s="9"/>
      <c r="I613" s="9"/>
      <c r="J613" s="9"/>
      <c r="K613" s="9"/>
      <c r="L613" s="9"/>
      <c r="M613" s="9"/>
      <c r="N613" s="9"/>
      <c r="O613" s="9"/>
      <c r="P613" s="9"/>
      <c r="Q613" s="9"/>
      <c r="R613" s="9"/>
      <c r="S613" s="9"/>
      <c r="T613" s="9"/>
      <c r="U613" s="9"/>
      <c r="V613" s="9"/>
      <c r="W613" s="9"/>
      <c r="X613" s="9"/>
      <c r="Y613" s="9"/>
      <c r="Z613" s="9"/>
    </row>
    <row r="614" spans="1:26" ht="15">
      <c r="A614" s="9"/>
      <c r="B614" s="9"/>
      <c r="C614" s="9"/>
      <c r="D614" s="9"/>
      <c r="E614" s="9"/>
      <c r="F614" s="9"/>
      <c r="G614" s="9"/>
      <c r="H614" s="9"/>
      <c r="I614" s="9"/>
      <c r="J614" s="9"/>
      <c r="K614" s="9"/>
      <c r="L614" s="9"/>
      <c r="M614" s="9"/>
      <c r="N614" s="9"/>
      <c r="O614" s="9"/>
      <c r="P614" s="9"/>
      <c r="Q614" s="9"/>
      <c r="R614" s="9"/>
      <c r="S614" s="9"/>
      <c r="T614" s="9"/>
      <c r="U614" s="9"/>
      <c r="V614" s="9"/>
      <c r="W614" s="9"/>
      <c r="X614" s="9"/>
      <c r="Y614" s="9"/>
      <c r="Z614" s="9"/>
    </row>
    <row r="615" spans="1:26" ht="15">
      <c r="A615" s="9"/>
      <c r="B615" s="9"/>
      <c r="C615" s="9"/>
      <c r="D615" s="9"/>
      <c r="E615" s="9"/>
      <c r="F615" s="9"/>
      <c r="G615" s="9"/>
      <c r="H615" s="9"/>
      <c r="I615" s="9"/>
      <c r="J615" s="9"/>
      <c r="K615" s="9"/>
      <c r="L615" s="9"/>
      <c r="M615" s="9"/>
      <c r="N615" s="9"/>
      <c r="O615" s="9"/>
      <c r="P615" s="9"/>
      <c r="Q615" s="9"/>
      <c r="R615" s="9"/>
      <c r="S615" s="9"/>
      <c r="T615" s="9"/>
      <c r="U615" s="9"/>
      <c r="V615" s="9"/>
      <c r="W615" s="9"/>
      <c r="X615" s="9"/>
      <c r="Y615" s="9"/>
      <c r="Z615" s="9"/>
    </row>
    <row r="616" spans="1:26" ht="15">
      <c r="A616" s="9"/>
      <c r="B616" s="9"/>
      <c r="C616" s="9"/>
      <c r="D616" s="9"/>
      <c r="E616" s="9"/>
      <c r="F616" s="9"/>
      <c r="G616" s="9"/>
      <c r="H616" s="9"/>
      <c r="I616" s="9"/>
      <c r="J616" s="9"/>
      <c r="K616" s="9"/>
      <c r="L616" s="9"/>
      <c r="M616" s="9"/>
      <c r="N616" s="9"/>
      <c r="O616" s="9"/>
      <c r="P616" s="9"/>
      <c r="Q616" s="9"/>
      <c r="R616" s="9"/>
      <c r="S616" s="9"/>
      <c r="T616" s="9"/>
      <c r="U616" s="9"/>
      <c r="V616" s="9"/>
      <c r="W616" s="9"/>
      <c r="X616" s="9"/>
      <c r="Y616" s="9"/>
      <c r="Z616" s="9"/>
    </row>
    <row r="617" spans="1:26" ht="15">
      <c r="A617" s="9"/>
      <c r="B617" s="9"/>
      <c r="C617" s="9"/>
      <c r="D617" s="9"/>
      <c r="E617" s="9"/>
      <c r="F617" s="9"/>
      <c r="G617" s="9"/>
      <c r="H617" s="9"/>
      <c r="I617" s="9"/>
      <c r="J617" s="9"/>
      <c r="K617" s="9"/>
      <c r="L617" s="9"/>
      <c r="M617" s="9"/>
      <c r="N617" s="9"/>
      <c r="O617" s="9"/>
      <c r="P617" s="9"/>
      <c r="Q617" s="9"/>
      <c r="R617" s="9"/>
      <c r="S617" s="9"/>
      <c r="T617" s="9"/>
      <c r="U617" s="9"/>
      <c r="V617" s="9"/>
      <c r="W617" s="9"/>
      <c r="X617" s="9"/>
      <c r="Y617" s="9"/>
      <c r="Z617" s="9"/>
    </row>
    <row r="618" spans="1:26" ht="15">
      <c r="A618" s="9"/>
      <c r="B618" s="9"/>
      <c r="C618" s="9"/>
      <c r="D618" s="9"/>
      <c r="E618" s="9"/>
      <c r="F618" s="9"/>
      <c r="G618" s="9"/>
      <c r="H618" s="9"/>
      <c r="I618" s="9"/>
      <c r="J618" s="9"/>
      <c r="K618" s="9"/>
      <c r="L618" s="9"/>
      <c r="M618" s="9"/>
      <c r="N618" s="9"/>
      <c r="O618" s="9"/>
      <c r="P618" s="9"/>
      <c r="Q618" s="9"/>
      <c r="R618" s="9"/>
      <c r="S618" s="9"/>
      <c r="T618" s="9"/>
      <c r="U618" s="9"/>
      <c r="V618" s="9"/>
      <c r="W618" s="9"/>
      <c r="X618" s="9"/>
      <c r="Y618" s="9"/>
      <c r="Z618" s="9"/>
    </row>
    <row r="619" spans="1:26" ht="15">
      <c r="A619" s="9"/>
      <c r="B619" s="9"/>
      <c r="C619" s="9"/>
      <c r="D619" s="9"/>
      <c r="E619" s="9"/>
      <c r="F619" s="9"/>
      <c r="G619" s="9"/>
      <c r="H619" s="9"/>
      <c r="I619" s="9"/>
      <c r="J619" s="9"/>
      <c r="K619" s="9"/>
      <c r="L619" s="9"/>
      <c r="M619" s="9"/>
      <c r="N619" s="9"/>
      <c r="O619" s="9"/>
      <c r="P619" s="9"/>
      <c r="Q619" s="9"/>
      <c r="R619" s="9"/>
      <c r="S619" s="9"/>
      <c r="T619" s="9"/>
      <c r="U619" s="9"/>
      <c r="V619" s="9"/>
      <c r="W619" s="9"/>
      <c r="X619" s="9"/>
      <c r="Y619" s="9"/>
      <c r="Z619" s="9"/>
    </row>
    <row r="620" spans="1:26" ht="15">
      <c r="A620" s="9"/>
      <c r="B620" s="9"/>
      <c r="C620" s="9"/>
      <c r="D620" s="9"/>
      <c r="E620" s="9"/>
      <c r="F620" s="9"/>
      <c r="G620" s="9"/>
      <c r="H620" s="9"/>
      <c r="I620" s="9"/>
      <c r="J620" s="9"/>
      <c r="K620" s="9"/>
      <c r="L620" s="9"/>
      <c r="M620" s="9"/>
      <c r="N620" s="9"/>
      <c r="O620" s="9"/>
      <c r="P620" s="9"/>
      <c r="Q620" s="9"/>
      <c r="R620" s="9"/>
      <c r="S620" s="9"/>
      <c r="T620" s="9"/>
      <c r="U620" s="9"/>
      <c r="V620" s="9"/>
      <c r="W620" s="9"/>
      <c r="X620" s="9"/>
      <c r="Y620" s="9"/>
      <c r="Z620" s="9"/>
    </row>
    <row r="621" spans="1:26" ht="15">
      <c r="A621" s="9"/>
      <c r="B621" s="9"/>
      <c r="C621" s="9"/>
      <c r="D621" s="9"/>
      <c r="E621" s="9"/>
      <c r="F621" s="9"/>
      <c r="G621" s="9"/>
      <c r="H621" s="9"/>
      <c r="I621" s="9"/>
      <c r="J621" s="9"/>
      <c r="K621" s="9"/>
      <c r="L621" s="9"/>
      <c r="M621" s="9"/>
      <c r="N621" s="9"/>
      <c r="O621" s="9"/>
      <c r="P621" s="9"/>
      <c r="Q621" s="9"/>
      <c r="R621" s="9"/>
      <c r="S621" s="9"/>
      <c r="T621" s="9"/>
      <c r="U621" s="9"/>
      <c r="V621" s="9"/>
      <c r="W621" s="9"/>
      <c r="X621" s="9"/>
      <c r="Y621" s="9"/>
      <c r="Z621" s="9"/>
    </row>
    <row r="622" spans="1:26" ht="15">
      <c r="A622" s="9"/>
      <c r="B622" s="9"/>
      <c r="C622" s="9"/>
      <c r="D622" s="9"/>
      <c r="E622" s="9"/>
      <c r="F622" s="9"/>
      <c r="G622" s="9"/>
      <c r="H622" s="9"/>
      <c r="I622" s="9"/>
      <c r="J622" s="9"/>
      <c r="K622" s="9"/>
      <c r="L622" s="9"/>
      <c r="M622" s="9"/>
      <c r="N622" s="9"/>
      <c r="O622" s="9"/>
      <c r="P622" s="9"/>
      <c r="Q622" s="9"/>
      <c r="R622" s="9"/>
      <c r="S622" s="9"/>
      <c r="T622" s="9"/>
      <c r="U622" s="9"/>
      <c r="V622" s="9"/>
      <c r="W622" s="9"/>
      <c r="X622" s="9"/>
      <c r="Y622" s="9"/>
      <c r="Z622" s="9"/>
    </row>
    <row r="623" spans="1:26" ht="15">
      <c r="A623" s="9"/>
      <c r="B623" s="9"/>
      <c r="C623" s="9"/>
      <c r="D623" s="9"/>
      <c r="E623" s="9"/>
      <c r="F623" s="9"/>
      <c r="G623" s="9"/>
      <c r="H623" s="9"/>
      <c r="I623" s="9"/>
      <c r="J623" s="9"/>
      <c r="K623" s="9"/>
      <c r="L623" s="9"/>
      <c r="M623" s="9"/>
      <c r="N623" s="9"/>
      <c r="O623" s="9"/>
      <c r="P623" s="9"/>
      <c r="Q623" s="9"/>
      <c r="R623" s="9"/>
      <c r="S623" s="9"/>
      <c r="T623" s="9"/>
      <c r="U623" s="9"/>
      <c r="V623" s="9"/>
      <c r="W623" s="9"/>
      <c r="X623" s="9"/>
      <c r="Y623" s="9"/>
      <c r="Z623" s="9"/>
    </row>
    <row r="624" spans="1:26" ht="15">
      <c r="A624" s="9"/>
      <c r="B624" s="9"/>
      <c r="C624" s="9"/>
      <c r="D624" s="9"/>
      <c r="E624" s="9"/>
      <c r="F624" s="9"/>
      <c r="G624" s="9"/>
      <c r="H624" s="9"/>
      <c r="I624" s="9"/>
      <c r="J624" s="9"/>
      <c r="K624" s="9"/>
      <c r="L624" s="9"/>
      <c r="M624" s="9"/>
      <c r="N624" s="9"/>
      <c r="O624" s="9"/>
      <c r="P624" s="9"/>
      <c r="Q624" s="9"/>
      <c r="R624" s="9"/>
      <c r="S624" s="9"/>
      <c r="T624" s="9"/>
      <c r="U624" s="9"/>
      <c r="V624" s="9"/>
      <c r="W624" s="9"/>
      <c r="X624" s="9"/>
      <c r="Y624" s="9"/>
      <c r="Z624" s="9"/>
    </row>
    <row r="625" spans="1:26" ht="15">
      <c r="A625" s="9"/>
      <c r="B625" s="9"/>
      <c r="C625" s="9"/>
      <c r="D625" s="9"/>
      <c r="E625" s="9"/>
      <c r="F625" s="9"/>
      <c r="G625" s="9"/>
      <c r="H625" s="9"/>
      <c r="I625" s="9"/>
      <c r="J625" s="9"/>
      <c r="K625" s="9"/>
      <c r="L625" s="9"/>
      <c r="M625" s="9"/>
      <c r="N625" s="9"/>
      <c r="O625" s="9"/>
      <c r="P625" s="9"/>
      <c r="Q625" s="9"/>
      <c r="R625" s="9"/>
      <c r="S625" s="9"/>
      <c r="T625" s="9"/>
      <c r="U625" s="9"/>
      <c r="V625" s="9"/>
      <c r="W625" s="9"/>
      <c r="X625" s="9"/>
      <c r="Y625" s="9"/>
      <c r="Z625" s="9"/>
    </row>
    <row r="626" spans="1:26" ht="15">
      <c r="A626" s="9"/>
      <c r="B626" s="9"/>
      <c r="C626" s="9"/>
      <c r="D626" s="9"/>
      <c r="E626" s="9"/>
      <c r="F626" s="9"/>
      <c r="G626" s="9"/>
      <c r="H626" s="9"/>
      <c r="I626" s="9"/>
      <c r="J626" s="9"/>
      <c r="K626" s="9"/>
      <c r="L626" s="9"/>
      <c r="M626" s="9"/>
      <c r="N626" s="9"/>
      <c r="O626" s="9"/>
      <c r="P626" s="9"/>
      <c r="Q626" s="9"/>
      <c r="R626" s="9"/>
      <c r="S626" s="9"/>
      <c r="T626" s="9"/>
      <c r="U626" s="9"/>
      <c r="V626" s="9"/>
      <c r="W626" s="9"/>
      <c r="X626" s="9"/>
      <c r="Y626" s="9"/>
      <c r="Z626" s="9"/>
    </row>
    <row r="627" spans="1:26" ht="15">
      <c r="A627" s="9"/>
      <c r="B627" s="9"/>
      <c r="C627" s="9"/>
      <c r="D627" s="9"/>
      <c r="E627" s="9"/>
      <c r="F627" s="9"/>
      <c r="G627" s="9"/>
      <c r="H627" s="9"/>
      <c r="I627" s="9"/>
      <c r="J627" s="9"/>
      <c r="K627" s="9"/>
      <c r="L627" s="9"/>
      <c r="M627" s="9"/>
      <c r="N627" s="9"/>
      <c r="O627" s="9"/>
      <c r="P627" s="9"/>
      <c r="Q627" s="9"/>
      <c r="R627" s="9"/>
      <c r="S627" s="9"/>
      <c r="T627" s="9"/>
      <c r="U627" s="9"/>
      <c r="V627" s="9"/>
      <c r="W627" s="9"/>
      <c r="X627" s="9"/>
      <c r="Y627" s="9"/>
      <c r="Z627" s="9"/>
    </row>
    <row r="628" spans="1:26" ht="15">
      <c r="A628" s="9"/>
      <c r="B628" s="9"/>
      <c r="C628" s="9"/>
      <c r="D628" s="9"/>
      <c r="E628" s="9"/>
      <c r="F628" s="9"/>
      <c r="G628" s="9"/>
      <c r="H628" s="9"/>
      <c r="I628" s="9"/>
      <c r="J628" s="9"/>
      <c r="K628" s="9"/>
      <c r="L628" s="9"/>
      <c r="M628" s="9"/>
      <c r="N628" s="9"/>
      <c r="O628" s="9"/>
      <c r="P628" s="9"/>
      <c r="Q628" s="9"/>
      <c r="R628" s="9"/>
      <c r="S628" s="9"/>
      <c r="T628" s="9"/>
      <c r="U628" s="9"/>
      <c r="V628" s="9"/>
      <c r="W628" s="9"/>
      <c r="X628" s="9"/>
      <c r="Y628" s="9"/>
      <c r="Z628" s="9"/>
    </row>
    <row r="629" spans="1:26" ht="15">
      <c r="A629" s="9"/>
      <c r="B629" s="9"/>
      <c r="C629" s="9"/>
      <c r="D629" s="9"/>
      <c r="E629" s="9"/>
      <c r="F629" s="9"/>
      <c r="G629" s="9"/>
      <c r="H629" s="9"/>
      <c r="I629" s="9"/>
      <c r="J629" s="9"/>
      <c r="K629" s="9"/>
      <c r="L629" s="9"/>
      <c r="M629" s="9"/>
      <c r="N629" s="9"/>
      <c r="O629" s="9"/>
      <c r="P629" s="9"/>
      <c r="Q629" s="9"/>
      <c r="R629" s="9"/>
      <c r="S629" s="9"/>
      <c r="T629" s="9"/>
      <c r="U629" s="9"/>
      <c r="V629" s="9"/>
      <c r="W629" s="9"/>
      <c r="X629" s="9"/>
      <c r="Y629" s="9"/>
      <c r="Z629" s="9"/>
    </row>
    <row r="630" spans="1:26" ht="15">
      <c r="A630" s="9"/>
      <c r="B630" s="9"/>
      <c r="C630" s="9"/>
      <c r="D630" s="9"/>
      <c r="E630" s="9"/>
      <c r="F630" s="9"/>
      <c r="G630" s="9"/>
      <c r="H630" s="9"/>
      <c r="I630" s="9"/>
      <c r="J630" s="9"/>
      <c r="K630" s="9"/>
      <c r="L630" s="9"/>
      <c r="M630" s="9"/>
      <c r="N630" s="9"/>
      <c r="O630" s="9"/>
      <c r="P630" s="9"/>
      <c r="Q630" s="9"/>
      <c r="R630" s="9"/>
      <c r="S630" s="9"/>
      <c r="T630" s="9"/>
      <c r="U630" s="9"/>
      <c r="V630" s="9"/>
      <c r="W630" s="9"/>
      <c r="X630" s="9"/>
      <c r="Y630" s="9"/>
      <c r="Z630" s="9"/>
    </row>
    <row r="631" spans="1:26" ht="15">
      <c r="A631" s="9"/>
      <c r="B631" s="9"/>
      <c r="C631" s="9"/>
      <c r="D631" s="9"/>
      <c r="E631" s="9"/>
      <c r="F631" s="9"/>
      <c r="G631" s="9"/>
      <c r="H631" s="9"/>
      <c r="I631" s="9"/>
      <c r="J631" s="9"/>
      <c r="K631" s="9"/>
      <c r="L631" s="9"/>
      <c r="M631" s="9"/>
      <c r="N631" s="9"/>
      <c r="O631" s="9"/>
      <c r="P631" s="9"/>
      <c r="Q631" s="9"/>
      <c r="R631" s="9"/>
      <c r="S631" s="9"/>
      <c r="T631" s="9"/>
      <c r="U631" s="9"/>
      <c r="V631" s="9"/>
      <c r="W631" s="9"/>
      <c r="X631" s="9"/>
      <c r="Y631" s="9"/>
      <c r="Z631" s="9"/>
    </row>
    <row r="632" spans="1:26" ht="15">
      <c r="A632" s="9"/>
      <c r="B632" s="9"/>
      <c r="C632" s="9"/>
      <c r="D632" s="9"/>
      <c r="E632" s="9"/>
      <c r="F632" s="9"/>
      <c r="G632" s="9"/>
      <c r="H632" s="9"/>
      <c r="I632" s="9"/>
      <c r="J632" s="9"/>
      <c r="K632" s="9"/>
      <c r="L632" s="9"/>
      <c r="M632" s="9"/>
      <c r="N632" s="9"/>
      <c r="O632" s="9"/>
      <c r="P632" s="9"/>
      <c r="Q632" s="9"/>
      <c r="R632" s="9"/>
      <c r="S632" s="9"/>
      <c r="T632" s="9"/>
      <c r="U632" s="9"/>
      <c r="V632" s="9"/>
      <c r="W632" s="9"/>
      <c r="X632" s="9"/>
      <c r="Y632" s="9"/>
      <c r="Z632" s="9"/>
    </row>
    <row r="633" spans="1:26" ht="15">
      <c r="A633" s="9"/>
      <c r="B633" s="9"/>
      <c r="C633" s="9"/>
      <c r="D633" s="9"/>
      <c r="E633" s="9"/>
      <c r="F633" s="9"/>
      <c r="G633" s="9"/>
      <c r="H633" s="9"/>
      <c r="I633" s="9"/>
      <c r="J633" s="9"/>
      <c r="K633" s="9"/>
      <c r="L633" s="9"/>
      <c r="M633" s="9"/>
      <c r="N633" s="9"/>
      <c r="O633" s="9"/>
      <c r="P633" s="9"/>
      <c r="Q633" s="9"/>
      <c r="R633" s="9"/>
      <c r="S633" s="9"/>
      <c r="T633" s="9"/>
      <c r="U633" s="9"/>
      <c r="V633" s="9"/>
      <c r="W633" s="9"/>
      <c r="X633" s="9"/>
      <c r="Y633" s="9"/>
      <c r="Z633" s="9"/>
    </row>
    <row r="634" spans="1:26" ht="15">
      <c r="A634" s="9"/>
      <c r="B634" s="9"/>
      <c r="C634" s="9"/>
      <c r="D634" s="9"/>
      <c r="E634" s="9"/>
      <c r="F634" s="9"/>
      <c r="G634" s="9"/>
      <c r="H634" s="9"/>
      <c r="I634" s="9"/>
      <c r="J634" s="9"/>
      <c r="K634" s="9"/>
      <c r="L634" s="9"/>
      <c r="M634" s="9"/>
      <c r="N634" s="9"/>
      <c r="O634" s="9"/>
      <c r="P634" s="9"/>
      <c r="Q634" s="9"/>
      <c r="R634" s="9"/>
      <c r="S634" s="9"/>
      <c r="T634" s="9"/>
      <c r="U634" s="9"/>
      <c r="V634" s="9"/>
      <c r="W634" s="9"/>
      <c r="X634" s="9"/>
      <c r="Y634" s="9"/>
      <c r="Z634" s="9"/>
    </row>
    <row r="635" spans="1:26" ht="15">
      <c r="A635" s="9"/>
      <c r="B635" s="9"/>
      <c r="C635" s="9"/>
      <c r="D635" s="9"/>
      <c r="E635" s="9"/>
      <c r="F635" s="9"/>
      <c r="G635" s="9"/>
      <c r="H635" s="9"/>
      <c r="I635" s="9"/>
      <c r="J635" s="9"/>
      <c r="K635" s="9"/>
      <c r="L635" s="9"/>
      <c r="M635" s="9"/>
      <c r="N635" s="9"/>
      <c r="O635" s="9"/>
      <c r="P635" s="9"/>
      <c r="Q635" s="9"/>
      <c r="R635" s="9"/>
      <c r="S635" s="9"/>
      <c r="T635" s="9"/>
      <c r="U635" s="9"/>
      <c r="V635" s="9"/>
      <c r="W635" s="9"/>
      <c r="X635" s="9"/>
      <c r="Y635" s="9"/>
      <c r="Z635" s="9"/>
    </row>
    <row r="636" spans="1:26" ht="15">
      <c r="A636" s="9"/>
      <c r="B636" s="9"/>
      <c r="C636" s="9"/>
      <c r="D636" s="9"/>
      <c r="E636" s="9"/>
      <c r="F636" s="9"/>
      <c r="G636" s="9"/>
      <c r="H636" s="9"/>
      <c r="I636" s="9"/>
      <c r="J636" s="9"/>
      <c r="K636" s="9"/>
      <c r="L636" s="9"/>
      <c r="M636" s="9"/>
      <c r="N636" s="9"/>
      <c r="O636" s="9"/>
      <c r="P636" s="9"/>
      <c r="Q636" s="9"/>
      <c r="R636" s="9"/>
      <c r="S636" s="9"/>
      <c r="T636" s="9"/>
      <c r="U636" s="9"/>
      <c r="V636" s="9"/>
      <c r="W636" s="9"/>
      <c r="X636" s="9"/>
      <c r="Y636" s="9"/>
      <c r="Z636" s="9"/>
    </row>
    <row r="637" spans="1:26" ht="15">
      <c r="A637" s="9"/>
      <c r="B637" s="9"/>
      <c r="C637" s="9"/>
      <c r="D637" s="9"/>
      <c r="E637" s="9"/>
      <c r="F637" s="9"/>
      <c r="G637" s="9"/>
      <c r="H637" s="9"/>
      <c r="I637" s="9"/>
      <c r="J637" s="9"/>
      <c r="K637" s="9"/>
      <c r="L637" s="9"/>
      <c r="M637" s="9"/>
      <c r="N637" s="9"/>
      <c r="O637" s="9"/>
      <c r="P637" s="9"/>
      <c r="Q637" s="9"/>
      <c r="R637" s="9"/>
      <c r="S637" s="9"/>
      <c r="T637" s="9"/>
      <c r="U637" s="9"/>
      <c r="V637" s="9"/>
      <c r="W637" s="9"/>
      <c r="X637" s="9"/>
      <c r="Y637" s="9"/>
      <c r="Z637" s="9"/>
    </row>
    <row r="638" spans="1:26" ht="15">
      <c r="A638" s="9"/>
      <c r="B638" s="9"/>
      <c r="C638" s="9"/>
      <c r="D638" s="9"/>
      <c r="E638" s="9"/>
      <c r="F638" s="9"/>
      <c r="G638" s="9"/>
      <c r="H638" s="9"/>
      <c r="I638" s="9"/>
      <c r="J638" s="9"/>
      <c r="K638" s="9"/>
      <c r="L638" s="9"/>
      <c r="M638" s="9"/>
      <c r="N638" s="9"/>
      <c r="O638" s="9"/>
      <c r="P638" s="9"/>
      <c r="Q638" s="9"/>
      <c r="R638" s="9"/>
      <c r="S638" s="9"/>
      <c r="T638" s="9"/>
      <c r="U638" s="9"/>
      <c r="V638" s="9"/>
      <c r="W638" s="9"/>
      <c r="X638" s="9"/>
      <c r="Y638" s="9"/>
      <c r="Z638" s="9"/>
    </row>
    <row r="639" spans="1:26" ht="15">
      <c r="A639" s="9"/>
      <c r="B639" s="9"/>
      <c r="C639" s="9"/>
      <c r="D639" s="9"/>
      <c r="E639" s="9"/>
      <c r="F639" s="9"/>
      <c r="G639" s="9"/>
      <c r="H639" s="9"/>
      <c r="I639" s="9"/>
      <c r="J639" s="9"/>
      <c r="K639" s="9"/>
      <c r="L639" s="9"/>
      <c r="M639" s="9"/>
      <c r="N639" s="9"/>
      <c r="O639" s="9"/>
      <c r="P639" s="9"/>
      <c r="Q639" s="9"/>
      <c r="R639" s="9"/>
      <c r="S639" s="9"/>
      <c r="T639" s="9"/>
      <c r="U639" s="9"/>
      <c r="V639" s="9"/>
      <c r="W639" s="9"/>
      <c r="X639" s="9"/>
      <c r="Y639" s="9"/>
      <c r="Z639" s="9"/>
    </row>
    <row r="640" spans="1:26" ht="15">
      <c r="A640" s="9"/>
      <c r="B640" s="9"/>
      <c r="C640" s="9"/>
      <c r="D640" s="9"/>
      <c r="E640" s="9"/>
      <c r="F640" s="9"/>
      <c r="G640" s="9"/>
      <c r="H640" s="9"/>
      <c r="I640" s="9"/>
      <c r="J640" s="9"/>
      <c r="K640" s="9"/>
      <c r="L640" s="9"/>
      <c r="M640" s="9"/>
      <c r="N640" s="9"/>
      <c r="O640" s="9"/>
      <c r="P640" s="9"/>
      <c r="Q640" s="9"/>
      <c r="R640" s="9"/>
      <c r="S640" s="9"/>
      <c r="T640" s="9"/>
      <c r="U640" s="9"/>
      <c r="V640" s="9"/>
      <c r="W640" s="9"/>
      <c r="X640" s="9"/>
      <c r="Y640" s="9"/>
      <c r="Z640" s="9"/>
    </row>
    <row r="641" spans="1:26" ht="15">
      <c r="A641" s="9"/>
      <c r="B641" s="9"/>
      <c r="C641" s="9"/>
      <c r="D641" s="9"/>
      <c r="E641" s="9"/>
      <c r="F641" s="9"/>
      <c r="G641" s="9"/>
      <c r="H641" s="9"/>
      <c r="I641" s="9"/>
      <c r="J641" s="9"/>
      <c r="K641" s="9"/>
      <c r="L641" s="9"/>
      <c r="M641" s="9"/>
      <c r="N641" s="9"/>
      <c r="O641" s="9"/>
      <c r="P641" s="9"/>
      <c r="Q641" s="9"/>
      <c r="R641" s="9"/>
      <c r="S641" s="9"/>
      <c r="T641" s="9"/>
      <c r="U641" s="9"/>
      <c r="V641" s="9"/>
      <c r="W641" s="9"/>
      <c r="X641" s="9"/>
      <c r="Y641" s="9"/>
      <c r="Z641" s="9"/>
    </row>
    <row r="642" spans="1:26" ht="15">
      <c r="A642" s="9"/>
      <c r="B642" s="9"/>
      <c r="C642" s="9"/>
      <c r="D642" s="9"/>
      <c r="E642" s="9"/>
      <c r="F642" s="9"/>
      <c r="G642" s="9"/>
      <c r="H642" s="9"/>
      <c r="I642" s="9"/>
      <c r="J642" s="9"/>
      <c r="K642" s="9"/>
      <c r="L642" s="9"/>
      <c r="M642" s="9"/>
      <c r="N642" s="9"/>
      <c r="O642" s="9"/>
      <c r="P642" s="9"/>
      <c r="Q642" s="9"/>
      <c r="R642" s="9"/>
      <c r="S642" s="9"/>
      <c r="T642" s="9"/>
      <c r="U642" s="9"/>
      <c r="V642" s="9"/>
      <c r="W642" s="9"/>
      <c r="X642" s="9"/>
      <c r="Y642" s="9"/>
      <c r="Z642" s="9"/>
    </row>
    <row r="643" spans="1:26" ht="15">
      <c r="A643" s="9"/>
      <c r="B643" s="9"/>
      <c r="C643" s="9"/>
      <c r="D643" s="9"/>
      <c r="E643" s="9"/>
      <c r="F643" s="9"/>
      <c r="G643" s="9"/>
      <c r="H643" s="9"/>
      <c r="I643" s="9"/>
      <c r="J643" s="9"/>
      <c r="K643" s="9"/>
      <c r="L643" s="9"/>
      <c r="M643" s="9"/>
      <c r="N643" s="9"/>
      <c r="O643" s="9"/>
      <c r="P643" s="9"/>
      <c r="Q643" s="9"/>
      <c r="R643" s="9"/>
      <c r="S643" s="9"/>
      <c r="T643" s="9"/>
      <c r="U643" s="9"/>
      <c r="V643" s="9"/>
      <c r="W643" s="9"/>
      <c r="X643" s="9"/>
      <c r="Y643" s="9"/>
      <c r="Z643" s="9"/>
    </row>
    <row r="644" spans="1:26" ht="15">
      <c r="A644" s="9"/>
      <c r="B644" s="9"/>
      <c r="C644" s="9"/>
      <c r="D644" s="9"/>
      <c r="E644" s="9"/>
      <c r="F644" s="9"/>
      <c r="G644" s="9"/>
      <c r="H644" s="9"/>
      <c r="I644" s="9"/>
      <c r="J644" s="9"/>
      <c r="K644" s="9"/>
      <c r="L644" s="9"/>
      <c r="M644" s="9"/>
      <c r="N644" s="9"/>
      <c r="O644" s="9"/>
      <c r="P644" s="9"/>
      <c r="Q644" s="9"/>
      <c r="R644" s="9"/>
      <c r="S644" s="9"/>
      <c r="T644" s="9"/>
      <c r="U644" s="9"/>
      <c r="V644" s="9"/>
      <c r="W644" s="9"/>
      <c r="X644" s="9"/>
      <c r="Y644" s="9"/>
      <c r="Z644" s="9"/>
    </row>
    <row r="645" spans="1:26" ht="15">
      <c r="A645" s="9"/>
      <c r="B645" s="9"/>
      <c r="C645" s="9"/>
      <c r="D645" s="9"/>
      <c r="E645" s="9"/>
      <c r="F645" s="9"/>
      <c r="G645" s="9"/>
      <c r="H645" s="9"/>
      <c r="I645" s="9"/>
      <c r="J645" s="9"/>
      <c r="K645" s="9"/>
      <c r="L645" s="9"/>
      <c r="M645" s="9"/>
      <c r="N645" s="9"/>
      <c r="O645" s="9"/>
      <c r="P645" s="9"/>
      <c r="Q645" s="9"/>
      <c r="R645" s="9"/>
      <c r="S645" s="9"/>
      <c r="T645" s="9"/>
      <c r="U645" s="9"/>
      <c r="V645" s="9"/>
      <c r="W645" s="9"/>
      <c r="X645" s="9"/>
      <c r="Y645" s="9"/>
      <c r="Z645" s="9"/>
    </row>
    <row r="646" spans="1:26" ht="15">
      <c r="A646" s="9"/>
      <c r="B646" s="9"/>
      <c r="C646" s="9"/>
      <c r="D646" s="9"/>
      <c r="E646" s="9"/>
      <c r="F646" s="9"/>
      <c r="G646" s="9"/>
      <c r="H646" s="9"/>
      <c r="I646" s="9"/>
      <c r="J646" s="9"/>
      <c r="K646" s="9"/>
      <c r="L646" s="9"/>
      <c r="M646" s="9"/>
      <c r="N646" s="9"/>
      <c r="O646" s="9"/>
      <c r="P646" s="9"/>
      <c r="Q646" s="9"/>
      <c r="R646" s="9"/>
      <c r="S646" s="9"/>
      <c r="T646" s="9"/>
      <c r="U646" s="9"/>
      <c r="V646" s="9"/>
      <c r="W646" s="9"/>
      <c r="X646" s="9"/>
      <c r="Y646" s="9"/>
      <c r="Z646" s="9"/>
    </row>
    <row r="647" spans="1:26" ht="15">
      <c r="A647" s="9"/>
      <c r="B647" s="9"/>
      <c r="C647" s="9"/>
      <c r="D647" s="9"/>
      <c r="E647" s="9"/>
      <c r="F647" s="9"/>
      <c r="G647" s="9"/>
      <c r="H647" s="9"/>
      <c r="I647" s="9"/>
      <c r="J647" s="9"/>
      <c r="K647" s="9"/>
      <c r="L647" s="9"/>
      <c r="M647" s="9"/>
      <c r="N647" s="9"/>
      <c r="O647" s="9"/>
      <c r="P647" s="9"/>
      <c r="Q647" s="9"/>
      <c r="R647" s="9"/>
      <c r="S647" s="9"/>
      <c r="T647" s="9"/>
      <c r="U647" s="9"/>
      <c r="V647" s="9"/>
      <c r="W647" s="9"/>
      <c r="X647" s="9"/>
      <c r="Y647" s="9"/>
      <c r="Z647" s="9"/>
    </row>
    <row r="648" spans="1:26" ht="15">
      <c r="A648" s="9"/>
      <c r="B648" s="9"/>
      <c r="C648" s="9"/>
      <c r="D648" s="9"/>
      <c r="E648" s="9"/>
      <c r="F648" s="9"/>
      <c r="G648" s="9"/>
      <c r="H648" s="9"/>
      <c r="I648" s="9"/>
      <c r="J648" s="9"/>
      <c r="K648" s="9"/>
      <c r="L648" s="9"/>
      <c r="M648" s="9"/>
      <c r="N648" s="9"/>
      <c r="O648" s="9"/>
      <c r="P648" s="9"/>
      <c r="Q648" s="9"/>
      <c r="R648" s="9"/>
      <c r="S648" s="9"/>
      <c r="T648" s="9"/>
      <c r="U648" s="9"/>
      <c r="V648" s="9"/>
      <c r="W648" s="9"/>
      <c r="X648" s="9"/>
      <c r="Y648" s="9"/>
      <c r="Z648" s="9"/>
    </row>
    <row r="649" spans="1:26" ht="15">
      <c r="A649" s="9"/>
      <c r="B649" s="9"/>
      <c r="C649" s="9"/>
      <c r="D649" s="9"/>
      <c r="E649" s="9"/>
      <c r="F649" s="9"/>
      <c r="G649" s="9"/>
      <c r="H649" s="9"/>
      <c r="I649" s="9"/>
      <c r="J649" s="9"/>
      <c r="K649" s="9"/>
      <c r="L649" s="9"/>
      <c r="M649" s="9"/>
      <c r="N649" s="9"/>
      <c r="O649" s="9"/>
      <c r="P649" s="9"/>
      <c r="Q649" s="9"/>
      <c r="R649" s="9"/>
      <c r="S649" s="9"/>
      <c r="T649" s="9"/>
      <c r="U649" s="9"/>
      <c r="V649" s="9"/>
      <c r="W649" s="9"/>
      <c r="X649" s="9"/>
      <c r="Y649" s="9"/>
      <c r="Z649" s="9"/>
    </row>
    <row r="650" spans="1:26" ht="15">
      <c r="A650" s="9"/>
      <c r="B650" s="9"/>
      <c r="C650" s="9"/>
      <c r="D650" s="9"/>
      <c r="E650" s="9"/>
      <c r="F650" s="9"/>
      <c r="G650" s="9"/>
      <c r="H650" s="9"/>
      <c r="I650" s="9"/>
      <c r="J650" s="9"/>
      <c r="K650" s="9"/>
      <c r="L650" s="9"/>
      <c r="M650" s="9"/>
      <c r="N650" s="9"/>
      <c r="O650" s="9"/>
      <c r="P650" s="9"/>
      <c r="Q650" s="9"/>
      <c r="R650" s="9"/>
      <c r="S650" s="9"/>
      <c r="T650" s="9"/>
      <c r="U650" s="9"/>
      <c r="V650" s="9"/>
      <c r="W650" s="9"/>
      <c r="X650" s="9"/>
      <c r="Y650" s="9"/>
      <c r="Z650" s="9"/>
    </row>
    <row r="651" spans="1:26" ht="15">
      <c r="A651" s="9"/>
      <c r="B651" s="9"/>
      <c r="C651" s="9"/>
      <c r="D651" s="9"/>
      <c r="E651" s="9"/>
      <c r="F651" s="9"/>
      <c r="G651" s="9"/>
      <c r="H651" s="9"/>
      <c r="I651" s="9"/>
      <c r="J651" s="9"/>
      <c r="K651" s="9"/>
      <c r="L651" s="9"/>
      <c r="M651" s="9"/>
      <c r="N651" s="9"/>
      <c r="O651" s="9"/>
      <c r="P651" s="9"/>
      <c r="Q651" s="9"/>
      <c r="R651" s="9"/>
      <c r="S651" s="9"/>
      <c r="T651" s="9"/>
      <c r="U651" s="9"/>
      <c r="V651" s="9"/>
      <c r="W651" s="9"/>
      <c r="X651" s="9"/>
      <c r="Y651" s="9"/>
      <c r="Z651" s="9"/>
    </row>
    <row r="652" spans="1:26" ht="15">
      <c r="A652" s="9"/>
      <c r="B652" s="9"/>
      <c r="C652" s="9"/>
      <c r="D652" s="9"/>
      <c r="E652" s="9"/>
      <c r="F652" s="9"/>
      <c r="G652" s="9"/>
      <c r="H652" s="9"/>
      <c r="I652" s="9"/>
      <c r="J652" s="9"/>
      <c r="K652" s="9"/>
      <c r="L652" s="9"/>
      <c r="M652" s="9"/>
      <c r="N652" s="9"/>
      <c r="O652" s="9"/>
      <c r="P652" s="9"/>
      <c r="Q652" s="9"/>
      <c r="R652" s="9"/>
      <c r="S652" s="9"/>
      <c r="T652" s="9"/>
      <c r="U652" s="9"/>
      <c r="V652" s="9"/>
      <c r="W652" s="9"/>
      <c r="X652" s="9"/>
      <c r="Y652" s="9"/>
      <c r="Z652" s="9"/>
    </row>
    <row r="653" spans="1:26" ht="15">
      <c r="A653" s="9"/>
      <c r="B653" s="9"/>
      <c r="C653" s="9"/>
      <c r="D653" s="9"/>
      <c r="E653" s="9"/>
      <c r="F653" s="9"/>
      <c r="G653" s="9"/>
      <c r="H653" s="9"/>
      <c r="I653" s="9"/>
      <c r="J653" s="9"/>
      <c r="K653" s="9"/>
      <c r="L653" s="9"/>
      <c r="M653" s="9"/>
      <c r="N653" s="9"/>
      <c r="O653" s="9"/>
      <c r="P653" s="9"/>
      <c r="Q653" s="9"/>
      <c r="R653" s="9"/>
      <c r="S653" s="9"/>
      <c r="T653" s="9"/>
      <c r="U653" s="9"/>
      <c r="V653" s="9"/>
      <c r="W653" s="9"/>
      <c r="X653" s="9"/>
      <c r="Y653" s="9"/>
      <c r="Z653" s="9"/>
    </row>
    <row r="654" spans="1:26" ht="15">
      <c r="A654" s="9"/>
      <c r="B654" s="9"/>
      <c r="C654" s="9"/>
      <c r="D654" s="9"/>
      <c r="E654" s="9"/>
      <c r="F654" s="9"/>
      <c r="G654" s="9"/>
      <c r="H654" s="9"/>
      <c r="I654" s="9"/>
      <c r="J654" s="9"/>
      <c r="K654" s="9"/>
      <c r="L654" s="9"/>
      <c r="M654" s="9"/>
      <c r="N654" s="9"/>
      <c r="O654" s="9"/>
      <c r="P654" s="9"/>
      <c r="Q654" s="9"/>
      <c r="R654" s="9"/>
      <c r="S654" s="9"/>
      <c r="T654" s="9"/>
      <c r="U654" s="9"/>
      <c r="V654" s="9"/>
      <c r="W654" s="9"/>
      <c r="X654" s="9"/>
      <c r="Y654" s="9"/>
      <c r="Z654" s="9"/>
    </row>
    <row r="655" spans="1:26" ht="15">
      <c r="A655" s="9"/>
      <c r="B655" s="9"/>
      <c r="C655" s="9"/>
      <c r="D655" s="9"/>
      <c r="E655" s="9"/>
      <c r="F655" s="9"/>
      <c r="G655" s="9"/>
      <c r="H655" s="9"/>
      <c r="I655" s="9"/>
      <c r="J655" s="9"/>
      <c r="K655" s="9"/>
      <c r="L655" s="9"/>
      <c r="M655" s="9"/>
      <c r="N655" s="9"/>
      <c r="O655" s="9"/>
      <c r="P655" s="9"/>
      <c r="Q655" s="9"/>
      <c r="R655" s="9"/>
      <c r="S655" s="9"/>
      <c r="T655" s="9"/>
      <c r="U655" s="9"/>
      <c r="V655" s="9"/>
      <c r="W655" s="9"/>
      <c r="X655" s="9"/>
      <c r="Y655" s="9"/>
      <c r="Z655" s="9"/>
    </row>
    <row r="656" spans="1:26" ht="15">
      <c r="A656" s="9"/>
      <c r="B656" s="9"/>
      <c r="C656" s="9"/>
      <c r="D656" s="9"/>
      <c r="E656" s="9"/>
      <c r="F656" s="9"/>
      <c r="G656" s="9"/>
      <c r="H656" s="9"/>
      <c r="I656" s="9"/>
      <c r="J656" s="9"/>
      <c r="K656" s="9"/>
      <c r="L656" s="9"/>
      <c r="M656" s="9"/>
      <c r="N656" s="9"/>
      <c r="O656" s="9"/>
      <c r="P656" s="9"/>
      <c r="Q656" s="9"/>
      <c r="R656" s="9"/>
      <c r="S656" s="9"/>
      <c r="T656" s="9"/>
      <c r="U656" s="9"/>
      <c r="V656" s="9"/>
      <c r="W656" s="9"/>
      <c r="X656" s="9"/>
      <c r="Y656" s="9"/>
      <c r="Z656" s="9"/>
    </row>
    <row r="657" spans="1:26" ht="15">
      <c r="A657" s="9"/>
      <c r="B657" s="9"/>
      <c r="C657" s="9"/>
      <c r="D657" s="9"/>
      <c r="E657" s="9"/>
      <c r="F657" s="9"/>
      <c r="G657" s="9"/>
      <c r="H657" s="9"/>
      <c r="I657" s="9"/>
      <c r="J657" s="9"/>
      <c r="K657" s="9"/>
      <c r="L657" s="9"/>
      <c r="M657" s="9"/>
      <c r="N657" s="9"/>
      <c r="O657" s="9"/>
      <c r="P657" s="9"/>
      <c r="Q657" s="9"/>
      <c r="R657" s="9"/>
      <c r="S657" s="9"/>
      <c r="T657" s="9"/>
      <c r="U657" s="9"/>
      <c r="V657" s="9"/>
      <c r="W657" s="9"/>
      <c r="X657" s="9"/>
      <c r="Y657" s="9"/>
      <c r="Z657" s="9"/>
    </row>
    <row r="658" spans="1:26" ht="15">
      <c r="A658" s="9"/>
      <c r="B658" s="9"/>
      <c r="C658" s="9"/>
      <c r="D658" s="9"/>
      <c r="E658" s="9"/>
      <c r="F658" s="9"/>
      <c r="G658" s="9"/>
      <c r="H658" s="9"/>
      <c r="I658" s="9"/>
      <c r="J658" s="9"/>
      <c r="K658" s="9"/>
      <c r="L658" s="9"/>
      <c r="M658" s="9"/>
      <c r="N658" s="9"/>
      <c r="O658" s="9"/>
      <c r="P658" s="9"/>
      <c r="Q658" s="9"/>
      <c r="R658" s="9"/>
      <c r="S658" s="9"/>
      <c r="T658" s="9"/>
      <c r="U658" s="9"/>
      <c r="V658" s="9"/>
      <c r="W658" s="9"/>
      <c r="X658" s="9"/>
      <c r="Y658" s="9"/>
      <c r="Z658" s="9"/>
    </row>
    <row r="659" spans="1:26" ht="15">
      <c r="A659" s="9"/>
      <c r="B659" s="9"/>
      <c r="C659" s="9"/>
      <c r="D659" s="9"/>
      <c r="E659" s="9"/>
      <c r="F659" s="9"/>
      <c r="G659" s="9"/>
      <c r="H659" s="9"/>
      <c r="I659" s="9"/>
      <c r="J659" s="9"/>
      <c r="K659" s="9"/>
      <c r="L659" s="9"/>
      <c r="M659" s="9"/>
      <c r="N659" s="9"/>
      <c r="O659" s="9"/>
      <c r="P659" s="9"/>
      <c r="Q659" s="9"/>
      <c r="R659" s="9"/>
      <c r="S659" s="9"/>
      <c r="T659" s="9"/>
      <c r="U659" s="9"/>
      <c r="V659" s="9"/>
      <c r="W659" s="9"/>
      <c r="X659" s="9"/>
      <c r="Y659" s="9"/>
      <c r="Z659" s="9"/>
    </row>
    <row r="660" spans="1:26" ht="15">
      <c r="A660" s="9"/>
      <c r="B660" s="9"/>
      <c r="C660" s="9"/>
      <c r="D660" s="9"/>
      <c r="E660" s="9"/>
      <c r="F660" s="9"/>
      <c r="G660" s="9"/>
      <c r="H660" s="9"/>
      <c r="I660" s="9"/>
      <c r="J660" s="9"/>
      <c r="K660" s="9"/>
      <c r="L660" s="9"/>
      <c r="M660" s="9"/>
      <c r="N660" s="9"/>
      <c r="O660" s="9"/>
      <c r="P660" s="9"/>
      <c r="Q660" s="9"/>
      <c r="R660" s="9"/>
      <c r="S660" s="9"/>
      <c r="T660" s="9"/>
      <c r="U660" s="9"/>
      <c r="V660" s="9"/>
      <c r="W660" s="9"/>
      <c r="X660" s="9"/>
      <c r="Y660" s="9"/>
      <c r="Z660" s="9"/>
    </row>
    <row r="661" spans="1:26" ht="15">
      <c r="A661" s="9"/>
      <c r="B661" s="9"/>
      <c r="C661" s="9"/>
      <c r="D661" s="9"/>
      <c r="E661" s="9"/>
      <c r="F661" s="9"/>
      <c r="G661" s="9"/>
      <c r="H661" s="9"/>
      <c r="I661" s="9"/>
      <c r="J661" s="9"/>
      <c r="K661" s="9"/>
      <c r="L661" s="9"/>
      <c r="M661" s="9"/>
      <c r="N661" s="9"/>
      <c r="O661" s="9"/>
      <c r="P661" s="9"/>
      <c r="Q661" s="9"/>
      <c r="R661" s="9"/>
      <c r="S661" s="9"/>
      <c r="T661" s="9"/>
      <c r="U661" s="9"/>
      <c r="V661" s="9"/>
      <c r="W661" s="9"/>
      <c r="X661" s="9"/>
      <c r="Y661" s="9"/>
      <c r="Z661" s="9"/>
    </row>
    <row r="662" spans="1:26" ht="15">
      <c r="A662" s="9"/>
      <c r="B662" s="9"/>
      <c r="C662" s="9"/>
      <c r="D662" s="9"/>
      <c r="E662" s="9"/>
      <c r="F662" s="9"/>
      <c r="G662" s="9"/>
      <c r="H662" s="9"/>
      <c r="I662" s="9"/>
      <c r="J662" s="9"/>
      <c r="K662" s="9"/>
      <c r="L662" s="9"/>
      <c r="M662" s="9"/>
      <c r="N662" s="9"/>
      <c r="O662" s="9"/>
      <c r="P662" s="9"/>
      <c r="Q662" s="9"/>
      <c r="R662" s="9"/>
      <c r="S662" s="9"/>
      <c r="T662" s="9"/>
      <c r="U662" s="9"/>
      <c r="V662" s="9"/>
      <c r="W662" s="9"/>
      <c r="X662" s="9"/>
      <c r="Y662" s="9"/>
      <c r="Z662" s="9"/>
    </row>
    <row r="663" spans="1:26" ht="15">
      <c r="A663" s="9"/>
      <c r="B663" s="9"/>
      <c r="C663" s="9"/>
      <c r="D663" s="9"/>
      <c r="E663" s="9"/>
      <c r="F663" s="9"/>
      <c r="G663" s="9"/>
      <c r="H663" s="9"/>
      <c r="I663" s="9"/>
      <c r="J663" s="9"/>
      <c r="K663" s="9"/>
      <c r="L663" s="9"/>
      <c r="M663" s="9"/>
      <c r="N663" s="9"/>
      <c r="O663" s="9"/>
      <c r="P663" s="9"/>
      <c r="Q663" s="9"/>
      <c r="R663" s="9"/>
      <c r="S663" s="9"/>
      <c r="T663" s="9"/>
      <c r="U663" s="9"/>
      <c r="V663" s="9"/>
      <c r="W663" s="9"/>
      <c r="X663" s="9"/>
      <c r="Y663" s="9"/>
      <c r="Z663" s="9"/>
    </row>
    <row r="664" spans="1:26" ht="15">
      <c r="A664" s="9"/>
      <c r="B664" s="9"/>
      <c r="C664" s="9"/>
      <c r="D664" s="9"/>
      <c r="E664" s="9"/>
      <c r="F664" s="9"/>
      <c r="G664" s="9"/>
      <c r="H664" s="9"/>
      <c r="I664" s="9"/>
      <c r="J664" s="9"/>
      <c r="K664" s="9"/>
      <c r="L664" s="9"/>
      <c r="M664" s="9"/>
      <c r="N664" s="9"/>
      <c r="O664" s="9"/>
      <c r="P664" s="9"/>
      <c r="Q664" s="9"/>
      <c r="R664" s="9"/>
      <c r="S664" s="9"/>
      <c r="T664" s="9"/>
      <c r="U664" s="9"/>
      <c r="V664" s="9"/>
      <c r="W664" s="9"/>
      <c r="X664" s="9"/>
      <c r="Y664" s="9"/>
      <c r="Z664" s="9"/>
    </row>
    <row r="665" spans="1:26" ht="15">
      <c r="A665" s="9"/>
      <c r="B665" s="9"/>
      <c r="C665" s="9"/>
      <c r="D665" s="9"/>
      <c r="E665" s="9"/>
      <c r="F665" s="9"/>
      <c r="G665" s="9"/>
      <c r="H665" s="9"/>
      <c r="I665" s="9"/>
      <c r="J665" s="9"/>
      <c r="K665" s="9"/>
      <c r="L665" s="9"/>
      <c r="M665" s="9"/>
      <c r="N665" s="9"/>
      <c r="O665" s="9"/>
      <c r="P665" s="9"/>
      <c r="Q665" s="9"/>
      <c r="R665" s="9"/>
      <c r="S665" s="9"/>
      <c r="T665" s="9"/>
      <c r="U665" s="9"/>
      <c r="V665" s="9"/>
      <c r="W665" s="9"/>
      <c r="X665" s="9"/>
      <c r="Y665" s="9"/>
      <c r="Z665" s="9"/>
    </row>
    <row r="666" spans="1:26" ht="15">
      <c r="A666" s="9"/>
      <c r="B666" s="9"/>
      <c r="C666" s="9"/>
      <c r="D666" s="9"/>
      <c r="E666" s="9"/>
      <c r="F666" s="9"/>
      <c r="G666" s="9"/>
      <c r="H666" s="9"/>
      <c r="I666" s="9"/>
      <c r="J666" s="9"/>
      <c r="K666" s="9"/>
      <c r="L666" s="9"/>
      <c r="M666" s="9"/>
      <c r="N666" s="9"/>
      <c r="O666" s="9"/>
      <c r="P666" s="9"/>
      <c r="Q666" s="9"/>
      <c r="R666" s="9"/>
      <c r="S666" s="9"/>
      <c r="T666" s="9"/>
      <c r="U666" s="9"/>
      <c r="V666" s="9"/>
      <c r="W666" s="9"/>
      <c r="X666" s="9"/>
      <c r="Y666" s="9"/>
      <c r="Z666" s="9"/>
    </row>
    <row r="667" spans="1:26" ht="15">
      <c r="A667" s="9"/>
      <c r="B667" s="9"/>
      <c r="C667" s="9"/>
      <c r="D667" s="9"/>
      <c r="E667" s="9"/>
      <c r="F667" s="9"/>
      <c r="G667" s="9"/>
      <c r="H667" s="9"/>
      <c r="I667" s="9"/>
      <c r="J667" s="9"/>
      <c r="K667" s="9"/>
      <c r="L667" s="9"/>
      <c r="M667" s="9"/>
      <c r="N667" s="9"/>
      <c r="O667" s="9"/>
      <c r="P667" s="9"/>
      <c r="Q667" s="9"/>
      <c r="R667" s="9"/>
      <c r="S667" s="9"/>
      <c r="T667" s="9"/>
      <c r="U667" s="9"/>
      <c r="V667" s="9"/>
      <c r="W667" s="9"/>
      <c r="X667" s="9"/>
      <c r="Y667" s="9"/>
      <c r="Z667" s="9"/>
    </row>
    <row r="668" spans="1:26" ht="15">
      <c r="A668" s="9"/>
      <c r="B668" s="9"/>
      <c r="C668" s="9"/>
      <c r="D668" s="9"/>
      <c r="E668" s="9"/>
      <c r="F668" s="9"/>
      <c r="G668" s="9"/>
      <c r="H668" s="9"/>
      <c r="I668" s="9"/>
      <c r="J668" s="9"/>
      <c r="K668" s="9"/>
      <c r="L668" s="9"/>
      <c r="M668" s="9"/>
      <c r="N668" s="9"/>
      <c r="O668" s="9"/>
      <c r="P668" s="9"/>
      <c r="Q668" s="9"/>
      <c r="R668" s="9"/>
      <c r="S668" s="9"/>
      <c r="T668" s="9"/>
      <c r="U668" s="9"/>
      <c r="V668" s="9"/>
      <c r="W668" s="9"/>
      <c r="X668" s="9"/>
      <c r="Y668" s="9"/>
      <c r="Z668" s="9"/>
    </row>
    <row r="669" spans="1:26" ht="15">
      <c r="A669" s="9"/>
      <c r="B669" s="9"/>
      <c r="C669" s="9"/>
      <c r="D669" s="9"/>
      <c r="E669" s="9"/>
      <c r="F669" s="9"/>
      <c r="G669" s="9"/>
      <c r="H669" s="9"/>
      <c r="I669" s="9"/>
      <c r="J669" s="9"/>
      <c r="K669" s="9"/>
      <c r="L669" s="9"/>
      <c r="M669" s="9"/>
      <c r="N669" s="9"/>
      <c r="O669" s="9"/>
      <c r="P669" s="9"/>
      <c r="Q669" s="9"/>
      <c r="R669" s="9"/>
      <c r="S669" s="9"/>
      <c r="T669" s="9"/>
      <c r="U669" s="9"/>
      <c r="V669" s="9"/>
      <c r="W669" s="9"/>
      <c r="X669" s="9"/>
      <c r="Y669" s="9"/>
      <c r="Z669" s="9"/>
    </row>
    <row r="670" spans="1:26" ht="15">
      <c r="A670" s="9"/>
      <c r="B670" s="9"/>
      <c r="C670" s="9"/>
      <c r="D670" s="9"/>
      <c r="E670" s="9"/>
      <c r="F670" s="9"/>
      <c r="G670" s="9"/>
      <c r="H670" s="9"/>
      <c r="I670" s="9"/>
      <c r="J670" s="9"/>
      <c r="K670" s="9"/>
      <c r="L670" s="9"/>
      <c r="M670" s="9"/>
      <c r="N670" s="9"/>
      <c r="O670" s="9"/>
      <c r="P670" s="9"/>
      <c r="Q670" s="9"/>
      <c r="R670" s="9"/>
      <c r="S670" s="9"/>
      <c r="T670" s="9"/>
      <c r="U670" s="9"/>
      <c r="V670" s="9"/>
      <c r="W670" s="9"/>
      <c r="X670" s="9"/>
      <c r="Y670" s="9"/>
      <c r="Z670" s="9"/>
    </row>
    <row r="671" spans="1:26" ht="15">
      <c r="A671" s="9"/>
      <c r="B671" s="9"/>
      <c r="C671" s="9"/>
      <c r="D671" s="9"/>
      <c r="E671" s="9"/>
      <c r="F671" s="9"/>
      <c r="G671" s="9"/>
      <c r="H671" s="9"/>
      <c r="I671" s="9"/>
      <c r="J671" s="9"/>
      <c r="K671" s="9"/>
      <c r="L671" s="9"/>
      <c r="M671" s="9"/>
      <c r="N671" s="9"/>
      <c r="O671" s="9"/>
      <c r="P671" s="9"/>
      <c r="Q671" s="9"/>
      <c r="R671" s="9"/>
      <c r="S671" s="9"/>
      <c r="T671" s="9"/>
      <c r="U671" s="9"/>
      <c r="V671" s="9"/>
      <c r="W671" s="9"/>
      <c r="X671" s="9"/>
      <c r="Y671" s="9"/>
      <c r="Z671" s="9"/>
    </row>
    <row r="672" spans="1:26" ht="15">
      <c r="A672" s="9"/>
      <c r="B672" s="9"/>
      <c r="C672" s="9"/>
      <c r="D672" s="9"/>
      <c r="E672" s="9"/>
      <c r="F672" s="9"/>
      <c r="G672" s="9"/>
      <c r="H672" s="9"/>
      <c r="I672" s="9"/>
      <c r="J672" s="9"/>
      <c r="K672" s="9"/>
      <c r="L672" s="9"/>
      <c r="M672" s="9"/>
      <c r="N672" s="9"/>
      <c r="O672" s="9"/>
      <c r="P672" s="9"/>
      <c r="Q672" s="9"/>
      <c r="R672" s="9"/>
      <c r="S672" s="9"/>
      <c r="T672" s="9"/>
      <c r="U672" s="9"/>
      <c r="V672" s="9"/>
      <c r="W672" s="9"/>
      <c r="X672" s="9"/>
      <c r="Y672" s="9"/>
      <c r="Z672" s="9"/>
    </row>
    <row r="673" spans="1:26" ht="15">
      <c r="A673" s="9"/>
      <c r="B673" s="9"/>
      <c r="C673" s="9"/>
      <c r="D673" s="9"/>
      <c r="E673" s="9"/>
      <c r="F673" s="9"/>
      <c r="G673" s="9"/>
      <c r="H673" s="9"/>
      <c r="I673" s="9"/>
      <c r="J673" s="9"/>
      <c r="K673" s="9"/>
      <c r="L673" s="9"/>
      <c r="M673" s="9"/>
      <c r="N673" s="9"/>
      <c r="O673" s="9"/>
      <c r="P673" s="9"/>
      <c r="Q673" s="9"/>
      <c r="R673" s="9"/>
      <c r="S673" s="9"/>
      <c r="T673" s="9"/>
      <c r="U673" s="9"/>
      <c r="V673" s="9"/>
      <c r="W673" s="9"/>
      <c r="X673" s="9"/>
      <c r="Y673" s="9"/>
      <c r="Z673" s="9"/>
    </row>
    <row r="674" spans="1:26" ht="15">
      <c r="A674" s="9"/>
      <c r="B674" s="9"/>
      <c r="C674" s="9"/>
      <c r="D674" s="9"/>
      <c r="E674" s="9"/>
      <c r="F674" s="9"/>
      <c r="G674" s="9"/>
      <c r="H674" s="9"/>
      <c r="I674" s="9"/>
      <c r="J674" s="9"/>
      <c r="K674" s="9"/>
      <c r="L674" s="9"/>
      <c r="M674" s="9"/>
      <c r="N674" s="9"/>
      <c r="O674" s="9"/>
      <c r="P674" s="9"/>
      <c r="Q674" s="9"/>
      <c r="R674" s="9"/>
      <c r="S674" s="9"/>
      <c r="T674" s="9"/>
      <c r="U674" s="9"/>
      <c r="V674" s="9"/>
      <c r="W674" s="9"/>
      <c r="X674" s="9"/>
      <c r="Y674" s="9"/>
      <c r="Z674" s="9"/>
    </row>
    <row r="675" spans="1:26" ht="15">
      <c r="A675" s="9"/>
      <c r="B675" s="9"/>
      <c r="C675" s="9"/>
      <c r="D675" s="9"/>
      <c r="E675" s="9"/>
      <c r="F675" s="9"/>
      <c r="G675" s="9"/>
      <c r="H675" s="9"/>
      <c r="I675" s="9"/>
      <c r="J675" s="9"/>
      <c r="K675" s="9"/>
      <c r="L675" s="9"/>
      <c r="M675" s="9"/>
      <c r="N675" s="9"/>
      <c r="O675" s="9"/>
      <c r="P675" s="9"/>
      <c r="Q675" s="9"/>
      <c r="R675" s="9"/>
      <c r="S675" s="9"/>
      <c r="T675" s="9"/>
      <c r="U675" s="9"/>
      <c r="V675" s="9"/>
      <c r="W675" s="9"/>
      <c r="X675" s="9"/>
      <c r="Y675" s="9"/>
      <c r="Z675" s="9"/>
    </row>
    <row r="676" spans="1:26" ht="15">
      <c r="A676" s="9"/>
      <c r="B676" s="9"/>
      <c r="C676" s="9"/>
      <c r="D676" s="9"/>
      <c r="E676" s="9"/>
      <c r="F676" s="9"/>
      <c r="G676" s="9"/>
      <c r="H676" s="9"/>
      <c r="I676" s="9"/>
      <c r="J676" s="9"/>
      <c r="K676" s="9"/>
      <c r="L676" s="9"/>
      <c r="M676" s="9"/>
      <c r="N676" s="9"/>
      <c r="O676" s="9"/>
      <c r="P676" s="9"/>
      <c r="Q676" s="9"/>
      <c r="R676" s="9"/>
      <c r="S676" s="9"/>
      <c r="T676" s="9"/>
      <c r="U676" s="9"/>
      <c r="V676" s="9"/>
      <c r="W676" s="9"/>
      <c r="X676" s="9"/>
      <c r="Y676" s="9"/>
      <c r="Z676" s="9"/>
    </row>
    <row r="677" spans="1:26" ht="15">
      <c r="A677" s="9"/>
      <c r="B677" s="9"/>
      <c r="C677" s="9"/>
      <c r="D677" s="9"/>
      <c r="E677" s="9"/>
      <c r="F677" s="9"/>
      <c r="G677" s="9"/>
      <c r="H677" s="9"/>
      <c r="I677" s="9"/>
      <c r="J677" s="9"/>
      <c r="K677" s="9"/>
      <c r="L677" s="9"/>
      <c r="M677" s="9"/>
      <c r="N677" s="9"/>
      <c r="O677" s="9"/>
      <c r="P677" s="9"/>
      <c r="Q677" s="9"/>
      <c r="R677" s="9"/>
      <c r="S677" s="9"/>
      <c r="T677" s="9"/>
      <c r="U677" s="9"/>
      <c r="V677" s="9"/>
      <c r="W677" s="9"/>
      <c r="X677" s="9"/>
      <c r="Y677" s="9"/>
      <c r="Z677" s="9"/>
    </row>
    <row r="678" spans="1:26" ht="15">
      <c r="A678" s="9"/>
      <c r="B678" s="9"/>
      <c r="C678" s="9"/>
      <c r="D678" s="9"/>
      <c r="E678" s="9"/>
      <c r="F678" s="9"/>
      <c r="G678" s="9"/>
      <c r="H678" s="9"/>
      <c r="I678" s="9"/>
      <c r="J678" s="9"/>
      <c r="K678" s="9"/>
      <c r="L678" s="9"/>
      <c r="M678" s="9"/>
      <c r="N678" s="9"/>
      <c r="O678" s="9"/>
      <c r="P678" s="9"/>
      <c r="Q678" s="9"/>
      <c r="R678" s="9"/>
      <c r="S678" s="9"/>
      <c r="T678" s="9"/>
      <c r="U678" s="9"/>
      <c r="V678" s="9"/>
      <c r="W678" s="9"/>
      <c r="X678" s="9"/>
      <c r="Y678" s="9"/>
      <c r="Z678" s="9"/>
    </row>
    <row r="679" spans="1:26" ht="15">
      <c r="A679" s="9"/>
      <c r="B679" s="9"/>
      <c r="C679" s="9"/>
      <c r="D679" s="9"/>
      <c r="E679" s="9"/>
      <c r="F679" s="9"/>
      <c r="G679" s="9"/>
      <c r="H679" s="9"/>
      <c r="I679" s="9"/>
      <c r="J679" s="9"/>
      <c r="K679" s="9"/>
      <c r="L679" s="9"/>
      <c r="M679" s="9"/>
      <c r="N679" s="9"/>
      <c r="O679" s="9"/>
      <c r="P679" s="9"/>
      <c r="Q679" s="9"/>
      <c r="R679" s="9"/>
      <c r="S679" s="9"/>
      <c r="T679" s="9"/>
      <c r="U679" s="9"/>
      <c r="V679" s="9"/>
      <c r="W679" s="9"/>
      <c r="X679" s="9"/>
      <c r="Y679" s="9"/>
      <c r="Z679" s="9"/>
    </row>
    <row r="680" spans="1:26" ht="15">
      <c r="A680" s="9"/>
      <c r="B680" s="9"/>
      <c r="C680" s="9"/>
      <c r="D680" s="9"/>
      <c r="E680" s="9"/>
      <c r="F680" s="9"/>
      <c r="G680" s="9"/>
      <c r="H680" s="9"/>
      <c r="I680" s="9"/>
      <c r="J680" s="9"/>
      <c r="K680" s="9"/>
      <c r="L680" s="9"/>
      <c r="M680" s="9"/>
      <c r="N680" s="9"/>
      <c r="O680" s="9"/>
      <c r="P680" s="9"/>
      <c r="Q680" s="9"/>
      <c r="R680" s="9"/>
      <c r="S680" s="9"/>
      <c r="T680" s="9"/>
      <c r="U680" s="9"/>
      <c r="V680" s="9"/>
      <c r="W680" s="9"/>
      <c r="X680" s="9"/>
      <c r="Y680" s="9"/>
      <c r="Z680" s="9"/>
    </row>
    <row r="681" spans="1:26" ht="15">
      <c r="A681" s="9"/>
      <c r="B681" s="9"/>
      <c r="C681" s="9"/>
      <c r="D681" s="9"/>
      <c r="E681" s="9"/>
      <c r="F681" s="9"/>
      <c r="G681" s="9"/>
      <c r="H681" s="9"/>
      <c r="I681" s="9"/>
      <c r="J681" s="9"/>
      <c r="K681" s="9"/>
      <c r="L681" s="9"/>
      <c r="M681" s="9"/>
      <c r="N681" s="9"/>
      <c r="O681" s="9"/>
      <c r="P681" s="9"/>
      <c r="Q681" s="9"/>
      <c r="R681" s="9"/>
      <c r="S681" s="9"/>
      <c r="T681" s="9"/>
      <c r="U681" s="9"/>
      <c r="V681" s="9"/>
      <c r="W681" s="9"/>
      <c r="X681" s="9"/>
      <c r="Y681" s="9"/>
      <c r="Z681" s="9"/>
    </row>
    <row r="682" spans="1:26" ht="15">
      <c r="A682" s="9"/>
      <c r="B682" s="9"/>
      <c r="C682" s="9"/>
      <c r="D682" s="9"/>
      <c r="E682" s="9"/>
      <c r="F682" s="9"/>
      <c r="G682" s="9"/>
      <c r="H682" s="9"/>
      <c r="I682" s="9"/>
      <c r="J682" s="9"/>
      <c r="K682" s="9"/>
      <c r="L682" s="9"/>
      <c r="M682" s="9"/>
      <c r="N682" s="9"/>
      <c r="O682" s="9"/>
      <c r="P682" s="9"/>
      <c r="Q682" s="9"/>
      <c r="R682" s="9"/>
      <c r="S682" s="9"/>
      <c r="T682" s="9"/>
      <c r="U682" s="9"/>
      <c r="V682" s="9"/>
      <c r="W682" s="9"/>
      <c r="X682" s="9"/>
      <c r="Y682" s="9"/>
      <c r="Z682" s="9"/>
    </row>
    <row r="683" spans="1:26" ht="15">
      <c r="A683" s="9"/>
      <c r="B683" s="9"/>
      <c r="C683" s="9"/>
      <c r="D683" s="9"/>
      <c r="E683" s="9"/>
      <c r="F683" s="9"/>
      <c r="G683" s="9"/>
      <c r="H683" s="9"/>
      <c r="I683" s="9"/>
      <c r="J683" s="9"/>
      <c r="K683" s="9"/>
      <c r="L683" s="9"/>
      <c r="M683" s="9"/>
      <c r="N683" s="9"/>
      <c r="O683" s="9"/>
      <c r="P683" s="9"/>
      <c r="Q683" s="9"/>
      <c r="R683" s="9"/>
      <c r="S683" s="9"/>
      <c r="T683" s="9"/>
      <c r="U683" s="9"/>
      <c r="V683" s="9"/>
      <c r="W683" s="9"/>
      <c r="X683" s="9"/>
      <c r="Y683" s="9"/>
      <c r="Z683" s="9"/>
    </row>
    <row r="684" spans="1:26" ht="15">
      <c r="A684" s="9"/>
      <c r="B684" s="9"/>
      <c r="C684" s="9"/>
      <c r="D684" s="9"/>
      <c r="E684" s="9"/>
      <c r="F684" s="9"/>
      <c r="G684" s="9"/>
      <c r="H684" s="9"/>
      <c r="I684" s="9"/>
      <c r="J684" s="9"/>
      <c r="K684" s="9"/>
      <c r="L684" s="9"/>
      <c r="M684" s="9"/>
      <c r="N684" s="9"/>
      <c r="O684" s="9"/>
      <c r="P684" s="9"/>
      <c r="Q684" s="9"/>
      <c r="R684" s="9"/>
      <c r="S684" s="9"/>
      <c r="T684" s="9"/>
      <c r="U684" s="9"/>
      <c r="V684" s="9"/>
      <c r="W684" s="9"/>
      <c r="X684" s="9"/>
      <c r="Y684" s="9"/>
      <c r="Z684" s="9"/>
    </row>
    <row r="685" spans="1:26" ht="15">
      <c r="A685" s="9"/>
      <c r="B685" s="9"/>
      <c r="C685" s="9"/>
      <c r="D685" s="9"/>
      <c r="E685" s="9"/>
      <c r="F685" s="9"/>
      <c r="G685" s="9"/>
      <c r="H685" s="9"/>
      <c r="I685" s="9"/>
      <c r="J685" s="9"/>
      <c r="K685" s="9"/>
      <c r="L685" s="9"/>
      <c r="M685" s="9"/>
      <c r="N685" s="9"/>
      <c r="O685" s="9"/>
      <c r="P685" s="9"/>
      <c r="Q685" s="9"/>
      <c r="R685" s="9"/>
      <c r="S685" s="9"/>
      <c r="T685" s="9"/>
      <c r="U685" s="9"/>
      <c r="V685" s="9"/>
      <c r="W685" s="9"/>
      <c r="X685" s="9"/>
      <c r="Y685" s="9"/>
      <c r="Z685" s="9"/>
    </row>
    <row r="686" spans="1:26" ht="15">
      <c r="A686" s="9"/>
      <c r="B686" s="9"/>
      <c r="C686" s="9"/>
      <c r="D686" s="9"/>
      <c r="E686" s="9"/>
      <c r="F686" s="9"/>
      <c r="G686" s="9"/>
      <c r="H686" s="9"/>
      <c r="I686" s="9"/>
      <c r="J686" s="9"/>
      <c r="K686" s="9"/>
      <c r="L686" s="9"/>
      <c r="M686" s="9"/>
      <c r="N686" s="9"/>
      <c r="O686" s="9"/>
      <c r="P686" s="9"/>
      <c r="Q686" s="9"/>
      <c r="R686" s="9"/>
      <c r="S686" s="9"/>
      <c r="T686" s="9"/>
      <c r="U686" s="9"/>
      <c r="V686" s="9"/>
      <c r="W686" s="9"/>
      <c r="X686" s="9"/>
      <c r="Y686" s="9"/>
      <c r="Z686" s="9"/>
    </row>
    <row r="687" spans="1:26" ht="15">
      <c r="A687" s="9"/>
      <c r="B687" s="9"/>
      <c r="C687" s="9"/>
      <c r="D687" s="9"/>
      <c r="E687" s="9"/>
      <c r="F687" s="9"/>
      <c r="G687" s="9"/>
      <c r="H687" s="9"/>
      <c r="I687" s="9"/>
      <c r="J687" s="9"/>
      <c r="K687" s="9"/>
      <c r="L687" s="9"/>
      <c r="M687" s="9"/>
      <c r="N687" s="9"/>
      <c r="O687" s="9"/>
      <c r="P687" s="9"/>
      <c r="Q687" s="9"/>
      <c r="R687" s="9"/>
      <c r="S687" s="9"/>
      <c r="T687" s="9"/>
      <c r="U687" s="9"/>
      <c r="V687" s="9"/>
      <c r="W687" s="9"/>
      <c r="X687" s="9"/>
      <c r="Y687" s="9"/>
      <c r="Z687" s="9"/>
    </row>
    <row r="688" spans="1:26" ht="15">
      <c r="A688" s="9"/>
      <c r="B688" s="9"/>
      <c r="C688" s="9"/>
      <c r="D688" s="9"/>
      <c r="E688" s="9"/>
      <c r="F688" s="9"/>
      <c r="G688" s="9"/>
      <c r="H688" s="9"/>
      <c r="I688" s="9"/>
      <c r="J688" s="9"/>
      <c r="K688" s="9"/>
      <c r="L688" s="9"/>
      <c r="M688" s="9"/>
      <c r="N688" s="9"/>
      <c r="O688" s="9"/>
      <c r="P688" s="9"/>
      <c r="Q688" s="9"/>
      <c r="R688" s="9"/>
      <c r="S688" s="9"/>
      <c r="T688" s="9"/>
      <c r="U688" s="9"/>
      <c r="V688" s="9"/>
      <c r="W688" s="9"/>
      <c r="X688" s="9"/>
      <c r="Y688" s="9"/>
      <c r="Z688" s="9"/>
    </row>
    <row r="689" spans="1:26" ht="15">
      <c r="A689" s="9"/>
      <c r="B689" s="9"/>
      <c r="C689" s="9"/>
      <c r="D689" s="9"/>
      <c r="E689" s="9"/>
      <c r="F689" s="9"/>
      <c r="G689" s="9"/>
      <c r="H689" s="9"/>
      <c r="I689" s="9"/>
      <c r="J689" s="9"/>
      <c r="K689" s="9"/>
      <c r="L689" s="9"/>
      <c r="M689" s="9"/>
      <c r="N689" s="9"/>
      <c r="O689" s="9"/>
      <c r="P689" s="9"/>
      <c r="Q689" s="9"/>
      <c r="R689" s="9"/>
      <c r="S689" s="9"/>
      <c r="T689" s="9"/>
      <c r="U689" s="9"/>
      <c r="V689" s="9"/>
      <c r="W689" s="9"/>
      <c r="X689" s="9"/>
      <c r="Y689" s="9"/>
      <c r="Z689" s="9"/>
    </row>
    <row r="690" spans="1:26" ht="15">
      <c r="A690" s="9"/>
      <c r="B690" s="9"/>
      <c r="C690" s="9"/>
      <c r="D690" s="9"/>
      <c r="E690" s="9"/>
      <c r="F690" s="9"/>
      <c r="G690" s="9"/>
      <c r="H690" s="9"/>
      <c r="I690" s="9"/>
      <c r="J690" s="9"/>
      <c r="K690" s="9"/>
      <c r="L690" s="9"/>
      <c r="M690" s="9"/>
      <c r="N690" s="9"/>
      <c r="O690" s="9"/>
      <c r="P690" s="9"/>
      <c r="Q690" s="9"/>
      <c r="R690" s="9"/>
      <c r="S690" s="9"/>
      <c r="T690" s="9"/>
      <c r="U690" s="9"/>
      <c r="V690" s="9"/>
      <c r="W690" s="9"/>
      <c r="X690" s="9"/>
      <c r="Y690" s="9"/>
      <c r="Z690" s="9"/>
    </row>
    <row r="691" spans="1:26" ht="15">
      <c r="A691" s="9"/>
      <c r="B691" s="9"/>
      <c r="C691" s="9"/>
      <c r="D691" s="9"/>
      <c r="E691" s="9"/>
      <c r="F691" s="9"/>
      <c r="G691" s="9"/>
      <c r="H691" s="9"/>
      <c r="I691" s="9"/>
      <c r="J691" s="9"/>
      <c r="K691" s="9"/>
      <c r="L691" s="9"/>
      <c r="M691" s="9"/>
      <c r="N691" s="9"/>
      <c r="O691" s="9"/>
      <c r="P691" s="9"/>
      <c r="Q691" s="9"/>
      <c r="R691" s="9"/>
      <c r="S691" s="9"/>
      <c r="T691" s="9"/>
      <c r="U691" s="9"/>
      <c r="V691" s="9"/>
      <c r="W691" s="9"/>
      <c r="X691" s="9"/>
      <c r="Y691" s="9"/>
      <c r="Z691" s="9"/>
    </row>
    <row r="692" spans="1:26" ht="15">
      <c r="A692" s="9"/>
      <c r="B692" s="9"/>
      <c r="C692" s="9"/>
      <c r="D692" s="9"/>
      <c r="E692" s="9"/>
      <c r="F692" s="9"/>
      <c r="G692" s="9"/>
      <c r="H692" s="9"/>
      <c r="I692" s="9"/>
      <c r="J692" s="9"/>
      <c r="K692" s="9"/>
      <c r="L692" s="9"/>
      <c r="M692" s="9"/>
      <c r="N692" s="9"/>
      <c r="O692" s="9"/>
      <c r="P692" s="9"/>
      <c r="Q692" s="9"/>
      <c r="R692" s="9"/>
      <c r="S692" s="9"/>
      <c r="T692" s="9"/>
      <c r="U692" s="9"/>
      <c r="V692" s="9"/>
      <c r="W692" s="9"/>
      <c r="X692" s="9"/>
      <c r="Y692" s="9"/>
      <c r="Z692" s="9"/>
    </row>
    <row r="693" spans="1:26" ht="15">
      <c r="A693" s="9"/>
      <c r="B693" s="9"/>
      <c r="C693" s="9"/>
      <c r="D693" s="9"/>
      <c r="E693" s="9"/>
      <c r="F693" s="9"/>
      <c r="G693" s="9"/>
      <c r="H693" s="9"/>
      <c r="I693" s="9"/>
      <c r="J693" s="9"/>
      <c r="K693" s="9"/>
      <c r="L693" s="9"/>
      <c r="M693" s="9"/>
      <c r="N693" s="9"/>
      <c r="O693" s="9"/>
      <c r="P693" s="9"/>
      <c r="Q693" s="9"/>
      <c r="R693" s="9"/>
      <c r="S693" s="9"/>
      <c r="T693" s="9"/>
      <c r="U693" s="9"/>
      <c r="V693" s="9"/>
      <c r="W693" s="9"/>
      <c r="X693" s="9"/>
      <c r="Y693" s="9"/>
      <c r="Z693" s="9"/>
    </row>
    <row r="694" spans="1:26" ht="15">
      <c r="A694" s="9"/>
      <c r="B694" s="9"/>
      <c r="C694" s="9"/>
      <c r="D694" s="9"/>
      <c r="E694" s="9"/>
      <c r="F694" s="9"/>
      <c r="G694" s="9"/>
      <c r="H694" s="9"/>
      <c r="I694" s="9"/>
      <c r="J694" s="9"/>
      <c r="K694" s="9"/>
      <c r="L694" s="9"/>
      <c r="M694" s="9"/>
      <c r="N694" s="9"/>
      <c r="O694" s="9"/>
      <c r="P694" s="9"/>
      <c r="Q694" s="9"/>
      <c r="R694" s="9"/>
      <c r="S694" s="9"/>
      <c r="T694" s="9"/>
      <c r="U694" s="9"/>
      <c r="V694" s="9"/>
      <c r="W694" s="9"/>
      <c r="X694" s="9"/>
      <c r="Y694" s="9"/>
      <c r="Z694" s="9"/>
    </row>
    <row r="695" spans="1:26" ht="15">
      <c r="A695" s="9"/>
      <c r="B695" s="9"/>
      <c r="C695" s="9"/>
      <c r="D695" s="9"/>
      <c r="E695" s="9"/>
      <c r="F695" s="9"/>
      <c r="G695" s="9"/>
      <c r="H695" s="9"/>
      <c r="I695" s="9"/>
      <c r="J695" s="9"/>
      <c r="K695" s="9"/>
      <c r="L695" s="9"/>
      <c r="M695" s="9"/>
      <c r="N695" s="9"/>
      <c r="O695" s="9"/>
      <c r="P695" s="9"/>
      <c r="Q695" s="9"/>
      <c r="R695" s="9"/>
      <c r="S695" s="9"/>
      <c r="T695" s="9"/>
      <c r="U695" s="9"/>
      <c r="V695" s="9"/>
      <c r="W695" s="9"/>
      <c r="X695" s="9"/>
      <c r="Y695" s="9"/>
      <c r="Z695" s="9"/>
    </row>
    <row r="696" spans="1:26" ht="15">
      <c r="A696" s="9"/>
      <c r="B696" s="9"/>
      <c r="C696" s="9"/>
      <c r="D696" s="9"/>
      <c r="E696" s="9"/>
      <c r="F696" s="9"/>
      <c r="G696" s="9"/>
      <c r="H696" s="9"/>
      <c r="I696" s="9"/>
      <c r="J696" s="9"/>
      <c r="K696" s="9"/>
      <c r="L696" s="9"/>
      <c r="M696" s="9"/>
      <c r="N696" s="9"/>
      <c r="O696" s="9"/>
      <c r="P696" s="9"/>
      <c r="Q696" s="9"/>
      <c r="R696" s="9"/>
      <c r="S696" s="9"/>
      <c r="T696" s="9"/>
      <c r="U696" s="9"/>
      <c r="V696" s="9"/>
      <c r="W696" s="9"/>
      <c r="X696" s="9"/>
      <c r="Y696" s="9"/>
      <c r="Z696" s="9"/>
    </row>
    <row r="697" spans="1:26" ht="15">
      <c r="A697" s="9"/>
      <c r="B697" s="9"/>
      <c r="C697" s="9"/>
      <c r="D697" s="9"/>
      <c r="E697" s="9"/>
      <c r="F697" s="9"/>
      <c r="G697" s="9"/>
      <c r="H697" s="9"/>
      <c r="I697" s="9"/>
      <c r="J697" s="9"/>
      <c r="K697" s="9"/>
      <c r="L697" s="9"/>
      <c r="M697" s="9"/>
      <c r="N697" s="9"/>
      <c r="O697" s="9"/>
      <c r="P697" s="9"/>
      <c r="Q697" s="9"/>
      <c r="R697" s="9"/>
      <c r="S697" s="9"/>
      <c r="T697" s="9"/>
      <c r="U697" s="9"/>
      <c r="V697" s="9"/>
      <c r="W697" s="9"/>
      <c r="X697" s="9"/>
      <c r="Y697" s="9"/>
      <c r="Z697" s="9"/>
    </row>
    <row r="698" spans="1:26" ht="15">
      <c r="A698" s="9"/>
      <c r="B698" s="9"/>
      <c r="C698" s="9"/>
      <c r="D698" s="9"/>
      <c r="E698" s="9"/>
      <c r="F698" s="9"/>
      <c r="G698" s="9"/>
      <c r="H698" s="9"/>
      <c r="I698" s="9"/>
      <c r="J698" s="9"/>
      <c r="K698" s="9"/>
      <c r="L698" s="9"/>
      <c r="M698" s="9"/>
      <c r="N698" s="9"/>
      <c r="O698" s="9"/>
      <c r="P698" s="9"/>
      <c r="Q698" s="9"/>
      <c r="R698" s="9"/>
      <c r="S698" s="9"/>
      <c r="T698" s="9"/>
      <c r="U698" s="9"/>
      <c r="V698" s="9"/>
      <c r="W698" s="9"/>
      <c r="X698" s="9"/>
      <c r="Y698" s="9"/>
      <c r="Z698" s="9"/>
    </row>
    <row r="699" spans="1:26" ht="15">
      <c r="A699" s="9"/>
      <c r="B699" s="9"/>
      <c r="C699" s="9"/>
      <c r="D699" s="9"/>
      <c r="E699" s="9"/>
      <c r="F699" s="9"/>
      <c r="G699" s="9"/>
      <c r="H699" s="9"/>
      <c r="I699" s="9"/>
      <c r="J699" s="9"/>
      <c r="K699" s="9"/>
      <c r="L699" s="9"/>
      <c r="M699" s="9"/>
      <c r="N699" s="9"/>
      <c r="O699" s="9"/>
      <c r="P699" s="9"/>
      <c r="Q699" s="9"/>
      <c r="R699" s="9"/>
      <c r="S699" s="9"/>
      <c r="T699" s="9"/>
      <c r="U699" s="9"/>
      <c r="V699" s="9"/>
      <c r="W699" s="9"/>
      <c r="X699" s="9"/>
      <c r="Y699" s="9"/>
      <c r="Z699" s="9"/>
    </row>
    <row r="700" spans="1:26" ht="15">
      <c r="A700" s="9"/>
      <c r="B700" s="9"/>
      <c r="C700" s="9"/>
      <c r="D700" s="9"/>
      <c r="E700" s="9"/>
      <c r="F700" s="9"/>
      <c r="G700" s="9"/>
      <c r="H700" s="9"/>
      <c r="I700" s="9"/>
      <c r="J700" s="9"/>
      <c r="K700" s="9"/>
      <c r="L700" s="9"/>
      <c r="M700" s="9"/>
      <c r="N700" s="9"/>
      <c r="O700" s="9"/>
      <c r="P700" s="9"/>
      <c r="Q700" s="9"/>
      <c r="R700" s="9"/>
      <c r="S700" s="9"/>
      <c r="T700" s="9"/>
      <c r="U700" s="9"/>
      <c r="V700" s="9"/>
      <c r="W700" s="9"/>
      <c r="X700" s="9"/>
      <c r="Y700" s="9"/>
      <c r="Z700" s="9"/>
    </row>
    <row r="701" spans="1:26" ht="15">
      <c r="A701" s="9"/>
      <c r="B701" s="9"/>
      <c r="C701" s="9"/>
      <c r="D701" s="9"/>
      <c r="E701" s="9"/>
      <c r="F701" s="9"/>
      <c r="G701" s="9"/>
      <c r="H701" s="9"/>
      <c r="I701" s="9"/>
      <c r="J701" s="9"/>
      <c r="K701" s="9"/>
      <c r="L701" s="9"/>
      <c r="M701" s="9"/>
      <c r="N701" s="9"/>
      <c r="O701" s="9"/>
      <c r="P701" s="9"/>
      <c r="Q701" s="9"/>
      <c r="R701" s="9"/>
      <c r="S701" s="9"/>
      <c r="T701" s="9"/>
      <c r="U701" s="9"/>
      <c r="V701" s="9"/>
      <c r="W701" s="9"/>
      <c r="X701" s="9"/>
      <c r="Y701" s="9"/>
      <c r="Z701" s="9"/>
    </row>
    <row r="702" spans="1:26" ht="15">
      <c r="A702" s="9"/>
      <c r="B702" s="9"/>
      <c r="C702" s="9"/>
      <c r="D702" s="9"/>
      <c r="E702" s="9"/>
      <c r="F702" s="9"/>
      <c r="G702" s="9"/>
      <c r="H702" s="9"/>
      <c r="I702" s="9"/>
      <c r="J702" s="9"/>
      <c r="K702" s="9"/>
      <c r="L702" s="9"/>
      <c r="M702" s="9"/>
      <c r="N702" s="9"/>
      <c r="O702" s="9"/>
      <c r="P702" s="9"/>
      <c r="Q702" s="9"/>
      <c r="R702" s="9"/>
      <c r="S702" s="9"/>
      <c r="T702" s="9"/>
      <c r="U702" s="9"/>
      <c r="V702" s="9"/>
      <c r="W702" s="9"/>
      <c r="X702" s="9"/>
      <c r="Y702" s="9"/>
      <c r="Z702" s="9"/>
    </row>
    <row r="703" spans="1:26" ht="15">
      <c r="A703" s="9"/>
      <c r="B703" s="9"/>
      <c r="C703" s="9"/>
      <c r="D703" s="9"/>
      <c r="E703" s="9"/>
      <c r="F703" s="9"/>
      <c r="G703" s="9"/>
      <c r="H703" s="9"/>
      <c r="I703" s="9"/>
      <c r="J703" s="9"/>
      <c r="K703" s="9"/>
      <c r="L703" s="9"/>
      <c r="M703" s="9"/>
      <c r="N703" s="9"/>
      <c r="O703" s="9"/>
      <c r="P703" s="9"/>
      <c r="Q703" s="9"/>
      <c r="R703" s="9"/>
      <c r="S703" s="9"/>
      <c r="T703" s="9"/>
      <c r="U703" s="9"/>
      <c r="V703" s="9"/>
      <c r="W703" s="9"/>
      <c r="X703" s="9"/>
      <c r="Y703" s="9"/>
      <c r="Z703" s="9"/>
    </row>
    <row r="704" spans="1:26" ht="15">
      <c r="A704" s="9"/>
      <c r="B704" s="9"/>
      <c r="C704" s="9"/>
      <c r="D704" s="9"/>
      <c r="E704" s="9"/>
      <c r="F704" s="9"/>
      <c r="G704" s="9"/>
      <c r="H704" s="9"/>
      <c r="I704" s="9"/>
      <c r="J704" s="9"/>
      <c r="K704" s="9"/>
      <c r="L704" s="9"/>
      <c r="M704" s="9"/>
      <c r="N704" s="9"/>
      <c r="O704" s="9"/>
      <c r="P704" s="9"/>
      <c r="Q704" s="9"/>
      <c r="R704" s="9"/>
      <c r="S704" s="9"/>
      <c r="T704" s="9"/>
      <c r="U704" s="9"/>
      <c r="V704" s="9"/>
      <c r="W704" s="9"/>
      <c r="X704" s="9"/>
      <c r="Y704" s="9"/>
      <c r="Z704" s="9"/>
    </row>
    <row r="705" spans="1:26" ht="15">
      <c r="A705" s="9"/>
      <c r="B705" s="9"/>
      <c r="C705" s="9"/>
      <c r="D705" s="9"/>
      <c r="E705" s="9"/>
      <c r="F705" s="9"/>
      <c r="G705" s="9"/>
      <c r="H705" s="9"/>
      <c r="I705" s="9"/>
      <c r="J705" s="9"/>
      <c r="K705" s="9"/>
      <c r="L705" s="9"/>
      <c r="M705" s="9"/>
      <c r="N705" s="9"/>
      <c r="O705" s="9"/>
      <c r="P705" s="9"/>
      <c r="Q705" s="9"/>
      <c r="R705" s="9"/>
      <c r="S705" s="9"/>
      <c r="T705" s="9"/>
      <c r="U705" s="9"/>
      <c r="V705" s="9"/>
      <c r="W705" s="9"/>
      <c r="X705" s="9"/>
      <c r="Y705" s="9"/>
      <c r="Z705" s="9"/>
    </row>
    <row r="706" spans="1:26" ht="15">
      <c r="A706" s="9"/>
      <c r="B706" s="9"/>
      <c r="C706" s="9"/>
      <c r="D706" s="9"/>
      <c r="E706" s="9"/>
      <c r="F706" s="9"/>
      <c r="G706" s="9"/>
      <c r="H706" s="9"/>
      <c r="I706" s="9"/>
      <c r="J706" s="9"/>
      <c r="K706" s="9"/>
      <c r="L706" s="9"/>
      <c r="M706" s="9"/>
      <c r="N706" s="9"/>
      <c r="O706" s="9"/>
      <c r="P706" s="9"/>
      <c r="Q706" s="9"/>
      <c r="R706" s="9"/>
      <c r="S706" s="9"/>
      <c r="T706" s="9"/>
      <c r="U706" s="9"/>
      <c r="V706" s="9"/>
      <c r="W706" s="9"/>
      <c r="X706" s="9"/>
      <c r="Y706" s="9"/>
      <c r="Z706" s="9"/>
    </row>
    <row r="707" spans="1:26" ht="15">
      <c r="A707" s="9"/>
      <c r="B707" s="9"/>
      <c r="C707" s="9"/>
      <c r="D707" s="9"/>
      <c r="E707" s="9"/>
      <c r="F707" s="9"/>
      <c r="G707" s="9"/>
      <c r="H707" s="9"/>
      <c r="I707" s="9"/>
      <c r="J707" s="9"/>
      <c r="K707" s="9"/>
      <c r="L707" s="9"/>
      <c r="M707" s="9"/>
      <c r="N707" s="9"/>
      <c r="O707" s="9"/>
      <c r="P707" s="9"/>
      <c r="Q707" s="9"/>
      <c r="R707" s="9"/>
      <c r="S707" s="9"/>
      <c r="T707" s="9"/>
      <c r="U707" s="9"/>
      <c r="V707" s="9"/>
      <c r="W707" s="9"/>
      <c r="X707" s="9"/>
      <c r="Y707" s="9"/>
      <c r="Z707" s="9"/>
    </row>
    <row r="708" spans="1:26" ht="15">
      <c r="A708" s="9"/>
      <c r="B708" s="9"/>
      <c r="C708" s="9"/>
      <c r="D708" s="9"/>
      <c r="E708" s="9"/>
      <c r="F708" s="9"/>
      <c r="G708" s="9"/>
      <c r="H708" s="9"/>
      <c r="I708" s="9"/>
      <c r="J708" s="9"/>
      <c r="K708" s="9"/>
      <c r="L708" s="9"/>
      <c r="M708" s="9"/>
      <c r="N708" s="9"/>
      <c r="O708" s="9"/>
      <c r="P708" s="9"/>
      <c r="Q708" s="9"/>
      <c r="R708" s="9"/>
      <c r="S708" s="9"/>
      <c r="T708" s="9"/>
      <c r="U708" s="9"/>
      <c r="V708" s="9"/>
      <c r="W708" s="9"/>
      <c r="X708" s="9"/>
      <c r="Y708" s="9"/>
      <c r="Z708" s="9"/>
    </row>
    <row r="709" spans="1:26" ht="15">
      <c r="A709" s="9"/>
      <c r="B709" s="9"/>
      <c r="C709" s="9"/>
      <c r="D709" s="9"/>
      <c r="E709" s="9"/>
      <c r="F709" s="9"/>
      <c r="G709" s="9"/>
      <c r="H709" s="9"/>
      <c r="I709" s="9"/>
      <c r="J709" s="9"/>
      <c r="K709" s="9"/>
      <c r="L709" s="9"/>
      <c r="M709" s="9"/>
      <c r="N709" s="9"/>
      <c r="O709" s="9"/>
      <c r="P709" s="9"/>
      <c r="Q709" s="9"/>
      <c r="R709" s="9"/>
      <c r="S709" s="9"/>
      <c r="T709" s="9"/>
      <c r="U709" s="9"/>
      <c r="V709" s="9"/>
      <c r="W709" s="9"/>
      <c r="X709" s="9"/>
      <c r="Y709" s="9"/>
      <c r="Z709" s="9"/>
    </row>
    <row r="710" spans="1:26" ht="15">
      <c r="A710" s="9"/>
      <c r="B710" s="9"/>
      <c r="C710" s="9"/>
      <c r="D710" s="9"/>
      <c r="E710" s="9"/>
      <c r="F710" s="9"/>
      <c r="G710" s="9"/>
      <c r="H710" s="9"/>
      <c r="I710" s="9"/>
      <c r="J710" s="9"/>
      <c r="K710" s="9"/>
      <c r="L710" s="9"/>
      <c r="M710" s="9"/>
      <c r="N710" s="9"/>
      <c r="O710" s="9"/>
      <c r="P710" s="9"/>
      <c r="Q710" s="9"/>
      <c r="R710" s="9"/>
      <c r="S710" s="9"/>
      <c r="T710" s="9"/>
      <c r="U710" s="9"/>
      <c r="V710" s="9"/>
      <c r="W710" s="9"/>
      <c r="X710" s="9"/>
      <c r="Y710" s="9"/>
      <c r="Z710" s="9"/>
    </row>
    <row r="711" spans="1:26" ht="15">
      <c r="A711" s="9"/>
      <c r="B711" s="9"/>
      <c r="C711" s="9"/>
      <c r="D711" s="9"/>
      <c r="E711" s="9"/>
      <c r="F711" s="9"/>
      <c r="G711" s="9"/>
      <c r="H711" s="9"/>
      <c r="I711" s="9"/>
      <c r="J711" s="9"/>
      <c r="K711" s="9"/>
      <c r="L711" s="9"/>
      <c r="M711" s="9"/>
      <c r="N711" s="9"/>
      <c r="O711" s="9"/>
      <c r="P711" s="9"/>
      <c r="Q711" s="9"/>
      <c r="R711" s="9"/>
      <c r="S711" s="9"/>
      <c r="T711" s="9"/>
      <c r="U711" s="9"/>
      <c r="V711" s="9"/>
      <c r="W711" s="9"/>
      <c r="X711" s="9"/>
      <c r="Y711" s="9"/>
      <c r="Z711" s="9"/>
    </row>
    <row r="712" spans="1:26" ht="15">
      <c r="A712" s="9"/>
      <c r="B712" s="9"/>
      <c r="C712" s="9"/>
      <c r="D712" s="9"/>
      <c r="E712" s="9"/>
      <c r="F712" s="9"/>
      <c r="G712" s="9"/>
      <c r="H712" s="9"/>
      <c r="I712" s="9"/>
      <c r="J712" s="9"/>
      <c r="K712" s="9"/>
      <c r="L712" s="9"/>
      <c r="M712" s="9"/>
      <c r="N712" s="9"/>
      <c r="O712" s="9"/>
      <c r="P712" s="9"/>
      <c r="Q712" s="9"/>
      <c r="R712" s="9"/>
      <c r="S712" s="9"/>
      <c r="T712" s="9"/>
      <c r="U712" s="9"/>
      <c r="V712" s="9"/>
      <c r="W712" s="9"/>
      <c r="X712" s="9"/>
      <c r="Y712" s="9"/>
      <c r="Z712" s="9"/>
    </row>
    <row r="713" spans="1:26" ht="15">
      <c r="A713" s="9"/>
      <c r="B713" s="9"/>
      <c r="C713" s="9"/>
      <c r="D713" s="9"/>
      <c r="E713" s="9"/>
      <c r="F713" s="9"/>
      <c r="G713" s="9"/>
      <c r="H713" s="9"/>
      <c r="I713" s="9"/>
      <c r="J713" s="9"/>
      <c r="K713" s="9"/>
      <c r="L713" s="9"/>
      <c r="M713" s="9"/>
      <c r="N713" s="9"/>
      <c r="O713" s="9"/>
      <c r="P713" s="9"/>
      <c r="Q713" s="9"/>
      <c r="R713" s="9"/>
      <c r="S713" s="9"/>
      <c r="T713" s="9"/>
      <c r="U713" s="9"/>
      <c r="V713" s="9"/>
      <c r="W713" s="9"/>
      <c r="X713" s="9"/>
      <c r="Y713" s="9"/>
      <c r="Z713" s="9"/>
    </row>
    <row r="714" spans="1:26" ht="15">
      <c r="A714" s="9"/>
      <c r="B714" s="9"/>
      <c r="C714" s="9"/>
      <c r="D714" s="9"/>
      <c r="E714" s="9"/>
      <c r="F714" s="9"/>
      <c r="G714" s="9"/>
      <c r="H714" s="9"/>
      <c r="I714" s="9"/>
      <c r="J714" s="9"/>
      <c r="K714" s="9"/>
      <c r="L714" s="9"/>
      <c r="M714" s="9"/>
      <c r="N714" s="9"/>
      <c r="O714" s="9"/>
      <c r="P714" s="9"/>
      <c r="Q714" s="9"/>
      <c r="R714" s="9"/>
      <c r="S714" s="9"/>
      <c r="T714" s="9"/>
      <c r="U714" s="9"/>
      <c r="V714" s="9"/>
      <c r="W714" s="9"/>
      <c r="X714" s="9"/>
      <c r="Y714" s="9"/>
      <c r="Z714" s="9"/>
    </row>
    <row r="715" spans="1:26" ht="15">
      <c r="A715" s="9"/>
      <c r="B715" s="9"/>
      <c r="C715" s="9"/>
      <c r="D715" s="9"/>
      <c r="E715" s="9"/>
      <c r="F715" s="9"/>
      <c r="G715" s="9"/>
      <c r="H715" s="9"/>
      <c r="I715" s="9"/>
      <c r="J715" s="9"/>
      <c r="K715" s="9"/>
      <c r="L715" s="9"/>
      <c r="M715" s="9"/>
      <c r="N715" s="9"/>
      <c r="O715" s="9"/>
      <c r="P715" s="9"/>
      <c r="Q715" s="9"/>
      <c r="R715" s="9"/>
      <c r="S715" s="9"/>
      <c r="T715" s="9"/>
      <c r="U715" s="9"/>
      <c r="V715" s="9"/>
      <c r="W715" s="9"/>
      <c r="X715" s="9"/>
      <c r="Y715" s="9"/>
      <c r="Z715" s="9"/>
    </row>
    <row r="716" spans="1:26" ht="15">
      <c r="A716" s="9"/>
      <c r="B716" s="9"/>
      <c r="C716" s="9"/>
      <c r="D716" s="9"/>
      <c r="E716" s="9"/>
      <c r="F716" s="9"/>
      <c r="G716" s="9"/>
      <c r="H716" s="9"/>
      <c r="I716" s="9"/>
      <c r="J716" s="9"/>
      <c r="K716" s="9"/>
      <c r="L716" s="9"/>
      <c r="M716" s="9"/>
      <c r="N716" s="9"/>
      <c r="O716" s="9"/>
      <c r="P716" s="9"/>
      <c r="Q716" s="9"/>
      <c r="R716" s="9"/>
      <c r="S716" s="9"/>
      <c r="T716" s="9"/>
      <c r="U716" s="9"/>
      <c r="V716" s="9"/>
      <c r="W716" s="9"/>
      <c r="X716" s="9"/>
      <c r="Y716" s="9"/>
      <c r="Z716" s="9"/>
    </row>
    <row r="717" spans="1:26" ht="15">
      <c r="A717" s="9"/>
      <c r="B717" s="9"/>
      <c r="C717" s="9"/>
      <c r="D717" s="9"/>
      <c r="E717" s="9"/>
      <c r="F717" s="9"/>
      <c r="G717" s="9"/>
      <c r="H717" s="9"/>
      <c r="I717" s="9"/>
      <c r="J717" s="9"/>
      <c r="K717" s="9"/>
      <c r="L717" s="9"/>
      <c r="M717" s="9"/>
      <c r="N717" s="9"/>
      <c r="O717" s="9"/>
      <c r="P717" s="9"/>
      <c r="Q717" s="9"/>
      <c r="R717" s="9"/>
      <c r="S717" s="9"/>
      <c r="T717" s="9"/>
      <c r="U717" s="9"/>
      <c r="V717" s="9"/>
      <c r="W717" s="9"/>
      <c r="X717" s="9"/>
      <c r="Y717" s="9"/>
      <c r="Z717" s="9"/>
    </row>
    <row r="718" spans="1:26" ht="15">
      <c r="A718" s="9"/>
      <c r="B718" s="9"/>
      <c r="C718" s="9"/>
      <c r="D718" s="9"/>
      <c r="E718" s="9"/>
      <c r="F718" s="9"/>
      <c r="G718" s="9"/>
      <c r="H718" s="9"/>
      <c r="I718" s="9"/>
      <c r="J718" s="9"/>
      <c r="K718" s="9"/>
      <c r="L718" s="9"/>
      <c r="M718" s="9"/>
      <c r="N718" s="9"/>
      <c r="O718" s="9"/>
      <c r="P718" s="9"/>
      <c r="Q718" s="9"/>
      <c r="R718" s="9"/>
      <c r="S718" s="9"/>
      <c r="T718" s="9"/>
      <c r="U718" s="9"/>
      <c r="V718" s="9"/>
      <c r="W718" s="9"/>
      <c r="X718" s="9"/>
      <c r="Y718" s="9"/>
      <c r="Z718" s="9"/>
    </row>
    <row r="719" spans="1:26" ht="15">
      <c r="A719" s="9"/>
      <c r="B719" s="9"/>
      <c r="C719" s="9"/>
      <c r="D719" s="9"/>
      <c r="E719" s="9"/>
      <c r="F719" s="9"/>
      <c r="G719" s="9"/>
      <c r="H719" s="9"/>
      <c r="I719" s="9"/>
      <c r="J719" s="9"/>
      <c r="K719" s="9"/>
      <c r="L719" s="9"/>
      <c r="M719" s="9"/>
      <c r="N719" s="9"/>
      <c r="O719" s="9"/>
      <c r="P719" s="9"/>
      <c r="Q719" s="9"/>
      <c r="R719" s="9"/>
      <c r="S719" s="9"/>
      <c r="T719" s="9"/>
      <c r="U719" s="9"/>
      <c r="V719" s="9"/>
      <c r="W719" s="9"/>
      <c r="X719" s="9"/>
      <c r="Y719" s="9"/>
      <c r="Z719" s="9"/>
    </row>
    <row r="720" spans="1:26" ht="15">
      <c r="A720" s="9"/>
      <c r="B720" s="9"/>
      <c r="C720" s="9"/>
      <c r="D720" s="9"/>
      <c r="E720" s="9"/>
      <c r="F720" s="9"/>
      <c r="G720" s="9"/>
      <c r="H720" s="9"/>
      <c r="I720" s="9"/>
      <c r="J720" s="9"/>
      <c r="K720" s="9"/>
      <c r="L720" s="9"/>
      <c r="M720" s="9"/>
      <c r="N720" s="9"/>
      <c r="O720" s="9"/>
      <c r="P720" s="9"/>
      <c r="Q720" s="9"/>
      <c r="R720" s="9"/>
      <c r="S720" s="9"/>
      <c r="T720" s="9"/>
      <c r="U720" s="9"/>
      <c r="V720" s="9"/>
      <c r="W720" s="9"/>
      <c r="X720" s="9"/>
      <c r="Y720" s="9"/>
      <c r="Z720" s="9"/>
    </row>
    <row r="721" spans="1:26" ht="15">
      <c r="A721" s="9"/>
      <c r="B721" s="9"/>
      <c r="C721" s="9"/>
      <c r="D721" s="9"/>
      <c r="E721" s="9"/>
      <c r="F721" s="9"/>
      <c r="G721" s="9"/>
      <c r="H721" s="9"/>
      <c r="I721" s="9"/>
      <c r="J721" s="9"/>
      <c r="K721" s="9"/>
      <c r="L721" s="9"/>
      <c r="M721" s="9"/>
      <c r="N721" s="9"/>
      <c r="O721" s="9"/>
      <c r="P721" s="9"/>
      <c r="Q721" s="9"/>
      <c r="R721" s="9"/>
      <c r="S721" s="9"/>
      <c r="T721" s="9"/>
      <c r="U721" s="9"/>
      <c r="V721" s="9"/>
      <c r="W721" s="9"/>
      <c r="X721" s="9"/>
      <c r="Y721" s="9"/>
      <c r="Z721" s="9"/>
    </row>
    <row r="722" spans="1:26" ht="15">
      <c r="A722" s="9"/>
      <c r="B722" s="9"/>
      <c r="C722" s="9"/>
      <c r="D722" s="9"/>
      <c r="E722" s="9"/>
      <c r="F722" s="9"/>
      <c r="G722" s="9"/>
      <c r="H722" s="9"/>
      <c r="I722" s="9"/>
      <c r="J722" s="9"/>
      <c r="K722" s="9"/>
      <c r="L722" s="9"/>
      <c r="M722" s="9"/>
      <c r="N722" s="9"/>
      <c r="O722" s="9"/>
      <c r="P722" s="9"/>
      <c r="Q722" s="9"/>
      <c r="R722" s="9"/>
      <c r="S722" s="9"/>
      <c r="T722" s="9"/>
      <c r="U722" s="9"/>
      <c r="V722" s="9"/>
      <c r="W722" s="9"/>
      <c r="X722" s="9"/>
      <c r="Y722" s="9"/>
      <c r="Z722" s="9"/>
    </row>
    <row r="723" spans="1:26" ht="15">
      <c r="A723" s="9"/>
      <c r="B723" s="9"/>
      <c r="C723" s="9"/>
      <c r="D723" s="9"/>
      <c r="E723" s="9"/>
      <c r="F723" s="9"/>
      <c r="G723" s="9"/>
      <c r="H723" s="9"/>
      <c r="I723" s="9"/>
      <c r="J723" s="9"/>
      <c r="K723" s="9"/>
      <c r="L723" s="9"/>
      <c r="M723" s="9"/>
      <c r="N723" s="9"/>
      <c r="O723" s="9"/>
      <c r="P723" s="9"/>
      <c r="Q723" s="9"/>
      <c r="R723" s="9"/>
      <c r="S723" s="9"/>
      <c r="T723" s="9"/>
      <c r="U723" s="9"/>
      <c r="V723" s="9"/>
      <c r="W723" s="9"/>
      <c r="X723" s="9"/>
      <c r="Y723" s="9"/>
      <c r="Z723" s="9"/>
    </row>
    <row r="724" spans="1:26" ht="15">
      <c r="A724" s="9"/>
      <c r="B724" s="9"/>
      <c r="C724" s="9"/>
      <c r="D724" s="9"/>
      <c r="E724" s="9"/>
      <c r="F724" s="9"/>
      <c r="G724" s="9"/>
      <c r="H724" s="9"/>
      <c r="I724" s="9"/>
      <c r="J724" s="9"/>
      <c r="K724" s="9"/>
      <c r="L724" s="9"/>
      <c r="M724" s="9"/>
      <c r="N724" s="9"/>
      <c r="O724" s="9"/>
      <c r="P724" s="9"/>
      <c r="Q724" s="9"/>
      <c r="R724" s="9"/>
      <c r="S724" s="9"/>
      <c r="T724" s="9"/>
      <c r="U724" s="9"/>
      <c r="V724" s="9"/>
      <c r="W724" s="9"/>
      <c r="X724" s="9"/>
      <c r="Y724" s="9"/>
      <c r="Z724" s="9"/>
    </row>
    <row r="725" spans="1:26" ht="15">
      <c r="A725" s="9"/>
      <c r="B725" s="9"/>
      <c r="C725" s="9"/>
      <c r="D725" s="9"/>
      <c r="E725" s="9"/>
      <c r="F725" s="9"/>
      <c r="G725" s="9"/>
      <c r="H725" s="9"/>
      <c r="I725" s="9"/>
      <c r="J725" s="9"/>
      <c r="K725" s="9"/>
      <c r="L725" s="9"/>
      <c r="M725" s="9"/>
      <c r="N725" s="9"/>
      <c r="O725" s="9"/>
      <c r="P725" s="9"/>
      <c r="Q725" s="9"/>
      <c r="R725" s="9"/>
      <c r="S725" s="9"/>
      <c r="T725" s="9"/>
      <c r="U725" s="9"/>
      <c r="V725" s="9"/>
      <c r="W725" s="9"/>
      <c r="X725" s="9"/>
      <c r="Y725" s="9"/>
      <c r="Z725" s="9"/>
    </row>
    <row r="726" spans="1:26" ht="15">
      <c r="A726" s="9"/>
      <c r="B726" s="9"/>
      <c r="C726" s="9"/>
      <c r="D726" s="9"/>
      <c r="E726" s="9"/>
      <c r="F726" s="9"/>
      <c r="G726" s="9"/>
      <c r="H726" s="9"/>
      <c r="I726" s="9"/>
      <c r="J726" s="9"/>
      <c r="K726" s="9"/>
      <c r="L726" s="9"/>
      <c r="M726" s="9"/>
      <c r="N726" s="9"/>
      <c r="O726" s="9"/>
      <c r="P726" s="9"/>
      <c r="Q726" s="9"/>
      <c r="R726" s="9"/>
      <c r="S726" s="9"/>
      <c r="T726" s="9"/>
      <c r="U726" s="9"/>
      <c r="V726" s="9"/>
      <c r="W726" s="9"/>
      <c r="X726" s="9"/>
      <c r="Y726" s="9"/>
      <c r="Z726" s="9"/>
    </row>
    <row r="727" spans="1:26" ht="15">
      <c r="A727" s="9"/>
      <c r="B727" s="9"/>
      <c r="C727" s="9"/>
      <c r="D727" s="9"/>
      <c r="E727" s="9"/>
      <c r="F727" s="9"/>
      <c r="G727" s="9"/>
      <c r="H727" s="9"/>
      <c r="I727" s="9"/>
      <c r="J727" s="9"/>
      <c r="K727" s="9"/>
      <c r="L727" s="9"/>
      <c r="M727" s="9"/>
      <c r="N727" s="9"/>
      <c r="O727" s="9"/>
      <c r="P727" s="9"/>
      <c r="Q727" s="9"/>
      <c r="R727" s="9"/>
      <c r="S727" s="9"/>
      <c r="T727" s="9"/>
      <c r="U727" s="9"/>
      <c r="V727" s="9"/>
      <c r="W727" s="9"/>
      <c r="X727" s="9"/>
      <c r="Y727" s="9"/>
      <c r="Z727" s="9"/>
    </row>
    <row r="728" spans="1:26" ht="15">
      <c r="A728" s="9"/>
      <c r="B728" s="9"/>
      <c r="C728" s="9"/>
      <c r="D728" s="9"/>
      <c r="E728" s="9"/>
      <c r="F728" s="9"/>
      <c r="G728" s="9"/>
      <c r="H728" s="9"/>
      <c r="I728" s="9"/>
      <c r="J728" s="9"/>
      <c r="K728" s="9"/>
      <c r="L728" s="9"/>
      <c r="M728" s="9"/>
      <c r="N728" s="9"/>
      <c r="O728" s="9"/>
      <c r="P728" s="9"/>
      <c r="Q728" s="9"/>
      <c r="R728" s="9"/>
      <c r="S728" s="9"/>
      <c r="T728" s="9"/>
      <c r="U728" s="9"/>
      <c r="V728" s="9"/>
      <c r="W728" s="9"/>
      <c r="X728" s="9"/>
      <c r="Y728" s="9"/>
      <c r="Z728" s="9"/>
    </row>
    <row r="729" spans="1:26" ht="15">
      <c r="A729" s="9"/>
      <c r="B729" s="9"/>
      <c r="C729" s="9"/>
      <c r="D729" s="9"/>
      <c r="E729" s="9"/>
      <c r="F729" s="9"/>
      <c r="G729" s="9"/>
      <c r="H729" s="9"/>
      <c r="I729" s="9"/>
      <c r="J729" s="9"/>
      <c r="K729" s="9"/>
      <c r="L729" s="9"/>
      <c r="M729" s="9"/>
      <c r="N729" s="9"/>
      <c r="O729" s="9"/>
      <c r="P729" s="9"/>
      <c r="Q729" s="9"/>
      <c r="R729" s="9"/>
      <c r="S729" s="9"/>
      <c r="T729" s="9"/>
      <c r="U729" s="9"/>
      <c r="V729" s="9"/>
      <c r="W729" s="9"/>
      <c r="X729" s="9"/>
      <c r="Y729" s="9"/>
      <c r="Z729" s="9"/>
    </row>
    <row r="730" spans="1:26" ht="15">
      <c r="A730" s="9"/>
      <c r="B730" s="9"/>
      <c r="C730" s="9"/>
      <c r="D730" s="9"/>
      <c r="E730" s="9"/>
      <c r="F730" s="9"/>
      <c r="G730" s="9"/>
      <c r="H730" s="9"/>
      <c r="I730" s="9"/>
      <c r="J730" s="9"/>
      <c r="K730" s="9"/>
      <c r="L730" s="9"/>
      <c r="M730" s="9"/>
      <c r="N730" s="9"/>
      <c r="O730" s="9"/>
      <c r="P730" s="9"/>
      <c r="Q730" s="9"/>
      <c r="R730" s="9"/>
      <c r="S730" s="9"/>
      <c r="T730" s="9"/>
      <c r="U730" s="9"/>
      <c r="V730" s="9"/>
      <c r="W730" s="9"/>
      <c r="X730" s="9"/>
      <c r="Y730" s="9"/>
      <c r="Z730" s="9"/>
    </row>
    <row r="731" spans="1:26" ht="15">
      <c r="A731" s="9"/>
      <c r="B731" s="9"/>
      <c r="C731" s="9"/>
      <c r="D731" s="9"/>
      <c r="E731" s="9"/>
      <c r="F731" s="9"/>
      <c r="G731" s="9"/>
      <c r="H731" s="9"/>
      <c r="I731" s="9"/>
      <c r="J731" s="9"/>
      <c r="K731" s="9"/>
      <c r="L731" s="9"/>
      <c r="M731" s="9"/>
      <c r="N731" s="9"/>
      <c r="O731" s="9"/>
      <c r="P731" s="9"/>
      <c r="Q731" s="9"/>
      <c r="R731" s="9"/>
      <c r="S731" s="9"/>
      <c r="T731" s="9"/>
      <c r="U731" s="9"/>
      <c r="V731" s="9"/>
      <c r="W731" s="9"/>
      <c r="X731" s="9"/>
      <c r="Y731" s="9"/>
      <c r="Z731" s="9"/>
    </row>
    <row r="732" spans="1:26" ht="15">
      <c r="A732" s="9"/>
      <c r="B732" s="9"/>
      <c r="C732" s="9"/>
      <c r="D732" s="9"/>
      <c r="E732" s="9"/>
      <c r="F732" s="9"/>
      <c r="G732" s="9"/>
      <c r="H732" s="9"/>
      <c r="I732" s="9"/>
      <c r="J732" s="9"/>
      <c r="K732" s="9"/>
      <c r="L732" s="9"/>
      <c r="M732" s="9"/>
      <c r="N732" s="9"/>
      <c r="O732" s="9"/>
      <c r="P732" s="9"/>
      <c r="Q732" s="9"/>
      <c r="R732" s="9"/>
      <c r="S732" s="9"/>
      <c r="T732" s="9"/>
      <c r="U732" s="9"/>
      <c r="V732" s="9"/>
      <c r="W732" s="9"/>
      <c r="X732" s="9"/>
      <c r="Y732" s="9"/>
      <c r="Z732" s="9"/>
    </row>
    <row r="733" spans="1:26" ht="15">
      <c r="A733" s="9"/>
      <c r="B733" s="9"/>
      <c r="C733" s="9"/>
      <c r="D733" s="9"/>
      <c r="E733" s="9"/>
      <c r="F733" s="9"/>
      <c r="G733" s="9"/>
      <c r="H733" s="9"/>
      <c r="I733" s="9"/>
      <c r="J733" s="9"/>
      <c r="K733" s="9"/>
      <c r="L733" s="9"/>
      <c r="M733" s="9"/>
      <c r="N733" s="9"/>
      <c r="O733" s="9"/>
      <c r="P733" s="9"/>
      <c r="Q733" s="9"/>
      <c r="R733" s="9"/>
      <c r="S733" s="9"/>
      <c r="T733" s="9"/>
      <c r="U733" s="9"/>
      <c r="V733" s="9"/>
      <c r="W733" s="9"/>
      <c r="X733" s="9"/>
      <c r="Y733" s="9"/>
      <c r="Z733" s="9"/>
    </row>
    <row r="734" spans="1:26" ht="15">
      <c r="A734" s="9"/>
      <c r="B734" s="9"/>
      <c r="C734" s="9"/>
      <c r="D734" s="9"/>
      <c r="E734" s="9"/>
      <c r="F734" s="9"/>
      <c r="G734" s="9"/>
      <c r="H734" s="9"/>
      <c r="I734" s="9"/>
      <c r="J734" s="9"/>
      <c r="K734" s="9"/>
      <c r="L734" s="9"/>
      <c r="M734" s="9"/>
      <c r="N734" s="9"/>
      <c r="O734" s="9"/>
      <c r="P734" s="9"/>
      <c r="Q734" s="9"/>
      <c r="R734" s="9"/>
      <c r="S734" s="9"/>
      <c r="T734" s="9"/>
      <c r="U734" s="9"/>
      <c r="V734" s="9"/>
      <c r="W734" s="9"/>
      <c r="X734" s="9"/>
      <c r="Y734" s="9"/>
      <c r="Z734" s="9"/>
    </row>
    <row r="735" spans="1:26" ht="15">
      <c r="A735" s="9"/>
      <c r="B735" s="9"/>
      <c r="C735" s="9"/>
      <c r="D735" s="9"/>
      <c r="E735" s="9"/>
      <c r="F735" s="9"/>
      <c r="G735" s="9"/>
      <c r="H735" s="9"/>
      <c r="I735" s="9"/>
      <c r="J735" s="9"/>
      <c r="K735" s="9"/>
      <c r="L735" s="9"/>
      <c r="M735" s="9"/>
      <c r="N735" s="9"/>
      <c r="O735" s="9"/>
      <c r="P735" s="9"/>
      <c r="Q735" s="9"/>
      <c r="R735" s="9"/>
      <c r="S735" s="9"/>
      <c r="T735" s="9"/>
      <c r="U735" s="9"/>
      <c r="V735" s="9"/>
      <c r="W735" s="9"/>
      <c r="X735" s="9"/>
      <c r="Y735" s="9"/>
      <c r="Z735" s="9"/>
    </row>
    <row r="736" spans="1:26" ht="15">
      <c r="A736" s="9"/>
      <c r="B736" s="9"/>
      <c r="C736" s="9"/>
      <c r="D736" s="9"/>
      <c r="E736" s="9"/>
      <c r="F736" s="9"/>
      <c r="G736" s="9"/>
      <c r="H736" s="9"/>
      <c r="I736" s="9"/>
      <c r="J736" s="9"/>
      <c r="K736" s="9"/>
      <c r="L736" s="9"/>
      <c r="M736" s="9"/>
      <c r="N736" s="9"/>
      <c r="O736" s="9"/>
      <c r="P736" s="9"/>
      <c r="Q736" s="9"/>
      <c r="R736" s="9"/>
      <c r="S736" s="9"/>
      <c r="T736" s="9"/>
      <c r="U736" s="9"/>
      <c r="V736" s="9"/>
      <c r="W736" s="9"/>
      <c r="X736" s="9"/>
      <c r="Y736" s="9"/>
      <c r="Z736" s="9"/>
    </row>
    <row r="737" spans="1:26" ht="15">
      <c r="A737" s="9"/>
      <c r="B737" s="9"/>
      <c r="C737" s="9"/>
      <c r="D737" s="9"/>
      <c r="E737" s="9"/>
      <c r="F737" s="9"/>
      <c r="G737" s="9"/>
      <c r="H737" s="9"/>
      <c r="I737" s="9"/>
      <c r="J737" s="9"/>
      <c r="K737" s="9"/>
      <c r="L737" s="9"/>
      <c r="M737" s="9"/>
      <c r="N737" s="9"/>
      <c r="O737" s="9"/>
      <c r="P737" s="9"/>
      <c r="Q737" s="9"/>
      <c r="R737" s="9"/>
      <c r="S737" s="9"/>
      <c r="T737" s="9"/>
      <c r="U737" s="9"/>
      <c r="V737" s="9"/>
      <c r="W737" s="9"/>
      <c r="X737" s="9"/>
      <c r="Y737" s="9"/>
      <c r="Z737" s="9"/>
    </row>
    <row r="738" spans="1:26" ht="15">
      <c r="A738" s="9"/>
      <c r="B738" s="9"/>
      <c r="C738" s="9"/>
      <c r="D738" s="9"/>
      <c r="E738" s="9"/>
      <c r="F738" s="9"/>
      <c r="G738" s="9"/>
      <c r="H738" s="9"/>
      <c r="I738" s="9"/>
      <c r="J738" s="9"/>
      <c r="K738" s="9"/>
      <c r="L738" s="9"/>
      <c r="M738" s="9"/>
      <c r="N738" s="9"/>
      <c r="O738" s="9"/>
      <c r="P738" s="9"/>
      <c r="Q738" s="9"/>
      <c r="R738" s="9"/>
      <c r="S738" s="9"/>
      <c r="T738" s="9"/>
      <c r="U738" s="9"/>
      <c r="V738" s="9"/>
      <c r="W738" s="9"/>
      <c r="X738" s="9"/>
      <c r="Y738" s="9"/>
      <c r="Z738" s="9"/>
    </row>
    <row r="739" spans="1:26" ht="15">
      <c r="A739" s="9"/>
      <c r="B739" s="9"/>
      <c r="C739" s="9"/>
      <c r="D739" s="9"/>
      <c r="E739" s="9"/>
      <c r="F739" s="9"/>
      <c r="G739" s="9"/>
      <c r="H739" s="9"/>
      <c r="I739" s="9"/>
      <c r="J739" s="9"/>
      <c r="K739" s="9"/>
      <c r="L739" s="9"/>
      <c r="M739" s="9"/>
      <c r="N739" s="9"/>
      <c r="O739" s="9"/>
      <c r="P739" s="9"/>
      <c r="Q739" s="9"/>
      <c r="R739" s="9"/>
      <c r="S739" s="9"/>
      <c r="T739" s="9"/>
      <c r="U739" s="9"/>
      <c r="V739" s="9"/>
      <c r="W739" s="9"/>
      <c r="X739" s="9"/>
      <c r="Y739" s="9"/>
      <c r="Z739" s="9"/>
    </row>
    <row r="740" spans="1:26" ht="15">
      <c r="A740" s="9"/>
      <c r="B740" s="9"/>
      <c r="C740" s="9"/>
      <c r="D740" s="9"/>
      <c r="E740" s="9"/>
      <c r="F740" s="9"/>
      <c r="G740" s="9"/>
      <c r="H740" s="9"/>
      <c r="I740" s="9"/>
      <c r="J740" s="9"/>
      <c r="K740" s="9"/>
      <c r="L740" s="9"/>
      <c r="M740" s="9"/>
      <c r="N740" s="9"/>
      <c r="O740" s="9"/>
      <c r="P740" s="9"/>
      <c r="Q740" s="9"/>
      <c r="R740" s="9"/>
      <c r="S740" s="9"/>
      <c r="T740" s="9"/>
      <c r="U740" s="9"/>
      <c r="V740" s="9"/>
      <c r="W740" s="9"/>
      <c r="X740" s="9"/>
      <c r="Y740" s="9"/>
      <c r="Z740" s="9"/>
    </row>
    <row r="741" spans="1:26" ht="15">
      <c r="A741" s="9"/>
      <c r="B741" s="9"/>
      <c r="C741" s="9"/>
      <c r="D741" s="9"/>
      <c r="E741" s="9"/>
      <c r="F741" s="9"/>
      <c r="G741" s="9"/>
      <c r="H741" s="9"/>
      <c r="I741" s="9"/>
      <c r="J741" s="9"/>
      <c r="K741" s="9"/>
      <c r="L741" s="9"/>
      <c r="M741" s="9"/>
      <c r="N741" s="9"/>
      <c r="O741" s="9"/>
      <c r="P741" s="9"/>
      <c r="Q741" s="9"/>
      <c r="R741" s="9"/>
      <c r="S741" s="9"/>
      <c r="T741" s="9"/>
      <c r="U741" s="9"/>
      <c r="V741" s="9"/>
      <c r="W741" s="9"/>
      <c r="X741" s="9"/>
      <c r="Y741" s="9"/>
      <c r="Z741" s="9"/>
    </row>
    <row r="742" spans="1:26" ht="15">
      <c r="A742" s="9"/>
      <c r="B742" s="9"/>
      <c r="C742" s="9"/>
      <c r="D742" s="9"/>
      <c r="E742" s="9"/>
      <c r="F742" s="9"/>
      <c r="G742" s="9"/>
      <c r="H742" s="9"/>
      <c r="I742" s="9"/>
      <c r="J742" s="9"/>
      <c r="K742" s="9"/>
      <c r="L742" s="9"/>
      <c r="M742" s="9"/>
      <c r="N742" s="9"/>
      <c r="O742" s="9"/>
      <c r="P742" s="9"/>
      <c r="Q742" s="9"/>
      <c r="R742" s="9"/>
      <c r="S742" s="9"/>
      <c r="T742" s="9"/>
      <c r="U742" s="9"/>
      <c r="V742" s="9"/>
      <c r="W742" s="9"/>
      <c r="X742" s="9"/>
      <c r="Y742" s="9"/>
      <c r="Z742" s="9"/>
    </row>
    <row r="743" spans="1:26" ht="15">
      <c r="A743" s="9"/>
      <c r="B743" s="9"/>
      <c r="C743" s="9"/>
      <c r="D743" s="9"/>
      <c r="E743" s="9"/>
      <c r="F743" s="9"/>
      <c r="G743" s="9"/>
      <c r="H743" s="9"/>
      <c r="I743" s="9"/>
      <c r="J743" s="9"/>
      <c r="K743" s="9"/>
      <c r="L743" s="9"/>
      <c r="M743" s="9"/>
      <c r="N743" s="9"/>
      <c r="O743" s="9"/>
      <c r="P743" s="9"/>
      <c r="Q743" s="9"/>
      <c r="R743" s="9"/>
      <c r="S743" s="9"/>
      <c r="T743" s="9"/>
      <c r="U743" s="9"/>
      <c r="V743" s="9"/>
      <c r="W743" s="9"/>
      <c r="X743" s="9"/>
      <c r="Y743" s="9"/>
      <c r="Z743" s="9"/>
    </row>
    <row r="744" spans="1:26" ht="15">
      <c r="A744" s="9"/>
      <c r="B744" s="9"/>
      <c r="C744" s="9"/>
      <c r="D744" s="9"/>
      <c r="E744" s="9"/>
      <c r="F744" s="9"/>
      <c r="G744" s="9"/>
      <c r="H744" s="9"/>
      <c r="I744" s="9"/>
      <c r="J744" s="9"/>
      <c r="K744" s="9"/>
      <c r="L744" s="9"/>
      <c r="M744" s="9"/>
      <c r="N744" s="9"/>
      <c r="O744" s="9"/>
      <c r="P744" s="9"/>
      <c r="Q744" s="9"/>
      <c r="R744" s="9"/>
      <c r="S744" s="9"/>
      <c r="T744" s="9"/>
      <c r="U744" s="9"/>
      <c r="V744" s="9"/>
      <c r="W744" s="9"/>
      <c r="X744" s="9"/>
      <c r="Y744" s="9"/>
      <c r="Z744" s="9"/>
    </row>
    <row r="745" spans="1:26" ht="15">
      <c r="A745" s="9"/>
      <c r="B745" s="9"/>
      <c r="C745" s="9"/>
      <c r="D745" s="9"/>
      <c r="E745" s="9"/>
      <c r="F745" s="9"/>
      <c r="G745" s="9"/>
      <c r="H745" s="9"/>
      <c r="I745" s="9"/>
      <c r="J745" s="9"/>
      <c r="K745" s="9"/>
      <c r="L745" s="9"/>
      <c r="M745" s="9"/>
      <c r="N745" s="9"/>
      <c r="O745" s="9"/>
      <c r="P745" s="9"/>
      <c r="Q745" s="9"/>
      <c r="R745" s="9"/>
      <c r="S745" s="9"/>
      <c r="T745" s="9"/>
      <c r="U745" s="9"/>
      <c r="V745" s="9"/>
      <c r="W745" s="9"/>
      <c r="X745" s="9"/>
      <c r="Y745" s="9"/>
      <c r="Z745" s="9"/>
    </row>
    <row r="746" spans="1:26" ht="15">
      <c r="A746" s="9"/>
      <c r="B746" s="9"/>
      <c r="C746" s="9"/>
      <c r="D746" s="9"/>
      <c r="E746" s="9"/>
      <c r="F746" s="9"/>
      <c r="G746" s="9"/>
      <c r="H746" s="9"/>
      <c r="I746" s="9"/>
      <c r="J746" s="9"/>
      <c r="K746" s="9"/>
      <c r="L746" s="9"/>
      <c r="M746" s="9"/>
      <c r="N746" s="9"/>
      <c r="O746" s="9"/>
      <c r="P746" s="9"/>
      <c r="Q746" s="9"/>
      <c r="R746" s="9"/>
      <c r="S746" s="9"/>
      <c r="T746" s="9"/>
      <c r="U746" s="9"/>
      <c r="V746" s="9"/>
      <c r="W746" s="9"/>
      <c r="X746" s="9"/>
      <c r="Y746" s="9"/>
      <c r="Z746" s="9"/>
    </row>
    <row r="747" spans="1:26" ht="15">
      <c r="A747" s="9"/>
      <c r="B747" s="9"/>
      <c r="C747" s="9"/>
      <c r="D747" s="9"/>
      <c r="E747" s="9"/>
      <c r="F747" s="9"/>
      <c r="G747" s="9"/>
      <c r="H747" s="9"/>
      <c r="I747" s="9"/>
      <c r="J747" s="9"/>
      <c r="K747" s="9"/>
      <c r="L747" s="9"/>
      <c r="M747" s="9"/>
      <c r="N747" s="9"/>
      <c r="O747" s="9"/>
      <c r="P747" s="9"/>
      <c r="Q747" s="9"/>
      <c r="R747" s="9"/>
      <c r="S747" s="9"/>
      <c r="T747" s="9"/>
      <c r="U747" s="9"/>
      <c r="V747" s="9"/>
      <c r="W747" s="9"/>
      <c r="X747" s="9"/>
      <c r="Y747" s="9"/>
      <c r="Z747" s="9"/>
    </row>
    <row r="748" spans="1:26" ht="15">
      <c r="A748" s="9"/>
      <c r="B748" s="9"/>
      <c r="C748" s="9"/>
      <c r="D748" s="9"/>
      <c r="E748" s="9"/>
      <c r="F748" s="9"/>
      <c r="G748" s="9"/>
      <c r="H748" s="9"/>
      <c r="I748" s="9"/>
      <c r="J748" s="9"/>
      <c r="K748" s="9"/>
      <c r="L748" s="9"/>
      <c r="M748" s="9"/>
      <c r="N748" s="9"/>
      <c r="O748" s="9"/>
      <c r="P748" s="9"/>
      <c r="Q748" s="9"/>
      <c r="R748" s="9"/>
      <c r="S748" s="9"/>
      <c r="T748" s="9"/>
      <c r="U748" s="9"/>
      <c r="V748" s="9"/>
      <c r="W748" s="9"/>
      <c r="X748" s="9"/>
      <c r="Y748" s="9"/>
      <c r="Z748" s="9"/>
    </row>
    <row r="749" spans="1:26" ht="15">
      <c r="A749" s="9"/>
      <c r="B749" s="9"/>
      <c r="C749" s="9"/>
      <c r="D749" s="9"/>
      <c r="E749" s="9"/>
      <c r="F749" s="9"/>
      <c r="G749" s="9"/>
      <c r="H749" s="9"/>
      <c r="I749" s="9"/>
      <c r="J749" s="9"/>
      <c r="K749" s="9"/>
      <c r="L749" s="9"/>
      <c r="M749" s="9"/>
      <c r="N749" s="9"/>
      <c r="O749" s="9"/>
      <c r="P749" s="9"/>
      <c r="Q749" s="9"/>
      <c r="R749" s="9"/>
      <c r="S749" s="9"/>
      <c r="T749" s="9"/>
      <c r="U749" s="9"/>
      <c r="V749" s="9"/>
      <c r="W749" s="9"/>
      <c r="X749" s="9"/>
      <c r="Y749" s="9"/>
      <c r="Z749" s="9"/>
    </row>
    <row r="750" spans="1:26" ht="15">
      <c r="A750" s="9"/>
      <c r="B750" s="9"/>
      <c r="C750" s="9"/>
      <c r="D750" s="9"/>
      <c r="E750" s="9"/>
      <c r="F750" s="9"/>
      <c r="G750" s="9"/>
      <c r="H750" s="9"/>
      <c r="I750" s="9"/>
      <c r="J750" s="9"/>
      <c r="K750" s="9"/>
      <c r="L750" s="9"/>
      <c r="M750" s="9"/>
      <c r="N750" s="9"/>
      <c r="O750" s="9"/>
      <c r="P750" s="9"/>
      <c r="Q750" s="9"/>
      <c r="R750" s="9"/>
      <c r="S750" s="9"/>
      <c r="T750" s="9"/>
      <c r="U750" s="9"/>
      <c r="V750" s="9"/>
      <c r="W750" s="9"/>
      <c r="X750" s="9"/>
      <c r="Y750" s="9"/>
      <c r="Z750" s="9"/>
    </row>
    <row r="751" spans="1:26" ht="15">
      <c r="A751" s="9"/>
      <c r="B751" s="9"/>
      <c r="C751" s="9"/>
      <c r="D751" s="9"/>
      <c r="E751" s="9"/>
      <c r="F751" s="9"/>
      <c r="G751" s="9"/>
      <c r="H751" s="9"/>
      <c r="I751" s="9"/>
      <c r="J751" s="9"/>
      <c r="K751" s="9"/>
      <c r="L751" s="9"/>
      <c r="M751" s="9"/>
      <c r="N751" s="9"/>
      <c r="O751" s="9"/>
      <c r="P751" s="9"/>
      <c r="Q751" s="9"/>
      <c r="R751" s="9"/>
      <c r="S751" s="9"/>
      <c r="T751" s="9"/>
      <c r="U751" s="9"/>
      <c r="V751" s="9"/>
      <c r="W751" s="9"/>
      <c r="X751" s="9"/>
      <c r="Y751" s="9"/>
      <c r="Z751" s="9"/>
    </row>
    <row r="752" spans="1:26" ht="15">
      <c r="A752" s="9"/>
      <c r="B752" s="9"/>
      <c r="C752" s="9"/>
      <c r="D752" s="9"/>
      <c r="E752" s="9"/>
      <c r="F752" s="9"/>
      <c r="G752" s="9"/>
      <c r="H752" s="9"/>
      <c r="I752" s="9"/>
      <c r="J752" s="9"/>
      <c r="K752" s="9"/>
      <c r="L752" s="9"/>
      <c r="M752" s="9"/>
      <c r="N752" s="9"/>
      <c r="O752" s="9"/>
      <c r="P752" s="9"/>
      <c r="Q752" s="9"/>
      <c r="R752" s="9"/>
      <c r="S752" s="9"/>
      <c r="T752" s="9"/>
      <c r="U752" s="9"/>
      <c r="V752" s="9"/>
      <c r="W752" s="9"/>
      <c r="X752" s="9"/>
      <c r="Y752" s="9"/>
      <c r="Z752" s="9"/>
    </row>
    <row r="753" spans="1:26" ht="15">
      <c r="A753" s="9"/>
      <c r="B753" s="9"/>
      <c r="C753" s="9"/>
      <c r="D753" s="9"/>
      <c r="E753" s="9"/>
      <c r="F753" s="9"/>
      <c r="G753" s="9"/>
      <c r="H753" s="9"/>
      <c r="I753" s="9"/>
      <c r="J753" s="9"/>
      <c r="K753" s="9"/>
      <c r="L753" s="9"/>
      <c r="M753" s="9"/>
      <c r="N753" s="9"/>
      <c r="O753" s="9"/>
      <c r="P753" s="9"/>
      <c r="Q753" s="9"/>
      <c r="R753" s="9"/>
      <c r="S753" s="9"/>
      <c r="T753" s="9"/>
      <c r="U753" s="9"/>
      <c r="V753" s="9"/>
      <c r="W753" s="9"/>
      <c r="X753" s="9"/>
      <c r="Y753" s="9"/>
      <c r="Z753" s="9"/>
    </row>
    <row r="754" spans="1:26" ht="15">
      <c r="A754" s="9"/>
      <c r="B754" s="9"/>
      <c r="C754" s="9"/>
      <c r="D754" s="9"/>
      <c r="E754" s="9"/>
      <c r="F754" s="9"/>
      <c r="G754" s="9"/>
      <c r="H754" s="9"/>
      <c r="I754" s="9"/>
      <c r="J754" s="9"/>
      <c r="K754" s="9"/>
      <c r="L754" s="9"/>
      <c r="M754" s="9"/>
      <c r="N754" s="9"/>
      <c r="O754" s="9"/>
      <c r="P754" s="9"/>
      <c r="Q754" s="9"/>
      <c r="R754" s="9"/>
      <c r="S754" s="9"/>
      <c r="T754" s="9"/>
      <c r="U754" s="9"/>
      <c r="V754" s="9"/>
      <c r="W754" s="9"/>
      <c r="X754" s="9"/>
      <c r="Y754" s="9"/>
      <c r="Z754" s="9"/>
    </row>
    <row r="755" spans="1:26" ht="15">
      <c r="A755" s="9"/>
      <c r="B755" s="9"/>
      <c r="C755" s="9"/>
      <c r="D755" s="9"/>
      <c r="E755" s="9"/>
      <c r="F755" s="9"/>
      <c r="G755" s="9"/>
      <c r="H755" s="9"/>
      <c r="I755" s="9"/>
      <c r="J755" s="9"/>
      <c r="K755" s="9"/>
      <c r="L755" s="9"/>
      <c r="M755" s="9"/>
      <c r="N755" s="9"/>
      <c r="O755" s="9"/>
      <c r="P755" s="9"/>
      <c r="Q755" s="9"/>
      <c r="R755" s="9"/>
      <c r="S755" s="9"/>
      <c r="T755" s="9"/>
      <c r="U755" s="9"/>
      <c r="V755" s="9"/>
      <c r="W755" s="9"/>
      <c r="X755" s="9"/>
      <c r="Y755" s="9"/>
      <c r="Z755" s="9"/>
    </row>
    <row r="756" spans="1:26" ht="15">
      <c r="A756" s="9"/>
      <c r="B756" s="9"/>
      <c r="C756" s="9"/>
      <c r="D756" s="9"/>
      <c r="E756" s="9"/>
      <c r="F756" s="9"/>
      <c r="G756" s="9"/>
      <c r="H756" s="9"/>
      <c r="I756" s="9"/>
      <c r="J756" s="9"/>
      <c r="K756" s="9"/>
      <c r="L756" s="9"/>
      <c r="M756" s="9"/>
      <c r="N756" s="9"/>
      <c r="O756" s="9"/>
      <c r="P756" s="9"/>
      <c r="Q756" s="9"/>
      <c r="R756" s="9"/>
      <c r="S756" s="9"/>
      <c r="T756" s="9"/>
      <c r="U756" s="9"/>
      <c r="V756" s="9"/>
      <c r="W756" s="9"/>
      <c r="X756" s="9"/>
      <c r="Y756" s="9"/>
      <c r="Z756" s="9"/>
    </row>
    <row r="757" spans="1:26" ht="15">
      <c r="A757" s="9"/>
      <c r="B757" s="9"/>
      <c r="C757" s="9"/>
      <c r="D757" s="9"/>
      <c r="E757" s="9"/>
      <c r="F757" s="9"/>
      <c r="G757" s="9"/>
      <c r="H757" s="9"/>
      <c r="I757" s="9"/>
      <c r="J757" s="9"/>
      <c r="K757" s="9"/>
      <c r="L757" s="9"/>
      <c r="M757" s="9"/>
      <c r="N757" s="9"/>
      <c r="O757" s="9"/>
      <c r="P757" s="9"/>
      <c r="Q757" s="9"/>
      <c r="R757" s="9"/>
      <c r="S757" s="9"/>
      <c r="T757" s="9"/>
      <c r="U757" s="9"/>
      <c r="V757" s="9"/>
      <c r="W757" s="9"/>
      <c r="X757" s="9"/>
      <c r="Y757" s="9"/>
      <c r="Z757" s="9"/>
    </row>
    <row r="758" spans="1:26" ht="15">
      <c r="A758" s="9"/>
      <c r="B758" s="9"/>
      <c r="C758" s="9"/>
      <c r="D758" s="9"/>
      <c r="E758" s="9"/>
      <c r="F758" s="9"/>
      <c r="G758" s="9"/>
      <c r="H758" s="9"/>
      <c r="I758" s="9"/>
      <c r="J758" s="9"/>
      <c r="K758" s="9"/>
      <c r="L758" s="9"/>
      <c r="M758" s="9"/>
      <c r="N758" s="9"/>
      <c r="O758" s="9"/>
      <c r="P758" s="9"/>
      <c r="Q758" s="9"/>
      <c r="R758" s="9"/>
      <c r="S758" s="9"/>
      <c r="T758" s="9"/>
      <c r="U758" s="9"/>
      <c r="V758" s="9"/>
      <c r="W758" s="9"/>
      <c r="X758" s="9"/>
      <c r="Y758" s="9"/>
      <c r="Z758" s="9"/>
    </row>
    <row r="759" spans="1:26" ht="15">
      <c r="A759" s="9"/>
      <c r="B759" s="9"/>
      <c r="C759" s="9"/>
      <c r="D759" s="9"/>
      <c r="E759" s="9"/>
      <c r="F759" s="9"/>
      <c r="G759" s="9"/>
      <c r="H759" s="9"/>
      <c r="I759" s="9"/>
      <c r="J759" s="9"/>
      <c r="K759" s="9"/>
      <c r="L759" s="9"/>
      <c r="M759" s="9"/>
      <c r="N759" s="9"/>
      <c r="O759" s="9"/>
      <c r="P759" s="9"/>
      <c r="Q759" s="9"/>
      <c r="R759" s="9"/>
      <c r="S759" s="9"/>
      <c r="T759" s="9"/>
      <c r="U759" s="9"/>
      <c r="V759" s="9"/>
      <c r="W759" s="9"/>
      <c r="X759" s="9"/>
      <c r="Y759" s="9"/>
      <c r="Z759" s="9"/>
    </row>
    <row r="760" spans="1:26" ht="15">
      <c r="A760" s="9"/>
      <c r="B760" s="9"/>
      <c r="C760" s="9"/>
      <c r="D760" s="9"/>
      <c r="E760" s="9"/>
      <c r="F760" s="9"/>
      <c r="G760" s="9"/>
      <c r="H760" s="9"/>
      <c r="I760" s="9"/>
      <c r="J760" s="9"/>
      <c r="K760" s="9"/>
      <c r="L760" s="9"/>
      <c r="M760" s="9"/>
      <c r="N760" s="9"/>
      <c r="O760" s="9"/>
      <c r="P760" s="9"/>
      <c r="Q760" s="9"/>
      <c r="R760" s="9"/>
      <c r="S760" s="9"/>
      <c r="T760" s="9"/>
      <c r="U760" s="9"/>
      <c r="V760" s="9"/>
      <c r="W760" s="9"/>
      <c r="X760" s="9"/>
      <c r="Y760" s="9"/>
      <c r="Z760" s="9"/>
    </row>
    <row r="761" spans="1:26" ht="15">
      <c r="A761" s="9"/>
      <c r="B761" s="9"/>
      <c r="C761" s="9"/>
      <c r="D761" s="9"/>
      <c r="E761" s="9"/>
      <c r="F761" s="9"/>
      <c r="G761" s="9"/>
      <c r="H761" s="9"/>
      <c r="I761" s="9"/>
      <c r="J761" s="9"/>
      <c r="K761" s="9"/>
      <c r="L761" s="9"/>
      <c r="M761" s="9"/>
      <c r="N761" s="9"/>
      <c r="O761" s="9"/>
      <c r="P761" s="9"/>
      <c r="Q761" s="9"/>
      <c r="R761" s="9"/>
      <c r="S761" s="9"/>
      <c r="T761" s="9"/>
      <c r="U761" s="9"/>
      <c r="V761" s="9"/>
      <c r="W761" s="9"/>
      <c r="X761" s="9"/>
      <c r="Y761" s="9"/>
      <c r="Z761" s="9"/>
    </row>
    <row r="762" spans="1:26" ht="15">
      <c r="A762" s="9"/>
      <c r="B762" s="9"/>
      <c r="C762" s="9"/>
      <c r="D762" s="9"/>
      <c r="E762" s="9"/>
      <c r="F762" s="9"/>
      <c r="G762" s="9"/>
      <c r="H762" s="9"/>
      <c r="I762" s="9"/>
      <c r="J762" s="9"/>
      <c r="K762" s="9"/>
      <c r="L762" s="9"/>
      <c r="M762" s="9"/>
      <c r="N762" s="9"/>
      <c r="O762" s="9"/>
      <c r="P762" s="9"/>
      <c r="Q762" s="9"/>
      <c r="R762" s="9"/>
      <c r="S762" s="9"/>
      <c r="T762" s="9"/>
      <c r="U762" s="9"/>
      <c r="V762" s="9"/>
      <c r="W762" s="9"/>
      <c r="X762" s="9"/>
      <c r="Y762" s="9"/>
      <c r="Z762" s="9"/>
    </row>
    <row r="763" spans="1:26" ht="15">
      <c r="A763" s="9"/>
      <c r="B763" s="9"/>
      <c r="C763" s="9"/>
      <c r="D763" s="9"/>
      <c r="E763" s="9"/>
      <c r="F763" s="9"/>
      <c r="G763" s="9"/>
      <c r="H763" s="9"/>
      <c r="I763" s="9"/>
      <c r="J763" s="9"/>
      <c r="K763" s="9"/>
      <c r="L763" s="9"/>
      <c r="M763" s="9"/>
      <c r="N763" s="9"/>
      <c r="O763" s="9"/>
      <c r="P763" s="9"/>
      <c r="Q763" s="9"/>
      <c r="R763" s="9"/>
      <c r="S763" s="9"/>
      <c r="T763" s="9"/>
      <c r="U763" s="9"/>
      <c r="V763" s="9"/>
      <c r="W763" s="9"/>
      <c r="X763" s="9"/>
      <c r="Y763" s="9"/>
      <c r="Z763" s="9"/>
    </row>
    <row r="764" spans="1:26" ht="15">
      <c r="A764" s="9"/>
      <c r="B764" s="9"/>
      <c r="C764" s="9"/>
      <c r="D764" s="9"/>
      <c r="E764" s="9"/>
      <c r="F764" s="9"/>
      <c r="G764" s="9"/>
      <c r="H764" s="9"/>
      <c r="I764" s="9"/>
      <c r="J764" s="9"/>
      <c r="K764" s="9"/>
      <c r="L764" s="9"/>
      <c r="M764" s="9"/>
      <c r="N764" s="9"/>
      <c r="O764" s="9"/>
      <c r="P764" s="9"/>
      <c r="Q764" s="9"/>
      <c r="R764" s="9"/>
      <c r="S764" s="9"/>
      <c r="T764" s="9"/>
      <c r="U764" s="9"/>
      <c r="V764" s="9"/>
      <c r="W764" s="9"/>
      <c r="X764" s="9"/>
      <c r="Y764" s="9"/>
      <c r="Z764" s="9"/>
    </row>
    <row r="765" spans="1:26" ht="15">
      <c r="A765" s="9"/>
      <c r="B765" s="9"/>
      <c r="C765" s="9"/>
      <c r="D765" s="9"/>
      <c r="E765" s="9"/>
      <c r="F765" s="9"/>
      <c r="G765" s="9"/>
      <c r="H765" s="9"/>
      <c r="I765" s="9"/>
      <c r="J765" s="9"/>
      <c r="K765" s="9"/>
      <c r="L765" s="9"/>
      <c r="M765" s="9"/>
      <c r="N765" s="9"/>
      <c r="O765" s="9"/>
      <c r="P765" s="9"/>
      <c r="Q765" s="9"/>
      <c r="R765" s="9"/>
      <c r="S765" s="9"/>
      <c r="T765" s="9"/>
      <c r="U765" s="9"/>
      <c r="V765" s="9"/>
      <c r="W765" s="9"/>
      <c r="X765" s="9"/>
      <c r="Y765" s="9"/>
      <c r="Z765" s="9"/>
    </row>
    <row r="766" spans="1:26" ht="15">
      <c r="A766" s="9"/>
      <c r="B766" s="9"/>
      <c r="C766" s="9"/>
      <c r="D766" s="9"/>
      <c r="E766" s="9"/>
      <c r="F766" s="9"/>
      <c r="G766" s="9"/>
      <c r="H766" s="9"/>
      <c r="I766" s="9"/>
      <c r="J766" s="9"/>
      <c r="K766" s="9"/>
      <c r="L766" s="9"/>
      <c r="M766" s="9"/>
      <c r="N766" s="9"/>
      <c r="O766" s="9"/>
      <c r="P766" s="9"/>
      <c r="Q766" s="9"/>
      <c r="R766" s="9"/>
      <c r="S766" s="9"/>
      <c r="T766" s="9"/>
      <c r="U766" s="9"/>
      <c r="V766" s="9"/>
      <c r="W766" s="9"/>
      <c r="X766" s="9"/>
      <c r="Y766" s="9"/>
      <c r="Z766" s="9"/>
    </row>
    <row r="767" spans="1:26" ht="15">
      <c r="A767" s="9"/>
      <c r="B767" s="9"/>
      <c r="C767" s="9"/>
      <c r="D767" s="9"/>
      <c r="E767" s="9"/>
      <c r="F767" s="9"/>
      <c r="G767" s="9"/>
      <c r="H767" s="9"/>
      <c r="I767" s="9"/>
      <c r="J767" s="9"/>
      <c r="K767" s="9"/>
      <c r="L767" s="9"/>
      <c r="M767" s="9"/>
      <c r="N767" s="9"/>
      <c r="O767" s="9"/>
      <c r="P767" s="9"/>
      <c r="Q767" s="9"/>
      <c r="R767" s="9"/>
      <c r="S767" s="9"/>
      <c r="T767" s="9"/>
      <c r="U767" s="9"/>
      <c r="V767" s="9"/>
      <c r="W767" s="9"/>
      <c r="X767" s="9"/>
      <c r="Y767" s="9"/>
      <c r="Z767" s="9"/>
    </row>
    <row r="768" spans="1:26" ht="15">
      <c r="A768" s="9"/>
      <c r="B768" s="9"/>
      <c r="C768" s="9"/>
      <c r="D768" s="9"/>
      <c r="E768" s="9"/>
      <c r="F768" s="9"/>
      <c r="G768" s="9"/>
      <c r="H768" s="9"/>
      <c r="I768" s="9"/>
      <c r="J768" s="9"/>
      <c r="K768" s="9"/>
      <c r="L768" s="9"/>
      <c r="M768" s="9"/>
      <c r="N768" s="9"/>
      <c r="O768" s="9"/>
      <c r="P768" s="9"/>
      <c r="Q768" s="9"/>
      <c r="R768" s="9"/>
      <c r="S768" s="9"/>
      <c r="T768" s="9"/>
      <c r="U768" s="9"/>
      <c r="V768" s="9"/>
      <c r="W768" s="9"/>
      <c r="X768" s="9"/>
      <c r="Y768" s="9"/>
      <c r="Z768" s="9"/>
    </row>
    <row r="769" spans="1:26" ht="15">
      <c r="A769" s="9"/>
      <c r="B769" s="9"/>
      <c r="C769" s="9"/>
      <c r="D769" s="9"/>
      <c r="E769" s="9"/>
      <c r="F769" s="9"/>
      <c r="G769" s="9"/>
      <c r="H769" s="9"/>
      <c r="I769" s="9"/>
      <c r="J769" s="9"/>
      <c r="K769" s="9"/>
      <c r="L769" s="9"/>
      <c r="M769" s="9"/>
      <c r="N769" s="9"/>
      <c r="O769" s="9"/>
      <c r="P769" s="9"/>
      <c r="Q769" s="9"/>
      <c r="R769" s="9"/>
      <c r="S769" s="9"/>
      <c r="T769" s="9"/>
      <c r="U769" s="9"/>
      <c r="V769" s="9"/>
      <c r="W769" s="9"/>
      <c r="X769" s="9"/>
      <c r="Y769" s="9"/>
      <c r="Z769" s="9"/>
    </row>
    <row r="770" spans="1:26" ht="15">
      <c r="A770" s="9"/>
      <c r="B770" s="9"/>
      <c r="C770" s="9"/>
      <c r="D770" s="9"/>
      <c r="E770" s="9"/>
      <c r="F770" s="9"/>
      <c r="G770" s="9"/>
      <c r="H770" s="9"/>
      <c r="I770" s="9"/>
      <c r="J770" s="9"/>
      <c r="K770" s="9"/>
      <c r="L770" s="9"/>
      <c r="M770" s="9"/>
      <c r="N770" s="9"/>
      <c r="O770" s="9"/>
      <c r="P770" s="9"/>
      <c r="Q770" s="9"/>
      <c r="R770" s="9"/>
      <c r="S770" s="9"/>
      <c r="T770" s="9"/>
      <c r="U770" s="9"/>
      <c r="V770" s="9"/>
      <c r="W770" s="9"/>
      <c r="X770" s="9"/>
      <c r="Y770" s="9"/>
      <c r="Z770" s="9"/>
    </row>
    <row r="771" spans="1:26" ht="15">
      <c r="A771" s="9"/>
      <c r="B771" s="9"/>
      <c r="C771" s="9"/>
      <c r="D771" s="9"/>
      <c r="E771" s="9"/>
      <c r="F771" s="9"/>
      <c r="G771" s="9"/>
      <c r="H771" s="9"/>
      <c r="I771" s="9"/>
      <c r="J771" s="9"/>
      <c r="K771" s="9"/>
      <c r="L771" s="9"/>
      <c r="M771" s="9"/>
      <c r="N771" s="9"/>
      <c r="O771" s="9"/>
      <c r="P771" s="9"/>
      <c r="Q771" s="9"/>
      <c r="R771" s="9"/>
      <c r="S771" s="9"/>
      <c r="T771" s="9"/>
      <c r="U771" s="9"/>
      <c r="V771" s="9"/>
      <c r="W771" s="9"/>
      <c r="X771" s="9"/>
      <c r="Y771" s="9"/>
      <c r="Z771" s="9"/>
    </row>
    <row r="772" spans="1:26" ht="15">
      <c r="A772" s="9"/>
      <c r="B772" s="9"/>
      <c r="C772" s="9"/>
      <c r="D772" s="9"/>
      <c r="E772" s="9"/>
      <c r="F772" s="9"/>
      <c r="G772" s="9"/>
      <c r="H772" s="9"/>
      <c r="I772" s="9"/>
      <c r="J772" s="9"/>
      <c r="K772" s="9"/>
      <c r="L772" s="9"/>
      <c r="M772" s="9"/>
      <c r="N772" s="9"/>
      <c r="O772" s="9"/>
      <c r="P772" s="9"/>
      <c r="Q772" s="9"/>
      <c r="R772" s="9"/>
      <c r="S772" s="9"/>
      <c r="T772" s="9"/>
      <c r="U772" s="9"/>
      <c r="V772" s="9"/>
      <c r="W772" s="9"/>
      <c r="X772" s="9"/>
      <c r="Y772" s="9"/>
      <c r="Z772" s="9"/>
    </row>
    <row r="773" spans="1:26" ht="15">
      <c r="A773" s="9"/>
      <c r="B773" s="9"/>
      <c r="C773" s="9"/>
      <c r="D773" s="9"/>
      <c r="E773" s="9"/>
      <c r="F773" s="9"/>
      <c r="G773" s="9"/>
      <c r="H773" s="9"/>
      <c r="I773" s="9"/>
      <c r="J773" s="9"/>
      <c r="K773" s="9"/>
      <c r="L773" s="9"/>
      <c r="M773" s="9"/>
      <c r="N773" s="9"/>
      <c r="O773" s="9"/>
      <c r="P773" s="9"/>
      <c r="Q773" s="9"/>
      <c r="R773" s="9"/>
      <c r="S773" s="9"/>
      <c r="T773" s="9"/>
      <c r="U773" s="9"/>
      <c r="V773" s="9"/>
      <c r="W773" s="9"/>
      <c r="X773" s="9"/>
      <c r="Y773" s="9"/>
      <c r="Z773" s="9"/>
    </row>
    <row r="774" spans="1:26" ht="15">
      <c r="A774" s="9"/>
      <c r="B774" s="9"/>
      <c r="C774" s="9"/>
      <c r="D774" s="9"/>
      <c r="E774" s="9"/>
      <c r="F774" s="9"/>
      <c r="G774" s="9"/>
      <c r="H774" s="9"/>
      <c r="I774" s="9"/>
      <c r="J774" s="9"/>
      <c r="K774" s="9"/>
      <c r="L774" s="9"/>
      <c r="M774" s="9"/>
      <c r="N774" s="9"/>
      <c r="O774" s="9"/>
      <c r="P774" s="9"/>
      <c r="Q774" s="9"/>
      <c r="R774" s="9"/>
      <c r="S774" s="9"/>
      <c r="T774" s="9"/>
      <c r="U774" s="9"/>
      <c r="V774" s="9"/>
      <c r="W774" s="9"/>
      <c r="X774" s="9"/>
      <c r="Y774" s="9"/>
      <c r="Z774" s="9"/>
    </row>
    <row r="775" spans="1:26" ht="15">
      <c r="A775" s="9"/>
      <c r="B775" s="9"/>
      <c r="C775" s="9"/>
      <c r="D775" s="9"/>
      <c r="E775" s="9"/>
      <c r="F775" s="9"/>
      <c r="G775" s="9"/>
      <c r="H775" s="9"/>
      <c r="I775" s="9"/>
      <c r="J775" s="9"/>
      <c r="K775" s="9"/>
      <c r="L775" s="9"/>
      <c r="M775" s="9"/>
      <c r="N775" s="9"/>
      <c r="O775" s="9"/>
      <c r="P775" s="9"/>
      <c r="Q775" s="9"/>
      <c r="R775" s="9"/>
      <c r="S775" s="9"/>
      <c r="T775" s="9"/>
      <c r="U775" s="9"/>
      <c r="V775" s="9"/>
      <c r="W775" s="9"/>
      <c r="X775" s="9"/>
      <c r="Y775" s="9"/>
      <c r="Z775" s="9"/>
    </row>
    <row r="776" spans="1:26" ht="15">
      <c r="A776" s="9"/>
      <c r="B776" s="9"/>
      <c r="C776" s="9"/>
      <c r="D776" s="9"/>
      <c r="E776" s="9"/>
      <c r="F776" s="9"/>
      <c r="G776" s="9"/>
      <c r="H776" s="9"/>
      <c r="I776" s="9"/>
      <c r="J776" s="9"/>
      <c r="K776" s="9"/>
      <c r="L776" s="9"/>
      <c r="M776" s="9"/>
      <c r="N776" s="9"/>
      <c r="O776" s="9"/>
      <c r="P776" s="9"/>
      <c r="Q776" s="9"/>
      <c r="R776" s="9"/>
      <c r="S776" s="9"/>
      <c r="T776" s="9"/>
      <c r="U776" s="9"/>
      <c r="V776" s="9"/>
      <c r="W776" s="9"/>
      <c r="X776" s="9"/>
      <c r="Y776" s="9"/>
      <c r="Z776" s="9"/>
    </row>
    <row r="777" spans="1:26" ht="15">
      <c r="A777" s="9"/>
      <c r="B777" s="9"/>
      <c r="C777" s="9"/>
      <c r="D777" s="9"/>
      <c r="E777" s="9"/>
      <c r="F777" s="9"/>
      <c r="G777" s="9"/>
      <c r="H777" s="9"/>
      <c r="I777" s="9"/>
      <c r="J777" s="9"/>
      <c r="K777" s="9"/>
      <c r="L777" s="9"/>
      <c r="M777" s="9"/>
      <c r="N777" s="9"/>
      <c r="O777" s="9"/>
      <c r="P777" s="9"/>
      <c r="Q777" s="9"/>
      <c r="R777" s="9"/>
      <c r="S777" s="9"/>
      <c r="T777" s="9"/>
      <c r="U777" s="9"/>
      <c r="V777" s="9"/>
      <c r="W777" s="9"/>
      <c r="X777" s="9"/>
      <c r="Y777" s="9"/>
      <c r="Z777" s="9"/>
    </row>
    <row r="778" spans="1:26" ht="15">
      <c r="A778" s="9"/>
      <c r="B778" s="9"/>
      <c r="C778" s="9"/>
      <c r="D778" s="9"/>
      <c r="E778" s="9"/>
      <c r="F778" s="9"/>
      <c r="G778" s="9"/>
      <c r="H778" s="9"/>
      <c r="I778" s="9"/>
      <c r="J778" s="9"/>
      <c r="K778" s="9"/>
      <c r="L778" s="9"/>
      <c r="M778" s="9"/>
      <c r="N778" s="9"/>
      <c r="O778" s="9"/>
      <c r="P778" s="9"/>
      <c r="Q778" s="9"/>
      <c r="R778" s="9"/>
      <c r="S778" s="9"/>
      <c r="T778" s="9"/>
      <c r="U778" s="9"/>
      <c r="V778" s="9"/>
      <c r="W778" s="9"/>
      <c r="X778" s="9"/>
      <c r="Y778" s="9"/>
      <c r="Z778" s="9"/>
    </row>
    <row r="779" spans="1:26" ht="15">
      <c r="A779" s="9"/>
      <c r="B779" s="9"/>
      <c r="C779" s="9"/>
      <c r="D779" s="9"/>
      <c r="E779" s="9"/>
      <c r="F779" s="9"/>
      <c r="G779" s="9"/>
      <c r="H779" s="9"/>
      <c r="I779" s="9"/>
      <c r="J779" s="9"/>
      <c r="K779" s="9"/>
      <c r="L779" s="9"/>
      <c r="M779" s="9"/>
      <c r="N779" s="9"/>
      <c r="O779" s="9"/>
      <c r="P779" s="9"/>
      <c r="Q779" s="9"/>
      <c r="R779" s="9"/>
      <c r="S779" s="9"/>
      <c r="T779" s="9"/>
      <c r="U779" s="9"/>
      <c r="V779" s="9"/>
      <c r="W779" s="9"/>
      <c r="X779" s="9"/>
      <c r="Y779" s="9"/>
      <c r="Z779" s="9"/>
    </row>
    <row r="780" spans="1:26" ht="15">
      <c r="A780" s="9"/>
      <c r="B780" s="9"/>
      <c r="C780" s="9"/>
      <c r="D780" s="9"/>
      <c r="E780" s="9"/>
      <c r="F780" s="9"/>
      <c r="G780" s="9"/>
      <c r="H780" s="9"/>
      <c r="I780" s="9"/>
      <c r="J780" s="9"/>
      <c r="K780" s="9"/>
      <c r="L780" s="9"/>
      <c r="M780" s="9"/>
      <c r="N780" s="9"/>
      <c r="O780" s="9"/>
      <c r="P780" s="9"/>
      <c r="Q780" s="9"/>
      <c r="R780" s="9"/>
      <c r="S780" s="9"/>
      <c r="T780" s="9"/>
      <c r="U780" s="9"/>
      <c r="V780" s="9"/>
      <c r="W780" s="9"/>
      <c r="X780" s="9"/>
      <c r="Y780" s="9"/>
      <c r="Z780" s="9"/>
    </row>
    <row r="781" spans="1:26" ht="15">
      <c r="A781" s="9"/>
      <c r="B781" s="9"/>
      <c r="C781" s="9"/>
      <c r="D781" s="9"/>
      <c r="E781" s="9"/>
      <c r="F781" s="9"/>
      <c r="G781" s="9"/>
      <c r="H781" s="9"/>
      <c r="I781" s="9"/>
      <c r="J781" s="9"/>
      <c r="K781" s="9"/>
      <c r="L781" s="9"/>
      <c r="M781" s="9"/>
      <c r="N781" s="9"/>
      <c r="O781" s="9"/>
      <c r="P781" s="9"/>
      <c r="Q781" s="9"/>
      <c r="R781" s="9"/>
      <c r="S781" s="9"/>
      <c r="T781" s="9"/>
      <c r="U781" s="9"/>
      <c r="V781" s="9"/>
      <c r="W781" s="9"/>
      <c r="X781" s="9"/>
      <c r="Y781" s="9"/>
      <c r="Z781" s="9"/>
    </row>
    <row r="782" spans="1:26" ht="15">
      <c r="A782" s="9"/>
      <c r="B782" s="9"/>
      <c r="C782" s="9"/>
      <c r="D782" s="9"/>
      <c r="E782" s="9"/>
      <c r="F782" s="9"/>
      <c r="G782" s="9"/>
      <c r="H782" s="9"/>
      <c r="I782" s="9"/>
      <c r="J782" s="9"/>
      <c r="K782" s="9"/>
      <c r="L782" s="9"/>
      <c r="M782" s="9"/>
      <c r="N782" s="9"/>
      <c r="O782" s="9"/>
      <c r="P782" s="9"/>
      <c r="Q782" s="9"/>
      <c r="R782" s="9"/>
      <c r="S782" s="9"/>
      <c r="T782" s="9"/>
      <c r="U782" s="9"/>
      <c r="V782" s="9"/>
      <c r="W782" s="9"/>
      <c r="X782" s="9"/>
      <c r="Y782" s="9"/>
      <c r="Z782" s="9"/>
    </row>
    <row r="783" spans="1:26" ht="15">
      <c r="A783" s="9"/>
      <c r="B783" s="9"/>
      <c r="C783" s="9"/>
      <c r="D783" s="9"/>
      <c r="E783" s="9"/>
      <c r="F783" s="9"/>
      <c r="G783" s="9"/>
      <c r="H783" s="9"/>
      <c r="I783" s="9"/>
      <c r="J783" s="9"/>
      <c r="K783" s="9"/>
      <c r="L783" s="9"/>
      <c r="M783" s="9"/>
      <c r="N783" s="9"/>
      <c r="O783" s="9"/>
      <c r="P783" s="9"/>
      <c r="Q783" s="9"/>
      <c r="R783" s="9"/>
      <c r="S783" s="9"/>
      <c r="T783" s="9"/>
      <c r="U783" s="9"/>
      <c r="V783" s="9"/>
      <c r="W783" s="9"/>
      <c r="X783" s="9"/>
      <c r="Y783" s="9"/>
      <c r="Z783" s="9"/>
    </row>
    <row r="784" spans="1:26" ht="15">
      <c r="A784" s="9"/>
      <c r="B784" s="9"/>
      <c r="C784" s="9"/>
      <c r="D784" s="9"/>
      <c r="E784" s="9"/>
      <c r="F784" s="9"/>
      <c r="G784" s="9"/>
      <c r="H784" s="9"/>
      <c r="I784" s="9"/>
      <c r="J784" s="9"/>
      <c r="K784" s="9"/>
      <c r="L784" s="9"/>
      <c r="M784" s="9"/>
      <c r="N784" s="9"/>
      <c r="O784" s="9"/>
      <c r="P784" s="9"/>
      <c r="Q784" s="9"/>
      <c r="R784" s="9"/>
      <c r="S784" s="9"/>
      <c r="T784" s="9"/>
      <c r="U784" s="9"/>
      <c r="V784" s="9"/>
      <c r="W784" s="9"/>
      <c r="X784" s="9"/>
      <c r="Y784" s="9"/>
      <c r="Z784" s="9"/>
    </row>
    <row r="785" spans="1:26" ht="15">
      <c r="A785" s="9"/>
      <c r="B785" s="9"/>
      <c r="C785" s="9"/>
      <c r="D785" s="9"/>
      <c r="E785" s="9"/>
      <c r="F785" s="9"/>
      <c r="G785" s="9"/>
      <c r="H785" s="9"/>
      <c r="I785" s="9"/>
      <c r="J785" s="9"/>
      <c r="K785" s="9"/>
      <c r="L785" s="9"/>
      <c r="M785" s="9"/>
      <c r="N785" s="9"/>
      <c r="O785" s="9"/>
      <c r="P785" s="9"/>
      <c r="Q785" s="9"/>
      <c r="R785" s="9"/>
      <c r="S785" s="9"/>
      <c r="T785" s="9"/>
      <c r="U785" s="9"/>
      <c r="V785" s="9"/>
      <c r="W785" s="9"/>
      <c r="X785" s="9"/>
      <c r="Y785" s="9"/>
      <c r="Z785" s="9"/>
    </row>
    <row r="786" spans="1:26" ht="15">
      <c r="A786" s="9"/>
      <c r="B786" s="9"/>
      <c r="C786" s="9"/>
      <c r="D786" s="9"/>
      <c r="E786" s="9"/>
      <c r="F786" s="9"/>
      <c r="G786" s="9"/>
      <c r="H786" s="9"/>
      <c r="I786" s="9"/>
      <c r="J786" s="9"/>
      <c r="K786" s="9"/>
      <c r="L786" s="9"/>
      <c r="M786" s="9"/>
      <c r="N786" s="9"/>
      <c r="O786" s="9"/>
      <c r="P786" s="9"/>
      <c r="Q786" s="9"/>
      <c r="R786" s="9"/>
      <c r="S786" s="9"/>
      <c r="T786" s="9"/>
      <c r="U786" s="9"/>
      <c r="V786" s="9"/>
      <c r="W786" s="9"/>
      <c r="X786" s="9"/>
      <c r="Y786" s="9"/>
      <c r="Z786" s="9"/>
    </row>
    <row r="787" spans="1:26" ht="15">
      <c r="A787" s="9"/>
      <c r="B787" s="9"/>
      <c r="C787" s="9"/>
      <c r="D787" s="9"/>
      <c r="E787" s="9"/>
      <c r="F787" s="9"/>
      <c r="G787" s="9"/>
      <c r="H787" s="9"/>
      <c r="I787" s="9"/>
      <c r="J787" s="9"/>
      <c r="K787" s="9"/>
      <c r="L787" s="9"/>
      <c r="M787" s="9"/>
      <c r="N787" s="9"/>
      <c r="O787" s="9"/>
      <c r="P787" s="9"/>
      <c r="Q787" s="9"/>
      <c r="R787" s="9"/>
      <c r="S787" s="9"/>
      <c r="T787" s="9"/>
      <c r="U787" s="9"/>
      <c r="V787" s="9"/>
      <c r="W787" s="9"/>
      <c r="X787" s="9"/>
      <c r="Y787" s="9"/>
      <c r="Z787" s="9"/>
    </row>
    <row r="788" spans="1:26" ht="15">
      <c r="A788" s="9"/>
      <c r="B788" s="9"/>
      <c r="C788" s="9"/>
      <c r="D788" s="9"/>
      <c r="E788" s="9"/>
      <c r="F788" s="9"/>
      <c r="G788" s="9"/>
      <c r="H788" s="9"/>
      <c r="I788" s="9"/>
      <c r="J788" s="9"/>
      <c r="K788" s="9"/>
      <c r="L788" s="9"/>
      <c r="M788" s="9"/>
      <c r="N788" s="9"/>
      <c r="O788" s="9"/>
      <c r="P788" s="9"/>
      <c r="Q788" s="9"/>
      <c r="R788" s="9"/>
      <c r="S788" s="9"/>
      <c r="T788" s="9"/>
      <c r="U788" s="9"/>
      <c r="V788" s="9"/>
      <c r="W788" s="9"/>
      <c r="X788" s="9"/>
      <c r="Y788" s="9"/>
      <c r="Z788" s="9"/>
    </row>
    <row r="789" spans="1:26" ht="15">
      <c r="A789" s="9"/>
      <c r="B789" s="9"/>
      <c r="C789" s="9"/>
      <c r="D789" s="9"/>
      <c r="E789" s="9"/>
      <c r="F789" s="9"/>
      <c r="G789" s="9"/>
      <c r="H789" s="9"/>
      <c r="I789" s="9"/>
      <c r="J789" s="9"/>
      <c r="K789" s="9"/>
      <c r="L789" s="9"/>
      <c r="M789" s="9"/>
      <c r="N789" s="9"/>
      <c r="O789" s="9"/>
      <c r="P789" s="9"/>
      <c r="Q789" s="9"/>
      <c r="R789" s="9"/>
      <c r="S789" s="9"/>
      <c r="T789" s="9"/>
      <c r="U789" s="9"/>
      <c r="V789" s="9"/>
      <c r="W789" s="9"/>
      <c r="X789" s="9"/>
      <c r="Y789" s="9"/>
      <c r="Z789" s="9"/>
    </row>
    <row r="790" spans="1:26" ht="15">
      <c r="A790" s="9"/>
      <c r="B790" s="9"/>
      <c r="C790" s="9"/>
      <c r="D790" s="9"/>
      <c r="E790" s="9"/>
      <c r="F790" s="9"/>
      <c r="G790" s="9"/>
      <c r="H790" s="9"/>
      <c r="I790" s="9"/>
      <c r="J790" s="9"/>
      <c r="K790" s="9"/>
      <c r="L790" s="9"/>
      <c r="M790" s="9"/>
      <c r="N790" s="9"/>
      <c r="O790" s="9"/>
      <c r="P790" s="9"/>
      <c r="Q790" s="9"/>
      <c r="R790" s="9"/>
      <c r="S790" s="9"/>
      <c r="T790" s="9"/>
      <c r="U790" s="9"/>
      <c r="V790" s="9"/>
      <c r="W790" s="9"/>
      <c r="X790" s="9"/>
      <c r="Y790" s="9"/>
      <c r="Z790" s="9"/>
    </row>
    <row r="791" spans="1:26" ht="15">
      <c r="A791" s="9"/>
      <c r="B791" s="9"/>
      <c r="C791" s="9"/>
      <c r="D791" s="9"/>
      <c r="E791" s="9"/>
      <c r="F791" s="9"/>
      <c r="G791" s="9"/>
      <c r="H791" s="9"/>
      <c r="I791" s="9"/>
      <c r="J791" s="9"/>
      <c r="K791" s="9"/>
      <c r="L791" s="9"/>
      <c r="M791" s="9"/>
      <c r="N791" s="9"/>
      <c r="O791" s="9"/>
      <c r="P791" s="9"/>
      <c r="Q791" s="9"/>
      <c r="R791" s="9"/>
      <c r="S791" s="9"/>
      <c r="T791" s="9"/>
      <c r="U791" s="9"/>
      <c r="V791" s="9"/>
      <c r="W791" s="9"/>
      <c r="X791" s="9"/>
      <c r="Y791" s="9"/>
      <c r="Z791" s="9"/>
    </row>
    <row r="792" spans="1:26" ht="15">
      <c r="A792" s="9"/>
      <c r="B792" s="9"/>
      <c r="C792" s="9"/>
      <c r="D792" s="9"/>
      <c r="E792" s="9"/>
      <c r="F792" s="9"/>
      <c r="G792" s="9"/>
      <c r="H792" s="9"/>
      <c r="I792" s="9"/>
      <c r="J792" s="9"/>
      <c r="K792" s="9"/>
      <c r="L792" s="9"/>
      <c r="M792" s="9"/>
      <c r="N792" s="9"/>
      <c r="O792" s="9"/>
      <c r="P792" s="9"/>
      <c r="Q792" s="9"/>
      <c r="R792" s="9"/>
      <c r="S792" s="9"/>
      <c r="T792" s="9"/>
      <c r="U792" s="9"/>
      <c r="V792" s="9"/>
      <c r="W792" s="9"/>
      <c r="X792" s="9"/>
      <c r="Y792" s="9"/>
      <c r="Z792" s="9"/>
    </row>
    <row r="793" spans="1:26" ht="15">
      <c r="A793" s="9"/>
      <c r="B793" s="9"/>
      <c r="C793" s="9"/>
      <c r="D793" s="9"/>
      <c r="E793" s="9"/>
      <c r="F793" s="9"/>
      <c r="G793" s="9"/>
      <c r="H793" s="9"/>
      <c r="I793" s="9"/>
      <c r="J793" s="9"/>
      <c r="K793" s="9"/>
      <c r="L793" s="9"/>
      <c r="M793" s="9"/>
      <c r="N793" s="9"/>
      <c r="O793" s="9"/>
      <c r="P793" s="9"/>
      <c r="Q793" s="9"/>
      <c r="R793" s="9"/>
      <c r="S793" s="9"/>
      <c r="T793" s="9"/>
      <c r="U793" s="9"/>
      <c r="V793" s="9"/>
      <c r="W793" s="9"/>
      <c r="X793" s="9"/>
      <c r="Y793" s="9"/>
      <c r="Z793" s="9"/>
    </row>
    <row r="794" spans="1:26" ht="15">
      <c r="A794" s="9"/>
      <c r="B794" s="9"/>
      <c r="C794" s="9"/>
      <c r="D794" s="9"/>
      <c r="E794" s="9"/>
      <c r="F794" s="9"/>
      <c r="G794" s="9"/>
      <c r="H794" s="9"/>
      <c r="I794" s="9"/>
      <c r="J794" s="9"/>
      <c r="K794" s="9"/>
      <c r="L794" s="9"/>
      <c r="M794" s="9"/>
      <c r="N794" s="9"/>
      <c r="O794" s="9"/>
      <c r="P794" s="9"/>
      <c r="Q794" s="9"/>
      <c r="R794" s="9"/>
      <c r="S794" s="9"/>
      <c r="T794" s="9"/>
      <c r="U794" s="9"/>
      <c r="V794" s="9"/>
      <c r="W794" s="9"/>
      <c r="X794" s="9"/>
      <c r="Y794" s="9"/>
      <c r="Z794" s="9"/>
    </row>
    <row r="795" spans="1:26" ht="15">
      <c r="A795" s="9"/>
      <c r="B795" s="9"/>
      <c r="C795" s="9"/>
      <c r="D795" s="9"/>
      <c r="E795" s="9"/>
      <c r="F795" s="9"/>
      <c r="G795" s="9"/>
      <c r="H795" s="9"/>
      <c r="I795" s="9"/>
      <c r="J795" s="9"/>
      <c r="K795" s="9"/>
      <c r="L795" s="9"/>
      <c r="M795" s="9"/>
      <c r="N795" s="9"/>
      <c r="O795" s="9"/>
      <c r="P795" s="9"/>
      <c r="Q795" s="9"/>
      <c r="R795" s="9"/>
      <c r="S795" s="9"/>
      <c r="T795" s="9"/>
      <c r="U795" s="9"/>
      <c r="V795" s="9"/>
      <c r="W795" s="9"/>
      <c r="X795" s="9"/>
      <c r="Y795" s="9"/>
      <c r="Z795" s="9"/>
    </row>
    <row r="796" spans="1:26" ht="15">
      <c r="A796" s="9"/>
      <c r="B796" s="9"/>
      <c r="C796" s="9"/>
      <c r="D796" s="9"/>
      <c r="E796" s="9"/>
      <c r="F796" s="9"/>
      <c r="G796" s="9"/>
      <c r="H796" s="9"/>
      <c r="I796" s="9"/>
      <c r="J796" s="9"/>
      <c r="K796" s="9"/>
      <c r="L796" s="9"/>
      <c r="M796" s="9"/>
      <c r="N796" s="9"/>
      <c r="O796" s="9"/>
      <c r="P796" s="9"/>
      <c r="Q796" s="9"/>
      <c r="R796" s="9"/>
      <c r="S796" s="9"/>
      <c r="T796" s="9"/>
      <c r="U796" s="9"/>
      <c r="V796" s="9"/>
      <c r="W796" s="9"/>
      <c r="X796" s="9"/>
      <c r="Y796" s="9"/>
      <c r="Z796" s="9"/>
    </row>
    <row r="797" spans="1:26" ht="15">
      <c r="A797" s="9"/>
      <c r="B797" s="9"/>
      <c r="C797" s="9"/>
      <c r="D797" s="9"/>
      <c r="E797" s="9"/>
      <c r="F797" s="9"/>
      <c r="G797" s="9"/>
      <c r="H797" s="9"/>
      <c r="I797" s="9"/>
      <c r="J797" s="9"/>
      <c r="K797" s="9"/>
      <c r="L797" s="9"/>
      <c r="M797" s="9"/>
      <c r="N797" s="9"/>
      <c r="O797" s="9"/>
      <c r="P797" s="9"/>
      <c r="Q797" s="9"/>
      <c r="R797" s="9"/>
      <c r="S797" s="9"/>
      <c r="T797" s="9"/>
      <c r="U797" s="9"/>
      <c r="V797" s="9"/>
      <c r="W797" s="9"/>
      <c r="X797" s="9"/>
      <c r="Y797" s="9"/>
      <c r="Z797" s="9"/>
    </row>
    <row r="798" spans="1:26" ht="15">
      <c r="A798" s="9"/>
      <c r="B798" s="9"/>
      <c r="C798" s="9"/>
      <c r="D798" s="9"/>
      <c r="E798" s="9"/>
      <c r="F798" s="9"/>
      <c r="G798" s="9"/>
      <c r="H798" s="9"/>
      <c r="I798" s="9"/>
      <c r="J798" s="9"/>
      <c r="K798" s="9"/>
      <c r="L798" s="9"/>
      <c r="M798" s="9"/>
      <c r="N798" s="9"/>
      <c r="O798" s="9"/>
      <c r="P798" s="9"/>
      <c r="Q798" s="9"/>
      <c r="R798" s="9"/>
      <c r="S798" s="9"/>
      <c r="T798" s="9"/>
      <c r="U798" s="9"/>
      <c r="V798" s="9"/>
      <c r="W798" s="9"/>
      <c r="X798" s="9"/>
      <c r="Y798" s="9"/>
      <c r="Z798" s="9"/>
    </row>
    <row r="799" spans="1:26" ht="15">
      <c r="A799" s="9"/>
      <c r="B799" s="9"/>
      <c r="C799" s="9"/>
      <c r="D799" s="9"/>
      <c r="E799" s="9"/>
      <c r="F799" s="9"/>
      <c r="G799" s="9"/>
      <c r="H799" s="9"/>
      <c r="I799" s="9"/>
      <c r="J799" s="9"/>
      <c r="K799" s="9"/>
      <c r="L799" s="9"/>
      <c r="M799" s="9"/>
      <c r="N799" s="9"/>
      <c r="O799" s="9"/>
      <c r="P799" s="9"/>
      <c r="Q799" s="9"/>
      <c r="R799" s="9"/>
      <c r="S799" s="9"/>
      <c r="T799" s="9"/>
      <c r="U799" s="9"/>
      <c r="V799" s="9"/>
      <c r="W799" s="9"/>
      <c r="X799" s="9"/>
      <c r="Y799" s="9"/>
      <c r="Z799" s="9"/>
    </row>
    <row r="800" spans="1:26" ht="15">
      <c r="A800" s="9"/>
      <c r="B800" s="9"/>
      <c r="C800" s="9"/>
      <c r="D800" s="9"/>
      <c r="E800" s="9"/>
      <c r="F800" s="9"/>
      <c r="G800" s="9"/>
      <c r="H800" s="9"/>
      <c r="I800" s="9"/>
      <c r="J800" s="9"/>
      <c r="K800" s="9"/>
      <c r="L800" s="9"/>
      <c r="M800" s="9"/>
      <c r="N800" s="9"/>
      <c r="O800" s="9"/>
      <c r="P800" s="9"/>
      <c r="Q800" s="9"/>
      <c r="R800" s="9"/>
      <c r="S800" s="9"/>
      <c r="T800" s="9"/>
      <c r="U800" s="9"/>
      <c r="V800" s="9"/>
      <c r="W800" s="9"/>
      <c r="X800" s="9"/>
      <c r="Y800" s="9"/>
      <c r="Z800" s="9"/>
    </row>
    <row r="801" spans="1:26" ht="15">
      <c r="A801" s="9"/>
      <c r="B801" s="9"/>
      <c r="C801" s="9"/>
      <c r="D801" s="9"/>
      <c r="E801" s="9"/>
      <c r="F801" s="9"/>
      <c r="G801" s="9"/>
      <c r="H801" s="9"/>
      <c r="I801" s="9"/>
      <c r="J801" s="9"/>
      <c r="K801" s="9"/>
      <c r="L801" s="9"/>
      <c r="M801" s="9"/>
      <c r="N801" s="9"/>
      <c r="O801" s="9"/>
      <c r="P801" s="9"/>
      <c r="Q801" s="9"/>
      <c r="R801" s="9"/>
      <c r="S801" s="9"/>
      <c r="T801" s="9"/>
      <c r="U801" s="9"/>
      <c r="V801" s="9"/>
      <c r="W801" s="9"/>
      <c r="X801" s="9"/>
      <c r="Y801" s="9"/>
      <c r="Z801" s="9"/>
    </row>
    <row r="802" spans="1:26" ht="15">
      <c r="A802" s="9"/>
      <c r="B802" s="9"/>
      <c r="C802" s="9"/>
      <c r="D802" s="9"/>
      <c r="E802" s="9"/>
      <c r="F802" s="9"/>
      <c r="G802" s="9"/>
      <c r="H802" s="9"/>
      <c r="I802" s="9"/>
      <c r="J802" s="9"/>
      <c r="K802" s="9"/>
      <c r="L802" s="9"/>
      <c r="M802" s="9"/>
      <c r="N802" s="9"/>
      <c r="O802" s="9"/>
      <c r="P802" s="9"/>
      <c r="Q802" s="9"/>
      <c r="R802" s="9"/>
      <c r="S802" s="9"/>
      <c r="T802" s="9"/>
      <c r="U802" s="9"/>
      <c r="V802" s="9"/>
      <c r="W802" s="9"/>
      <c r="X802" s="9"/>
      <c r="Y802" s="9"/>
      <c r="Z802" s="9"/>
    </row>
    <row r="803" spans="1:26" ht="15">
      <c r="A803" s="9"/>
      <c r="B803" s="9"/>
      <c r="C803" s="9"/>
      <c r="D803" s="9"/>
      <c r="E803" s="9"/>
      <c r="F803" s="9"/>
      <c r="G803" s="9"/>
      <c r="H803" s="9"/>
      <c r="I803" s="9"/>
      <c r="J803" s="9"/>
      <c r="K803" s="9"/>
      <c r="L803" s="9"/>
      <c r="M803" s="9"/>
      <c r="N803" s="9"/>
      <c r="O803" s="9"/>
      <c r="P803" s="9"/>
      <c r="Q803" s="9"/>
      <c r="R803" s="9"/>
      <c r="S803" s="9"/>
      <c r="T803" s="9"/>
      <c r="U803" s="9"/>
      <c r="V803" s="9"/>
      <c r="W803" s="9"/>
      <c r="X803" s="9"/>
      <c r="Y803" s="9"/>
      <c r="Z803" s="9"/>
    </row>
    <row r="804" spans="1:26" ht="15">
      <c r="A804" s="9"/>
      <c r="B804" s="9"/>
      <c r="C804" s="9"/>
      <c r="D804" s="9"/>
      <c r="E804" s="9"/>
      <c r="F804" s="9"/>
      <c r="G804" s="9"/>
      <c r="H804" s="9"/>
      <c r="I804" s="9"/>
      <c r="J804" s="9"/>
      <c r="K804" s="9"/>
      <c r="L804" s="9"/>
      <c r="M804" s="9"/>
      <c r="N804" s="9"/>
      <c r="O804" s="9"/>
      <c r="P804" s="9"/>
      <c r="Q804" s="9"/>
      <c r="R804" s="9"/>
      <c r="S804" s="9"/>
      <c r="T804" s="9"/>
      <c r="U804" s="9"/>
      <c r="V804" s="9"/>
      <c r="W804" s="9"/>
      <c r="X804" s="9"/>
      <c r="Y804" s="9"/>
      <c r="Z804" s="9"/>
    </row>
    <row r="805" spans="1:26" ht="15">
      <c r="A805" s="9"/>
      <c r="B805" s="9"/>
      <c r="C805" s="9"/>
      <c r="D805" s="9"/>
      <c r="E805" s="9"/>
      <c r="F805" s="9"/>
      <c r="G805" s="9"/>
      <c r="H805" s="9"/>
      <c r="I805" s="9"/>
      <c r="J805" s="9"/>
      <c r="K805" s="9"/>
      <c r="L805" s="9"/>
      <c r="M805" s="9"/>
      <c r="N805" s="9"/>
      <c r="O805" s="9"/>
      <c r="P805" s="9"/>
      <c r="Q805" s="9"/>
      <c r="R805" s="9"/>
      <c r="S805" s="9"/>
      <c r="T805" s="9"/>
      <c r="U805" s="9"/>
      <c r="V805" s="9"/>
      <c r="W805" s="9"/>
      <c r="X805" s="9"/>
      <c r="Y805" s="9"/>
      <c r="Z805" s="9"/>
    </row>
    <row r="806" spans="1:26" ht="15">
      <c r="A806" s="9"/>
      <c r="B806" s="9"/>
      <c r="C806" s="9"/>
      <c r="D806" s="9"/>
      <c r="E806" s="9"/>
      <c r="F806" s="9"/>
      <c r="G806" s="9"/>
      <c r="H806" s="9"/>
      <c r="I806" s="9"/>
      <c r="J806" s="9"/>
      <c r="K806" s="9"/>
      <c r="L806" s="9"/>
      <c r="M806" s="9"/>
      <c r="N806" s="9"/>
      <c r="O806" s="9"/>
      <c r="P806" s="9"/>
      <c r="Q806" s="9"/>
      <c r="R806" s="9"/>
      <c r="S806" s="9"/>
      <c r="T806" s="9"/>
      <c r="U806" s="9"/>
      <c r="V806" s="9"/>
      <c r="W806" s="9"/>
      <c r="X806" s="9"/>
      <c r="Y806" s="9"/>
      <c r="Z806" s="9"/>
    </row>
    <row r="807" spans="1:26" ht="15">
      <c r="A807" s="9"/>
      <c r="B807" s="9"/>
      <c r="C807" s="9"/>
      <c r="D807" s="9"/>
      <c r="E807" s="9"/>
      <c r="F807" s="9"/>
      <c r="G807" s="9"/>
      <c r="H807" s="9"/>
      <c r="I807" s="9"/>
      <c r="J807" s="9"/>
      <c r="K807" s="9"/>
      <c r="L807" s="9"/>
      <c r="M807" s="9"/>
      <c r="N807" s="9"/>
      <c r="O807" s="9"/>
      <c r="P807" s="9"/>
      <c r="Q807" s="9"/>
      <c r="R807" s="9"/>
      <c r="S807" s="9"/>
      <c r="T807" s="9"/>
      <c r="U807" s="9"/>
      <c r="V807" s="9"/>
      <c r="W807" s="9"/>
      <c r="X807" s="9"/>
      <c r="Y807" s="9"/>
      <c r="Z807" s="9"/>
    </row>
    <row r="808" spans="1:26" ht="15">
      <c r="A808" s="9"/>
      <c r="B808" s="9"/>
      <c r="C808" s="9"/>
      <c r="D808" s="9"/>
      <c r="E808" s="9"/>
      <c r="F808" s="9"/>
      <c r="G808" s="9"/>
      <c r="H808" s="9"/>
      <c r="I808" s="9"/>
      <c r="J808" s="9"/>
      <c r="K808" s="9"/>
      <c r="L808" s="9"/>
      <c r="M808" s="9"/>
      <c r="N808" s="9"/>
      <c r="O808" s="9"/>
      <c r="P808" s="9"/>
      <c r="Q808" s="9"/>
      <c r="R808" s="9"/>
      <c r="S808" s="9"/>
      <c r="T808" s="9"/>
      <c r="U808" s="9"/>
      <c r="V808" s="9"/>
      <c r="W808" s="9"/>
      <c r="X808" s="9"/>
      <c r="Y808" s="9"/>
      <c r="Z808" s="9"/>
    </row>
    <row r="809" spans="1:26" ht="15">
      <c r="A809" s="9"/>
      <c r="B809" s="9"/>
      <c r="C809" s="9"/>
      <c r="D809" s="9"/>
      <c r="E809" s="9"/>
      <c r="F809" s="9"/>
      <c r="G809" s="9"/>
      <c r="H809" s="9"/>
      <c r="I809" s="9"/>
      <c r="J809" s="9"/>
      <c r="K809" s="9"/>
      <c r="L809" s="9"/>
      <c r="M809" s="9"/>
      <c r="N809" s="9"/>
      <c r="O809" s="9"/>
      <c r="P809" s="9"/>
      <c r="Q809" s="9"/>
      <c r="R809" s="9"/>
      <c r="S809" s="9"/>
      <c r="T809" s="9"/>
      <c r="U809" s="9"/>
      <c r="V809" s="9"/>
      <c r="W809" s="9"/>
      <c r="X809" s="9"/>
      <c r="Y809" s="9"/>
      <c r="Z809" s="9"/>
    </row>
    <row r="810" spans="1:26" ht="15">
      <c r="A810" s="9"/>
      <c r="B810" s="9"/>
      <c r="C810" s="9"/>
      <c r="D810" s="9"/>
      <c r="E810" s="9"/>
      <c r="F810" s="9"/>
      <c r="G810" s="9"/>
      <c r="H810" s="9"/>
      <c r="I810" s="9"/>
      <c r="J810" s="9"/>
      <c r="K810" s="9"/>
      <c r="L810" s="9"/>
      <c r="M810" s="9"/>
      <c r="N810" s="9"/>
      <c r="O810" s="9"/>
      <c r="P810" s="9"/>
      <c r="Q810" s="9"/>
      <c r="R810" s="9"/>
      <c r="S810" s="9"/>
      <c r="T810" s="9"/>
      <c r="U810" s="9"/>
      <c r="V810" s="9"/>
      <c r="W810" s="9"/>
      <c r="X810" s="9"/>
      <c r="Y810" s="9"/>
      <c r="Z810" s="9"/>
    </row>
    <row r="811" spans="1:26" ht="15">
      <c r="A811" s="9"/>
      <c r="B811" s="9"/>
      <c r="C811" s="9"/>
      <c r="D811" s="9"/>
      <c r="E811" s="9"/>
      <c r="F811" s="9"/>
      <c r="G811" s="9"/>
      <c r="H811" s="9"/>
      <c r="I811" s="9"/>
      <c r="J811" s="9"/>
      <c r="K811" s="9"/>
      <c r="L811" s="9"/>
      <c r="M811" s="9"/>
      <c r="N811" s="9"/>
      <c r="O811" s="9"/>
      <c r="P811" s="9"/>
      <c r="Q811" s="9"/>
      <c r="R811" s="9"/>
      <c r="S811" s="9"/>
      <c r="T811" s="9"/>
      <c r="U811" s="9"/>
      <c r="V811" s="9"/>
      <c r="W811" s="9"/>
      <c r="X811" s="9"/>
      <c r="Y811" s="9"/>
      <c r="Z811" s="9"/>
    </row>
    <row r="812" spans="1:26" ht="15">
      <c r="A812" s="9"/>
      <c r="B812" s="9"/>
      <c r="C812" s="9"/>
      <c r="D812" s="9"/>
      <c r="E812" s="9"/>
      <c r="F812" s="9"/>
      <c r="G812" s="9"/>
      <c r="H812" s="9"/>
      <c r="I812" s="9"/>
      <c r="J812" s="9"/>
      <c r="K812" s="9"/>
      <c r="L812" s="9"/>
      <c r="M812" s="9"/>
      <c r="N812" s="9"/>
      <c r="O812" s="9"/>
      <c r="P812" s="9"/>
      <c r="Q812" s="9"/>
      <c r="R812" s="9"/>
      <c r="S812" s="9"/>
      <c r="T812" s="9"/>
      <c r="U812" s="9"/>
      <c r="V812" s="9"/>
      <c r="W812" s="9"/>
      <c r="X812" s="9"/>
      <c r="Y812" s="9"/>
      <c r="Z812" s="9"/>
    </row>
    <row r="813" spans="1:26" ht="15">
      <c r="A813" s="9"/>
      <c r="B813" s="9"/>
      <c r="C813" s="9"/>
      <c r="D813" s="9"/>
      <c r="E813" s="9"/>
      <c r="F813" s="9"/>
      <c r="G813" s="9"/>
      <c r="H813" s="9"/>
      <c r="I813" s="9"/>
      <c r="J813" s="9"/>
      <c r="K813" s="9"/>
      <c r="L813" s="9"/>
      <c r="M813" s="9"/>
      <c r="N813" s="9"/>
      <c r="O813" s="9"/>
      <c r="P813" s="9"/>
      <c r="Q813" s="9"/>
      <c r="R813" s="9"/>
      <c r="S813" s="9"/>
      <c r="T813" s="9"/>
      <c r="U813" s="9"/>
      <c r="V813" s="9"/>
      <c r="W813" s="9"/>
      <c r="X813" s="9"/>
      <c r="Y813" s="9"/>
      <c r="Z813" s="9"/>
    </row>
    <row r="814" spans="1:26" ht="15">
      <c r="A814" s="9"/>
      <c r="B814" s="9"/>
      <c r="C814" s="9"/>
      <c r="D814" s="9"/>
      <c r="E814" s="9"/>
      <c r="F814" s="9"/>
      <c r="G814" s="9"/>
      <c r="H814" s="9"/>
      <c r="I814" s="9"/>
      <c r="J814" s="9"/>
      <c r="K814" s="9"/>
      <c r="L814" s="9"/>
      <c r="M814" s="9"/>
      <c r="N814" s="9"/>
      <c r="O814" s="9"/>
      <c r="P814" s="9"/>
      <c r="Q814" s="9"/>
      <c r="R814" s="9"/>
      <c r="S814" s="9"/>
      <c r="T814" s="9"/>
      <c r="U814" s="9"/>
      <c r="V814" s="9"/>
      <c r="W814" s="9"/>
      <c r="X814" s="9"/>
      <c r="Y814" s="9"/>
      <c r="Z814" s="9"/>
    </row>
    <row r="815" spans="1:26" ht="15">
      <c r="A815" s="9"/>
      <c r="B815" s="9"/>
      <c r="C815" s="9"/>
      <c r="D815" s="9"/>
      <c r="E815" s="9"/>
      <c r="F815" s="9"/>
      <c r="G815" s="9"/>
      <c r="H815" s="9"/>
      <c r="I815" s="9"/>
      <c r="J815" s="9"/>
      <c r="K815" s="9"/>
      <c r="L815" s="9"/>
      <c r="M815" s="9"/>
      <c r="N815" s="9"/>
      <c r="O815" s="9"/>
      <c r="P815" s="9"/>
      <c r="Q815" s="9"/>
      <c r="R815" s="9"/>
      <c r="S815" s="9"/>
      <c r="T815" s="9"/>
      <c r="U815" s="9"/>
      <c r="V815" s="9"/>
      <c r="W815" s="9"/>
      <c r="X815" s="9"/>
      <c r="Y815" s="9"/>
      <c r="Z815" s="9"/>
    </row>
    <row r="816" spans="1:26" ht="15">
      <c r="A816" s="9"/>
      <c r="B816" s="9"/>
      <c r="C816" s="9"/>
      <c r="D816" s="9"/>
      <c r="E816" s="9"/>
      <c r="F816" s="9"/>
      <c r="G816" s="9"/>
      <c r="H816" s="9"/>
      <c r="I816" s="9"/>
      <c r="J816" s="9"/>
      <c r="K816" s="9"/>
      <c r="L816" s="9"/>
      <c r="M816" s="9"/>
      <c r="N816" s="9"/>
      <c r="O816" s="9"/>
      <c r="P816" s="9"/>
      <c r="Q816" s="9"/>
      <c r="R816" s="9"/>
      <c r="S816" s="9"/>
      <c r="T816" s="9"/>
      <c r="U816" s="9"/>
      <c r="V816" s="9"/>
      <c r="W816" s="9"/>
      <c r="X816" s="9"/>
      <c r="Y816" s="9"/>
      <c r="Z816" s="9"/>
    </row>
    <row r="817" spans="1:26" ht="15">
      <c r="A817" s="9"/>
      <c r="B817" s="9"/>
      <c r="C817" s="9"/>
      <c r="D817" s="9"/>
      <c r="E817" s="9"/>
      <c r="F817" s="9"/>
      <c r="G817" s="9"/>
      <c r="H817" s="9"/>
      <c r="I817" s="9"/>
      <c r="J817" s="9"/>
      <c r="K817" s="9"/>
      <c r="L817" s="9"/>
      <c r="M817" s="9"/>
      <c r="N817" s="9"/>
      <c r="O817" s="9"/>
      <c r="P817" s="9"/>
      <c r="Q817" s="9"/>
      <c r="R817" s="9"/>
      <c r="S817" s="9"/>
      <c r="T817" s="9"/>
      <c r="U817" s="9"/>
      <c r="V817" s="9"/>
      <c r="W817" s="9"/>
      <c r="X817" s="9"/>
      <c r="Y817" s="9"/>
      <c r="Z817" s="9"/>
    </row>
    <row r="818" spans="1:26" ht="15">
      <c r="A818" s="9"/>
      <c r="B818" s="9"/>
      <c r="C818" s="9"/>
      <c r="D818" s="9"/>
      <c r="E818" s="9"/>
      <c r="F818" s="9"/>
      <c r="G818" s="9"/>
      <c r="H818" s="9"/>
      <c r="I818" s="9"/>
      <c r="J818" s="9"/>
      <c r="K818" s="9"/>
      <c r="L818" s="9"/>
      <c r="M818" s="9"/>
      <c r="N818" s="9"/>
      <c r="O818" s="9"/>
      <c r="P818" s="9"/>
      <c r="Q818" s="9"/>
      <c r="R818" s="9"/>
      <c r="S818" s="9"/>
      <c r="T818" s="9"/>
      <c r="U818" s="9"/>
      <c r="V818" s="9"/>
      <c r="W818" s="9"/>
      <c r="X818" s="9"/>
      <c r="Y818" s="9"/>
      <c r="Z818" s="9"/>
    </row>
    <row r="819" spans="1:26" ht="15">
      <c r="A819" s="9"/>
      <c r="B819" s="9"/>
      <c r="C819" s="9"/>
      <c r="D819" s="9"/>
      <c r="E819" s="9"/>
      <c r="F819" s="9"/>
      <c r="G819" s="9"/>
      <c r="H819" s="9"/>
      <c r="I819" s="9"/>
      <c r="J819" s="9"/>
      <c r="K819" s="9"/>
      <c r="L819" s="9"/>
      <c r="M819" s="9"/>
      <c r="N819" s="9"/>
      <c r="O819" s="9"/>
      <c r="P819" s="9"/>
      <c r="Q819" s="9"/>
      <c r="R819" s="9"/>
      <c r="S819" s="9"/>
      <c r="T819" s="9"/>
      <c r="U819" s="9"/>
      <c r="V819" s="9"/>
      <c r="W819" s="9"/>
      <c r="X819" s="9"/>
      <c r="Y819" s="9"/>
      <c r="Z819" s="9"/>
    </row>
    <row r="820" spans="1:26" ht="15">
      <c r="A820" s="9"/>
      <c r="B820" s="9"/>
      <c r="C820" s="9"/>
      <c r="D820" s="9"/>
      <c r="E820" s="9"/>
      <c r="F820" s="9"/>
      <c r="G820" s="9"/>
      <c r="H820" s="9"/>
      <c r="I820" s="9"/>
      <c r="J820" s="9"/>
      <c r="K820" s="9"/>
      <c r="L820" s="9"/>
      <c r="M820" s="9"/>
      <c r="N820" s="9"/>
      <c r="O820" s="9"/>
      <c r="P820" s="9"/>
      <c r="Q820" s="9"/>
      <c r="R820" s="9"/>
      <c r="S820" s="9"/>
      <c r="T820" s="9"/>
      <c r="U820" s="9"/>
      <c r="V820" s="9"/>
      <c r="W820" s="9"/>
      <c r="X820" s="9"/>
      <c r="Y820" s="9"/>
      <c r="Z820" s="9"/>
    </row>
    <row r="821" spans="1:26" ht="15">
      <c r="A821" s="9"/>
      <c r="B821" s="9"/>
      <c r="C821" s="9"/>
      <c r="D821" s="9"/>
      <c r="E821" s="9"/>
      <c r="F821" s="9"/>
      <c r="G821" s="9"/>
      <c r="H821" s="9"/>
      <c r="I821" s="9"/>
      <c r="J821" s="9"/>
      <c r="K821" s="9"/>
      <c r="L821" s="9"/>
      <c r="M821" s="9"/>
      <c r="N821" s="9"/>
      <c r="O821" s="9"/>
      <c r="P821" s="9"/>
      <c r="Q821" s="9"/>
      <c r="R821" s="9"/>
      <c r="S821" s="9"/>
      <c r="T821" s="9"/>
      <c r="U821" s="9"/>
      <c r="V821" s="9"/>
      <c r="W821" s="9"/>
      <c r="X821" s="9"/>
      <c r="Y821" s="9"/>
      <c r="Z821" s="9"/>
    </row>
    <row r="822" spans="1:26" ht="15">
      <c r="A822" s="9"/>
      <c r="B822" s="9"/>
      <c r="C822" s="9"/>
      <c r="D822" s="9"/>
      <c r="E822" s="9"/>
      <c r="F822" s="9"/>
      <c r="G822" s="9"/>
      <c r="H822" s="9"/>
      <c r="I822" s="9"/>
      <c r="J822" s="9"/>
      <c r="K822" s="9"/>
      <c r="L822" s="9"/>
      <c r="M822" s="9"/>
      <c r="N822" s="9"/>
      <c r="O822" s="9"/>
      <c r="P822" s="9"/>
      <c r="Q822" s="9"/>
      <c r="R822" s="9"/>
      <c r="S822" s="9"/>
      <c r="T822" s="9"/>
      <c r="U822" s="9"/>
      <c r="V822" s="9"/>
      <c r="W822" s="9"/>
      <c r="X822" s="9"/>
      <c r="Y822" s="9"/>
      <c r="Z822" s="9"/>
    </row>
    <row r="823" spans="1:26" ht="15">
      <c r="A823" s="9"/>
      <c r="B823" s="9"/>
      <c r="C823" s="9"/>
      <c r="D823" s="9"/>
      <c r="E823" s="9"/>
      <c r="F823" s="9"/>
      <c r="G823" s="9"/>
      <c r="H823" s="9"/>
      <c r="I823" s="9"/>
      <c r="J823" s="9"/>
      <c r="K823" s="9"/>
      <c r="L823" s="9"/>
      <c r="M823" s="9"/>
      <c r="N823" s="9"/>
      <c r="O823" s="9"/>
      <c r="P823" s="9"/>
      <c r="Q823" s="9"/>
      <c r="R823" s="9"/>
      <c r="S823" s="9"/>
      <c r="T823" s="9"/>
      <c r="U823" s="9"/>
      <c r="V823" s="9"/>
      <c r="W823" s="9"/>
      <c r="X823" s="9"/>
      <c r="Y823" s="9"/>
      <c r="Z823" s="9"/>
    </row>
    <row r="824" spans="1:26" ht="15">
      <c r="A824" s="9"/>
      <c r="B824" s="9"/>
      <c r="C824" s="9"/>
      <c r="D824" s="9"/>
      <c r="E824" s="9"/>
      <c r="F824" s="9"/>
      <c r="G824" s="9"/>
      <c r="H824" s="9"/>
      <c r="I824" s="9"/>
      <c r="J824" s="9"/>
      <c r="K824" s="9"/>
      <c r="L824" s="9"/>
      <c r="M824" s="9"/>
      <c r="N824" s="9"/>
      <c r="O824" s="9"/>
      <c r="P824" s="9"/>
      <c r="Q824" s="9"/>
      <c r="R824" s="9"/>
      <c r="S824" s="9"/>
      <c r="T824" s="9"/>
      <c r="U824" s="9"/>
      <c r="V824" s="9"/>
      <c r="W824" s="9"/>
      <c r="X824" s="9"/>
      <c r="Y824" s="9"/>
      <c r="Z824" s="9"/>
    </row>
    <row r="825" spans="1:26" ht="15">
      <c r="A825" s="9"/>
      <c r="B825" s="9"/>
      <c r="C825" s="9"/>
      <c r="D825" s="9"/>
      <c r="E825" s="9"/>
      <c r="F825" s="9"/>
      <c r="G825" s="9"/>
      <c r="H825" s="9"/>
      <c r="I825" s="9"/>
      <c r="J825" s="9"/>
      <c r="K825" s="9"/>
      <c r="L825" s="9"/>
      <c r="M825" s="9"/>
      <c r="N825" s="9"/>
      <c r="O825" s="9"/>
      <c r="P825" s="9"/>
      <c r="Q825" s="9"/>
      <c r="R825" s="9"/>
      <c r="S825" s="9"/>
      <c r="T825" s="9"/>
      <c r="U825" s="9"/>
      <c r="V825" s="9"/>
      <c r="W825" s="9"/>
      <c r="X825" s="9"/>
      <c r="Y825" s="9"/>
      <c r="Z825" s="9"/>
    </row>
    <row r="826" spans="1:26" ht="15">
      <c r="A826" s="9"/>
      <c r="B826" s="9"/>
      <c r="C826" s="9"/>
      <c r="D826" s="9"/>
      <c r="E826" s="9"/>
      <c r="F826" s="9"/>
      <c r="G826" s="9"/>
      <c r="H826" s="9"/>
      <c r="I826" s="9"/>
      <c r="J826" s="9"/>
      <c r="K826" s="9"/>
      <c r="L826" s="9"/>
      <c r="M826" s="9"/>
      <c r="N826" s="9"/>
      <c r="O826" s="9"/>
      <c r="P826" s="9"/>
      <c r="Q826" s="9"/>
      <c r="R826" s="9"/>
      <c r="S826" s="9"/>
      <c r="T826" s="9"/>
      <c r="U826" s="9"/>
      <c r="V826" s="9"/>
      <c r="W826" s="9"/>
      <c r="X826" s="9"/>
      <c r="Y826" s="9"/>
      <c r="Z826" s="9"/>
    </row>
    <row r="827" spans="1:26" ht="15">
      <c r="A827" s="9"/>
      <c r="B827" s="9"/>
      <c r="C827" s="9"/>
      <c r="D827" s="9"/>
      <c r="E827" s="9"/>
      <c r="F827" s="9"/>
      <c r="G827" s="9"/>
      <c r="H827" s="9"/>
      <c r="I827" s="9"/>
      <c r="J827" s="9"/>
      <c r="K827" s="9"/>
      <c r="L827" s="9"/>
      <c r="M827" s="9"/>
      <c r="N827" s="9"/>
      <c r="O827" s="9"/>
      <c r="P827" s="9"/>
      <c r="Q827" s="9"/>
      <c r="R827" s="9"/>
      <c r="S827" s="9"/>
      <c r="T827" s="9"/>
      <c r="U827" s="9"/>
      <c r="V827" s="9"/>
      <c r="W827" s="9"/>
      <c r="X827" s="9"/>
      <c r="Y827" s="9"/>
      <c r="Z827" s="9"/>
    </row>
    <row r="828" spans="1:26" ht="15">
      <c r="A828" s="9"/>
      <c r="B828" s="9"/>
      <c r="C828" s="9"/>
      <c r="D828" s="9"/>
      <c r="E828" s="9"/>
      <c r="F828" s="9"/>
      <c r="G828" s="9"/>
      <c r="H828" s="9"/>
      <c r="I828" s="9"/>
      <c r="J828" s="9"/>
      <c r="K828" s="9"/>
      <c r="L828" s="9"/>
      <c r="M828" s="9"/>
      <c r="N828" s="9"/>
      <c r="O828" s="9"/>
      <c r="P828" s="9"/>
      <c r="Q828" s="9"/>
      <c r="R828" s="9"/>
      <c r="S828" s="9"/>
      <c r="T828" s="9"/>
      <c r="U828" s="9"/>
      <c r="V828" s="9"/>
      <c r="W828" s="9"/>
      <c r="X828" s="9"/>
      <c r="Y828" s="9"/>
      <c r="Z828" s="9"/>
    </row>
    <row r="829" spans="1:26" ht="15">
      <c r="A829" s="9"/>
      <c r="B829" s="9"/>
      <c r="C829" s="9"/>
      <c r="D829" s="9"/>
      <c r="E829" s="9"/>
      <c r="F829" s="9"/>
      <c r="G829" s="9"/>
      <c r="H829" s="9"/>
      <c r="I829" s="9"/>
      <c r="J829" s="9"/>
      <c r="K829" s="9"/>
      <c r="L829" s="9"/>
      <c r="M829" s="9"/>
      <c r="N829" s="9"/>
      <c r="O829" s="9"/>
      <c r="P829" s="9"/>
      <c r="Q829" s="9"/>
      <c r="R829" s="9"/>
      <c r="S829" s="9"/>
      <c r="T829" s="9"/>
      <c r="U829" s="9"/>
      <c r="V829" s="9"/>
      <c r="W829" s="9"/>
      <c r="X829" s="9"/>
      <c r="Y829" s="9"/>
      <c r="Z829" s="9"/>
    </row>
    <row r="830" spans="1:26" ht="15">
      <c r="A830" s="9"/>
      <c r="B830" s="9"/>
      <c r="C830" s="9"/>
      <c r="D830" s="9"/>
      <c r="E830" s="9"/>
      <c r="F830" s="9"/>
      <c r="G830" s="9"/>
      <c r="H830" s="9"/>
      <c r="I830" s="9"/>
      <c r="J830" s="9"/>
      <c r="K830" s="9"/>
      <c r="L830" s="9"/>
      <c r="M830" s="9"/>
      <c r="N830" s="9"/>
      <c r="O830" s="9"/>
      <c r="P830" s="9"/>
      <c r="Q830" s="9"/>
      <c r="R830" s="9"/>
      <c r="S830" s="9"/>
      <c r="T830" s="9"/>
      <c r="U830" s="9"/>
      <c r="V830" s="9"/>
      <c r="W830" s="9"/>
      <c r="X830" s="9"/>
      <c r="Y830" s="9"/>
      <c r="Z830" s="9"/>
    </row>
    <row r="831" spans="1:26" ht="15">
      <c r="A831" s="9"/>
      <c r="B831" s="9"/>
      <c r="C831" s="9"/>
      <c r="D831" s="9"/>
      <c r="E831" s="9"/>
      <c r="F831" s="9"/>
      <c r="G831" s="9"/>
      <c r="H831" s="9"/>
      <c r="I831" s="9"/>
      <c r="J831" s="9"/>
      <c r="K831" s="9"/>
      <c r="L831" s="9"/>
      <c r="M831" s="9"/>
      <c r="N831" s="9"/>
      <c r="O831" s="9"/>
      <c r="P831" s="9"/>
      <c r="Q831" s="9"/>
      <c r="R831" s="9"/>
      <c r="S831" s="9"/>
      <c r="T831" s="9"/>
      <c r="U831" s="9"/>
      <c r="V831" s="9"/>
      <c r="W831" s="9"/>
      <c r="X831" s="9"/>
      <c r="Y831" s="9"/>
      <c r="Z831" s="9"/>
    </row>
    <row r="832" spans="1:26" ht="15">
      <c r="A832" s="9"/>
      <c r="B832" s="9"/>
      <c r="C832" s="9"/>
      <c r="D832" s="9"/>
      <c r="E832" s="9"/>
      <c r="F832" s="9"/>
      <c r="G832" s="9"/>
      <c r="H832" s="9"/>
      <c r="I832" s="9"/>
      <c r="J832" s="9"/>
      <c r="K832" s="9"/>
      <c r="L832" s="9"/>
      <c r="M832" s="9"/>
      <c r="N832" s="9"/>
      <c r="O832" s="9"/>
      <c r="P832" s="9"/>
      <c r="Q832" s="9"/>
      <c r="R832" s="9"/>
      <c r="S832" s="9"/>
      <c r="T832" s="9"/>
      <c r="U832" s="9"/>
      <c r="V832" s="9"/>
      <c r="W832" s="9"/>
      <c r="X832" s="9"/>
      <c r="Y832" s="9"/>
      <c r="Z832" s="9"/>
    </row>
    <row r="833" spans="1:26" ht="15">
      <c r="A833" s="9"/>
      <c r="B833" s="9"/>
      <c r="C833" s="9"/>
      <c r="D833" s="9"/>
      <c r="E833" s="9"/>
      <c r="F833" s="9"/>
      <c r="G833" s="9"/>
      <c r="H833" s="9"/>
      <c r="I833" s="9"/>
      <c r="J833" s="9"/>
      <c r="K833" s="9"/>
      <c r="L833" s="9"/>
      <c r="M833" s="9"/>
      <c r="N833" s="9"/>
      <c r="O833" s="9"/>
      <c r="P833" s="9"/>
      <c r="Q833" s="9"/>
      <c r="R833" s="9"/>
      <c r="S833" s="9"/>
      <c r="T833" s="9"/>
      <c r="U833" s="9"/>
      <c r="V833" s="9"/>
      <c r="W833" s="9"/>
      <c r="X833" s="9"/>
      <c r="Y833" s="9"/>
      <c r="Z833" s="9"/>
    </row>
    <row r="834" spans="1:26" ht="15">
      <c r="A834" s="9"/>
      <c r="B834" s="9"/>
      <c r="C834" s="9"/>
      <c r="D834" s="9"/>
      <c r="E834" s="9"/>
      <c r="F834" s="9"/>
      <c r="G834" s="9"/>
      <c r="H834" s="9"/>
      <c r="I834" s="9"/>
      <c r="J834" s="9"/>
      <c r="K834" s="9"/>
      <c r="L834" s="9"/>
      <c r="M834" s="9"/>
      <c r="N834" s="9"/>
      <c r="O834" s="9"/>
      <c r="P834" s="9"/>
      <c r="Q834" s="9"/>
      <c r="R834" s="9"/>
      <c r="S834" s="9"/>
      <c r="T834" s="9"/>
      <c r="U834" s="9"/>
      <c r="V834" s="9"/>
      <c r="W834" s="9"/>
      <c r="X834" s="9"/>
      <c r="Y834" s="9"/>
      <c r="Z834" s="9"/>
    </row>
    <row r="835" spans="1:26" ht="15">
      <c r="A835" s="9"/>
      <c r="B835" s="9"/>
      <c r="C835" s="9"/>
      <c r="D835" s="9"/>
      <c r="E835" s="9"/>
      <c r="F835" s="9"/>
      <c r="G835" s="9"/>
      <c r="H835" s="9"/>
      <c r="I835" s="9"/>
      <c r="J835" s="9"/>
      <c r="K835" s="9"/>
      <c r="L835" s="9"/>
      <c r="M835" s="9"/>
      <c r="N835" s="9"/>
      <c r="O835" s="9"/>
      <c r="P835" s="9"/>
      <c r="Q835" s="9"/>
      <c r="R835" s="9"/>
      <c r="S835" s="9"/>
      <c r="T835" s="9"/>
      <c r="U835" s="9"/>
      <c r="V835" s="9"/>
      <c r="W835" s="9"/>
      <c r="X835" s="9"/>
      <c r="Y835" s="9"/>
      <c r="Z835" s="9"/>
    </row>
    <row r="836" spans="1:26" ht="15">
      <c r="A836" s="9"/>
      <c r="B836" s="9"/>
      <c r="C836" s="9"/>
      <c r="D836" s="9"/>
      <c r="E836" s="9"/>
      <c r="F836" s="9"/>
      <c r="G836" s="9"/>
      <c r="H836" s="9"/>
      <c r="I836" s="9"/>
      <c r="J836" s="9"/>
      <c r="K836" s="9"/>
      <c r="L836" s="9"/>
      <c r="M836" s="9"/>
      <c r="N836" s="9"/>
      <c r="O836" s="9"/>
      <c r="P836" s="9"/>
      <c r="Q836" s="9"/>
      <c r="R836" s="9"/>
      <c r="S836" s="9"/>
      <c r="T836" s="9"/>
      <c r="U836" s="9"/>
      <c r="V836" s="9"/>
      <c r="W836" s="9"/>
      <c r="X836" s="9"/>
      <c r="Y836" s="9"/>
      <c r="Z836" s="9"/>
    </row>
    <row r="837" spans="1:26" ht="15">
      <c r="A837" s="9"/>
      <c r="B837" s="9"/>
      <c r="C837" s="9"/>
      <c r="D837" s="9"/>
      <c r="E837" s="9"/>
      <c r="F837" s="9"/>
      <c r="G837" s="9"/>
      <c r="H837" s="9"/>
      <c r="I837" s="9"/>
      <c r="J837" s="9"/>
      <c r="K837" s="9"/>
      <c r="L837" s="9"/>
      <c r="M837" s="9"/>
      <c r="N837" s="9"/>
      <c r="O837" s="9"/>
      <c r="P837" s="9"/>
      <c r="Q837" s="9"/>
      <c r="R837" s="9"/>
      <c r="S837" s="9"/>
      <c r="T837" s="9"/>
      <c r="U837" s="9"/>
      <c r="V837" s="9"/>
      <c r="W837" s="9"/>
      <c r="X837" s="9"/>
      <c r="Y837" s="9"/>
      <c r="Z837" s="9"/>
    </row>
    <row r="838" spans="1:26" ht="15">
      <c r="A838" s="9"/>
      <c r="B838" s="9"/>
      <c r="C838" s="9"/>
      <c r="D838" s="9"/>
      <c r="E838" s="9"/>
      <c r="F838" s="9"/>
      <c r="G838" s="9"/>
      <c r="H838" s="9"/>
      <c r="I838" s="9"/>
      <c r="J838" s="9"/>
      <c r="K838" s="9"/>
      <c r="L838" s="9"/>
      <c r="M838" s="9"/>
      <c r="N838" s="9"/>
      <c r="O838" s="9"/>
      <c r="P838" s="9"/>
      <c r="Q838" s="9"/>
      <c r="R838" s="9"/>
      <c r="S838" s="9"/>
      <c r="T838" s="9"/>
      <c r="U838" s="9"/>
      <c r="V838" s="9"/>
      <c r="W838" s="9"/>
      <c r="X838" s="9"/>
      <c r="Y838" s="9"/>
      <c r="Z838" s="9"/>
    </row>
    <row r="839" spans="1:26" ht="15">
      <c r="A839" s="9"/>
      <c r="B839" s="9"/>
      <c r="C839" s="9"/>
      <c r="D839" s="9"/>
      <c r="E839" s="9"/>
      <c r="F839" s="9"/>
      <c r="G839" s="9"/>
      <c r="H839" s="9"/>
      <c r="I839" s="9"/>
      <c r="J839" s="9"/>
      <c r="K839" s="9"/>
      <c r="L839" s="9"/>
      <c r="M839" s="9"/>
      <c r="N839" s="9"/>
      <c r="O839" s="9"/>
      <c r="P839" s="9"/>
      <c r="Q839" s="9"/>
      <c r="R839" s="9"/>
      <c r="S839" s="9"/>
      <c r="T839" s="9"/>
      <c r="U839" s="9"/>
      <c r="V839" s="9"/>
      <c r="W839" s="9"/>
      <c r="X839" s="9"/>
      <c r="Y839" s="9"/>
      <c r="Z839" s="9"/>
    </row>
    <row r="840" spans="1:26" ht="15">
      <c r="A840" s="9"/>
      <c r="B840" s="9"/>
      <c r="C840" s="9"/>
      <c r="D840" s="9"/>
      <c r="E840" s="9"/>
      <c r="F840" s="9"/>
      <c r="G840" s="9"/>
      <c r="H840" s="9"/>
      <c r="I840" s="9"/>
      <c r="J840" s="9"/>
      <c r="K840" s="9"/>
      <c r="L840" s="9"/>
      <c r="M840" s="9"/>
      <c r="N840" s="9"/>
      <c r="O840" s="9"/>
      <c r="P840" s="9"/>
      <c r="Q840" s="9"/>
      <c r="R840" s="9"/>
      <c r="S840" s="9"/>
      <c r="T840" s="9"/>
      <c r="U840" s="9"/>
      <c r="V840" s="9"/>
      <c r="W840" s="9"/>
      <c r="X840" s="9"/>
      <c r="Y840" s="9"/>
      <c r="Z840" s="9"/>
    </row>
    <row r="841" spans="1:26" ht="15">
      <c r="A841" s="9"/>
      <c r="B841" s="9"/>
      <c r="C841" s="9"/>
      <c r="D841" s="9"/>
      <c r="E841" s="9"/>
      <c r="F841" s="9"/>
      <c r="G841" s="9"/>
      <c r="H841" s="9"/>
      <c r="I841" s="9"/>
      <c r="J841" s="9"/>
      <c r="K841" s="9"/>
      <c r="L841" s="9"/>
      <c r="M841" s="9"/>
      <c r="N841" s="9"/>
      <c r="O841" s="9"/>
      <c r="P841" s="9"/>
      <c r="Q841" s="9"/>
      <c r="R841" s="9"/>
      <c r="S841" s="9"/>
      <c r="T841" s="9"/>
      <c r="U841" s="9"/>
      <c r="V841" s="9"/>
      <c r="W841" s="9"/>
      <c r="X841" s="9"/>
      <c r="Y841" s="9"/>
      <c r="Z841" s="9"/>
    </row>
    <row r="842" spans="1:26" ht="15">
      <c r="A842" s="9"/>
      <c r="B842" s="9"/>
      <c r="C842" s="9"/>
      <c r="D842" s="9"/>
      <c r="E842" s="9"/>
      <c r="F842" s="9"/>
      <c r="G842" s="9"/>
      <c r="H842" s="9"/>
      <c r="I842" s="9"/>
      <c r="J842" s="9"/>
      <c r="K842" s="9"/>
      <c r="L842" s="9"/>
      <c r="M842" s="9"/>
      <c r="N842" s="9"/>
      <c r="O842" s="9"/>
      <c r="P842" s="9"/>
      <c r="Q842" s="9"/>
      <c r="R842" s="9"/>
      <c r="S842" s="9"/>
      <c r="T842" s="9"/>
      <c r="U842" s="9"/>
      <c r="V842" s="9"/>
      <c r="W842" s="9"/>
      <c r="X842" s="9"/>
      <c r="Y842" s="9"/>
      <c r="Z842" s="9"/>
    </row>
    <row r="843" spans="1:26" ht="15">
      <c r="A843" s="9"/>
      <c r="B843" s="9"/>
      <c r="C843" s="9"/>
      <c r="D843" s="9"/>
      <c r="E843" s="9"/>
      <c r="F843" s="9"/>
      <c r="G843" s="9"/>
      <c r="H843" s="9"/>
      <c r="I843" s="9"/>
      <c r="J843" s="9"/>
      <c r="K843" s="9"/>
      <c r="L843" s="9"/>
      <c r="M843" s="9"/>
      <c r="N843" s="9"/>
      <c r="O843" s="9"/>
      <c r="P843" s="9"/>
      <c r="Q843" s="9"/>
      <c r="R843" s="9"/>
      <c r="S843" s="9"/>
      <c r="T843" s="9"/>
      <c r="U843" s="9"/>
      <c r="V843" s="9"/>
      <c r="W843" s="9"/>
      <c r="X843" s="9"/>
      <c r="Y843" s="9"/>
      <c r="Z843" s="9"/>
    </row>
    <row r="844" spans="1:26" ht="15">
      <c r="A844" s="9"/>
      <c r="B844" s="9"/>
      <c r="C844" s="9"/>
      <c r="D844" s="9"/>
      <c r="E844" s="9"/>
      <c r="F844" s="9"/>
      <c r="G844" s="9"/>
      <c r="H844" s="9"/>
      <c r="I844" s="9"/>
      <c r="J844" s="9"/>
      <c r="K844" s="9"/>
      <c r="L844" s="9"/>
      <c r="M844" s="9"/>
      <c r="N844" s="9"/>
      <c r="O844" s="9"/>
      <c r="P844" s="9"/>
      <c r="Q844" s="9"/>
      <c r="R844" s="9"/>
      <c r="S844" s="9"/>
      <c r="T844" s="9"/>
      <c r="U844" s="9"/>
      <c r="V844" s="9"/>
      <c r="W844" s="9"/>
      <c r="X844" s="9"/>
      <c r="Y844" s="9"/>
      <c r="Z844" s="9"/>
    </row>
    <row r="845" spans="1:26" ht="15">
      <c r="A845" s="9"/>
      <c r="B845" s="9"/>
      <c r="C845" s="9"/>
      <c r="D845" s="9"/>
      <c r="E845" s="9"/>
      <c r="F845" s="9"/>
      <c r="G845" s="9"/>
      <c r="H845" s="9"/>
      <c r="I845" s="9"/>
      <c r="J845" s="9"/>
      <c r="K845" s="9"/>
      <c r="L845" s="9"/>
      <c r="M845" s="9"/>
      <c r="N845" s="9"/>
      <c r="O845" s="9"/>
      <c r="P845" s="9"/>
      <c r="Q845" s="9"/>
      <c r="R845" s="9"/>
      <c r="S845" s="9"/>
      <c r="T845" s="9"/>
      <c r="U845" s="9"/>
      <c r="V845" s="9"/>
      <c r="W845" s="9"/>
      <c r="X845" s="9"/>
      <c r="Y845" s="9"/>
      <c r="Z845" s="9"/>
    </row>
    <row r="846" spans="1:26" ht="15">
      <c r="A846" s="9"/>
      <c r="B846" s="9"/>
      <c r="C846" s="9"/>
      <c r="D846" s="9"/>
      <c r="E846" s="9"/>
      <c r="F846" s="9"/>
      <c r="G846" s="9"/>
      <c r="H846" s="9"/>
      <c r="I846" s="9"/>
      <c r="J846" s="9"/>
      <c r="K846" s="9"/>
      <c r="L846" s="9"/>
      <c r="M846" s="9"/>
      <c r="N846" s="9"/>
      <c r="O846" s="9"/>
      <c r="P846" s="9"/>
      <c r="Q846" s="9"/>
      <c r="R846" s="9"/>
      <c r="S846" s="9"/>
      <c r="T846" s="9"/>
      <c r="U846" s="9"/>
      <c r="V846" s="9"/>
      <c r="W846" s="9"/>
      <c r="X846" s="9"/>
      <c r="Y846" s="9"/>
      <c r="Z846" s="9"/>
    </row>
    <row r="847" spans="1:26" ht="15">
      <c r="A847" s="9"/>
      <c r="B847" s="9"/>
      <c r="C847" s="9"/>
      <c r="D847" s="9"/>
      <c r="E847" s="9"/>
      <c r="F847" s="9"/>
      <c r="G847" s="9"/>
      <c r="H847" s="9"/>
      <c r="I847" s="9"/>
      <c r="J847" s="9"/>
      <c r="K847" s="9"/>
      <c r="L847" s="9"/>
      <c r="M847" s="9"/>
      <c r="N847" s="9"/>
      <c r="O847" s="9"/>
      <c r="P847" s="9"/>
      <c r="Q847" s="9"/>
      <c r="R847" s="9"/>
      <c r="S847" s="9"/>
      <c r="T847" s="9"/>
      <c r="U847" s="9"/>
      <c r="V847" s="9"/>
      <c r="W847" s="9"/>
      <c r="X847" s="9"/>
      <c r="Y847" s="9"/>
      <c r="Z847" s="9"/>
    </row>
    <row r="848" spans="1:26" ht="15">
      <c r="A848" s="9"/>
      <c r="B848" s="9"/>
      <c r="C848" s="9"/>
      <c r="D848" s="9"/>
      <c r="E848" s="9"/>
      <c r="F848" s="9"/>
      <c r="G848" s="9"/>
      <c r="H848" s="9"/>
      <c r="I848" s="9"/>
      <c r="J848" s="9"/>
      <c r="K848" s="9"/>
      <c r="L848" s="9"/>
      <c r="M848" s="9"/>
      <c r="N848" s="9"/>
      <c r="O848" s="9"/>
      <c r="P848" s="9"/>
      <c r="Q848" s="9"/>
      <c r="R848" s="9"/>
      <c r="S848" s="9"/>
      <c r="T848" s="9"/>
      <c r="U848" s="9"/>
      <c r="V848" s="9"/>
      <c r="W848" s="9"/>
      <c r="X848" s="9"/>
      <c r="Y848" s="9"/>
      <c r="Z848" s="9"/>
    </row>
    <row r="849" spans="1:26" ht="15">
      <c r="A849" s="9"/>
      <c r="B849" s="9"/>
      <c r="C849" s="9"/>
      <c r="D849" s="9"/>
      <c r="E849" s="9"/>
      <c r="F849" s="9"/>
      <c r="G849" s="9"/>
      <c r="H849" s="9"/>
      <c r="I849" s="9"/>
      <c r="J849" s="9"/>
      <c r="K849" s="9"/>
      <c r="L849" s="9"/>
      <c r="M849" s="9"/>
      <c r="N849" s="9"/>
      <c r="O849" s="9"/>
      <c r="P849" s="9"/>
      <c r="Q849" s="9"/>
      <c r="R849" s="9"/>
      <c r="S849" s="9"/>
      <c r="T849" s="9"/>
      <c r="U849" s="9"/>
      <c r="V849" s="9"/>
      <c r="W849" s="9"/>
      <c r="X849" s="9"/>
      <c r="Y849" s="9"/>
      <c r="Z849" s="9"/>
    </row>
    <row r="850" spans="1:26" ht="15">
      <c r="A850" s="9"/>
      <c r="B850" s="9"/>
      <c r="C850" s="9"/>
      <c r="D850" s="9"/>
      <c r="E850" s="9"/>
      <c r="F850" s="9"/>
      <c r="G850" s="9"/>
      <c r="H850" s="9"/>
      <c r="I850" s="9"/>
      <c r="J850" s="9"/>
      <c r="K850" s="9"/>
      <c r="L850" s="9"/>
      <c r="M850" s="9"/>
      <c r="N850" s="9"/>
      <c r="O850" s="9"/>
      <c r="P850" s="9"/>
      <c r="Q850" s="9"/>
      <c r="R850" s="9"/>
      <c r="S850" s="9"/>
      <c r="T850" s="9"/>
      <c r="U850" s="9"/>
      <c r="V850" s="9"/>
      <c r="W850" s="9"/>
      <c r="X850" s="9"/>
      <c r="Y850" s="9"/>
      <c r="Z850" s="9"/>
    </row>
    <row r="851" spans="1:26" ht="15">
      <c r="A851" s="9"/>
      <c r="B851" s="9"/>
      <c r="C851" s="9"/>
      <c r="D851" s="9"/>
      <c r="E851" s="9"/>
      <c r="F851" s="9"/>
      <c r="G851" s="9"/>
      <c r="H851" s="9"/>
      <c r="I851" s="9"/>
      <c r="J851" s="9"/>
      <c r="K851" s="9"/>
      <c r="L851" s="9"/>
      <c r="M851" s="9"/>
      <c r="N851" s="9"/>
      <c r="O851" s="9"/>
      <c r="P851" s="9"/>
      <c r="Q851" s="9"/>
      <c r="R851" s="9"/>
      <c r="S851" s="9"/>
      <c r="T851" s="9"/>
      <c r="U851" s="9"/>
      <c r="V851" s="9"/>
      <c r="W851" s="9"/>
      <c r="X851" s="9"/>
      <c r="Y851" s="9"/>
      <c r="Z851" s="9"/>
    </row>
    <row r="852" spans="1:26" ht="15">
      <c r="A852" s="9"/>
      <c r="B852" s="9"/>
      <c r="C852" s="9"/>
      <c r="D852" s="9"/>
      <c r="E852" s="9"/>
      <c r="F852" s="9"/>
      <c r="G852" s="9"/>
      <c r="H852" s="9"/>
      <c r="I852" s="9"/>
      <c r="J852" s="9"/>
      <c r="K852" s="9"/>
      <c r="L852" s="9"/>
      <c r="M852" s="9"/>
      <c r="N852" s="9"/>
      <c r="O852" s="9"/>
      <c r="P852" s="9"/>
      <c r="Q852" s="9"/>
      <c r="R852" s="9"/>
      <c r="S852" s="9"/>
      <c r="T852" s="9"/>
      <c r="U852" s="9"/>
      <c r="V852" s="9"/>
      <c r="W852" s="9"/>
      <c r="X852" s="9"/>
      <c r="Y852" s="9"/>
      <c r="Z852" s="9"/>
    </row>
    <row r="853" spans="1:26" ht="15">
      <c r="A853" s="9"/>
      <c r="B853" s="9"/>
      <c r="C853" s="9"/>
      <c r="D853" s="9"/>
      <c r="E853" s="9"/>
      <c r="F853" s="9"/>
      <c r="G853" s="9"/>
      <c r="H853" s="9"/>
      <c r="I853" s="9"/>
      <c r="J853" s="9"/>
      <c r="K853" s="9"/>
      <c r="L853" s="9"/>
      <c r="M853" s="9"/>
      <c r="N853" s="9"/>
      <c r="O853" s="9"/>
      <c r="P853" s="9"/>
      <c r="Q853" s="9"/>
      <c r="R853" s="9"/>
      <c r="S853" s="9"/>
      <c r="T853" s="9"/>
      <c r="U853" s="9"/>
      <c r="V853" s="9"/>
      <c r="W853" s="9"/>
      <c r="X853" s="9"/>
      <c r="Y853" s="9"/>
      <c r="Z853" s="9"/>
    </row>
    <row r="854" spans="1:26" ht="15">
      <c r="A854" s="9"/>
      <c r="B854" s="9"/>
      <c r="C854" s="9"/>
      <c r="D854" s="9"/>
      <c r="E854" s="9"/>
      <c r="F854" s="9"/>
      <c r="G854" s="9"/>
      <c r="H854" s="9"/>
      <c r="I854" s="9"/>
      <c r="J854" s="9"/>
      <c r="K854" s="9"/>
      <c r="L854" s="9"/>
      <c r="M854" s="9"/>
      <c r="N854" s="9"/>
      <c r="O854" s="9"/>
      <c r="P854" s="9"/>
      <c r="Q854" s="9"/>
      <c r="R854" s="9"/>
      <c r="S854" s="9"/>
      <c r="T854" s="9"/>
      <c r="U854" s="9"/>
      <c r="V854" s="9"/>
      <c r="W854" s="9"/>
      <c r="X854" s="9"/>
      <c r="Y854" s="9"/>
      <c r="Z854" s="9"/>
    </row>
    <row r="855" spans="1:26" ht="15">
      <c r="A855" s="9"/>
      <c r="B855" s="9"/>
      <c r="C855" s="9"/>
      <c r="D855" s="9"/>
      <c r="E855" s="9"/>
      <c r="F855" s="9"/>
      <c r="G855" s="9"/>
      <c r="H855" s="9"/>
      <c r="I855" s="9"/>
      <c r="J855" s="9"/>
      <c r="K855" s="9"/>
      <c r="L855" s="9"/>
      <c r="M855" s="9"/>
      <c r="N855" s="9"/>
      <c r="O855" s="9"/>
      <c r="P855" s="9"/>
      <c r="Q855" s="9"/>
      <c r="R855" s="9"/>
      <c r="S855" s="9"/>
      <c r="T855" s="9"/>
      <c r="U855" s="9"/>
      <c r="V855" s="9"/>
      <c r="W855" s="9"/>
      <c r="X855" s="9"/>
      <c r="Y855" s="9"/>
      <c r="Z855" s="9"/>
    </row>
    <row r="856" spans="1:26" ht="15">
      <c r="A856" s="9"/>
      <c r="B856" s="9"/>
      <c r="C856" s="9"/>
      <c r="D856" s="9"/>
      <c r="E856" s="9"/>
      <c r="F856" s="9"/>
      <c r="G856" s="9"/>
      <c r="H856" s="9"/>
      <c r="I856" s="9"/>
      <c r="J856" s="9"/>
      <c r="K856" s="9"/>
      <c r="L856" s="9"/>
      <c r="M856" s="9"/>
      <c r="N856" s="9"/>
      <c r="O856" s="9"/>
      <c r="P856" s="9"/>
      <c r="Q856" s="9"/>
      <c r="R856" s="9"/>
      <c r="S856" s="9"/>
      <c r="T856" s="9"/>
      <c r="U856" s="9"/>
      <c r="V856" s="9"/>
      <c r="W856" s="9"/>
      <c r="X856" s="9"/>
      <c r="Y856" s="9"/>
      <c r="Z856" s="9"/>
    </row>
    <row r="857" spans="1:26" ht="15">
      <c r="A857" s="9"/>
      <c r="B857" s="9"/>
      <c r="C857" s="9"/>
      <c r="D857" s="9"/>
      <c r="E857" s="9"/>
      <c r="F857" s="9"/>
      <c r="G857" s="9"/>
      <c r="H857" s="9"/>
      <c r="I857" s="9"/>
      <c r="J857" s="9"/>
      <c r="K857" s="9"/>
      <c r="L857" s="9"/>
      <c r="M857" s="9"/>
      <c r="N857" s="9"/>
      <c r="O857" s="9"/>
      <c r="P857" s="9"/>
      <c r="Q857" s="9"/>
      <c r="R857" s="9"/>
      <c r="S857" s="9"/>
      <c r="T857" s="9"/>
      <c r="U857" s="9"/>
      <c r="V857" s="9"/>
      <c r="W857" s="9"/>
      <c r="X857" s="9"/>
      <c r="Y857" s="9"/>
      <c r="Z857" s="9"/>
    </row>
    <row r="858" spans="1:26" ht="15">
      <c r="A858" s="9"/>
      <c r="B858" s="9"/>
      <c r="C858" s="9"/>
      <c r="D858" s="9"/>
      <c r="E858" s="9"/>
      <c r="F858" s="9"/>
      <c r="G858" s="9"/>
      <c r="H858" s="9"/>
      <c r="I858" s="9"/>
      <c r="J858" s="9"/>
      <c r="K858" s="9"/>
      <c r="L858" s="9"/>
      <c r="M858" s="9"/>
      <c r="N858" s="9"/>
      <c r="O858" s="9"/>
      <c r="P858" s="9"/>
      <c r="Q858" s="9"/>
      <c r="R858" s="9"/>
      <c r="S858" s="9"/>
      <c r="T858" s="9"/>
      <c r="U858" s="9"/>
      <c r="V858" s="9"/>
      <c r="W858" s="9"/>
      <c r="X858" s="9"/>
      <c r="Y858" s="9"/>
      <c r="Z858" s="9"/>
    </row>
    <row r="859" spans="1:26" ht="15">
      <c r="A859" s="9"/>
      <c r="B859" s="9"/>
      <c r="C859" s="9"/>
      <c r="D859" s="9"/>
      <c r="E859" s="9"/>
      <c r="F859" s="9"/>
      <c r="G859" s="9"/>
      <c r="H859" s="9"/>
      <c r="I859" s="9"/>
      <c r="J859" s="9"/>
      <c r="K859" s="9"/>
      <c r="L859" s="9"/>
      <c r="M859" s="9"/>
      <c r="N859" s="9"/>
      <c r="O859" s="9"/>
      <c r="P859" s="9"/>
      <c r="Q859" s="9"/>
      <c r="R859" s="9"/>
      <c r="S859" s="9"/>
      <c r="T859" s="9"/>
      <c r="U859" s="9"/>
      <c r="V859" s="9"/>
      <c r="W859" s="9"/>
      <c r="X859" s="9"/>
      <c r="Y859" s="9"/>
      <c r="Z859" s="9"/>
    </row>
    <row r="860" spans="1:26" ht="15">
      <c r="A860" s="9"/>
      <c r="B860" s="9"/>
      <c r="C860" s="9"/>
      <c r="D860" s="9"/>
      <c r="E860" s="9"/>
      <c r="F860" s="9"/>
      <c r="G860" s="9"/>
      <c r="H860" s="9"/>
      <c r="I860" s="9"/>
      <c r="J860" s="9"/>
      <c r="K860" s="9"/>
      <c r="L860" s="9"/>
      <c r="M860" s="9"/>
      <c r="N860" s="9"/>
      <c r="O860" s="9"/>
      <c r="P860" s="9"/>
      <c r="Q860" s="9"/>
      <c r="R860" s="9"/>
      <c r="S860" s="9"/>
      <c r="T860" s="9"/>
      <c r="U860" s="9"/>
      <c r="V860" s="9"/>
      <c r="W860" s="9"/>
      <c r="X860" s="9"/>
      <c r="Y860" s="9"/>
      <c r="Z860" s="9"/>
    </row>
    <row r="861" spans="1:26" ht="15">
      <c r="A861" s="9"/>
      <c r="B861" s="9"/>
      <c r="C861" s="9"/>
      <c r="D861" s="9"/>
      <c r="E861" s="9"/>
      <c r="F861" s="9"/>
      <c r="G861" s="9"/>
      <c r="H861" s="9"/>
      <c r="I861" s="9"/>
      <c r="J861" s="9"/>
      <c r="K861" s="9"/>
      <c r="L861" s="9"/>
      <c r="M861" s="9"/>
      <c r="N861" s="9"/>
      <c r="O861" s="9"/>
      <c r="P861" s="9"/>
      <c r="Q861" s="9"/>
      <c r="R861" s="9"/>
      <c r="S861" s="9"/>
      <c r="T861" s="9"/>
      <c r="U861" s="9"/>
      <c r="V861" s="9"/>
      <c r="W861" s="9"/>
      <c r="X861" s="9"/>
      <c r="Y861" s="9"/>
      <c r="Z861" s="9"/>
    </row>
    <row r="862" spans="1:26" ht="15">
      <c r="A862" s="9"/>
      <c r="B862" s="9"/>
      <c r="C862" s="9"/>
      <c r="D862" s="9"/>
      <c r="E862" s="9"/>
      <c r="F862" s="9"/>
      <c r="G862" s="9"/>
      <c r="H862" s="9"/>
      <c r="I862" s="9"/>
      <c r="J862" s="9"/>
      <c r="K862" s="9"/>
      <c r="L862" s="9"/>
      <c r="M862" s="9"/>
      <c r="N862" s="9"/>
      <c r="O862" s="9"/>
      <c r="P862" s="9"/>
      <c r="Q862" s="9"/>
      <c r="R862" s="9"/>
      <c r="S862" s="9"/>
      <c r="T862" s="9"/>
      <c r="U862" s="9"/>
      <c r="V862" s="9"/>
      <c r="W862" s="9"/>
      <c r="X862" s="9"/>
      <c r="Y862" s="9"/>
      <c r="Z862" s="9"/>
    </row>
    <row r="863" spans="1:26" ht="15">
      <c r="A863" s="9"/>
      <c r="B863" s="9"/>
      <c r="C863" s="9"/>
      <c r="D863" s="9"/>
      <c r="E863" s="9"/>
      <c r="F863" s="9"/>
      <c r="G863" s="9"/>
      <c r="H863" s="9"/>
      <c r="I863" s="9"/>
      <c r="J863" s="9"/>
      <c r="K863" s="9"/>
      <c r="L863" s="9"/>
      <c r="M863" s="9"/>
      <c r="N863" s="9"/>
      <c r="O863" s="9"/>
      <c r="P863" s="9"/>
      <c r="Q863" s="9"/>
      <c r="R863" s="9"/>
      <c r="S863" s="9"/>
      <c r="T863" s="9"/>
      <c r="U863" s="9"/>
      <c r="V863" s="9"/>
      <c r="W863" s="9"/>
      <c r="X863" s="9"/>
      <c r="Y863" s="9"/>
      <c r="Z863" s="9"/>
    </row>
    <row r="864" spans="1:26" ht="15">
      <c r="A864" s="9"/>
      <c r="B864" s="9"/>
      <c r="C864" s="9"/>
      <c r="D864" s="9"/>
      <c r="E864" s="9"/>
      <c r="F864" s="9"/>
      <c r="G864" s="9"/>
      <c r="H864" s="9"/>
      <c r="I864" s="9"/>
      <c r="J864" s="9"/>
      <c r="K864" s="9"/>
      <c r="L864" s="9"/>
      <c r="M864" s="9"/>
      <c r="N864" s="9"/>
      <c r="O864" s="9"/>
      <c r="P864" s="9"/>
      <c r="Q864" s="9"/>
      <c r="R864" s="9"/>
      <c r="S864" s="9"/>
      <c r="T864" s="9"/>
      <c r="U864" s="9"/>
      <c r="V864" s="9"/>
      <c r="W864" s="9"/>
      <c r="X864" s="9"/>
      <c r="Y864" s="9"/>
      <c r="Z864" s="9"/>
    </row>
    <row r="865" spans="1:26" ht="15">
      <c r="A865" s="9"/>
      <c r="B865" s="9"/>
      <c r="C865" s="9"/>
      <c r="D865" s="9"/>
      <c r="E865" s="9"/>
      <c r="F865" s="9"/>
      <c r="G865" s="9"/>
      <c r="H865" s="9"/>
      <c r="I865" s="9"/>
      <c r="J865" s="9"/>
      <c r="K865" s="9"/>
      <c r="L865" s="9"/>
      <c r="M865" s="9"/>
      <c r="N865" s="9"/>
      <c r="O865" s="9"/>
      <c r="P865" s="9"/>
      <c r="Q865" s="9"/>
      <c r="R865" s="9"/>
      <c r="S865" s="9"/>
      <c r="T865" s="9"/>
      <c r="U865" s="9"/>
      <c r="V865" s="9"/>
      <c r="W865" s="9"/>
      <c r="X865" s="9"/>
      <c r="Y865" s="9"/>
      <c r="Z865" s="9"/>
    </row>
    <row r="866" spans="1:26" ht="15">
      <c r="A866" s="9"/>
      <c r="B866" s="9"/>
      <c r="C866" s="9"/>
      <c r="D866" s="9"/>
      <c r="E866" s="9"/>
      <c r="F866" s="9"/>
      <c r="G866" s="9"/>
      <c r="H866" s="9"/>
      <c r="I866" s="9"/>
      <c r="J866" s="9"/>
      <c r="K866" s="9"/>
      <c r="L866" s="9"/>
      <c r="M866" s="9"/>
      <c r="N866" s="9"/>
      <c r="O866" s="9"/>
      <c r="P866" s="9"/>
      <c r="Q866" s="9"/>
      <c r="R866" s="9"/>
      <c r="S866" s="9"/>
      <c r="T866" s="9"/>
      <c r="U866" s="9"/>
      <c r="V866" s="9"/>
      <c r="W866" s="9"/>
      <c r="X866" s="9"/>
      <c r="Y866" s="9"/>
      <c r="Z866" s="9"/>
    </row>
    <row r="867" spans="1:26" ht="15">
      <c r="A867" s="9"/>
      <c r="B867" s="9"/>
      <c r="C867" s="9"/>
      <c r="D867" s="9"/>
      <c r="E867" s="9"/>
      <c r="F867" s="9"/>
      <c r="G867" s="9"/>
      <c r="H867" s="9"/>
      <c r="I867" s="9"/>
      <c r="J867" s="9"/>
      <c r="K867" s="9"/>
      <c r="L867" s="9"/>
      <c r="M867" s="9"/>
      <c r="N867" s="9"/>
      <c r="O867" s="9"/>
      <c r="P867" s="9"/>
      <c r="Q867" s="9"/>
      <c r="R867" s="9"/>
      <c r="S867" s="9"/>
      <c r="T867" s="9"/>
      <c r="U867" s="9"/>
      <c r="V867" s="9"/>
      <c r="W867" s="9"/>
      <c r="X867" s="9"/>
      <c r="Y867" s="9"/>
      <c r="Z867" s="9"/>
    </row>
    <row r="868" spans="1:26" ht="15">
      <c r="A868" s="9"/>
      <c r="B868" s="9"/>
      <c r="C868" s="9"/>
      <c r="D868" s="9"/>
      <c r="E868" s="9"/>
      <c r="F868" s="9"/>
      <c r="G868" s="9"/>
      <c r="H868" s="9"/>
      <c r="I868" s="9"/>
      <c r="J868" s="9"/>
      <c r="K868" s="9"/>
      <c r="L868" s="9"/>
      <c r="M868" s="9"/>
      <c r="N868" s="9"/>
      <c r="O868" s="9"/>
      <c r="P868" s="9"/>
      <c r="Q868" s="9"/>
      <c r="R868" s="9"/>
      <c r="S868" s="9"/>
      <c r="T868" s="9"/>
      <c r="U868" s="9"/>
      <c r="V868" s="9"/>
      <c r="W868" s="9"/>
      <c r="X868" s="9"/>
      <c r="Y868" s="9"/>
      <c r="Z868" s="9"/>
    </row>
    <row r="869" spans="1:26" ht="15">
      <c r="A869" s="9"/>
      <c r="B869" s="9"/>
      <c r="C869" s="9"/>
      <c r="D869" s="9"/>
      <c r="E869" s="9"/>
      <c r="F869" s="9"/>
      <c r="G869" s="9"/>
      <c r="H869" s="9"/>
      <c r="I869" s="9"/>
      <c r="J869" s="9"/>
      <c r="K869" s="9"/>
      <c r="L869" s="9"/>
      <c r="M869" s="9"/>
      <c r="N869" s="9"/>
      <c r="O869" s="9"/>
      <c r="P869" s="9"/>
      <c r="Q869" s="9"/>
      <c r="R869" s="9"/>
      <c r="S869" s="9"/>
      <c r="T869" s="9"/>
      <c r="U869" s="9"/>
      <c r="V869" s="9"/>
      <c r="W869" s="9"/>
      <c r="X869" s="9"/>
      <c r="Y869" s="9"/>
      <c r="Z869" s="9"/>
    </row>
    <row r="870" spans="1:26" ht="15">
      <c r="A870" s="9"/>
      <c r="B870" s="9"/>
      <c r="C870" s="9"/>
      <c r="D870" s="9"/>
      <c r="E870" s="9"/>
      <c r="F870" s="9"/>
      <c r="G870" s="9"/>
      <c r="H870" s="9"/>
      <c r="I870" s="9"/>
      <c r="J870" s="9"/>
      <c r="K870" s="9"/>
      <c r="L870" s="9"/>
      <c r="M870" s="9"/>
      <c r="N870" s="9"/>
      <c r="O870" s="9"/>
      <c r="P870" s="9"/>
      <c r="Q870" s="9"/>
      <c r="R870" s="9"/>
      <c r="S870" s="9"/>
      <c r="T870" s="9"/>
      <c r="U870" s="9"/>
      <c r="V870" s="9"/>
      <c r="W870" s="9"/>
      <c r="X870" s="9"/>
      <c r="Y870" s="9"/>
      <c r="Z870" s="9"/>
    </row>
    <row r="871" spans="1:26" ht="15">
      <c r="A871" s="9"/>
      <c r="B871" s="9"/>
      <c r="C871" s="9"/>
      <c r="D871" s="9"/>
      <c r="E871" s="9"/>
      <c r="F871" s="9"/>
      <c r="G871" s="9"/>
      <c r="H871" s="9"/>
      <c r="I871" s="9"/>
      <c r="J871" s="9"/>
      <c r="K871" s="9"/>
      <c r="L871" s="9"/>
      <c r="M871" s="9"/>
      <c r="N871" s="9"/>
      <c r="O871" s="9"/>
      <c r="P871" s="9"/>
      <c r="Q871" s="9"/>
      <c r="R871" s="9"/>
      <c r="S871" s="9"/>
      <c r="T871" s="9"/>
      <c r="U871" s="9"/>
      <c r="V871" s="9"/>
      <c r="W871" s="9"/>
      <c r="X871" s="9"/>
      <c r="Y871" s="9"/>
      <c r="Z871" s="9"/>
    </row>
    <row r="872" spans="1:26" ht="15">
      <c r="A872" s="9"/>
      <c r="B872" s="9"/>
      <c r="C872" s="9"/>
      <c r="D872" s="9"/>
      <c r="E872" s="9"/>
      <c r="F872" s="9"/>
      <c r="G872" s="9"/>
      <c r="H872" s="9"/>
      <c r="I872" s="9"/>
      <c r="J872" s="9"/>
      <c r="K872" s="9"/>
      <c r="L872" s="9"/>
      <c r="M872" s="9"/>
      <c r="N872" s="9"/>
      <c r="O872" s="9"/>
      <c r="P872" s="9"/>
      <c r="Q872" s="9"/>
      <c r="R872" s="9"/>
      <c r="S872" s="9"/>
      <c r="T872" s="9"/>
      <c r="U872" s="9"/>
      <c r="V872" s="9"/>
      <c r="W872" s="9"/>
      <c r="X872" s="9"/>
      <c r="Y872" s="9"/>
      <c r="Z872" s="9"/>
    </row>
    <row r="873" spans="1:26" ht="15">
      <c r="A873" s="9"/>
      <c r="B873" s="9"/>
      <c r="C873" s="9"/>
      <c r="D873" s="9"/>
      <c r="E873" s="9"/>
      <c r="F873" s="9"/>
      <c r="G873" s="9"/>
      <c r="H873" s="9"/>
      <c r="I873" s="9"/>
      <c r="J873" s="9"/>
      <c r="K873" s="9"/>
      <c r="L873" s="9"/>
      <c r="M873" s="9"/>
      <c r="N873" s="9"/>
      <c r="O873" s="9"/>
      <c r="P873" s="9"/>
      <c r="Q873" s="9"/>
      <c r="R873" s="9"/>
      <c r="S873" s="9"/>
      <c r="T873" s="9"/>
      <c r="U873" s="9"/>
      <c r="V873" s="9"/>
      <c r="W873" s="9"/>
      <c r="X873" s="9"/>
      <c r="Y873" s="9"/>
      <c r="Z873" s="9"/>
    </row>
    <row r="874" spans="1:26" ht="15">
      <c r="A874" s="9"/>
      <c r="B874" s="9"/>
      <c r="C874" s="9"/>
      <c r="D874" s="9"/>
      <c r="E874" s="9"/>
      <c r="F874" s="9"/>
      <c r="G874" s="9"/>
      <c r="H874" s="9"/>
      <c r="I874" s="9"/>
      <c r="J874" s="9"/>
      <c r="K874" s="9"/>
      <c r="L874" s="9"/>
      <c r="M874" s="9"/>
      <c r="N874" s="9"/>
      <c r="O874" s="9"/>
      <c r="P874" s="9"/>
      <c r="Q874" s="9"/>
      <c r="R874" s="9"/>
      <c r="S874" s="9"/>
      <c r="T874" s="9"/>
      <c r="U874" s="9"/>
      <c r="V874" s="9"/>
      <c r="W874" s="9"/>
      <c r="X874" s="9"/>
      <c r="Y874" s="9"/>
      <c r="Z874" s="9"/>
    </row>
    <row r="875" spans="1:26" ht="15">
      <c r="A875" s="9"/>
      <c r="B875" s="9"/>
      <c r="C875" s="9"/>
      <c r="D875" s="9"/>
      <c r="E875" s="9"/>
      <c r="F875" s="9"/>
      <c r="G875" s="9"/>
      <c r="H875" s="9"/>
      <c r="I875" s="9"/>
      <c r="J875" s="9"/>
      <c r="K875" s="9"/>
      <c r="L875" s="9"/>
      <c r="M875" s="9"/>
      <c r="N875" s="9"/>
      <c r="O875" s="9"/>
      <c r="P875" s="9"/>
      <c r="Q875" s="9"/>
      <c r="R875" s="9"/>
      <c r="S875" s="9"/>
      <c r="T875" s="9"/>
      <c r="U875" s="9"/>
      <c r="V875" s="9"/>
      <c r="W875" s="9"/>
      <c r="X875" s="9"/>
      <c r="Y875" s="9"/>
      <c r="Z875" s="9"/>
    </row>
    <row r="876" spans="1:26" ht="15">
      <c r="A876" s="9"/>
      <c r="B876" s="9"/>
      <c r="C876" s="9"/>
      <c r="D876" s="9"/>
      <c r="E876" s="9"/>
      <c r="F876" s="9"/>
      <c r="G876" s="9"/>
      <c r="H876" s="9"/>
      <c r="I876" s="9"/>
      <c r="J876" s="9"/>
      <c r="K876" s="9"/>
      <c r="L876" s="9"/>
      <c r="M876" s="9"/>
      <c r="N876" s="9"/>
      <c r="O876" s="9"/>
      <c r="P876" s="9"/>
      <c r="Q876" s="9"/>
      <c r="R876" s="9"/>
      <c r="S876" s="9"/>
      <c r="T876" s="9"/>
      <c r="U876" s="9"/>
      <c r="V876" s="9"/>
      <c r="W876" s="9"/>
      <c r="X876" s="9"/>
      <c r="Y876" s="9"/>
      <c r="Z876" s="9"/>
    </row>
    <row r="877" spans="1:26" ht="15">
      <c r="A877" s="9"/>
      <c r="B877" s="9"/>
      <c r="C877" s="9"/>
      <c r="D877" s="9"/>
      <c r="E877" s="9"/>
      <c r="F877" s="9"/>
      <c r="G877" s="9"/>
      <c r="H877" s="9"/>
      <c r="I877" s="9"/>
      <c r="J877" s="9"/>
      <c r="K877" s="9"/>
      <c r="L877" s="9"/>
      <c r="M877" s="9"/>
      <c r="N877" s="9"/>
      <c r="O877" s="9"/>
      <c r="P877" s="9"/>
      <c r="Q877" s="9"/>
      <c r="R877" s="9"/>
      <c r="S877" s="9"/>
      <c r="T877" s="9"/>
      <c r="U877" s="9"/>
      <c r="V877" s="9"/>
      <c r="W877" s="9"/>
      <c r="X877" s="9"/>
      <c r="Y877" s="9"/>
      <c r="Z877" s="9"/>
    </row>
    <row r="878" spans="1:26" ht="15">
      <c r="A878" s="9"/>
      <c r="B878" s="9"/>
      <c r="C878" s="9"/>
      <c r="D878" s="9"/>
      <c r="E878" s="9"/>
      <c r="F878" s="9"/>
      <c r="G878" s="9"/>
      <c r="H878" s="9"/>
      <c r="I878" s="9"/>
      <c r="J878" s="9"/>
      <c r="K878" s="9"/>
      <c r="L878" s="9"/>
      <c r="M878" s="9"/>
      <c r="N878" s="9"/>
      <c r="O878" s="9"/>
      <c r="P878" s="9"/>
      <c r="Q878" s="9"/>
      <c r="R878" s="9"/>
      <c r="S878" s="9"/>
      <c r="T878" s="9"/>
      <c r="U878" s="9"/>
      <c r="V878" s="9"/>
      <c r="W878" s="9"/>
      <c r="X878" s="9"/>
      <c r="Y878" s="9"/>
      <c r="Z878" s="9"/>
    </row>
    <row r="879" spans="1:26" ht="15">
      <c r="A879" s="9"/>
      <c r="B879" s="9"/>
      <c r="C879" s="9"/>
      <c r="D879" s="9"/>
      <c r="E879" s="9"/>
      <c r="F879" s="9"/>
      <c r="G879" s="9"/>
      <c r="H879" s="9"/>
      <c r="I879" s="9"/>
      <c r="J879" s="9"/>
      <c r="K879" s="9"/>
      <c r="L879" s="9"/>
      <c r="M879" s="9"/>
      <c r="N879" s="9"/>
      <c r="O879" s="9"/>
      <c r="P879" s="9"/>
      <c r="Q879" s="9"/>
      <c r="R879" s="9"/>
      <c r="S879" s="9"/>
      <c r="T879" s="9"/>
      <c r="U879" s="9"/>
      <c r="V879" s="9"/>
      <c r="W879" s="9"/>
      <c r="X879" s="9"/>
      <c r="Y879" s="9"/>
      <c r="Z879" s="9"/>
    </row>
    <row r="880" spans="1:26" ht="15">
      <c r="A880" s="9"/>
      <c r="B880" s="9"/>
      <c r="C880" s="9"/>
      <c r="D880" s="9"/>
      <c r="E880" s="9"/>
      <c r="F880" s="9"/>
      <c r="G880" s="9"/>
      <c r="H880" s="9"/>
      <c r="I880" s="9"/>
      <c r="J880" s="9"/>
      <c r="K880" s="9"/>
      <c r="L880" s="9"/>
      <c r="M880" s="9"/>
      <c r="N880" s="9"/>
      <c r="O880" s="9"/>
      <c r="P880" s="9"/>
      <c r="Q880" s="9"/>
      <c r="R880" s="9"/>
      <c r="S880" s="9"/>
      <c r="T880" s="9"/>
      <c r="U880" s="9"/>
      <c r="V880" s="9"/>
      <c r="W880" s="9"/>
      <c r="X880" s="9"/>
      <c r="Y880" s="9"/>
      <c r="Z880" s="9"/>
    </row>
    <row r="881" spans="1:26" ht="15">
      <c r="A881" s="9"/>
      <c r="B881" s="9"/>
      <c r="C881" s="9"/>
      <c r="D881" s="9"/>
      <c r="E881" s="9"/>
      <c r="F881" s="9"/>
      <c r="G881" s="9"/>
      <c r="H881" s="9"/>
      <c r="I881" s="9"/>
      <c r="J881" s="9"/>
      <c r="K881" s="9"/>
      <c r="L881" s="9"/>
      <c r="M881" s="9"/>
      <c r="N881" s="9"/>
      <c r="O881" s="9"/>
      <c r="P881" s="9"/>
      <c r="Q881" s="9"/>
      <c r="R881" s="9"/>
      <c r="S881" s="9"/>
      <c r="T881" s="9"/>
      <c r="U881" s="9"/>
      <c r="V881" s="9"/>
      <c r="W881" s="9"/>
      <c r="X881" s="9"/>
      <c r="Y881" s="9"/>
      <c r="Z881" s="9"/>
    </row>
    <row r="882" spans="1:26" ht="15">
      <c r="A882" s="9"/>
      <c r="B882" s="9"/>
      <c r="C882" s="9"/>
      <c r="D882" s="9"/>
      <c r="E882" s="9"/>
      <c r="F882" s="9"/>
      <c r="G882" s="9"/>
      <c r="H882" s="9"/>
      <c r="I882" s="9"/>
      <c r="J882" s="9"/>
      <c r="K882" s="9"/>
      <c r="L882" s="9"/>
      <c r="M882" s="9"/>
      <c r="N882" s="9"/>
      <c r="O882" s="9"/>
      <c r="P882" s="9"/>
      <c r="Q882" s="9"/>
      <c r="R882" s="9"/>
      <c r="S882" s="9"/>
      <c r="T882" s="9"/>
      <c r="U882" s="9"/>
      <c r="V882" s="9"/>
      <c r="W882" s="9"/>
      <c r="X882" s="9"/>
      <c r="Y882" s="9"/>
      <c r="Z882" s="9"/>
    </row>
    <row r="883" spans="1:26" ht="15">
      <c r="A883" s="9"/>
      <c r="B883" s="9"/>
      <c r="C883" s="9"/>
      <c r="D883" s="9"/>
      <c r="E883" s="9"/>
      <c r="F883" s="9"/>
      <c r="G883" s="9"/>
      <c r="H883" s="9"/>
      <c r="I883" s="9"/>
      <c r="J883" s="9"/>
      <c r="K883" s="9"/>
      <c r="L883" s="9"/>
      <c r="M883" s="9"/>
      <c r="N883" s="9"/>
      <c r="O883" s="9"/>
      <c r="P883" s="9"/>
      <c r="Q883" s="9"/>
      <c r="R883" s="9"/>
      <c r="S883" s="9"/>
      <c r="T883" s="9"/>
      <c r="U883" s="9"/>
      <c r="V883" s="9"/>
      <c r="W883" s="9"/>
      <c r="X883" s="9"/>
      <c r="Y883" s="9"/>
      <c r="Z883" s="9"/>
    </row>
    <row r="884" spans="1:26" ht="15">
      <c r="A884" s="9"/>
      <c r="B884" s="9"/>
      <c r="C884" s="9"/>
      <c r="D884" s="9"/>
      <c r="E884" s="9"/>
      <c r="F884" s="9"/>
      <c r="G884" s="9"/>
      <c r="H884" s="9"/>
      <c r="I884" s="9"/>
      <c r="J884" s="9"/>
      <c r="K884" s="9"/>
      <c r="L884" s="9"/>
      <c r="M884" s="9"/>
      <c r="N884" s="9"/>
      <c r="O884" s="9"/>
      <c r="P884" s="9"/>
      <c r="Q884" s="9"/>
      <c r="R884" s="9"/>
      <c r="S884" s="9"/>
      <c r="T884" s="9"/>
      <c r="U884" s="9"/>
      <c r="V884" s="9"/>
      <c r="W884" s="9"/>
      <c r="X884" s="9"/>
      <c r="Y884" s="9"/>
      <c r="Z884" s="9"/>
    </row>
    <row r="885" spans="1:26" ht="15">
      <c r="A885" s="9"/>
      <c r="B885" s="9"/>
      <c r="C885" s="9"/>
      <c r="D885" s="9"/>
      <c r="E885" s="9"/>
      <c r="F885" s="9"/>
      <c r="G885" s="9"/>
      <c r="H885" s="9"/>
      <c r="I885" s="9"/>
      <c r="J885" s="9"/>
      <c r="K885" s="9"/>
      <c r="L885" s="9"/>
      <c r="M885" s="9"/>
      <c r="N885" s="9"/>
      <c r="O885" s="9"/>
      <c r="P885" s="9"/>
      <c r="Q885" s="9"/>
      <c r="R885" s="9"/>
      <c r="S885" s="9"/>
      <c r="T885" s="9"/>
      <c r="U885" s="9"/>
      <c r="V885" s="9"/>
      <c r="W885" s="9"/>
      <c r="X885" s="9"/>
      <c r="Y885" s="9"/>
      <c r="Z885" s="9"/>
    </row>
    <row r="886" spans="1:26" ht="15">
      <c r="A886" s="9"/>
      <c r="B886" s="9"/>
      <c r="C886" s="9"/>
      <c r="D886" s="9"/>
      <c r="E886" s="9"/>
      <c r="F886" s="9"/>
      <c r="G886" s="9"/>
      <c r="H886" s="9"/>
      <c r="I886" s="9"/>
      <c r="J886" s="9"/>
      <c r="K886" s="9"/>
      <c r="L886" s="9"/>
      <c r="M886" s="9"/>
      <c r="N886" s="9"/>
      <c r="O886" s="9"/>
      <c r="P886" s="9"/>
      <c r="Q886" s="9"/>
      <c r="R886" s="9"/>
      <c r="S886" s="9"/>
      <c r="T886" s="9"/>
      <c r="U886" s="9"/>
      <c r="V886" s="9"/>
      <c r="W886" s="9"/>
      <c r="X886" s="9"/>
      <c r="Y886" s="9"/>
      <c r="Z886" s="9"/>
    </row>
    <row r="887" spans="1:26" ht="15">
      <c r="A887" s="9"/>
      <c r="B887" s="9"/>
      <c r="C887" s="9"/>
      <c r="D887" s="9"/>
      <c r="E887" s="9"/>
      <c r="F887" s="9"/>
      <c r="G887" s="9"/>
      <c r="H887" s="9"/>
      <c r="I887" s="9"/>
      <c r="J887" s="9"/>
      <c r="K887" s="9"/>
      <c r="L887" s="9"/>
      <c r="M887" s="9"/>
      <c r="N887" s="9"/>
      <c r="O887" s="9"/>
      <c r="P887" s="9"/>
      <c r="Q887" s="9"/>
      <c r="R887" s="9"/>
      <c r="S887" s="9"/>
      <c r="T887" s="9"/>
      <c r="U887" s="9"/>
      <c r="V887" s="9"/>
      <c r="W887" s="9"/>
      <c r="X887" s="9"/>
      <c r="Y887" s="9"/>
      <c r="Z887" s="9"/>
    </row>
    <row r="888" spans="1:26" ht="15">
      <c r="A888" s="9"/>
      <c r="B888" s="9"/>
      <c r="C888" s="9"/>
      <c r="D888" s="9"/>
      <c r="E888" s="9"/>
      <c r="F888" s="9"/>
      <c r="G888" s="9"/>
      <c r="H888" s="9"/>
      <c r="I888" s="9"/>
      <c r="J888" s="9"/>
      <c r="K888" s="9"/>
      <c r="L888" s="9"/>
      <c r="M888" s="9"/>
      <c r="N888" s="9"/>
      <c r="O888" s="9"/>
      <c r="P888" s="9"/>
      <c r="Q888" s="9"/>
      <c r="R888" s="9"/>
      <c r="S888" s="9"/>
      <c r="T888" s="9"/>
      <c r="U888" s="9"/>
      <c r="V888" s="9"/>
      <c r="W888" s="9"/>
      <c r="X888" s="9"/>
      <c r="Y888" s="9"/>
      <c r="Z888" s="9"/>
    </row>
    <row r="889" spans="1:26" ht="15">
      <c r="A889" s="9"/>
      <c r="B889" s="9"/>
      <c r="C889" s="9"/>
      <c r="D889" s="9"/>
      <c r="E889" s="9"/>
      <c r="F889" s="9"/>
      <c r="G889" s="9"/>
      <c r="H889" s="9"/>
      <c r="I889" s="9"/>
      <c r="J889" s="9"/>
      <c r="K889" s="9"/>
      <c r="L889" s="9"/>
      <c r="M889" s="9"/>
      <c r="N889" s="9"/>
      <c r="O889" s="9"/>
      <c r="P889" s="9"/>
      <c r="Q889" s="9"/>
      <c r="R889" s="9"/>
      <c r="S889" s="9"/>
      <c r="T889" s="9"/>
      <c r="U889" s="9"/>
      <c r="V889" s="9"/>
      <c r="W889" s="9"/>
      <c r="X889" s="9"/>
      <c r="Y889" s="9"/>
      <c r="Z889" s="9"/>
    </row>
    <row r="890" spans="1:26" ht="15">
      <c r="A890" s="9"/>
      <c r="B890" s="9"/>
      <c r="C890" s="9"/>
      <c r="D890" s="9"/>
      <c r="E890" s="9"/>
      <c r="F890" s="9"/>
      <c r="G890" s="9"/>
      <c r="H890" s="9"/>
      <c r="I890" s="9"/>
      <c r="J890" s="9"/>
      <c r="K890" s="9"/>
      <c r="L890" s="9"/>
      <c r="M890" s="9"/>
      <c r="N890" s="9"/>
      <c r="O890" s="9"/>
      <c r="P890" s="9"/>
      <c r="Q890" s="9"/>
      <c r="R890" s="9"/>
      <c r="S890" s="9"/>
      <c r="T890" s="9"/>
      <c r="U890" s="9"/>
      <c r="V890" s="9"/>
      <c r="W890" s="9"/>
      <c r="X890" s="9"/>
      <c r="Y890" s="9"/>
      <c r="Z890" s="9"/>
    </row>
    <row r="891" spans="1:26" ht="15">
      <c r="A891" s="9"/>
      <c r="B891" s="9"/>
      <c r="C891" s="9"/>
      <c r="D891" s="9"/>
      <c r="E891" s="9"/>
      <c r="F891" s="9"/>
      <c r="G891" s="9"/>
      <c r="H891" s="9"/>
      <c r="I891" s="9"/>
      <c r="J891" s="9"/>
      <c r="K891" s="9"/>
      <c r="L891" s="9"/>
      <c r="M891" s="9"/>
      <c r="N891" s="9"/>
      <c r="O891" s="9"/>
      <c r="P891" s="9"/>
      <c r="Q891" s="9"/>
      <c r="R891" s="9"/>
      <c r="S891" s="9"/>
      <c r="T891" s="9"/>
      <c r="U891" s="9"/>
      <c r="V891" s="9"/>
      <c r="W891" s="9"/>
      <c r="X891" s="9"/>
      <c r="Y891" s="9"/>
      <c r="Z891" s="9"/>
    </row>
    <row r="892" spans="1:26" ht="15">
      <c r="A892" s="9"/>
      <c r="B892" s="9"/>
      <c r="C892" s="9"/>
      <c r="D892" s="9"/>
      <c r="E892" s="9"/>
      <c r="F892" s="9"/>
      <c r="G892" s="9"/>
      <c r="H892" s="9"/>
      <c r="I892" s="9"/>
      <c r="J892" s="9"/>
      <c r="K892" s="9"/>
      <c r="L892" s="9"/>
      <c r="M892" s="9"/>
      <c r="N892" s="9"/>
      <c r="O892" s="9"/>
      <c r="P892" s="9"/>
      <c r="Q892" s="9"/>
      <c r="R892" s="9"/>
      <c r="S892" s="9"/>
      <c r="T892" s="9"/>
      <c r="U892" s="9"/>
      <c r="V892" s="9"/>
      <c r="W892" s="9"/>
      <c r="X892" s="9"/>
      <c r="Y892" s="9"/>
      <c r="Z892" s="9"/>
    </row>
    <row r="893" spans="1:26" ht="15">
      <c r="A893" s="9"/>
      <c r="B893" s="9"/>
      <c r="C893" s="9"/>
      <c r="D893" s="9"/>
      <c r="E893" s="9"/>
      <c r="F893" s="9"/>
      <c r="G893" s="9"/>
      <c r="H893" s="9"/>
      <c r="I893" s="9"/>
      <c r="J893" s="9"/>
      <c r="K893" s="9"/>
      <c r="L893" s="9"/>
      <c r="M893" s="9"/>
      <c r="N893" s="9"/>
      <c r="O893" s="9"/>
      <c r="P893" s="9"/>
      <c r="Q893" s="9"/>
      <c r="R893" s="9"/>
      <c r="S893" s="9"/>
      <c r="T893" s="9"/>
      <c r="U893" s="9"/>
      <c r="V893" s="9"/>
      <c r="W893" s="9"/>
      <c r="X893" s="9"/>
      <c r="Y893" s="9"/>
      <c r="Z893" s="9"/>
    </row>
    <row r="894" spans="1:26" ht="15">
      <c r="A894" s="9"/>
      <c r="B894" s="9"/>
      <c r="C894" s="9"/>
      <c r="D894" s="9"/>
      <c r="E894" s="9"/>
      <c r="F894" s="9"/>
      <c r="G894" s="9"/>
      <c r="H894" s="9"/>
      <c r="I894" s="9"/>
      <c r="J894" s="9"/>
      <c r="K894" s="9"/>
      <c r="L894" s="9"/>
      <c r="M894" s="9"/>
      <c r="N894" s="9"/>
      <c r="O894" s="9"/>
      <c r="P894" s="9"/>
      <c r="Q894" s="9"/>
      <c r="R894" s="9"/>
      <c r="S894" s="9"/>
      <c r="T894" s="9"/>
      <c r="U894" s="9"/>
      <c r="V894" s="9"/>
      <c r="W894" s="9"/>
      <c r="X894" s="9"/>
      <c r="Y894" s="9"/>
      <c r="Z894" s="9"/>
    </row>
    <row r="895" spans="1:26" ht="15">
      <c r="A895" s="9"/>
      <c r="B895" s="9"/>
      <c r="C895" s="9"/>
      <c r="D895" s="9"/>
      <c r="E895" s="9"/>
      <c r="F895" s="9"/>
      <c r="G895" s="9"/>
      <c r="H895" s="9"/>
      <c r="I895" s="9"/>
      <c r="J895" s="9"/>
      <c r="K895" s="9"/>
      <c r="L895" s="9"/>
      <c r="M895" s="9"/>
      <c r="N895" s="9"/>
      <c r="O895" s="9"/>
      <c r="P895" s="9"/>
      <c r="Q895" s="9"/>
      <c r="R895" s="9"/>
      <c r="S895" s="9"/>
      <c r="T895" s="9"/>
      <c r="U895" s="9"/>
      <c r="V895" s="9"/>
      <c r="W895" s="9"/>
      <c r="X895" s="9"/>
      <c r="Y895" s="9"/>
      <c r="Z895" s="9"/>
    </row>
    <row r="896" spans="1:26" ht="15">
      <c r="A896" s="9"/>
      <c r="B896" s="9"/>
      <c r="C896" s="9"/>
      <c r="D896" s="9"/>
      <c r="E896" s="9"/>
      <c r="F896" s="9"/>
      <c r="G896" s="9"/>
      <c r="H896" s="9"/>
      <c r="I896" s="9"/>
      <c r="J896" s="9"/>
      <c r="K896" s="9"/>
      <c r="L896" s="9"/>
      <c r="M896" s="9"/>
      <c r="N896" s="9"/>
      <c r="O896" s="9"/>
      <c r="P896" s="9"/>
      <c r="Q896" s="9"/>
      <c r="R896" s="9"/>
      <c r="S896" s="9"/>
      <c r="T896" s="9"/>
      <c r="U896" s="9"/>
      <c r="V896" s="9"/>
      <c r="W896" s="9"/>
      <c r="X896" s="9"/>
      <c r="Y896" s="9"/>
      <c r="Z896" s="9"/>
    </row>
    <row r="897" spans="1:26" ht="15">
      <c r="A897" s="9"/>
      <c r="B897" s="9"/>
      <c r="C897" s="9"/>
      <c r="D897" s="9"/>
      <c r="E897" s="9"/>
      <c r="F897" s="9"/>
      <c r="G897" s="9"/>
      <c r="H897" s="9"/>
      <c r="I897" s="9"/>
      <c r="J897" s="9"/>
      <c r="K897" s="9"/>
      <c r="L897" s="9"/>
      <c r="M897" s="9"/>
      <c r="N897" s="9"/>
      <c r="O897" s="9"/>
      <c r="P897" s="9"/>
      <c r="Q897" s="9"/>
      <c r="R897" s="9"/>
      <c r="S897" s="9"/>
      <c r="T897" s="9"/>
      <c r="U897" s="9"/>
      <c r="V897" s="9"/>
      <c r="W897" s="9"/>
      <c r="X897" s="9"/>
      <c r="Y897" s="9"/>
      <c r="Z897" s="9"/>
    </row>
    <row r="898" spans="1:26" ht="15">
      <c r="A898" s="9"/>
      <c r="B898" s="9"/>
      <c r="C898" s="9"/>
      <c r="D898" s="9"/>
      <c r="E898" s="9"/>
      <c r="F898" s="9"/>
      <c r="G898" s="9"/>
      <c r="H898" s="9"/>
      <c r="I898" s="9"/>
      <c r="J898" s="9"/>
      <c r="K898" s="9"/>
      <c r="L898" s="9"/>
      <c r="M898" s="9"/>
      <c r="N898" s="9"/>
      <c r="O898" s="9"/>
      <c r="P898" s="9"/>
      <c r="Q898" s="9"/>
      <c r="R898" s="9"/>
      <c r="S898" s="9"/>
      <c r="T898" s="9"/>
      <c r="U898" s="9"/>
      <c r="V898" s="9"/>
      <c r="W898" s="9"/>
      <c r="X898" s="9"/>
      <c r="Y898" s="9"/>
      <c r="Z898" s="9"/>
    </row>
    <row r="899" spans="1:26" ht="15">
      <c r="A899" s="9"/>
      <c r="B899" s="9"/>
      <c r="C899" s="9"/>
      <c r="D899" s="9"/>
      <c r="E899" s="9"/>
      <c r="F899" s="9"/>
      <c r="G899" s="9"/>
      <c r="H899" s="9"/>
      <c r="I899" s="9"/>
      <c r="J899" s="9"/>
      <c r="K899" s="9"/>
      <c r="L899" s="9"/>
      <c r="M899" s="9"/>
      <c r="N899" s="9"/>
      <c r="O899" s="9"/>
      <c r="P899" s="9"/>
      <c r="Q899" s="9"/>
      <c r="R899" s="9"/>
      <c r="S899" s="9"/>
      <c r="T899" s="9"/>
      <c r="U899" s="9"/>
      <c r="V899" s="9"/>
      <c r="W899" s="9"/>
      <c r="X899" s="9"/>
      <c r="Y899" s="9"/>
      <c r="Z899" s="9"/>
    </row>
    <row r="900" spans="1:26" ht="15">
      <c r="A900" s="9"/>
      <c r="B900" s="9"/>
      <c r="C900" s="9"/>
      <c r="D900" s="9"/>
      <c r="E900" s="9"/>
      <c r="F900" s="9"/>
      <c r="G900" s="9"/>
      <c r="H900" s="9"/>
      <c r="I900" s="9"/>
      <c r="J900" s="9"/>
      <c r="K900" s="9"/>
      <c r="L900" s="9"/>
      <c r="M900" s="9"/>
      <c r="N900" s="9"/>
      <c r="O900" s="9"/>
      <c r="P900" s="9"/>
      <c r="Q900" s="9"/>
      <c r="R900" s="9"/>
      <c r="S900" s="9"/>
      <c r="T900" s="9"/>
      <c r="U900" s="9"/>
      <c r="V900" s="9"/>
      <c r="W900" s="9"/>
      <c r="X900" s="9"/>
      <c r="Y900" s="9"/>
      <c r="Z900" s="9"/>
    </row>
    <row r="901" spans="1:26" ht="15">
      <c r="A901" s="9"/>
      <c r="B901" s="9"/>
      <c r="C901" s="9"/>
      <c r="D901" s="9"/>
      <c r="E901" s="9"/>
      <c r="F901" s="9"/>
      <c r="G901" s="9"/>
      <c r="H901" s="9"/>
      <c r="I901" s="9"/>
      <c r="J901" s="9"/>
      <c r="K901" s="9"/>
      <c r="L901" s="9"/>
      <c r="M901" s="9"/>
      <c r="N901" s="9"/>
      <c r="O901" s="9"/>
      <c r="P901" s="9"/>
      <c r="Q901" s="9"/>
      <c r="R901" s="9"/>
      <c r="S901" s="9"/>
      <c r="T901" s="9"/>
      <c r="U901" s="9"/>
      <c r="V901" s="9"/>
      <c r="W901" s="9"/>
      <c r="X901" s="9"/>
      <c r="Y901" s="9"/>
      <c r="Z901" s="9"/>
    </row>
    <row r="902" spans="1:26" ht="15">
      <c r="A902" s="9"/>
      <c r="B902" s="9"/>
      <c r="C902" s="9"/>
      <c r="D902" s="9"/>
      <c r="E902" s="9"/>
      <c r="F902" s="9"/>
      <c r="G902" s="9"/>
      <c r="H902" s="9"/>
      <c r="I902" s="9"/>
      <c r="J902" s="9"/>
      <c r="K902" s="9"/>
      <c r="L902" s="9"/>
      <c r="M902" s="9"/>
      <c r="N902" s="9"/>
      <c r="O902" s="9"/>
      <c r="P902" s="9"/>
      <c r="Q902" s="9"/>
      <c r="R902" s="9"/>
      <c r="S902" s="9"/>
      <c r="T902" s="9"/>
      <c r="U902" s="9"/>
      <c r="V902" s="9"/>
      <c r="W902" s="9"/>
      <c r="X902" s="9"/>
      <c r="Y902" s="9"/>
      <c r="Z902" s="9"/>
    </row>
    <row r="903" spans="1:26" ht="15">
      <c r="A903" s="9"/>
      <c r="B903" s="9"/>
      <c r="C903" s="9"/>
      <c r="D903" s="9"/>
      <c r="E903" s="9"/>
      <c r="F903" s="9"/>
      <c r="G903" s="9"/>
      <c r="H903" s="9"/>
      <c r="I903" s="9"/>
      <c r="J903" s="9"/>
      <c r="K903" s="9"/>
      <c r="L903" s="9"/>
      <c r="M903" s="9"/>
      <c r="N903" s="9"/>
      <c r="O903" s="9"/>
      <c r="P903" s="9"/>
      <c r="Q903" s="9"/>
      <c r="R903" s="9"/>
      <c r="S903" s="9"/>
      <c r="T903" s="9"/>
      <c r="U903" s="9"/>
      <c r="V903" s="9"/>
      <c r="W903" s="9"/>
      <c r="X903" s="9"/>
      <c r="Y903" s="9"/>
      <c r="Z903" s="9"/>
    </row>
    <row r="904" spans="1:26" ht="15">
      <c r="A904" s="9"/>
      <c r="B904" s="9"/>
      <c r="C904" s="9"/>
      <c r="D904" s="9"/>
      <c r="E904" s="9"/>
      <c r="F904" s="9"/>
      <c r="G904" s="9"/>
      <c r="H904" s="9"/>
      <c r="I904" s="9"/>
      <c r="J904" s="9"/>
      <c r="K904" s="9"/>
      <c r="L904" s="9"/>
      <c r="M904" s="9"/>
      <c r="N904" s="9"/>
      <c r="O904" s="9"/>
      <c r="P904" s="9"/>
      <c r="Q904" s="9"/>
      <c r="R904" s="9"/>
      <c r="S904" s="9"/>
      <c r="T904" s="9"/>
      <c r="U904" s="9"/>
      <c r="V904" s="9"/>
      <c r="W904" s="9"/>
      <c r="X904" s="9"/>
      <c r="Y904" s="9"/>
      <c r="Z904" s="9"/>
    </row>
    <row r="905" spans="1:26" ht="15">
      <c r="A905" s="9"/>
      <c r="B905" s="9"/>
      <c r="C905" s="9"/>
      <c r="D905" s="9"/>
      <c r="E905" s="9"/>
      <c r="F905" s="9"/>
      <c r="G905" s="9"/>
      <c r="H905" s="9"/>
      <c r="I905" s="9"/>
      <c r="J905" s="9"/>
      <c r="K905" s="9"/>
      <c r="L905" s="9"/>
      <c r="M905" s="9"/>
      <c r="N905" s="9"/>
      <c r="O905" s="9"/>
      <c r="P905" s="9"/>
      <c r="Q905" s="9"/>
      <c r="R905" s="9"/>
      <c r="S905" s="9"/>
      <c r="T905" s="9"/>
      <c r="U905" s="9"/>
      <c r="V905" s="9"/>
      <c r="W905" s="9"/>
      <c r="X905" s="9"/>
      <c r="Y905" s="9"/>
      <c r="Z905" s="9"/>
    </row>
    <row r="906" spans="1:26" ht="15">
      <c r="A906" s="9"/>
      <c r="B906" s="9"/>
      <c r="C906" s="9"/>
      <c r="D906" s="9"/>
      <c r="E906" s="9"/>
      <c r="F906" s="9"/>
      <c r="G906" s="9"/>
      <c r="H906" s="9"/>
      <c r="I906" s="9"/>
      <c r="J906" s="9"/>
      <c r="K906" s="9"/>
      <c r="L906" s="9"/>
      <c r="M906" s="9"/>
      <c r="N906" s="9"/>
      <c r="O906" s="9"/>
      <c r="P906" s="9"/>
      <c r="Q906" s="9"/>
      <c r="R906" s="9"/>
      <c r="S906" s="9"/>
      <c r="T906" s="9"/>
      <c r="U906" s="9"/>
      <c r="V906" s="9"/>
      <c r="W906" s="9"/>
      <c r="X906" s="9"/>
      <c r="Y906" s="9"/>
      <c r="Z906" s="9"/>
    </row>
    <row r="907" spans="1:26" ht="15">
      <c r="A907" s="9"/>
      <c r="B907" s="9"/>
      <c r="C907" s="9"/>
      <c r="D907" s="9"/>
      <c r="E907" s="9"/>
      <c r="F907" s="9"/>
      <c r="G907" s="9"/>
      <c r="H907" s="9"/>
      <c r="I907" s="9"/>
      <c r="J907" s="9"/>
      <c r="K907" s="9"/>
      <c r="L907" s="9"/>
      <c r="M907" s="9"/>
      <c r="N907" s="9"/>
      <c r="O907" s="9"/>
      <c r="P907" s="9"/>
      <c r="Q907" s="9"/>
      <c r="R907" s="9"/>
      <c r="S907" s="9"/>
      <c r="T907" s="9"/>
      <c r="U907" s="9"/>
      <c r="V907" s="9"/>
      <c r="W907" s="9"/>
      <c r="X907" s="9"/>
      <c r="Y907" s="9"/>
      <c r="Z907" s="9"/>
    </row>
    <row r="908" spans="1:26" ht="15">
      <c r="A908" s="9"/>
      <c r="B908" s="9"/>
      <c r="C908" s="9"/>
      <c r="D908" s="9"/>
      <c r="E908" s="9"/>
      <c r="F908" s="9"/>
      <c r="G908" s="9"/>
      <c r="H908" s="9"/>
      <c r="I908" s="9"/>
      <c r="J908" s="9"/>
      <c r="K908" s="9"/>
      <c r="L908" s="9"/>
      <c r="M908" s="9"/>
      <c r="N908" s="9"/>
      <c r="O908" s="9"/>
      <c r="P908" s="9"/>
      <c r="Q908" s="9"/>
      <c r="R908" s="9"/>
      <c r="S908" s="9"/>
      <c r="T908" s="9"/>
      <c r="U908" s="9"/>
      <c r="V908" s="9"/>
      <c r="W908" s="9"/>
      <c r="X908" s="9"/>
      <c r="Y908" s="9"/>
      <c r="Z908" s="9"/>
    </row>
    <row r="909" spans="1:26" ht="15">
      <c r="A909" s="9"/>
      <c r="B909" s="9"/>
      <c r="C909" s="9"/>
      <c r="D909" s="9"/>
      <c r="E909" s="9"/>
      <c r="F909" s="9"/>
      <c r="G909" s="9"/>
      <c r="H909" s="9"/>
      <c r="I909" s="9"/>
      <c r="J909" s="9"/>
      <c r="K909" s="9"/>
      <c r="L909" s="9"/>
      <c r="M909" s="9"/>
      <c r="N909" s="9"/>
      <c r="O909" s="9"/>
      <c r="P909" s="9"/>
      <c r="Q909" s="9"/>
      <c r="R909" s="9"/>
      <c r="S909" s="9"/>
      <c r="T909" s="9"/>
      <c r="U909" s="9"/>
      <c r="V909" s="9"/>
      <c r="W909" s="9"/>
      <c r="X909" s="9"/>
      <c r="Y909" s="9"/>
      <c r="Z909" s="9"/>
    </row>
    <row r="910" spans="1:26" ht="15">
      <c r="A910" s="9"/>
      <c r="B910" s="9"/>
      <c r="C910" s="9"/>
      <c r="D910" s="9"/>
      <c r="E910" s="9"/>
      <c r="F910" s="9"/>
      <c r="G910" s="9"/>
      <c r="H910" s="9"/>
      <c r="I910" s="9"/>
      <c r="J910" s="9"/>
      <c r="K910" s="9"/>
      <c r="L910" s="9"/>
      <c r="M910" s="9"/>
      <c r="N910" s="9"/>
      <c r="O910" s="9"/>
      <c r="P910" s="9"/>
      <c r="Q910" s="9"/>
      <c r="R910" s="9"/>
      <c r="S910" s="9"/>
      <c r="T910" s="9"/>
      <c r="U910" s="9"/>
      <c r="V910" s="9"/>
      <c r="W910" s="9"/>
      <c r="X910" s="9"/>
      <c r="Y910" s="9"/>
      <c r="Z910" s="9"/>
    </row>
    <row r="911" spans="1:26" ht="15">
      <c r="A911" s="9"/>
      <c r="B911" s="9"/>
      <c r="C911" s="9"/>
      <c r="D911" s="9"/>
      <c r="E911" s="9"/>
      <c r="F911" s="9"/>
      <c r="G911" s="9"/>
      <c r="H911" s="9"/>
      <c r="I911" s="9"/>
      <c r="J911" s="9"/>
      <c r="K911" s="9"/>
      <c r="L911" s="9"/>
      <c r="M911" s="9"/>
      <c r="N911" s="9"/>
      <c r="O911" s="9"/>
      <c r="P911" s="9"/>
      <c r="Q911" s="9"/>
      <c r="R911" s="9"/>
      <c r="S911" s="9"/>
      <c r="T911" s="9"/>
      <c r="U911" s="9"/>
      <c r="V911" s="9"/>
      <c r="W911" s="9"/>
      <c r="X911" s="9"/>
      <c r="Y911" s="9"/>
      <c r="Z911" s="9"/>
    </row>
    <row r="912" spans="1:26" ht="15">
      <c r="A912" s="9"/>
      <c r="B912" s="9"/>
      <c r="C912" s="9"/>
      <c r="D912" s="9"/>
      <c r="E912" s="9"/>
      <c r="F912" s="9"/>
      <c r="G912" s="9"/>
      <c r="H912" s="9"/>
      <c r="I912" s="9"/>
      <c r="J912" s="9"/>
      <c r="K912" s="9"/>
      <c r="L912" s="9"/>
      <c r="M912" s="9"/>
      <c r="N912" s="9"/>
      <c r="O912" s="9"/>
      <c r="P912" s="9"/>
      <c r="Q912" s="9"/>
      <c r="R912" s="9"/>
      <c r="S912" s="9"/>
      <c r="T912" s="9"/>
      <c r="U912" s="9"/>
      <c r="V912" s="9"/>
      <c r="W912" s="9"/>
      <c r="X912" s="9"/>
      <c r="Y912" s="9"/>
      <c r="Z912" s="9"/>
    </row>
    <row r="913" spans="1:26" ht="15">
      <c r="A913" s="9"/>
      <c r="B913" s="9"/>
      <c r="C913" s="9"/>
      <c r="D913" s="9"/>
      <c r="E913" s="9"/>
      <c r="F913" s="9"/>
      <c r="G913" s="9"/>
      <c r="H913" s="9"/>
      <c r="I913" s="9"/>
      <c r="J913" s="9"/>
      <c r="K913" s="9"/>
      <c r="L913" s="9"/>
      <c r="M913" s="9"/>
      <c r="N913" s="9"/>
      <c r="O913" s="9"/>
      <c r="P913" s="9"/>
      <c r="Q913" s="9"/>
      <c r="R913" s="9"/>
      <c r="S913" s="9"/>
      <c r="T913" s="9"/>
      <c r="U913" s="9"/>
      <c r="V913" s="9"/>
      <c r="W913" s="9"/>
      <c r="X913" s="9"/>
      <c r="Y913" s="9"/>
      <c r="Z913" s="9"/>
    </row>
    <row r="914" spans="1:26" ht="15">
      <c r="A914" s="9"/>
      <c r="B914" s="9"/>
      <c r="C914" s="9"/>
      <c r="D914" s="9"/>
      <c r="E914" s="9"/>
      <c r="F914" s="9"/>
      <c r="G914" s="9"/>
      <c r="H914" s="9"/>
      <c r="I914" s="9"/>
      <c r="J914" s="9"/>
      <c r="K914" s="9"/>
      <c r="L914" s="9"/>
      <c r="M914" s="9"/>
      <c r="N914" s="9"/>
      <c r="O914" s="9"/>
      <c r="P914" s="9"/>
      <c r="Q914" s="9"/>
      <c r="R914" s="9"/>
      <c r="S914" s="9"/>
      <c r="T914" s="9"/>
      <c r="U914" s="9"/>
      <c r="V914" s="9"/>
      <c r="W914" s="9"/>
      <c r="X914" s="9"/>
      <c r="Y914" s="9"/>
      <c r="Z914" s="9"/>
    </row>
    <row r="915" spans="1:26" ht="15">
      <c r="A915" s="9"/>
      <c r="B915" s="9"/>
      <c r="C915" s="9"/>
      <c r="D915" s="9"/>
      <c r="E915" s="9"/>
      <c r="F915" s="9"/>
      <c r="G915" s="9"/>
      <c r="H915" s="9"/>
      <c r="I915" s="9"/>
      <c r="J915" s="9"/>
      <c r="K915" s="9"/>
      <c r="L915" s="9"/>
      <c r="M915" s="9"/>
      <c r="N915" s="9"/>
      <c r="O915" s="9"/>
      <c r="P915" s="9"/>
      <c r="Q915" s="9"/>
      <c r="R915" s="9"/>
      <c r="S915" s="9"/>
      <c r="T915" s="9"/>
      <c r="U915" s="9"/>
      <c r="V915" s="9"/>
      <c r="W915" s="9"/>
      <c r="X915" s="9"/>
      <c r="Y915" s="9"/>
      <c r="Z915" s="9"/>
    </row>
    <row r="916" spans="1:26" ht="15">
      <c r="A916" s="9"/>
      <c r="B916" s="9"/>
      <c r="C916" s="9"/>
      <c r="D916" s="9"/>
      <c r="E916" s="9"/>
      <c r="F916" s="9"/>
      <c r="G916" s="9"/>
      <c r="H916" s="9"/>
      <c r="I916" s="9"/>
      <c r="J916" s="9"/>
      <c r="K916" s="9"/>
      <c r="L916" s="9"/>
      <c r="M916" s="9"/>
      <c r="N916" s="9"/>
      <c r="O916" s="9"/>
      <c r="P916" s="9"/>
      <c r="Q916" s="9"/>
      <c r="R916" s="9"/>
      <c r="S916" s="9"/>
      <c r="T916" s="9"/>
      <c r="U916" s="9"/>
      <c r="V916" s="9"/>
      <c r="W916" s="9"/>
      <c r="X916" s="9"/>
      <c r="Y916" s="9"/>
      <c r="Z916" s="9"/>
    </row>
    <row r="917" spans="1:26" ht="15">
      <c r="A917" s="9"/>
      <c r="B917" s="9"/>
      <c r="C917" s="9"/>
      <c r="D917" s="9"/>
      <c r="E917" s="9"/>
      <c r="F917" s="9"/>
      <c r="G917" s="9"/>
      <c r="H917" s="9"/>
      <c r="I917" s="9"/>
      <c r="J917" s="9"/>
      <c r="K917" s="9"/>
      <c r="L917" s="9"/>
      <c r="M917" s="9"/>
      <c r="N917" s="9"/>
      <c r="O917" s="9"/>
      <c r="P917" s="9"/>
      <c r="Q917" s="9"/>
      <c r="R917" s="9"/>
      <c r="S917" s="9"/>
      <c r="T917" s="9"/>
      <c r="U917" s="9"/>
      <c r="V917" s="9"/>
      <c r="W917" s="9"/>
      <c r="X917" s="9"/>
      <c r="Y917" s="9"/>
      <c r="Z917" s="9"/>
    </row>
    <row r="918" spans="1:26" ht="15">
      <c r="A918" s="9"/>
      <c r="B918" s="9"/>
      <c r="C918" s="9"/>
      <c r="D918" s="9"/>
      <c r="E918" s="9"/>
      <c r="F918" s="9"/>
      <c r="G918" s="9"/>
      <c r="H918" s="9"/>
      <c r="I918" s="9"/>
      <c r="J918" s="9"/>
      <c r="K918" s="9"/>
      <c r="L918" s="9"/>
      <c r="M918" s="9"/>
      <c r="N918" s="9"/>
      <c r="O918" s="9"/>
      <c r="P918" s="9"/>
      <c r="Q918" s="9"/>
      <c r="R918" s="9"/>
      <c r="S918" s="9"/>
      <c r="T918" s="9"/>
      <c r="U918" s="9"/>
      <c r="V918" s="9"/>
      <c r="W918" s="9"/>
      <c r="X918" s="9"/>
      <c r="Y918" s="9"/>
      <c r="Z918" s="9"/>
    </row>
    <row r="919" spans="1:26" ht="15">
      <c r="A919" s="9"/>
      <c r="B919" s="9"/>
      <c r="C919" s="9"/>
      <c r="D919" s="9"/>
      <c r="E919" s="9"/>
      <c r="F919" s="9"/>
      <c r="G919" s="9"/>
      <c r="H919" s="9"/>
      <c r="I919" s="9"/>
      <c r="J919" s="9"/>
      <c r="K919" s="9"/>
      <c r="L919" s="9"/>
      <c r="M919" s="9"/>
      <c r="N919" s="9"/>
      <c r="O919" s="9"/>
      <c r="P919" s="9"/>
      <c r="Q919" s="9"/>
      <c r="R919" s="9"/>
      <c r="S919" s="9"/>
      <c r="T919" s="9"/>
      <c r="U919" s="9"/>
      <c r="V919" s="9"/>
      <c r="W919" s="9"/>
      <c r="X919" s="9"/>
      <c r="Y919" s="9"/>
      <c r="Z919" s="9"/>
    </row>
    <row r="920" spans="1:26" ht="15">
      <c r="A920" s="9"/>
      <c r="B920" s="9"/>
      <c r="C920" s="9"/>
      <c r="D920" s="9"/>
      <c r="E920" s="9"/>
      <c r="F920" s="9"/>
      <c r="G920" s="9"/>
      <c r="H920" s="9"/>
      <c r="I920" s="9"/>
      <c r="J920" s="9"/>
      <c r="K920" s="9"/>
      <c r="L920" s="9"/>
      <c r="M920" s="9"/>
      <c r="N920" s="9"/>
      <c r="O920" s="9"/>
      <c r="P920" s="9"/>
      <c r="Q920" s="9"/>
      <c r="R920" s="9"/>
      <c r="S920" s="9"/>
      <c r="T920" s="9"/>
      <c r="U920" s="9"/>
      <c r="V920" s="9"/>
      <c r="W920" s="9"/>
      <c r="X920" s="9"/>
      <c r="Y920" s="9"/>
      <c r="Z920" s="9"/>
    </row>
    <row r="921" spans="1:26" ht="15">
      <c r="A921" s="9"/>
      <c r="B921" s="9"/>
      <c r="C921" s="9"/>
      <c r="D921" s="9"/>
      <c r="E921" s="9"/>
      <c r="F921" s="9"/>
      <c r="G921" s="9"/>
      <c r="H921" s="9"/>
      <c r="I921" s="9"/>
      <c r="J921" s="9"/>
      <c r="K921" s="9"/>
      <c r="L921" s="9"/>
      <c r="M921" s="9"/>
      <c r="N921" s="9"/>
      <c r="O921" s="9"/>
      <c r="P921" s="9"/>
      <c r="Q921" s="9"/>
      <c r="R921" s="9"/>
      <c r="S921" s="9"/>
      <c r="T921" s="9"/>
      <c r="U921" s="9"/>
      <c r="V921" s="9"/>
      <c r="W921" s="9"/>
      <c r="X921" s="9"/>
      <c r="Y921" s="9"/>
      <c r="Z921" s="9"/>
    </row>
    <row r="922" spans="1:26" ht="15">
      <c r="A922" s="9"/>
      <c r="B922" s="9"/>
      <c r="C922" s="9"/>
      <c r="D922" s="9"/>
      <c r="E922" s="9"/>
      <c r="F922" s="9"/>
      <c r="G922" s="9"/>
      <c r="H922" s="9"/>
      <c r="I922" s="9"/>
      <c r="J922" s="9"/>
      <c r="K922" s="9"/>
      <c r="L922" s="9"/>
      <c r="M922" s="9"/>
      <c r="N922" s="9"/>
      <c r="O922" s="9"/>
      <c r="P922" s="9"/>
      <c r="Q922" s="9"/>
      <c r="R922" s="9"/>
      <c r="S922" s="9"/>
      <c r="T922" s="9"/>
      <c r="U922" s="9"/>
      <c r="V922" s="9"/>
      <c r="W922" s="9"/>
      <c r="X922" s="9"/>
      <c r="Y922" s="9"/>
      <c r="Z922" s="9"/>
    </row>
    <row r="923" spans="1:26" ht="15">
      <c r="A923" s="9"/>
      <c r="B923" s="9"/>
      <c r="C923" s="9"/>
      <c r="D923" s="9"/>
      <c r="E923" s="9"/>
      <c r="F923" s="9"/>
      <c r="G923" s="9"/>
      <c r="H923" s="9"/>
      <c r="I923" s="9"/>
      <c r="J923" s="9"/>
      <c r="K923" s="9"/>
      <c r="L923" s="9"/>
      <c r="M923" s="9"/>
      <c r="N923" s="9"/>
      <c r="O923" s="9"/>
      <c r="P923" s="9"/>
      <c r="Q923" s="9"/>
      <c r="R923" s="9"/>
      <c r="S923" s="9"/>
      <c r="T923" s="9"/>
      <c r="U923" s="9"/>
      <c r="V923" s="9"/>
      <c r="W923" s="9"/>
      <c r="X923" s="9"/>
      <c r="Y923" s="9"/>
      <c r="Z923" s="9"/>
    </row>
    <row r="924" spans="1:26" ht="15">
      <c r="A924" s="9"/>
      <c r="B924" s="9"/>
      <c r="C924" s="9"/>
      <c r="D924" s="9"/>
      <c r="E924" s="9"/>
      <c r="F924" s="9"/>
      <c r="G924" s="9"/>
      <c r="H924" s="9"/>
      <c r="I924" s="9"/>
      <c r="J924" s="9"/>
      <c r="K924" s="9"/>
      <c r="L924" s="9"/>
      <c r="M924" s="9"/>
      <c r="N924" s="9"/>
      <c r="O924" s="9"/>
      <c r="P924" s="9"/>
      <c r="Q924" s="9"/>
      <c r="R924" s="9"/>
      <c r="S924" s="9"/>
      <c r="T924" s="9"/>
      <c r="U924" s="9"/>
      <c r="V924" s="9"/>
      <c r="W924" s="9"/>
      <c r="X924" s="9"/>
      <c r="Y924" s="9"/>
      <c r="Z924" s="9"/>
    </row>
    <row r="925" spans="1:26" ht="15">
      <c r="A925" s="9"/>
      <c r="B925" s="9"/>
      <c r="C925" s="9"/>
      <c r="D925" s="9"/>
      <c r="E925" s="9"/>
      <c r="F925" s="9"/>
      <c r="G925" s="9"/>
      <c r="H925" s="9"/>
      <c r="I925" s="9"/>
      <c r="J925" s="9"/>
      <c r="K925" s="9"/>
      <c r="L925" s="9"/>
      <c r="M925" s="9"/>
      <c r="N925" s="9"/>
      <c r="O925" s="9"/>
      <c r="P925" s="9"/>
      <c r="Q925" s="9"/>
      <c r="R925" s="9"/>
      <c r="S925" s="9"/>
      <c r="T925" s="9"/>
      <c r="U925" s="9"/>
      <c r="V925" s="9"/>
      <c r="W925" s="9"/>
      <c r="X925" s="9"/>
      <c r="Y925" s="9"/>
      <c r="Z925" s="9"/>
    </row>
    <row r="926" spans="1:26" ht="15">
      <c r="A926" s="9"/>
      <c r="B926" s="9"/>
      <c r="C926" s="9"/>
      <c r="D926" s="9"/>
      <c r="E926" s="9"/>
      <c r="F926" s="9"/>
      <c r="G926" s="9"/>
      <c r="H926" s="9"/>
      <c r="I926" s="9"/>
      <c r="J926" s="9"/>
      <c r="K926" s="9"/>
      <c r="L926" s="9"/>
      <c r="M926" s="9"/>
      <c r="N926" s="9"/>
      <c r="O926" s="9"/>
      <c r="P926" s="9"/>
      <c r="Q926" s="9"/>
      <c r="R926" s="9"/>
      <c r="S926" s="9"/>
      <c r="T926" s="9"/>
      <c r="U926" s="9"/>
      <c r="V926" s="9"/>
      <c r="W926" s="9"/>
      <c r="X926" s="9"/>
      <c r="Y926" s="9"/>
      <c r="Z926" s="9"/>
    </row>
    <row r="927" spans="1:26" ht="15">
      <c r="A927" s="9"/>
      <c r="B927" s="9"/>
      <c r="C927" s="9"/>
      <c r="D927" s="9"/>
      <c r="E927" s="9"/>
      <c r="F927" s="9"/>
      <c r="G927" s="9"/>
      <c r="H927" s="9"/>
      <c r="I927" s="9"/>
      <c r="J927" s="9"/>
      <c r="K927" s="9"/>
      <c r="L927" s="9"/>
      <c r="M927" s="9"/>
      <c r="N927" s="9"/>
      <c r="O927" s="9"/>
      <c r="P927" s="9"/>
      <c r="Q927" s="9"/>
      <c r="R927" s="9"/>
      <c r="S927" s="9"/>
      <c r="T927" s="9"/>
      <c r="U927" s="9"/>
      <c r="V927" s="9"/>
      <c r="W927" s="9"/>
      <c r="X927" s="9"/>
      <c r="Y927" s="9"/>
      <c r="Z927" s="9"/>
    </row>
    <row r="928" spans="1:26" ht="15">
      <c r="A928" s="9"/>
      <c r="B928" s="9"/>
      <c r="C928" s="9"/>
      <c r="D928" s="9"/>
      <c r="E928" s="9"/>
      <c r="F928" s="9"/>
      <c r="G928" s="9"/>
      <c r="H928" s="9"/>
      <c r="I928" s="9"/>
      <c r="J928" s="9"/>
      <c r="K928" s="9"/>
      <c r="L928" s="9"/>
      <c r="M928" s="9"/>
      <c r="N928" s="9"/>
      <c r="O928" s="9"/>
      <c r="P928" s="9"/>
      <c r="Q928" s="9"/>
      <c r="R928" s="9"/>
      <c r="S928" s="9"/>
      <c r="T928" s="9"/>
      <c r="U928" s="9"/>
      <c r="V928" s="9"/>
      <c r="W928" s="9"/>
      <c r="X928" s="9"/>
      <c r="Y928" s="9"/>
      <c r="Z928" s="9"/>
    </row>
    <row r="929" spans="1:26" ht="15">
      <c r="A929" s="9"/>
      <c r="B929" s="9"/>
      <c r="C929" s="9"/>
      <c r="D929" s="9"/>
      <c r="E929" s="9"/>
      <c r="F929" s="9"/>
      <c r="G929" s="9"/>
      <c r="H929" s="9"/>
      <c r="I929" s="9"/>
      <c r="J929" s="9"/>
      <c r="K929" s="9"/>
      <c r="L929" s="9"/>
      <c r="M929" s="9"/>
      <c r="N929" s="9"/>
      <c r="O929" s="9"/>
      <c r="P929" s="9"/>
      <c r="Q929" s="9"/>
      <c r="R929" s="9"/>
      <c r="S929" s="9"/>
      <c r="T929" s="9"/>
      <c r="U929" s="9"/>
      <c r="V929" s="9"/>
      <c r="W929" s="9"/>
      <c r="X929" s="9"/>
      <c r="Y929" s="9"/>
      <c r="Z929" s="9"/>
    </row>
    <row r="930" spans="1:26" ht="15">
      <c r="A930" s="9"/>
      <c r="B930" s="9"/>
      <c r="C930" s="9"/>
      <c r="D930" s="9"/>
      <c r="E930" s="9"/>
      <c r="F930" s="9"/>
      <c r="G930" s="9"/>
      <c r="H930" s="9"/>
      <c r="I930" s="9"/>
      <c r="J930" s="9"/>
      <c r="K930" s="9"/>
      <c r="L930" s="9"/>
      <c r="M930" s="9"/>
      <c r="N930" s="9"/>
      <c r="O930" s="9"/>
      <c r="P930" s="9"/>
      <c r="Q930" s="9"/>
      <c r="R930" s="9"/>
      <c r="S930" s="9"/>
      <c r="T930" s="9"/>
      <c r="U930" s="9"/>
      <c r="V930" s="9"/>
      <c r="W930" s="9"/>
      <c r="X930" s="9"/>
      <c r="Y930" s="9"/>
      <c r="Z930" s="9"/>
    </row>
    <row r="931" spans="1:26" ht="15">
      <c r="A931" s="9"/>
      <c r="B931" s="9"/>
      <c r="C931" s="9"/>
      <c r="D931" s="9"/>
      <c r="E931" s="9"/>
      <c r="F931" s="9"/>
      <c r="G931" s="9"/>
      <c r="H931" s="9"/>
      <c r="I931" s="9"/>
      <c r="J931" s="9"/>
      <c r="K931" s="9"/>
      <c r="L931" s="9"/>
      <c r="M931" s="9"/>
      <c r="N931" s="9"/>
      <c r="O931" s="9"/>
      <c r="P931" s="9"/>
      <c r="Q931" s="9"/>
      <c r="R931" s="9"/>
      <c r="S931" s="9"/>
      <c r="T931" s="9"/>
      <c r="U931" s="9"/>
      <c r="V931" s="9"/>
      <c r="W931" s="9"/>
      <c r="X931" s="9"/>
      <c r="Y931" s="9"/>
      <c r="Z931" s="9"/>
    </row>
    <row r="932" spans="1:26" ht="15">
      <c r="A932" s="9"/>
      <c r="B932" s="9"/>
      <c r="C932" s="9"/>
      <c r="D932" s="9"/>
      <c r="E932" s="9"/>
      <c r="F932" s="9"/>
      <c r="G932" s="9"/>
      <c r="H932" s="9"/>
      <c r="I932" s="9"/>
      <c r="J932" s="9"/>
      <c r="K932" s="9"/>
      <c r="L932" s="9"/>
      <c r="M932" s="9"/>
      <c r="N932" s="9"/>
      <c r="O932" s="9"/>
      <c r="P932" s="9"/>
      <c r="Q932" s="9"/>
      <c r="R932" s="9"/>
      <c r="S932" s="9"/>
      <c r="T932" s="9"/>
      <c r="U932" s="9"/>
      <c r="V932" s="9"/>
      <c r="W932" s="9"/>
      <c r="X932" s="9"/>
      <c r="Y932" s="9"/>
      <c r="Z932" s="9"/>
    </row>
    <row r="933" spans="1:26" ht="15">
      <c r="A933" s="9"/>
      <c r="B933" s="9"/>
      <c r="C933" s="9"/>
      <c r="D933" s="9"/>
      <c r="E933" s="9"/>
      <c r="F933" s="9"/>
      <c r="G933" s="9"/>
      <c r="H933" s="9"/>
      <c r="I933" s="9"/>
      <c r="J933" s="9"/>
      <c r="K933" s="9"/>
      <c r="L933" s="9"/>
      <c r="M933" s="9"/>
      <c r="N933" s="9"/>
      <c r="O933" s="9"/>
      <c r="P933" s="9"/>
      <c r="Q933" s="9"/>
      <c r="R933" s="9"/>
      <c r="S933" s="9"/>
      <c r="T933" s="9"/>
      <c r="U933" s="9"/>
      <c r="V933" s="9"/>
      <c r="W933" s="9"/>
      <c r="X933" s="9"/>
      <c r="Y933" s="9"/>
      <c r="Z933" s="9"/>
    </row>
    <row r="934" spans="1:26" ht="15">
      <c r="A934" s="9"/>
      <c r="B934" s="9"/>
      <c r="C934" s="9"/>
      <c r="D934" s="9"/>
      <c r="E934" s="9"/>
      <c r="F934" s="9"/>
      <c r="G934" s="9"/>
      <c r="H934" s="9"/>
      <c r="I934" s="9"/>
      <c r="J934" s="9"/>
      <c r="K934" s="9"/>
      <c r="L934" s="9"/>
      <c r="M934" s="9"/>
      <c r="N934" s="9"/>
      <c r="O934" s="9"/>
      <c r="P934" s="9"/>
      <c r="Q934" s="9"/>
      <c r="R934" s="9"/>
      <c r="S934" s="9"/>
      <c r="T934" s="9"/>
      <c r="U934" s="9"/>
      <c r="V934" s="9"/>
      <c r="W934" s="9"/>
      <c r="X934" s="9"/>
      <c r="Y934" s="9"/>
      <c r="Z934" s="9"/>
    </row>
    <row r="935" spans="1:26" ht="15">
      <c r="A935" s="9"/>
      <c r="B935" s="9"/>
      <c r="C935" s="9"/>
      <c r="D935" s="9"/>
      <c r="E935" s="9"/>
      <c r="F935" s="9"/>
      <c r="G935" s="9"/>
      <c r="H935" s="9"/>
      <c r="I935" s="9"/>
      <c r="J935" s="9"/>
      <c r="K935" s="9"/>
      <c r="L935" s="9"/>
      <c r="M935" s="9"/>
      <c r="N935" s="9"/>
      <c r="O935" s="9"/>
      <c r="P935" s="9"/>
      <c r="Q935" s="9"/>
      <c r="R935" s="9"/>
      <c r="S935" s="9"/>
      <c r="T935" s="9"/>
      <c r="U935" s="9"/>
      <c r="V935" s="9"/>
      <c r="W935" s="9"/>
      <c r="X935" s="9"/>
      <c r="Y935" s="9"/>
      <c r="Z935" s="9"/>
    </row>
    <row r="936" spans="1:26" ht="15">
      <c r="A936" s="9"/>
      <c r="B936" s="9"/>
      <c r="C936" s="9"/>
      <c r="D936" s="9"/>
      <c r="E936" s="9"/>
      <c r="F936" s="9"/>
      <c r="G936" s="9"/>
      <c r="H936" s="9"/>
      <c r="I936" s="9"/>
      <c r="J936" s="9"/>
      <c r="K936" s="9"/>
      <c r="L936" s="9"/>
      <c r="M936" s="9"/>
      <c r="N936" s="9"/>
      <c r="O936" s="9"/>
      <c r="P936" s="9"/>
      <c r="Q936" s="9"/>
      <c r="R936" s="9"/>
      <c r="S936" s="9"/>
      <c r="T936" s="9"/>
      <c r="U936" s="9"/>
      <c r="V936" s="9"/>
      <c r="W936" s="9"/>
      <c r="X936" s="9"/>
      <c r="Y936" s="9"/>
      <c r="Z936" s="9"/>
    </row>
    <row r="937" spans="1:26" ht="15">
      <c r="A937" s="9"/>
      <c r="B937" s="9"/>
      <c r="C937" s="9"/>
      <c r="D937" s="9"/>
      <c r="E937" s="9"/>
      <c r="F937" s="9"/>
      <c r="G937" s="9"/>
      <c r="H937" s="9"/>
      <c r="I937" s="9"/>
      <c r="J937" s="9"/>
      <c r="K937" s="9"/>
      <c r="L937" s="9"/>
      <c r="M937" s="9"/>
      <c r="N937" s="9"/>
      <c r="O937" s="9"/>
      <c r="P937" s="9"/>
      <c r="Q937" s="9"/>
      <c r="R937" s="9"/>
      <c r="S937" s="9"/>
      <c r="T937" s="9"/>
      <c r="U937" s="9"/>
      <c r="V937" s="9"/>
      <c r="W937" s="9"/>
      <c r="X937" s="9"/>
      <c r="Y937" s="9"/>
      <c r="Z937" s="9"/>
    </row>
    <row r="938" spans="1:26" ht="15">
      <c r="A938" s="9"/>
      <c r="B938" s="9"/>
      <c r="C938" s="9"/>
      <c r="D938" s="9"/>
      <c r="E938" s="9"/>
      <c r="F938" s="9"/>
      <c r="G938" s="9"/>
      <c r="H938" s="9"/>
      <c r="I938" s="9"/>
      <c r="J938" s="9"/>
      <c r="K938" s="9"/>
      <c r="L938" s="9"/>
      <c r="M938" s="9"/>
      <c r="N938" s="9"/>
      <c r="O938" s="9"/>
      <c r="P938" s="9"/>
      <c r="Q938" s="9"/>
      <c r="R938" s="9"/>
      <c r="S938" s="9"/>
      <c r="T938" s="9"/>
      <c r="U938" s="9"/>
      <c r="V938" s="9"/>
      <c r="W938" s="9"/>
      <c r="X938" s="9"/>
      <c r="Y938" s="9"/>
      <c r="Z938" s="9"/>
    </row>
    <row r="939" spans="1:26" ht="15">
      <c r="A939" s="9"/>
      <c r="B939" s="9"/>
      <c r="C939" s="9"/>
      <c r="D939" s="9"/>
      <c r="E939" s="9"/>
      <c r="F939" s="9"/>
      <c r="G939" s="9"/>
      <c r="H939" s="9"/>
      <c r="I939" s="9"/>
      <c r="J939" s="9"/>
      <c r="K939" s="9"/>
      <c r="L939" s="9"/>
      <c r="M939" s="9"/>
      <c r="N939" s="9"/>
      <c r="O939" s="9"/>
      <c r="P939" s="9"/>
      <c r="Q939" s="9"/>
      <c r="R939" s="9"/>
      <c r="S939" s="9"/>
      <c r="T939" s="9"/>
      <c r="U939" s="9"/>
      <c r="V939" s="9"/>
      <c r="W939" s="9"/>
      <c r="X939" s="9"/>
      <c r="Y939" s="9"/>
      <c r="Z939" s="9"/>
    </row>
    <row r="940" spans="1:26" ht="15">
      <c r="A940" s="9"/>
      <c r="B940" s="9"/>
      <c r="C940" s="9"/>
      <c r="D940" s="9"/>
      <c r="E940" s="9"/>
      <c r="F940" s="9"/>
      <c r="G940" s="9"/>
      <c r="H940" s="9"/>
      <c r="I940" s="9"/>
      <c r="J940" s="9"/>
      <c r="K940" s="9"/>
      <c r="L940" s="9"/>
      <c r="M940" s="9"/>
      <c r="N940" s="9"/>
      <c r="O940" s="9"/>
      <c r="P940" s="9"/>
      <c r="Q940" s="9"/>
      <c r="R940" s="9"/>
      <c r="S940" s="9"/>
      <c r="T940" s="9"/>
      <c r="U940" s="9"/>
      <c r="V940" s="9"/>
      <c r="W940" s="9"/>
      <c r="X940" s="9"/>
      <c r="Y940" s="9"/>
      <c r="Z940" s="9"/>
    </row>
    <row r="941" spans="1:26" ht="15">
      <c r="A941" s="9"/>
      <c r="B941" s="9"/>
      <c r="C941" s="9"/>
      <c r="D941" s="9"/>
      <c r="E941" s="9"/>
      <c r="F941" s="9"/>
      <c r="G941" s="9"/>
      <c r="H941" s="9"/>
      <c r="I941" s="9"/>
      <c r="J941" s="9"/>
      <c r="K941" s="9"/>
      <c r="L941" s="9"/>
      <c r="M941" s="9"/>
      <c r="N941" s="9"/>
      <c r="O941" s="9"/>
      <c r="P941" s="9"/>
      <c r="Q941" s="9"/>
      <c r="R941" s="9"/>
      <c r="S941" s="9"/>
      <c r="T941" s="9"/>
      <c r="U941" s="9"/>
      <c r="V941" s="9"/>
      <c r="W941" s="9"/>
      <c r="X941" s="9"/>
      <c r="Y941" s="9"/>
      <c r="Z941" s="9"/>
    </row>
    <row r="942" spans="1:26" ht="15">
      <c r="A942" s="9"/>
      <c r="B942" s="9"/>
      <c r="C942" s="9"/>
      <c r="D942" s="9"/>
      <c r="E942" s="9"/>
      <c r="F942" s="9"/>
      <c r="G942" s="9"/>
      <c r="H942" s="9"/>
      <c r="I942" s="9"/>
      <c r="J942" s="9"/>
      <c r="K942" s="9"/>
      <c r="L942" s="9"/>
      <c r="M942" s="9"/>
      <c r="N942" s="9"/>
      <c r="O942" s="9"/>
      <c r="P942" s="9"/>
      <c r="Q942" s="9"/>
      <c r="R942" s="9"/>
      <c r="S942" s="9"/>
      <c r="T942" s="9"/>
      <c r="U942" s="9"/>
      <c r="V942" s="9"/>
      <c r="W942" s="9"/>
      <c r="X942" s="9"/>
      <c r="Y942" s="9"/>
      <c r="Z942" s="9"/>
    </row>
    <row r="943" spans="1:26" ht="15">
      <c r="A943" s="9"/>
      <c r="B943" s="9"/>
      <c r="C943" s="9"/>
      <c r="D943" s="9"/>
      <c r="E943" s="9"/>
      <c r="F943" s="9"/>
      <c r="G943" s="9"/>
      <c r="H943" s="9"/>
      <c r="I943" s="9"/>
      <c r="J943" s="9"/>
      <c r="K943" s="9"/>
      <c r="L943" s="9"/>
      <c r="M943" s="9"/>
      <c r="N943" s="9"/>
      <c r="O943" s="9"/>
      <c r="P943" s="9"/>
      <c r="Q943" s="9"/>
      <c r="R943" s="9"/>
      <c r="S943" s="9"/>
      <c r="T943" s="9"/>
      <c r="U943" s="9"/>
      <c r="V943" s="9"/>
      <c r="W943" s="9"/>
      <c r="X943" s="9"/>
      <c r="Y943" s="9"/>
      <c r="Z943" s="9"/>
    </row>
    <row r="944" spans="1:26" ht="15">
      <c r="A944" s="9"/>
      <c r="B944" s="9"/>
      <c r="C944" s="9"/>
      <c r="D944" s="9"/>
      <c r="E944" s="9"/>
      <c r="F944" s="9"/>
      <c r="G944" s="9"/>
      <c r="H944" s="9"/>
      <c r="I944" s="9"/>
      <c r="J944" s="9"/>
      <c r="K944" s="9"/>
      <c r="L944" s="9"/>
      <c r="M944" s="9"/>
      <c r="N944" s="9"/>
      <c r="O944" s="9"/>
      <c r="P944" s="9"/>
      <c r="Q944" s="9"/>
      <c r="R944" s="9"/>
      <c r="S944" s="9"/>
      <c r="T944" s="9"/>
      <c r="U944" s="9"/>
      <c r="V944" s="9"/>
      <c r="W944" s="9"/>
      <c r="X944" s="9"/>
      <c r="Y944" s="9"/>
      <c r="Z944" s="9"/>
    </row>
    <row r="945" spans="1:26" ht="15">
      <c r="A945" s="9"/>
      <c r="B945" s="9"/>
      <c r="C945" s="9"/>
      <c r="D945" s="9"/>
      <c r="E945" s="9"/>
      <c r="F945" s="9"/>
      <c r="G945" s="9"/>
      <c r="H945" s="9"/>
      <c r="I945" s="9"/>
      <c r="J945" s="9"/>
      <c r="K945" s="9"/>
      <c r="L945" s="9"/>
      <c r="M945" s="9"/>
      <c r="N945" s="9"/>
      <c r="O945" s="9"/>
      <c r="P945" s="9"/>
      <c r="Q945" s="9"/>
      <c r="R945" s="9"/>
      <c r="S945" s="9"/>
      <c r="T945" s="9"/>
      <c r="U945" s="9"/>
      <c r="V945" s="9"/>
      <c r="W945" s="9"/>
      <c r="X945" s="9"/>
      <c r="Y945" s="9"/>
      <c r="Z945" s="9"/>
    </row>
    <row r="946" spans="1:26" ht="15">
      <c r="A946" s="9"/>
      <c r="B946" s="9"/>
      <c r="C946" s="9"/>
      <c r="D946" s="9"/>
      <c r="E946" s="9"/>
      <c r="F946" s="9"/>
      <c r="G946" s="9"/>
      <c r="H946" s="9"/>
      <c r="I946" s="9"/>
      <c r="J946" s="9"/>
      <c r="K946" s="9"/>
      <c r="L946" s="9"/>
      <c r="M946" s="9"/>
      <c r="N946" s="9"/>
      <c r="O946" s="9"/>
      <c r="P946" s="9"/>
      <c r="Q946" s="9"/>
      <c r="R946" s="9"/>
      <c r="S946" s="9"/>
      <c r="T946" s="9"/>
      <c r="U946" s="9"/>
      <c r="V946" s="9"/>
      <c r="W946" s="9"/>
      <c r="X946" s="9"/>
      <c r="Y946" s="9"/>
      <c r="Z946" s="9"/>
    </row>
    <row r="947" spans="1:26" ht="15">
      <c r="A947" s="9"/>
      <c r="B947" s="9"/>
      <c r="C947" s="9"/>
      <c r="D947" s="9"/>
      <c r="E947" s="9"/>
      <c r="F947" s="9"/>
      <c r="G947" s="9"/>
      <c r="H947" s="9"/>
      <c r="I947" s="9"/>
      <c r="J947" s="9"/>
      <c r="K947" s="9"/>
      <c r="L947" s="9"/>
      <c r="M947" s="9"/>
      <c r="N947" s="9"/>
      <c r="O947" s="9"/>
      <c r="P947" s="9"/>
      <c r="Q947" s="9"/>
      <c r="R947" s="9"/>
      <c r="S947" s="9"/>
      <c r="T947" s="9"/>
      <c r="U947" s="9"/>
      <c r="V947" s="9"/>
      <c r="W947" s="9"/>
      <c r="X947" s="9"/>
      <c r="Y947" s="9"/>
      <c r="Z947" s="9"/>
    </row>
    <row r="948" spans="1:26" ht="15">
      <c r="A948" s="9"/>
      <c r="B948" s="9"/>
      <c r="C948" s="9"/>
      <c r="D948" s="9"/>
      <c r="E948" s="9"/>
      <c r="F948" s="9"/>
      <c r="G948" s="9"/>
      <c r="H948" s="9"/>
      <c r="I948" s="9"/>
      <c r="J948" s="9"/>
      <c r="K948" s="9"/>
      <c r="L948" s="9"/>
      <c r="M948" s="9"/>
      <c r="N948" s="9"/>
      <c r="O948" s="9"/>
      <c r="P948" s="9"/>
      <c r="Q948" s="9"/>
      <c r="R948" s="9"/>
      <c r="S948" s="9"/>
      <c r="T948" s="9"/>
      <c r="U948" s="9"/>
      <c r="V948" s="9"/>
      <c r="W948" s="9"/>
      <c r="X948" s="9"/>
      <c r="Y948" s="9"/>
      <c r="Z948" s="9"/>
    </row>
    <row r="949" spans="1:26" ht="15">
      <c r="A949" s="9"/>
      <c r="B949" s="9"/>
      <c r="C949" s="9"/>
      <c r="D949" s="9"/>
      <c r="E949" s="9"/>
      <c r="F949" s="9"/>
      <c r="G949" s="9"/>
      <c r="H949" s="9"/>
      <c r="I949" s="9"/>
      <c r="J949" s="9"/>
      <c r="K949" s="9"/>
      <c r="L949" s="9"/>
      <c r="M949" s="9"/>
      <c r="N949" s="9"/>
      <c r="O949" s="9"/>
      <c r="P949" s="9"/>
      <c r="Q949" s="9"/>
      <c r="R949" s="9"/>
      <c r="S949" s="9"/>
      <c r="T949" s="9"/>
      <c r="U949" s="9"/>
      <c r="V949" s="9"/>
      <c r="W949" s="9"/>
      <c r="X949" s="9"/>
      <c r="Y949" s="9"/>
      <c r="Z949" s="9"/>
    </row>
    <row r="950" spans="1:26" ht="15">
      <c r="A950" s="9"/>
      <c r="B950" s="9"/>
      <c r="C950" s="9"/>
      <c r="D950" s="9"/>
      <c r="E950" s="9"/>
      <c r="F950" s="9"/>
      <c r="G950" s="9"/>
      <c r="H950" s="9"/>
      <c r="I950" s="9"/>
      <c r="J950" s="9"/>
      <c r="K950" s="9"/>
      <c r="L950" s="9"/>
      <c r="M950" s="9"/>
      <c r="N950" s="9"/>
      <c r="O950" s="9"/>
      <c r="P950" s="9"/>
      <c r="Q950" s="9"/>
      <c r="R950" s="9"/>
      <c r="S950" s="9"/>
      <c r="T950" s="9"/>
      <c r="U950" s="9"/>
      <c r="V950" s="9"/>
      <c r="W950" s="9"/>
      <c r="X950" s="9"/>
      <c r="Y950" s="9"/>
      <c r="Z950" s="9"/>
    </row>
    <row r="951" spans="1:26" ht="15">
      <c r="A951" s="9"/>
      <c r="B951" s="9"/>
      <c r="C951" s="9"/>
      <c r="D951" s="9"/>
      <c r="E951" s="9"/>
      <c r="F951" s="9"/>
      <c r="G951" s="9"/>
      <c r="H951" s="9"/>
      <c r="I951" s="9"/>
      <c r="J951" s="9"/>
      <c r="K951" s="9"/>
      <c r="L951" s="9"/>
      <c r="M951" s="9"/>
      <c r="N951" s="9"/>
      <c r="O951" s="9"/>
      <c r="P951" s="9"/>
      <c r="Q951" s="9"/>
      <c r="R951" s="9"/>
      <c r="S951" s="9"/>
      <c r="T951" s="9"/>
      <c r="U951" s="9"/>
      <c r="V951" s="9"/>
      <c r="W951" s="9"/>
      <c r="X951" s="9"/>
      <c r="Y951" s="9"/>
      <c r="Z951" s="9"/>
    </row>
    <row r="952" spans="1:26" ht="15">
      <c r="A952" s="9"/>
      <c r="B952" s="9"/>
      <c r="C952" s="9"/>
      <c r="D952" s="9"/>
      <c r="E952" s="9"/>
      <c r="F952" s="9"/>
      <c r="G952" s="9"/>
      <c r="H952" s="9"/>
      <c r="I952" s="9"/>
      <c r="J952" s="9"/>
      <c r="K952" s="9"/>
      <c r="L952" s="9"/>
      <c r="M952" s="9"/>
      <c r="N952" s="9"/>
      <c r="O952" s="9"/>
      <c r="P952" s="9"/>
      <c r="Q952" s="9"/>
      <c r="R952" s="9"/>
      <c r="S952" s="9"/>
      <c r="T952" s="9"/>
      <c r="U952" s="9"/>
      <c r="V952" s="9"/>
      <c r="W952" s="9"/>
      <c r="X952" s="9"/>
      <c r="Y952" s="9"/>
      <c r="Z952" s="9"/>
    </row>
    <row r="953" spans="1:26" ht="15">
      <c r="A953" s="9"/>
      <c r="B953" s="9"/>
      <c r="C953" s="9"/>
      <c r="D953" s="9"/>
      <c r="E953" s="9"/>
      <c r="F953" s="9"/>
      <c r="G953" s="9"/>
      <c r="H953" s="9"/>
      <c r="I953" s="9"/>
      <c r="J953" s="9"/>
      <c r="K953" s="9"/>
      <c r="L953" s="9"/>
      <c r="M953" s="9"/>
      <c r="N953" s="9"/>
      <c r="O953" s="9"/>
      <c r="P953" s="9"/>
      <c r="Q953" s="9"/>
      <c r="R953" s="9"/>
      <c r="S953" s="9"/>
      <c r="T953" s="9"/>
      <c r="U953" s="9"/>
      <c r="V953" s="9"/>
      <c r="W953" s="9"/>
      <c r="X953" s="9"/>
      <c r="Y953" s="9"/>
      <c r="Z953" s="9"/>
    </row>
    <row r="954" spans="1:26" ht="15">
      <c r="A954" s="9"/>
      <c r="B954" s="9"/>
      <c r="C954" s="9"/>
      <c r="D954" s="9"/>
      <c r="E954" s="9"/>
      <c r="F954" s="9"/>
      <c r="G954" s="9"/>
      <c r="H954" s="9"/>
      <c r="I954" s="9"/>
      <c r="J954" s="9"/>
      <c r="K954" s="9"/>
      <c r="L954" s="9"/>
      <c r="M954" s="9"/>
      <c r="N954" s="9"/>
      <c r="O954" s="9"/>
      <c r="P954" s="9"/>
      <c r="Q954" s="9"/>
      <c r="R954" s="9"/>
      <c r="S954" s="9"/>
      <c r="T954" s="9"/>
      <c r="U954" s="9"/>
      <c r="V954" s="9"/>
      <c r="W954" s="9"/>
      <c r="X954" s="9"/>
      <c r="Y954" s="9"/>
      <c r="Z954" s="9"/>
    </row>
    <row r="955" spans="1:26" ht="15">
      <c r="A955" s="9"/>
      <c r="B955" s="9"/>
      <c r="C955" s="9"/>
      <c r="D955" s="9"/>
      <c r="E955" s="9"/>
      <c r="F955" s="9"/>
      <c r="G955" s="9"/>
      <c r="H955" s="9"/>
      <c r="I955" s="9"/>
      <c r="J955" s="9"/>
      <c r="K955" s="9"/>
      <c r="L955" s="9"/>
      <c r="M955" s="9"/>
      <c r="N955" s="9"/>
      <c r="O955" s="9"/>
      <c r="P955" s="9"/>
      <c r="Q955" s="9"/>
      <c r="R955" s="9"/>
      <c r="S955" s="9"/>
      <c r="T955" s="9"/>
      <c r="U955" s="9"/>
      <c r="V955" s="9"/>
      <c r="W955" s="9"/>
      <c r="X955" s="9"/>
      <c r="Y955" s="9"/>
      <c r="Z955" s="9"/>
    </row>
    <row r="956" spans="1:26" ht="15">
      <c r="A956" s="9"/>
      <c r="B956" s="9"/>
      <c r="C956" s="9"/>
      <c r="D956" s="9"/>
      <c r="E956" s="9"/>
      <c r="F956" s="9"/>
      <c r="G956" s="9"/>
      <c r="H956" s="9"/>
      <c r="I956" s="9"/>
      <c r="J956" s="9"/>
      <c r="K956" s="9"/>
      <c r="L956" s="9"/>
      <c r="M956" s="9"/>
      <c r="N956" s="9"/>
      <c r="O956" s="9"/>
      <c r="P956" s="9"/>
      <c r="Q956" s="9"/>
      <c r="R956" s="9"/>
      <c r="S956" s="9"/>
      <c r="T956" s="9"/>
      <c r="U956" s="9"/>
      <c r="V956" s="9"/>
      <c r="W956" s="9"/>
      <c r="X956" s="9"/>
      <c r="Y956" s="9"/>
      <c r="Z956" s="9"/>
    </row>
    <row r="957" spans="1:26" ht="15">
      <c r="A957" s="9"/>
      <c r="B957" s="9"/>
      <c r="C957" s="9"/>
      <c r="D957" s="9"/>
      <c r="E957" s="9"/>
      <c r="F957" s="9"/>
      <c r="G957" s="9"/>
      <c r="H957" s="9"/>
      <c r="I957" s="9"/>
      <c r="J957" s="9"/>
      <c r="K957" s="9"/>
      <c r="L957" s="9"/>
      <c r="M957" s="9"/>
      <c r="N957" s="9"/>
      <c r="O957" s="9"/>
      <c r="P957" s="9"/>
      <c r="Q957" s="9"/>
      <c r="R957" s="9"/>
      <c r="S957" s="9"/>
      <c r="T957" s="9"/>
      <c r="U957" s="9"/>
      <c r="V957" s="9"/>
      <c r="W957" s="9"/>
      <c r="X957" s="9"/>
      <c r="Y957" s="9"/>
      <c r="Z957" s="9"/>
    </row>
    <row r="958" spans="1:26" ht="15">
      <c r="A958" s="9"/>
      <c r="B958" s="9"/>
      <c r="C958" s="9"/>
      <c r="D958" s="9"/>
      <c r="E958" s="9"/>
      <c r="F958" s="9"/>
      <c r="G958" s="9"/>
      <c r="H958" s="9"/>
      <c r="I958" s="9"/>
      <c r="J958" s="9"/>
      <c r="K958" s="9"/>
      <c r="L958" s="9"/>
      <c r="M958" s="9"/>
      <c r="N958" s="9"/>
      <c r="O958" s="9"/>
      <c r="P958" s="9"/>
      <c r="Q958" s="9"/>
      <c r="R958" s="9"/>
      <c r="S958" s="9"/>
      <c r="T958" s="9"/>
      <c r="U958" s="9"/>
      <c r="V958" s="9"/>
      <c r="W958" s="9"/>
      <c r="X958" s="9"/>
      <c r="Y958" s="9"/>
      <c r="Z958" s="9"/>
    </row>
    <row r="959" spans="1:26" ht="15">
      <c r="A959" s="9"/>
      <c r="B959" s="9"/>
      <c r="C959" s="9"/>
      <c r="D959" s="9"/>
      <c r="E959" s="9"/>
      <c r="F959" s="9"/>
      <c r="G959" s="9"/>
      <c r="H959" s="9"/>
      <c r="I959" s="9"/>
      <c r="J959" s="9"/>
      <c r="K959" s="9"/>
      <c r="L959" s="9"/>
      <c r="M959" s="9"/>
      <c r="N959" s="9"/>
      <c r="O959" s="9"/>
      <c r="P959" s="9"/>
      <c r="Q959" s="9"/>
      <c r="R959" s="9"/>
      <c r="S959" s="9"/>
      <c r="T959" s="9"/>
      <c r="U959" s="9"/>
      <c r="V959" s="9"/>
      <c r="W959" s="9"/>
      <c r="X959" s="9"/>
      <c r="Y959" s="9"/>
      <c r="Z959" s="9"/>
    </row>
    <row r="960" spans="1:26" ht="15">
      <c r="A960" s="9"/>
      <c r="B960" s="9"/>
      <c r="C960" s="9"/>
      <c r="D960" s="9"/>
      <c r="E960" s="9"/>
      <c r="F960" s="9"/>
      <c r="G960" s="9"/>
      <c r="H960" s="9"/>
      <c r="I960" s="9"/>
      <c r="J960" s="9"/>
      <c r="K960" s="9"/>
      <c r="L960" s="9"/>
      <c r="M960" s="9"/>
      <c r="N960" s="9"/>
      <c r="O960" s="9"/>
      <c r="P960" s="9"/>
      <c r="Q960" s="9"/>
      <c r="R960" s="9"/>
      <c r="S960" s="9"/>
      <c r="T960" s="9"/>
      <c r="U960" s="9"/>
      <c r="V960" s="9"/>
      <c r="W960" s="9"/>
      <c r="X960" s="9"/>
      <c r="Y960" s="9"/>
      <c r="Z960" s="9"/>
    </row>
    <row r="961" spans="1:26" ht="15">
      <c r="A961" s="9"/>
      <c r="B961" s="9"/>
      <c r="C961" s="9"/>
      <c r="D961" s="9"/>
      <c r="E961" s="9"/>
      <c r="F961" s="9"/>
      <c r="G961" s="9"/>
      <c r="H961" s="9"/>
      <c r="I961" s="9"/>
      <c r="J961" s="9"/>
      <c r="K961" s="9"/>
      <c r="L961" s="9"/>
      <c r="M961" s="9"/>
      <c r="N961" s="9"/>
      <c r="O961" s="9"/>
      <c r="P961" s="9"/>
      <c r="Q961" s="9"/>
      <c r="R961" s="9"/>
      <c r="S961" s="9"/>
      <c r="T961" s="9"/>
      <c r="U961" s="9"/>
      <c r="V961" s="9"/>
      <c r="W961" s="9"/>
      <c r="X961" s="9"/>
      <c r="Y961" s="9"/>
      <c r="Z961" s="9"/>
    </row>
    <row r="962" spans="1:26" ht="15">
      <c r="A962" s="9"/>
      <c r="B962" s="9"/>
      <c r="C962" s="9"/>
      <c r="D962" s="9"/>
      <c r="E962" s="9"/>
      <c r="F962" s="9"/>
      <c r="G962" s="9"/>
      <c r="H962" s="9"/>
      <c r="I962" s="9"/>
      <c r="J962" s="9"/>
      <c r="K962" s="9"/>
      <c r="L962" s="9"/>
      <c r="M962" s="9"/>
      <c r="N962" s="9"/>
      <c r="O962" s="9"/>
      <c r="P962" s="9"/>
      <c r="Q962" s="9"/>
      <c r="R962" s="9"/>
      <c r="S962" s="9"/>
      <c r="T962" s="9"/>
      <c r="U962" s="9"/>
      <c r="V962" s="9"/>
      <c r="W962" s="9"/>
      <c r="X962" s="9"/>
      <c r="Y962" s="9"/>
      <c r="Z962" s="9"/>
    </row>
    <row r="963" spans="1:26" ht="15">
      <c r="A963" s="9"/>
      <c r="B963" s="9"/>
      <c r="C963" s="9"/>
      <c r="D963" s="9"/>
      <c r="E963" s="9"/>
      <c r="F963" s="9"/>
      <c r="G963" s="9"/>
      <c r="H963" s="9"/>
      <c r="I963" s="9"/>
      <c r="J963" s="9"/>
      <c r="K963" s="9"/>
      <c r="L963" s="9"/>
      <c r="M963" s="9"/>
      <c r="N963" s="9"/>
      <c r="O963" s="9"/>
      <c r="P963" s="9"/>
      <c r="Q963" s="9"/>
      <c r="R963" s="9"/>
      <c r="S963" s="9"/>
      <c r="T963" s="9"/>
      <c r="U963" s="9"/>
      <c r="V963" s="9"/>
      <c r="W963" s="9"/>
      <c r="X963" s="9"/>
      <c r="Y963" s="9"/>
      <c r="Z963" s="9"/>
    </row>
    <row r="964" spans="1:26" ht="15">
      <c r="A964" s="9"/>
      <c r="B964" s="9"/>
      <c r="C964" s="9"/>
      <c r="D964" s="9"/>
      <c r="E964" s="9"/>
      <c r="F964" s="9"/>
      <c r="G964" s="9"/>
      <c r="H964" s="9"/>
      <c r="I964" s="9"/>
      <c r="J964" s="9"/>
      <c r="K964" s="9"/>
      <c r="L964" s="9"/>
      <c r="M964" s="9"/>
      <c r="N964" s="9"/>
      <c r="O964" s="9"/>
      <c r="P964" s="9"/>
      <c r="Q964" s="9"/>
      <c r="R964" s="9"/>
      <c r="S964" s="9"/>
      <c r="T964" s="9"/>
      <c r="U964" s="9"/>
      <c r="V964" s="9"/>
      <c r="W964" s="9"/>
      <c r="X964" s="9"/>
      <c r="Y964" s="9"/>
      <c r="Z964" s="9"/>
    </row>
    <row r="965" spans="1:26" ht="15">
      <c r="A965" s="9"/>
      <c r="B965" s="9"/>
      <c r="C965" s="9"/>
      <c r="D965" s="9"/>
      <c r="E965" s="9"/>
      <c r="F965" s="9"/>
      <c r="G965" s="9"/>
      <c r="H965" s="9"/>
      <c r="I965" s="9"/>
      <c r="J965" s="9"/>
      <c r="K965" s="9"/>
      <c r="L965" s="9"/>
      <c r="M965" s="9"/>
      <c r="N965" s="9"/>
      <c r="O965" s="9"/>
      <c r="P965" s="9"/>
      <c r="Q965" s="9"/>
      <c r="R965" s="9"/>
      <c r="S965" s="9"/>
      <c r="T965" s="9"/>
      <c r="U965" s="9"/>
      <c r="V965" s="9"/>
      <c r="W965" s="9"/>
      <c r="X965" s="9"/>
      <c r="Y965" s="9"/>
      <c r="Z965" s="9"/>
    </row>
    <row r="966" spans="1:26" ht="15">
      <c r="A966" s="9"/>
      <c r="B966" s="9"/>
      <c r="C966" s="9"/>
      <c r="D966" s="9"/>
      <c r="E966" s="9"/>
      <c r="F966" s="9"/>
      <c r="G966" s="9"/>
      <c r="H966" s="9"/>
      <c r="I966" s="9"/>
      <c r="J966" s="9"/>
      <c r="K966" s="9"/>
      <c r="L966" s="9"/>
      <c r="M966" s="9"/>
      <c r="N966" s="9"/>
      <c r="O966" s="9"/>
      <c r="P966" s="9"/>
      <c r="Q966" s="9"/>
      <c r="R966" s="9"/>
      <c r="S966" s="9"/>
      <c r="T966" s="9"/>
      <c r="U966" s="9"/>
      <c r="V966" s="9"/>
      <c r="W966" s="9"/>
      <c r="X966" s="9"/>
      <c r="Y966" s="9"/>
      <c r="Z966" s="9"/>
    </row>
    <row r="967" spans="1:26" ht="15">
      <c r="A967" s="9"/>
      <c r="B967" s="9"/>
      <c r="C967" s="9"/>
      <c r="D967" s="9"/>
      <c r="E967" s="9"/>
      <c r="F967" s="9"/>
      <c r="G967" s="9"/>
      <c r="H967" s="9"/>
      <c r="I967" s="9"/>
      <c r="J967" s="9"/>
      <c r="K967" s="9"/>
      <c r="L967" s="9"/>
      <c r="M967" s="9"/>
      <c r="N967" s="9"/>
      <c r="O967" s="9"/>
      <c r="P967" s="9"/>
      <c r="Q967" s="9"/>
      <c r="R967" s="9"/>
      <c r="S967" s="9"/>
      <c r="T967" s="9"/>
      <c r="U967" s="9"/>
      <c r="V967" s="9"/>
      <c r="W967" s="9"/>
      <c r="X967" s="9"/>
      <c r="Y967" s="9"/>
      <c r="Z967" s="9"/>
    </row>
    <row r="968" spans="1:26" ht="15">
      <c r="A968" s="9"/>
      <c r="B968" s="9"/>
      <c r="C968" s="9"/>
      <c r="D968" s="9"/>
      <c r="E968" s="9"/>
      <c r="F968" s="9"/>
      <c r="G968" s="9"/>
      <c r="H968" s="9"/>
      <c r="I968" s="9"/>
      <c r="J968" s="9"/>
      <c r="K968" s="9"/>
      <c r="L968" s="9"/>
      <c r="M968" s="9"/>
      <c r="N968" s="9"/>
      <c r="O968" s="9"/>
      <c r="P968" s="9"/>
      <c r="Q968" s="9"/>
      <c r="R968" s="9"/>
      <c r="S968" s="9"/>
      <c r="T968" s="9"/>
      <c r="U968" s="9"/>
      <c r="V968" s="9"/>
      <c r="W968" s="9"/>
      <c r="X968" s="9"/>
      <c r="Y968" s="9"/>
      <c r="Z968" s="9"/>
    </row>
    <row r="969" spans="1:26" ht="15">
      <c r="A969" s="9"/>
      <c r="B969" s="9"/>
      <c r="C969" s="9"/>
      <c r="D969" s="9"/>
      <c r="E969" s="9"/>
      <c r="F969" s="9"/>
      <c r="G969" s="9"/>
      <c r="H969" s="9"/>
      <c r="I969" s="9"/>
      <c r="J969" s="9"/>
      <c r="K969" s="9"/>
      <c r="L969" s="9"/>
      <c r="M969" s="9"/>
      <c r="N969" s="9"/>
      <c r="O969" s="9"/>
      <c r="P969" s="9"/>
      <c r="Q969" s="9"/>
      <c r="R969" s="9"/>
      <c r="S969" s="9"/>
      <c r="T969" s="9"/>
      <c r="U969" s="9"/>
      <c r="V969" s="9"/>
      <c r="W969" s="9"/>
      <c r="X969" s="9"/>
      <c r="Y969" s="9"/>
      <c r="Z969" s="9"/>
    </row>
    <row r="970" spans="1:26" ht="15">
      <c r="A970" s="9"/>
      <c r="B970" s="9"/>
      <c r="C970" s="9"/>
      <c r="D970" s="9"/>
      <c r="E970" s="9"/>
      <c r="F970" s="9"/>
      <c r="G970" s="9"/>
      <c r="H970" s="9"/>
      <c r="I970" s="9"/>
      <c r="J970" s="9"/>
      <c r="K970" s="9"/>
      <c r="L970" s="9"/>
      <c r="M970" s="9"/>
      <c r="N970" s="9"/>
      <c r="O970" s="9"/>
      <c r="P970" s="9"/>
      <c r="Q970" s="9"/>
      <c r="R970" s="9"/>
      <c r="S970" s="9"/>
      <c r="T970" s="9"/>
      <c r="U970" s="9"/>
      <c r="V970" s="9"/>
      <c r="W970" s="9"/>
      <c r="X970" s="9"/>
      <c r="Y970" s="9"/>
      <c r="Z970" s="9"/>
    </row>
    <row r="971" spans="1:26" ht="15">
      <c r="A971" s="9"/>
      <c r="B971" s="9"/>
      <c r="C971" s="9"/>
      <c r="D971" s="9"/>
      <c r="E971" s="9"/>
      <c r="F971" s="9"/>
      <c r="G971" s="9"/>
      <c r="H971" s="9"/>
      <c r="I971" s="9"/>
      <c r="J971" s="9"/>
      <c r="K971" s="9"/>
      <c r="L971" s="9"/>
      <c r="M971" s="9"/>
      <c r="N971" s="9"/>
      <c r="O971" s="9"/>
      <c r="P971" s="9"/>
      <c r="Q971" s="9"/>
      <c r="R971" s="9"/>
      <c r="S971" s="9"/>
      <c r="T971" s="9"/>
      <c r="U971" s="9"/>
      <c r="V971" s="9"/>
      <c r="W971" s="9"/>
      <c r="X971" s="9"/>
      <c r="Y971" s="9"/>
      <c r="Z971" s="9"/>
    </row>
    <row r="972" spans="1:26" ht="15">
      <c r="A972" s="9"/>
      <c r="B972" s="9"/>
      <c r="C972" s="9"/>
      <c r="D972" s="9"/>
      <c r="E972" s="9"/>
      <c r="F972" s="9"/>
      <c r="G972" s="9"/>
      <c r="H972" s="9"/>
      <c r="I972" s="9"/>
      <c r="J972" s="9"/>
      <c r="K972" s="9"/>
      <c r="L972" s="9"/>
      <c r="M972" s="9"/>
      <c r="N972" s="9"/>
      <c r="O972" s="9"/>
      <c r="P972" s="9"/>
      <c r="Q972" s="9"/>
      <c r="R972" s="9"/>
      <c r="S972" s="9"/>
      <c r="T972" s="9"/>
      <c r="U972" s="9"/>
      <c r="V972" s="9"/>
      <c r="W972" s="9"/>
      <c r="X972" s="9"/>
      <c r="Y972" s="9"/>
      <c r="Z972" s="9"/>
    </row>
    <row r="973" spans="1:26" ht="15">
      <c r="A973" s="9"/>
      <c r="B973" s="9"/>
      <c r="C973" s="9"/>
      <c r="D973" s="9"/>
      <c r="E973" s="9"/>
      <c r="F973" s="9"/>
      <c r="G973" s="9"/>
      <c r="H973" s="9"/>
      <c r="I973" s="9"/>
      <c r="J973" s="9"/>
      <c r="K973" s="9"/>
      <c r="L973" s="9"/>
      <c r="M973" s="9"/>
      <c r="N973" s="9"/>
      <c r="O973" s="9"/>
      <c r="P973" s="9"/>
      <c r="Q973" s="9"/>
      <c r="R973" s="9"/>
      <c r="S973" s="9"/>
      <c r="T973" s="9"/>
      <c r="U973" s="9"/>
      <c r="V973" s="9"/>
      <c r="W973" s="9"/>
      <c r="X973" s="9"/>
      <c r="Y973" s="9"/>
      <c r="Z973" s="9"/>
    </row>
    <row r="974" spans="1:26" ht="15">
      <c r="A974" s="9"/>
      <c r="B974" s="9"/>
      <c r="C974" s="9"/>
      <c r="D974" s="9"/>
      <c r="E974" s="9"/>
      <c r="F974" s="9"/>
      <c r="G974" s="9"/>
      <c r="H974" s="9"/>
      <c r="I974" s="9"/>
      <c r="J974" s="9"/>
      <c r="K974" s="9"/>
      <c r="L974" s="9"/>
      <c r="M974" s="9"/>
      <c r="N974" s="9"/>
      <c r="O974" s="9"/>
      <c r="P974" s="9"/>
      <c r="Q974" s="9"/>
      <c r="R974" s="9"/>
      <c r="S974" s="9"/>
      <c r="T974" s="9"/>
      <c r="U974" s="9"/>
      <c r="V974" s="9"/>
      <c r="W974" s="9"/>
      <c r="X974" s="9"/>
      <c r="Y974" s="9"/>
      <c r="Z974" s="9"/>
    </row>
    <row r="975" spans="1:26" ht="15">
      <c r="A975" s="9"/>
      <c r="B975" s="9"/>
      <c r="C975" s="9"/>
      <c r="D975" s="9"/>
      <c r="E975" s="9"/>
      <c r="F975" s="9"/>
      <c r="G975" s="9"/>
      <c r="H975" s="9"/>
      <c r="I975" s="9"/>
      <c r="J975" s="9"/>
      <c r="K975" s="9"/>
      <c r="L975" s="9"/>
      <c r="M975" s="9"/>
      <c r="N975" s="9"/>
      <c r="O975" s="9"/>
      <c r="P975" s="9"/>
      <c r="Q975" s="9"/>
      <c r="R975" s="9"/>
      <c r="S975" s="9"/>
      <c r="T975" s="9"/>
      <c r="U975" s="9"/>
      <c r="V975" s="9"/>
      <c r="W975" s="9"/>
      <c r="X975" s="9"/>
      <c r="Y975" s="9"/>
      <c r="Z975" s="9"/>
    </row>
    <row r="976" spans="1:26" ht="15">
      <c r="A976" s="9"/>
      <c r="B976" s="9"/>
      <c r="C976" s="9"/>
      <c r="D976" s="9"/>
      <c r="E976" s="9"/>
      <c r="F976" s="9"/>
      <c r="G976" s="9"/>
      <c r="H976" s="9"/>
      <c r="I976" s="9"/>
      <c r="J976" s="9"/>
      <c r="K976" s="9"/>
      <c r="L976" s="9"/>
      <c r="M976" s="9"/>
      <c r="N976" s="9"/>
      <c r="O976" s="9"/>
      <c r="P976" s="9"/>
      <c r="Q976" s="9"/>
      <c r="R976" s="9"/>
      <c r="S976" s="9"/>
      <c r="T976" s="9"/>
      <c r="U976" s="9"/>
      <c r="V976" s="9"/>
      <c r="W976" s="9"/>
      <c r="X976" s="9"/>
      <c r="Y976" s="9"/>
      <c r="Z976" s="9"/>
    </row>
    <row r="977" spans="1:26" ht="15">
      <c r="A977" s="9"/>
      <c r="B977" s="9"/>
      <c r="C977" s="9"/>
      <c r="D977" s="9"/>
      <c r="E977" s="9"/>
      <c r="F977" s="9"/>
      <c r="G977" s="9"/>
      <c r="H977" s="9"/>
      <c r="I977" s="9"/>
      <c r="J977" s="9"/>
      <c r="K977" s="9"/>
      <c r="L977" s="9"/>
      <c r="M977" s="9"/>
      <c r="N977" s="9"/>
      <c r="O977" s="9"/>
      <c r="P977" s="9"/>
      <c r="Q977" s="9"/>
      <c r="R977" s="9"/>
      <c r="S977" s="9"/>
      <c r="T977" s="9"/>
      <c r="U977" s="9"/>
      <c r="V977" s="9"/>
      <c r="W977" s="9"/>
      <c r="X977" s="9"/>
      <c r="Y977" s="9"/>
      <c r="Z977" s="9"/>
    </row>
    <row r="978" spans="1:26" ht="15">
      <c r="A978" s="9"/>
      <c r="B978" s="9"/>
      <c r="C978" s="9"/>
      <c r="D978" s="9"/>
      <c r="E978" s="9"/>
      <c r="F978" s="9"/>
      <c r="G978" s="9"/>
      <c r="H978" s="9"/>
      <c r="I978" s="9"/>
      <c r="J978" s="9"/>
      <c r="K978" s="9"/>
      <c r="L978" s="9"/>
      <c r="M978" s="9"/>
      <c r="N978" s="9"/>
      <c r="O978" s="9"/>
      <c r="P978" s="9"/>
      <c r="Q978" s="9"/>
      <c r="R978" s="9"/>
      <c r="S978" s="9"/>
      <c r="T978" s="9"/>
      <c r="U978" s="9"/>
      <c r="V978" s="9"/>
      <c r="W978" s="9"/>
      <c r="X978" s="9"/>
      <c r="Y978" s="9"/>
      <c r="Z978" s="9"/>
    </row>
    <row r="979" spans="1:26" ht="15">
      <c r="A979" s="9"/>
      <c r="B979" s="9"/>
      <c r="C979" s="9"/>
      <c r="D979" s="9"/>
      <c r="E979" s="9"/>
      <c r="F979" s="9"/>
      <c r="G979" s="9"/>
      <c r="H979" s="9"/>
      <c r="I979" s="9"/>
      <c r="J979" s="9"/>
      <c r="K979" s="9"/>
      <c r="L979" s="9"/>
      <c r="M979" s="9"/>
      <c r="N979" s="9"/>
      <c r="O979" s="9"/>
      <c r="P979" s="9"/>
      <c r="Q979" s="9"/>
      <c r="R979" s="9"/>
      <c r="S979" s="9"/>
      <c r="T979" s="9"/>
      <c r="U979" s="9"/>
      <c r="V979" s="9"/>
      <c r="W979" s="9"/>
      <c r="X979" s="9"/>
      <c r="Y979" s="9"/>
      <c r="Z979" s="9"/>
    </row>
    <row r="980" spans="1:26" ht="15">
      <c r="A980" s="9"/>
      <c r="B980" s="9"/>
      <c r="C980" s="9"/>
      <c r="D980" s="9"/>
      <c r="E980" s="9"/>
      <c r="F980" s="9"/>
      <c r="G980" s="9"/>
      <c r="H980" s="9"/>
      <c r="I980" s="9"/>
      <c r="J980" s="9"/>
      <c r="K980" s="9"/>
      <c r="L980" s="9"/>
      <c r="M980" s="9"/>
      <c r="N980" s="9"/>
      <c r="O980" s="9"/>
      <c r="P980" s="9"/>
      <c r="Q980" s="9"/>
      <c r="R980" s="9"/>
      <c r="S980" s="9"/>
      <c r="T980" s="9"/>
      <c r="U980" s="9"/>
      <c r="V980" s="9"/>
      <c r="W980" s="9"/>
      <c r="X980" s="9"/>
      <c r="Y980" s="9"/>
      <c r="Z980" s="9"/>
    </row>
    <row r="981" spans="1:26" ht="15">
      <c r="A981" s="9"/>
      <c r="B981" s="9"/>
      <c r="C981" s="9"/>
      <c r="D981" s="9"/>
      <c r="E981" s="9"/>
      <c r="F981" s="9"/>
      <c r="G981" s="9"/>
      <c r="H981" s="9"/>
      <c r="I981" s="9"/>
      <c r="J981" s="9"/>
      <c r="K981" s="9"/>
      <c r="L981" s="9"/>
      <c r="M981" s="9"/>
      <c r="N981" s="9"/>
      <c r="O981" s="9"/>
      <c r="P981" s="9"/>
      <c r="Q981" s="9"/>
      <c r="R981" s="9"/>
      <c r="S981" s="9"/>
      <c r="T981" s="9"/>
      <c r="U981" s="9"/>
      <c r="V981" s="9"/>
      <c r="W981" s="9"/>
      <c r="X981" s="9"/>
      <c r="Y981" s="9"/>
      <c r="Z981" s="9"/>
    </row>
    <row r="982" spans="1:26" ht="15">
      <c r="A982" s="9"/>
      <c r="B982" s="9"/>
      <c r="C982" s="9"/>
      <c r="D982" s="9"/>
      <c r="E982" s="9"/>
      <c r="F982" s="9"/>
      <c r="G982" s="9"/>
      <c r="H982" s="9"/>
      <c r="I982" s="9"/>
      <c r="J982" s="9"/>
      <c r="K982" s="9"/>
      <c r="L982" s="9"/>
      <c r="M982" s="9"/>
      <c r="N982" s="9"/>
      <c r="O982" s="9"/>
      <c r="P982" s="9"/>
      <c r="Q982" s="9"/>
      <c r="R982" s="9"/>
      <c r="S982" s="9"/>
      <c r="T982" s="9"/>
      <c r="U982" s="9"/>
      <c r="V982" s="9"/>
      <c r="W982" s="9"/>
      <c r="X982" s="9"/>
      <c r="Y982" s="9"/>
      <c r="Z982" s="9"/>
    </row>
    <row r="983" spans="1:26" ht="15">
      <c r="A983" s="9"/>
      <c r="B983" s="9"/>
      <c r="C983" s="9"/>
      <c r="D983" s="9"/>
      <c r="E983" s="9"/>
      <c r="F983" s="9"/>
      <c r="G983" s="9"/>
      <c r="H983" s="9"/>
      <c r="I983" s="9"/>
      <c r="J983" s="9"/>
      <c r="K983" s="9"/>
      <c r="L983" s="9"/>
      <c r="M983" s="9"/>
      <c r="N983" s="9"/>
      <c r="O983" s="9"/>
      <c r="P983" s="9"/>
      <c r="Q983" s="9"/>
      <c r="R983" s="9"/>
      <c r="S983" s="9"/>
      <c r="T983" s="9"/>
      <c r="U983" s="9"/>
      <c r="V983" s="9"/>
      <c r="W983" s="9"/>
      <c r="X983" s="9"/>
      <c r="Y983" s="9"/>
      <c r="Z983" s="9"/>
    </row>
    <row r="984" spans="1:26" ht="15">
      <c r="A984" s="9"/>
      <c r="B984" s="9"/>
      <c r="C984" s="9"/>
      <c r="D984" s="9"/>
      <c r="E984" s="9"/>
      <c r="F984" s="9"/>
      <c r="G984" s="9"/>
      <c r="H984" s="9"/>
      <c r="I984" s="9"/>
      <c r="J984" s="9"/>
      <c r="K984" s="9"/>
      <c r="L984" s="9"/>
      <c r="M984" s="9"/>
      <c r="N984" s="9"/>
      <c r="O984" s="9"/>
      <c r="P984" s="9"/>
      <c r="Q984" s="9"/>
      <c r="R984" s="9"/>
      <c r="S984" s="9"/>
      <c r="T984" s="9"/>
      <c r="U984" s="9"/>
      <c r="V984" s="9"/>
      <c r="W984" s="9"/>
      <c r="X984" s="9"/>
      <c r="Y984" s="9"/>
      <c r="Z984" s="9"/>
    </row>
    <row r="985" spans="1:26" ht="15">
      <c r="A985" s="9"/>
      <c r="B985" s="9"/>
      <c r="C985" s="9"/>
      <c r="D985" s="9"/>
      <c r="E985" s="9"/>
      <c r="F985" s="9"/>
      <c r="G985" s="9"/>
      <c r="H985" s="9"/>
      <c r="I985" s="9"/>
      <c r="J985" s="9"/>
      <c r="K985" s="9"/>
      <c r="L985" s="9"/>
      <c r="M985" s="9"/>
      <c r="N985" s="9"/>
      <c r="O985" s="9"/>
      <c r="P985" s="9"/>
      <c r="Q985" s="9"/>
      <c r="R985" s="9"/>
      <c r="S985" s="9"/>
      <c r="T985" s="9"/>
      <c r="U985" s="9"/>
      <c r="V985" s="9"/>
      <c r="W985" s="9"/>
      <c r="X985" s="9"/>
      <c r="Y985" s="9"/>
      <c r="Z985" s="9"/>
    </row>
    <row r="986" spans="1:26" ht="15">
      <c r="A986" s="9"/>
      <c r="B986" s="9"/>
      <c r="C986" s="9"/>
      <c r="D986" s="9"/>
      <c r="E986" s="9"/>
      <c r="F986" s="9"/>
      <c r="G986" s="9"/>
      <c r="H986" s="9"/>
      <c r="I986" s="9"/>
      <c r="J986" s="9"/>
      <c r="K986" s="9"/>
      <c r="L986" s="9"/>
      <c r="M986" s="9"/>
      <c r="N986" s="9"/>
      <c r="O986" s="9"/>
      <c r="P986" s="9"/>
      <c r="Q986" s="9"/>
      <c r="R986" s="9"/>
      <c r="S986" s="9"/>
      <c r="T986" s="9"/>
      <c r="U986" s="9"/>
      <c r="V986" s="9"/>
      <c r="W986" s="9"/>
      <c r="X986" s="9"/>
      <c r="Y986" s="9"/>
      <c r="Z986" s="9"/>
    </row>
    <row r="987" spans="1:26" ht="15">
      <c r="A987" s="9"/>
      <c r="B987" s="9"/>
      <c r="C987" s="9"/>
      <c r="D987" s="9"/>
      <c r="E987" s="9"/>
      <c r="F987" s="9"/>
      <c r="G987" s="9"/>
      <c r="H987" s="9"/>
      <c r="I987" s="9"/>
      <c r="J987" s="9"/>
      <c r="K987" s="9"/>
      <c r="L987" s="9"/>
      <c r="M987" s="9"/>
      <c r="N987" s="9"/>
      <c r="O987" s="9"/>
      <c r="P987" s="9"/>
      <c r="Q987" s="9"/>
      <c r="R987" s="9"/>
      <c r="S987" s="9"/>
      <c r="T987" s="9"/>
      <c r="U987" s="9"/>
      <c r="V987" s="9"/>
      <c r="W987" s="9"/>
      <c r="X987" s="9"/>
      <c r="Y987" s="9"/>
      <c r="Z987" s="9"/>
    </row>
    <row r="988" spans="1:26" ht="15">
      <c r="A988" s="9"/>
      <c r="B988" s="9"/>
      <c r="C988" s="9"/>
      <c r="D988" s="9"/>
      <c r="E988" s="9"/>
      <c r="F988" s="9"/>
      <c r="G988" s="9"/>
      <c r="H988" s="9"/>
      <c r="I988" s="9"/>
      <c r="J988" s="9"/>
      <c r="K988" s="9"/>
      <c r="L988" s="9"/>
      <c r="M988" s="9"/>
      <c r="N988" s="9"/>
      <c r="O988" s="9"/>
      <c r="P988" s="9"/>
      <c r="Q988" s="9"/>
      <c r="R988" s="9"/>
      <c r="S988" s="9"/>
      <c r="T988" s="9"/>
      <c r="U988" s="9"/>
      <c r="V988" s="9"/>
      <c r="W988" s="9"/>
      <c r="X988" s="9"/>
      <c r="Y988" s="9"/>
      <c r="Z988" s="9"/>
    </row>
    <row r="989" spans="1:26" ht="15">
      <c r="A989" s="9"/>
      <c r="B989" s="9"/>
      <c r="C989" s="9"/>
      <c r="D989" s="9"/>
      <c r="E989" s="9"/>
      <c r="F989" s="9"/>
      <c r="G989" s="9"/>
      <c r="H989" s="9"/>
      <c r="I989" s="9"/>
      <c r="J989" s="9"/>
      <c r="K989" s="9"/>
      <c r="L989" s="9"/>
      <c r="M989" s="9"/>
      <c r="N989" s="9"/>
      <c r="O989" s="9"/>
      <c r="P989" s="9"/>
      <c r="Q989" s="9"/>
      <c r="R989" s="9"/>
      <c r="S989" s="9"/>
      <c r="T989" s="9"/>
      <c r="U989" s="9"/>
      <c r="V989" s="9"/>
      <c r="W989" s="9"/>
      <c r="X989" s="9"/>
      <c r="Y989" s="9"/>
      <c r="Z989" s="9"/>
    </row>
    <row r="990" spans="1:26" ht="15">
      <c r="A990" s="9"/>
      <c r="B990" s="9"/>
      <c r="C990" s="9"/>
      <c r="D990" s="9"/>
      <c r="E990" s="9"/>
      <c r="F990" s="9"/>
      <c r="G990" s="9"/>
      <c r="H990" s="9"/>
      <c r="I990" s="9"/>
      <c r="J990" s="9"/>
      <c r="K990" s="9"/>
      <c r="L990" s="9"/>
      <c r="M990" s="9"/>
      <c r="N990" s="9"/>
      <c r="O990" s="9"/>
      <c r="P990" s="9"/>
      <c r="Q990" s="9"/>
      <c r="R990" s="9"/>
      <c r="S990" s="9"/>
      <c r="T990" s="9"/>
      <c r="U990" s="9"/>
      <c r="V990" s="9"/>
      <c r="W990" s="9"/>
      <c r="X990" s="9"/>
      <c r="Y990" s="9"/>
      <c r="Z990" s="9"/>
    </row>
    <row r="991" spans="1:26" ht="15">
      <c r="A991" s="9"/>
      <c r="B991" s="9"/>
      <c r="C991" s="9"/>
      <c r="D991" s="9"/>
      <c r="E991" s="9"/>
      <c r="F991" s="9"/>
      <c r="G991" s="9"/>
      <c r="H991" s="9"/>
      <c r="I991" s="9"/>
      <c r="J991" s="9"/>
      <c r="K991" s="9"/>
      <c r="L991" s="9"/>
      <c r="M991" s="9"/>
      <c r="N991" s="9"/>
      <c r="O991" s="9"/>
      <c r="P991" s="9"/>
      <c r="Q991" s="9"/>
      <c r="R991" s="9"/>
      <c r="S991" s="9"/>
      <c r="T991" s="9"/>
      <c r="U991" s="9"/>
      <c r="V991" s="9"/>
      <c r="W991" s="9"/>
      <c r="X991" s="9"/>
      <c r="Y991" s="9"/>
      <c r="Z991" s="9"/>
    </row>
    <row r="992" spans="1:26" ht="15">
      <c r="A992" s="9"/>
      <c r="B992" s="9"/>
      <c r="C992" s="9"/>
      <c r="D992" s="9"/>
      <c r="E992" s="9"/>
      <c r="F992" s="9"/>
      <c r="G992" s="9"/>
      <c r="H992" s="9"/>
      <c r="I992" s="9"/>
      <c r="J992" s="9"/>
      <c r="K992" s="9"/>
      <c r="L992" s="9"/>
      <c r="M992" s="9"/>
      <c r="N992" s="9"/>
      <c r="O992" s="9"/>
      <c r="P992" s="9"/>
      <c r="Q992" s="9"/>
      <c r="R992" s="9"/>
      <c r="S992" s="9"/>
      <c r="T992" s="9"/>
      <c r="U992" s="9"/>
      <c r="V992" s="9"/>
      <c r="W992" s="9"/>
      <c r="X992" s="9"/>
      <c r="Y992" s="9"/>
      <c r="Z992" s="9"/>
    </row>
    <row r="993" spans="1:26" ht="15">
      <c r="A993" s="9"/>
      <c r="B993" s="9"/>
      <c r="C993" s="9"/>
      <c r="D993" s="9"/>
      <c r="E993" s="9"/>
      <c r="F993" s="9"/>
      <c r="G993" s="9"/>
      <c r="H993" s="9"/>
      <c r="I993" s="9"/>
      <c r="J993" s="9"/>
      <c r="K993" s="9"/>
      <c r="L993" s="9"/>
      <c r="M993" s="9"/>
      <c r="N993" s="9"/>
      <c r="O993" s="9"/>
      <c r="P993" s="9"/>
      <c r="Q993" s="9"/>
      <c r="R993" s="9"/>
      <c r="S993" s="9"/>
      <c r="T993" s="9"/>
      <c r="U993" s="9"/>
      <c r="V993" s="9"/>
      <c r="W993" s="9"/>
      <c r="X993" s="9"/>
      <c r="Y993" s="9"/>
      <c r="Z993" s="9"/>
    </row>
    <row r="994" spans="1:26" ht="15">
      <c r="A994" s="9"/>
      <c r="B994" s="9"/>
      <c r="C994" s="9"/>
      <c r="D994" s="9"/>
      <c r="E994" s="9"/>
      <c r="F994" s="9"/>
      <c r="G994" s="9"/>
      <c r="H994" s="9"/>
      <c r="I994" s="9"/>
      <c r="J994" s="9"/>
      <c r="K994" s="9"/>
      <c r="L994" s="9"/>
      <c r="M994" s="9"/>
      <c r="N994" s="9"/>
      <c r="O994" s="9"/>
      <c r="P994" s="9"/>
      <c r="Q994" s="9"/>
      <c r="R994" s="9"/>
      <c r="S994" s="9"/>
      <c r="T994" s="9"/>
      <c r="U994" s="9"/>
      <c r="V994" s="9"/>
      <c r="W994" s="9"/>
      <c r="X994" s="9"/>
      <c r="Y994" s="9"/>
      <c r="Z994" s="9"/>
    </row>
    <row r="995" spans="1:26" ht="15">
      <c r="A995" s="9"/>
      <c r="B995" s="9"/>
      <c r="C995" s="9"/>
      <c r="D995" s="9"/>
      <c r="E995" s="9"/>
      <c r="F995" s="9"/>
      <c r="G995" s="9"/>
      <c r="H995" s="9"/>
      <c r="I995" s="9"/>
      <c r="J995" s="9"/>
      <c r="K995" s="9"/>
      <c r="L995" s="9"/>
      <c r="M995" s="9"/>
      <c r="N995" s="9"/>
      <c r="O995" s="9"/>
      <c r="P995" s="9"/>
      <c r="Q995" s="9"/>
      <c r="R995" s="9"/>
      <c r="S995" s="9"/>
      <c r="T995" s="9"/>
      <c r="U995" s="9"/>
      <c r="V995" s="9"/>
      <c r="W995" s="9"/>
      <c r="X995" s="9"/>
      <c r="Y995" s="9"/>
      <c r="Z995" s="9"/>
    </row>
    <row r="996" spans="1:26" ht="15">
      <c r="A996" s="9"/>
      <c r="B996" s="9"/>
      <c r="C996" s="9"/>
      <c r="D996" s="9"/>
      <c r="E996" s="9"/>
      <c r="F996" s="9"/>
      <c r="G996" s="9"/>
      <c r="H996" s="9"/>
      <c r="I996" s="9"/>
      <c r="J996" s="9"/>
      <c r="K996" s="9"/>
      <c r="L996" s="9"/>
      <c r="M996" s="9"/>
      <c r="N996" s="9"/>
      <c r="O996" s="9"/>
      <c r="P996" s="9"/>
      <c r="Q996" s="9"/>
      <c r="R996" s="9"/>
      <c r="S996" s="9"/>
      <c r="T996" s="9"/>
      <c r="U996" s="9"/>
      <c r="V996" s="9"/>
      <c r="W996" s="9"/>
      <c r="X996" s="9"/>
      <c r="Y996" s="9"/>
      <c r="Z996" s="9"/>
    </row>
    <row r="997" spans="1:26" ht="15">
      <c r="A997" s="9"/>
      <c r="B997" s="9"/>
      <c r="C997" s="9"/>
      <c r="D997" s="9"/>
      <c r="E997" s="9"/>
      <c r="F997" s="9"/>
      <c r="G997" s="9"/>
      <c r="H997" s="9"/>
      <c r="I997" s="9"/>
      <c r="J997" s="9"/>
      <c r="K997" s="9"/>
      <c r="L997" s="9"/>
      <c r="M997" s="9"/>
      <c r="N997" s="9"/>
      <c r="O997" s="9"/>
      <c r="P997" s="9"/>
      <c r="Q997" s="9"/>
      <c r="R997" s="9"/>
      <c r="S997" s="9"/>
      <c r="T997" s="9"/>
      <c r="U997" s="9"/>
      <c r="V997" s="9"/>
      <c r="W997" s="9"/>
      <c r="X997" s="9"/>
      <c r="Y997" s="9"/>
      <c r="Z997" s="9"/>
    </row>
    <row r="998" spans="1:26" ht="15">
      <c r="A998" s="9"/>
      <c r="B998" s="9"/>
      <c r="C998" s="9"/>
      <c r="D998" s="9"/>
      <c r="E998" s="9"/>
      <c r="F998" s="9"/>
      <c r="G998" s="9"/>
      <c r="H998" s="9"/>
      <c r="I998" s="9"/>
      <c r="J998" s="9"/>
      <c r="K998" s="9"/>
      <c r="L998" s="9"/>
      <c r="M998" s="9"/>
      <c r="N998" s="9"/>
      <c r="O998" s="9"/>
      <c r="P998" s="9"/>
      <c r="Q998" s="9"/>
      <c r="R998" s="9"/>
      <c r="S998" s="9"/>
      <c r="T998" s="9"/>
      <c r="U998" s="9"/>
      <c r="V998" s="9"/>
      <c r="W998" s="9"/>
      <c r="X998" s="9"/>
      <c r="Y998" s="9"/>
      <c r="Z998" s="9"/>
    </row>
    <row r="999" spans="1:26" ht="15">
      <c r="A999" s="9"/>
      <c r="B999" s="9"/>
      <c r="C999" s="9"/>
      <c r="D999" s="9"/>
      <c r="E999" s="9"/>
      <c r="F999" s="9"/>
      <c r="G999" s="9"/>
      <c r="H999" s="9"/>
      <c r="I999" s="9"/>
      <c r="J999" s="9"/>
      <c r="K999" s="9"/>
      <c r="L999" s="9"/>
      <c r="M999" s="9"/>
      <c r="N999" s="9"/>
      <c r="O999" s="9"/>
      <c r="P999" s="9"/>
      <c r="Q999" s="9"/>
      <c r="R999" s="9"/>
      <c r="S999" s="9"/>
      <c r="T999" s="9"/>
      <c r="U999" s="9"/>
      <c r="V999" s="9"/>
      <c r="W999" s="9"/>
      <c r="X999" s="9"/>
      <c r="Y999" s="9"/>
      <c r="Z999" s="9"/>
    </row>
    <row r="1000" spans="1:26" ht="15">
      <c r="A1000" s="9"/>
      <c r="B1000" s="9"/>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sheetData>
  <hyperlinks>
    <hyperlink ref="G2" r:id="rId1" xr:uid="{00000000-0004-0000-0300-000000000000}"/>
    <hyperlink ref="G3" r:id="rId2" xr:uid="{00000000-0004-0000-0300-000001000000}"/>
    <hyperlink ref="G4" r:id="rId3" xr:uid="{00000000-0004-0000-0300-000002000000}"/>
    <hyperlink ref="G5" r:id="rId4" xr:uid="{00000000-0004-0000-0300-000003000000}"/>
    <hyperlink ref="G6" r:id="rId5" xr:uid="{00000000-0004-0000-0300-000004000000}"/>
    <hyperlink ref="G7" r:id="rId6" xr:uid="{00000000-0004-0000-0300-000005000000}"/>
    <hyperlink ref="G8" r:id="rId7" xr:uid="{00000000-0004-0000-0300-000006000000}"/>
    <hyperlink ref="G9" r:id="rId8" xr:uid="{00000000-0004-0000-0300-000007000000}"/>
    <hyperlink ref="G10" r:id="rId9" xr:uid="{00000000-0004-0000-0300-000008000000}"/>
    <hyperlink ref="G11" r:id="rId10" xr:uid="{00000000-0004-0000-0300-000009000000}"/>
    <hyperlink ref="G12" r:id="rId11" xr:uid="{00000000-0004-0000-0300-00000A000000}"/>
    <hyperlink ref="G13" r:id="rId12" xr:uid="{00000000-0004-0000-0300-00000B000000}"/>
    <hyperlink ref="G14" r:id="rId13" xr:uid="{00000000-0004-0000-0300-00000C000000}"/>
    <hyperlink ref="G15" r:id="rId14" xr:uid="{00000000-0004-0000-0300-00000D000000}"/>
    <hyperlink ref="G16" r:id="rId15" xr:uid="{00000000-0004-0000-0300-00000E000000}"/>
    <hyperlink ref="G17" r:id="rId16" xr:uid="{00000000-0004-0000-0300-00000F000000}"/>
    <hyperlink ref="G18" r:id="rId17" xr:uid="{00000000-0004-0000-0300-000010000000}"/>
    <hyperlink ref="G19" r:id="rId18" xr:uid="{00000000-0004-0000-0300-000011000000}"/>
    <hyperlink ref="G20" r:id="rId19" xr:uid="{00000000-0004-0000-0300-000012000000}"/>
    <hyperlink ref="G21" r:id="rId20" xr:uid="{00000000-0004-0000-0300-000013000000}"/>
    <hyperlink ref="G22" r:id="rId21" xr:uid="{00000000-0004-0000-0300-000014000000}"/>
  </hyperlinks>
  <printOptions horizontalCentered="1" gridLines="1"/>
  <pageMargins left="0.7" right="0.7" top="0.75" bottom="0.75" header="0" footer="0"/>
  <pageSetup paperSize="9" pageOrder="overThenDown" orientation="portrait" cellComments="atEnd"/>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R995"/>
  <sheetViews>
    <sheetView workbookViewId="0">
      <pane xSplit="2" ySplit="2" topLeftCell="C3" activePane="bottomRight" state="frozen"/>
      <selection pane="topRight"/>
      <selection pane="bottomLeft"/>
      <selection pane="bottomRight"/>
    </sheetView>
  </sheetViews>
  <sheetFormatPr baseColWidth="10" defaultColWidth="12.6640625" defaultRowHeight="15.75" customHeight="1"/>
  <cols>
    <col min="1" max="1" width="11.1640625" customWidth="1"/>
    <col min="2" max="2" width="18.6640625" customWidth="1"/>
    <col min="3" max="3" width="19.1640625" customWidth="1"/>
    <col min="9" max="9" width="19.33203125" customWidth="1"/>
    <col min="17" max="18" width="12.6640625" hidden="1"/>
    <col min="20" max="20" width="12.6640625" hidden="1"/>
    <col min="22" max="22" width="12.6640625" hidden="1"/>
    <col min="24" max="24" width="12.6640625" hidden="1"/>
    <col min="29" max="30" width="12.6640625" hidden="1"/>
    <col min="31" max="31" width="20.1640625" hidden="1" customWidth="1"/>
    <col min="32" max="36" width="12.6640625" hidden="1"/>
    <col min="37" max="37" width="17" hidden="1" customWidth="1"/>
    <col min="38" max="44" width="12.6640625" hidden="1"/>
  </cols>
  <sheetData>
    <row r="1" spans="1:44" ht="41.25" hidden="1" customHeight="1">
      <c r="A1" s="12"/>
      <c r="B1" s="12"/>
      <c r="C1" s="12"/>
      <c r="D1" s="12"/>
      <c r="E1" s="12"/>
      <c r="F1" s="12"/>
      <c r="G1" s="12"/>
      <c r="H1" s="12"/>
      <c r="I1" s="13"/>
      <c r="J1" s="12"/>
      <c r="K1" s="12"/>
      <c r="L1" s="12"/>
      <c r="M1" s="12"/>
      <c r="N1" s="12"/>
      <c r="O1" s="221" t="s">
        <v>109</v>
      </c>
      <c r="P1" s="222"/>
      <c r="Q1" s="222"/>
      <c r="R1" s="14"/>
      <c r="S1" s="15"/>
      <c r="T1" s="14"/>
      <c r="U1" s="15"/>
      <c r="V1" s="14"/>
      <c r="W1" s="15"/>
      <c r="X1" s="14"/>
      <c r="Y1" s="15"/>
      <c r="Z1" s="15"/>
      <c r="AA1" s="15"/>
      <c r="AB1" s="15"/>
      <c r="AC1" s="12"/>
      <c r="AD1" s="12"/>
      <c r="AE1" s="12"/>
      <c r="AF1" s="12"/>
      <c r="AG1" s="12"/>
      <c r="AH1" s="12"/>
      <c r="AI1" s="12"/>
      <c r="AJ1" s="12"/>
      <c r="AK1" s="16"/>
      <c r="AL1" s="16"/>
      <c r="AM1" s="16"/>
      <c r="AN1" s="12"/>
      <c r="AO1" s="12"/>
      <c r="AP1" s="12"/>
      <c r="AQ1" s="17"/>
      <c r="AR1" s="17"/>
    </row>
    <row r="2" spans="1:44" ht="41.25" customHeight="1">
      <c r="A2" s="18" t="s">
        <v>110</v>
      </c>
      <c r="B2" s="18" t="s">
        <v>111</v>
      </c>
      <c r="C2" s="18" t="s">
        <v>112</v>
      </c>
      <c r="D2" s="18" t="s">
        <v>113</v>
      </c>
      <c r="E2" s="18" t="s">
        <v>114</v>
      </c>
      <c r="F2" s="18" t="s">
        <v>115</v>
      </c>
      <c r="G2" s="18" t="s">
        <v>116</v>
      </c>
      <c r="H2" s="18" t="s">
        <v>117</v>
      </c>
      <c r="I2" s="19" t="s">
        <v>118</v>
      </c>
      <c r="J2" s="18" t="s">
        <v>119</v>
      </c>
      <c r="K2" s="18" t="s">
        <v>120</v>
      </c>
      <c r="L2" s="18" t="s">
        <v>121</v>
      </c>
      <c r="M2" s="18" t="s">
        <v>122</v>
      </c>
      <c r="N2" s="18" t="s">
        <v>123</v>
      </c>
      <c r="O2" s="20" t="s">
        <v>124</v>
      </c>
      <c r="P2" s="21" t="s">
        <v>125</v>
      </c>
      <c r="Q2" s="18" t="s">
        <v>126</v>
      </c>
      <c r="R2" s="20" t="s">
        <v>127</v>
      </c>
      <c r="S2" s="21" t="s">
        <v>128</v>
      </c>
      <c r="T2" s="20" t="s">
        <v>129</v>
      </c>
      <c r="U2" s="21" t="s">
        <v>130</v>
      </c>
      <c r="V2" s="20" t="s">
        <v>131</v>
      </c>
      <c r="W2" s="21" t="s">
        <v>132</v>
      </c>
      <c r="X2" s="20" t="s">
        <v>133</v>
      </c>
      <c r="Y2" s="21" t="s">
        <v>134</v>
      </c>
      <c r="Z2" s="21" t="s">
        <v>135</v>
      </c>
      <c r="AA2" s="21" t="s">
        <v>136</v>
      </c>
      <c r="AB2" s="21" t="s">
        <v>137</v>
      </c>
      <c r="AC2" s="18" t="s">
        <v>138</v>
      </c>
      <c r="AD2" s="18" t="s">
        <v>139</v>
      </c>
      <c r="AE2" s="18" t="s">
        <v>140</v>
      </c>
      <c r="AF2" s="18" t="s">
        <v>141</v>
      </c>
      <c r="AG2" s="18" t="s">
        <v>142</v>
      </c>
      <c r="AH2" s="18" t="s">
        <v>143</v>
      </c>
      <c r="AI2" s="18" t="s">
        <v>144</v>
      </c>
      <c r="AJ2" s="18" t="s">
        <v>145</v>
      </c>
      <c r="AK2" s="22" t="s">
        <v>146</v>
      </c>
      <c r="AL2" s="22" t="s">
        <v>147</v>
      </c>
      <c r="AM2" s="22" t="s">
        <v>148</v>
      </c>
      <c r="AN2" s="18" t="s">
        <v>149</v>
      </c>
      <c r="AO2" s="18" t="s">
        <v>150</v>
      </c>
      <c r="AP2" s="18" t="s">
        <v>151</v>
      </c>
      <c r="AQ2" s="23" t="s">
        <v>152</v>
      </c>
      <c r="AR2" s="23" t="s">
        <v>153</v>
      </c>
    </row>
    <row r="3" spans="1:44" ht="41.25" customHeight="1">
      <c r="A3" s="24" t="s">
        <v>154</v>
      </c>
      <c r="B3" s="25" t="s">
        <v>155</v>
      </c>
      <c r="C3" s="24" t="s">
        <v>156</v>
      </c>
      <c r="D3" s="26"/>
      <c r="E3" s="24" t="s">
        <v>157</v>
      </c>
      <c r="F3" s="27" t="s">
        <v>158</v>
      </c>
      <c r="G3" s="25">
        <v>9867755499</v>
      </c>
      <c r="H3" s="24" t="s">
        <v>159</v>
      </c>
      <c r="I3" s="28" t="s">
        <v>160</v>
      </c>
      <c r="J3" s="29" t="s">
        <v>161</v>
      </c>
      <c r="K3" s="25" t="s">
        <v>105</v>
      </c>
      <c r="L3" s="25" t="s">
        <v>162</v>
      </c>
      <c r="M3" s="25" t="s">
        <v>163</v>
      </c>
      <c r="N3" s="24"/>
      <c r="O3" s="30">
        <v>32.47</v>
      </c>
      <c r="P3" s="31"/>
      <c r="Q3" s="24" t="s">
        <v>164</v>
      </c>
      <c r="R3" s="30"/>
      <c r="S3" s="31"/>
      <c r="T3" s="30"/>
      <c r="U3" s="31"/>
      <c r="V3" s="30"/>
      <c r="W3" s="31"/>
      <c r="X3" s="30"/>
      <c r="Y3" s="31"/>
      <c r="Z3" s="31"/>
      <c r="AA3" s="31"/>
      <c r="AB3" s="31"/>
      <c r="AC3" s="24" t="s">
        <v>165</v>
      </c>
      <c r="AD3" s="24" t="s">
        <v>166</v>
      </c>
      <c r="AE3" s="24" t="s">
        <v>167</v>
      </c>
      <c r="AF3" s="32">
        <v>4000000</v>
      </c>
      <c r="AG3" s="32">
        <v>4000000</v>
      </c>
      <c r="AH3" s="33">
        <v>45301</v>
      </c>
      <c r="AI3" s="34">
        <v>45320</v>
      </c>
      <c r="AJ3" s="35" t="s">
        <v>168</v>
      </c>
      <c r="AK3" s="24" t="s">
        <v>169</v>
      </c>
      <c r="AL3" s="24" t="s">
        <v>169</v>
      </c>
      <c r="AM3" s="36" t="s">
        <v>170</v>
      </c>
      <c r="AN3" s="37">
        <v>1.23E-2</v>
      </c>
      <c r="AO3" s="26"/>
      <c r="AP3" s="26"/>
      <c r="AQ3" s="27" t="s">
        <v>171</v>
      </c>
      <c r="AR3" s="27" t="s">
        <v>172</v>
      </c>
    </row>
    <row r="4" spans="1:44" ht="41.25" customHeight="1">
      <c r="A4" s="24" t="s">
        <v>154</v>
      </c>
      <c r="B4" s="25" t="s">
        <v>173</v>
      </c>
      <c r="C4" s="24" t="s">
        <v>174</v>
      </c>
      <c r="D4" s="24" t="s">
        <v>174</v>
      </c>
      <c r="E4" s="24" t="s">
        <v>175</v>
      </c>
      <c r="F4" s="27" t="s">
        <v>176</v>
      </c>
      <c r="G4" s="25">
        <v>8147731803</v>
      </c>
      <c r="H4" s="24" t="s">
        <v>177</v>
      </c>
      <c r="I4" s="28" t="s">
        <v>178</v>
      </c>
      <c r="J4" s="29" t="s">
        <v>179</v>
      </c>
      <c r="K4" s="25" t="s">
        <v>180</v>
      </c>
      <c r="L4" s="25" t="s">
        <v>181</v>
      </c>
      <c r="M4" s="25" t="s">
        <v>182</v>
      </c>
      <c r="N4" s="24"/>
      <c r="O4" s="30">
        <v>50</v>
      </c>
      <c r="P4" s="38"/>
      <c r="Q4" s="26"/>
      <c r="R4" s="30"/>
      <c r="S4" s="31"/>
      <c r="T4" s="30"/>
      <c r="U4" s="31"/>
      <c r="V4" s="30"/>
      <c r="W4" s="31"/>
      <c r="X4" s="30"/>
      <c r="Y4" s="31"/>
      <c r="Z4" s="31"/>
      <c r="AA4" s="31"/>
      <c r="AB4" s="31"/>
      <c r="AC4" s="24" t="s">
        <v>183</v>
      </c>
      <c r="AD4" s="26"/>
      <c r="AE4" s="24" t="s">
        <v>184</v>
      </c>
      <c r="AF4" s="32">
        <v>4000000</v>
      </c>
      <c r="AG4" s="32">
        <v>4000000</v>
      </c>
      <c r="AH4" s="33">
        <v>45301</v>
      </c>
      <c r="AI4" s="34">
        <v>45320</v>
      </c>
      <c r="AJ4" s="35" t="s">
        <v>168</v>
      </c>
      <c r="AK4" s="39" t="s">
        <v>185</v>
      </c>
      <c r="AL4" s="40" t="s">
        <v>169</v>
      </c>
      <c r="AM4" s="36" t="s">
        <v>186</v>
      </c>
      <c r="AN4" s="37">
        <v>8.0000000000000002E-3</v>
      </c>
      <c r="AO4" s="26"/>
      <c r="AP4" s="24" t="s">
        <v>187</v>
      </c>
      <c r="AQ4" s="27" t="s">
        <v>188</v>
      </c>
      <c r="AR4" s="27" t="s">
        <v>189</v>
      </c>
    </row>
    <row r="5" spans="1:44" ht="41.25" customHeight="1">
      <c r="A5" s="24" t="s">
        <v>86</v>
      </c>
      <c r="B5" s="25" t="s">
        <v>190</v>
      </c>
      <c r="C5" s="24" t="s">
        <v>191</v>
      </c>
      <c r="D5" s="26"/>
      <c r="E5" s="24" t="s">
        <v>192</v>
      </c>
      <c r="F5" s="27" t="s">
        <v>193</v>
      </c>
      <c r="G5" s="25">
        <v>7204705645</v>
      </c>
      <c r="H5" s="24" t="s">
        <v>194</v>
      </c>
      <c r="I5" s="28" t="s">
        <v>195</v>
      </c>
      <c r="J5" s="29" t="s">
        <v>196</v>
      </c>
      <c r="K5" s="25" t="s">
        <v>100</v>
      </c>
      <c r="L5" s="25" t="s">
        <v>162</v>
      </c>
      <c r="M5" s="25" t="s">
        <v>197</v>
      </c>
      <c r="N5" s="24"/>
      <c r="O5" s="30" t="s">
        <v>198</v>
      </c>
      <c r="P5" s="38">
        <v>45</v>
      </c>
      <c r="Q5" s="26"/>
      <c r="R5" s="30"/>
      <c r="S5" s="31">
        <v>50</v>
      </c>
      <c r="T5" s="30"/>
      <c r="U5" s="31">
        <v>6</v>
      </c>
      <c r="V5" s="30"/>
      <c r="W5" s="31">
        <v>23</v>
      </c>
      <c r="X5" s="30"/>
      <c r="Y5" s="31">
        <v>1.2</v>
      </c>
      <c r="Z5" s="31">
        <v>0.75</v>
      </c>
      <c r="AA5" s="31">
        <v>2</v>
      </c>
      <c r="AB5" s="31"/>
      <c r="AC5" s="24" t="s">
        <v>199</v>
      </c>
      <c r="AD5" s="26"/>
      <c r="AE5" s="24" t="s">
        <v>200</v>
      </c>
      <c r="AF5" s="32">
        <v>4000000</v>
      </c>
      <c r="AG5" s="32">
        <v>4000000</v>
      </c>
      <c r="AH5" s="33">
        <v>45301</v>
      </c>
      <c r="AI5" s="34">
        <v>45320</v>
      </c>
      <c r="AJ5" s="35" t="s">
        <v>201</v>
      </c>
      <c r="AK5" s="24" t="s">
        <v>202</v>
      </c>
      <c r="AL5" s="41" t="s">
        <v>203</v>
      </c>
      <c r="AM5" s="42" t="s">
        <v>204</v>
      </c>
      <c r="AN5" s="37">
        <v>0.02</v>
      </c>
      <c r="AO5" s="26"/>
      <c r="AP5" s="24" t="s">
        <v>187</v>
      </c>
      <c r="AQ5" s="27" t="s">
        <v>205</v>
      </c>
      <c r="AR5" s="27" t="s">
        <v>206</v>
      </c>
    </row>
    <row r="6" spans="1:44" ht="41.25" customHeight="1">
      <c r="A6" s="24" t="s">
        <v>154</v>
      </c>
      <c r="B6" s="25" t="s">
        <v>207</v>
      </c>
      <c r="C6" s="25" t="s">
        <v>208</v>
      </c>
      <c r="D6" s="43"/>
      <c r="E6" s="44" t="s">
        <v>209</v>
      </c>
      <c r="F6" s="27" t="s">
        <v>210</v>
      </c>
      <c r="G6" s="25">
        <v>8879653585</v>
      </c>
      <c r="H6" s="35" t="s">
        <v>211</v>
      </c>
      <c r="I6" s="28" t="s">
        <v>212</v>
      </c>
      <c r="J6" s="29" t="s">
        <v>213</v>
      </c>
      <c r="K6" s="25" t="s">
        <v>105</v>
      </c>
      <c r="L6" s="25" t="s">
        <v>162</v>
      </c>
      <c r="M6" s="25" t="s">
        <v>214</v>
      </c>
      <c r="N6" s="24"/>
      <c r="O6" s="30">
        <v>22.93</v>
      </c>
      <c r="P6" s="31"/>
      <c r="Q6" s="24" t="s">
        <v>215</v>
      </c>
      <c r="R6" s="30"/>
      <c r="S6" s="31"/>
      <c r="T6" s="30"/>
      <c r="U6" s="31"/>
      <c r="V6" s="30"/>
      <c r="W6" s="31"/>
      <c r="X6" s="30"/>
      <c r="Y6" s="31"/>
      <c r="Z6" s="31"/>
      <c r="AA6" s="31"/>
      <c r="AB6" s="31"/>
      <c r="AC6" s="24" t="s">
        <v>183</v>
      </c>
      <c r="AD6" s="26"/>
      <c r="AE6" s="24" t="s">
        <v>216</v>
      </c>
      <c r="AF6" s="45">
        <v>3997176</v>
      </c>
      <c r="AG6" s="45">
        <v>3997176</v>
      </c>
      <c r="AH6" s="33">
        <v>45301</v>
      </c>
      <c r="AI6" s="34">
        <v>45320</v>
      </c>
      <c r="AJ6" s="35" t="s">
        <v>168</v>
      </c>
      <c r="AK6" s="24" t="s">
        <v>217</v>
      </c>
      <c r="AL6" s="46" t="s">
        <v>218</v>
      </c>
      <c r="AM6" s="36" t="s">
        <v>219</v>
      </c>
      <c r="AN6" s="37">
        <v>1.7399999999999999E-2</v>
      </c>
      <c r="AO6" s="26"/>
      <c r="AP6" s="24" t="s">
        <v>187</v>
      </c>
      <c r="AQ6" s="27" t="s">
        <v>220</v>
      </c>
      <c r="AR6" s="27" t="s">
        <v>221</v>
      </c>
    </row>
    <row r="7" spans="1:44" ht="41.25" customHeight="1">
      <c r="A7" s="24" t="s">
        <v>154</v>
      </c>
      <c r="B7" s="25" t="s">
        <v>222</v>
      </c>
      <c r="C7" s="25" t="s">
        <v>223</v>
      </c>
      <c r="D7" s="47"/>
      <c r="E7" s="48" t="s">
        <v>224</v>
      </c>
      <c r="F7" s="27" t="s">
        <v>225</v>
      </c>
      <c r="G7" s="25">
        <v>9789830621</v>
      </c>
      <c r="H7" s="24" t="s">
        <v>226</v>
      </c>
      <c r="I7" s="49" t="s">
        <v>227</v>
      </c>
      <c r="J7" s="29" t="s">
        <v>228</v>
      </c>
      <c r="K7" s="24" t="s">
        <v>229</v>
      </c>
      <c r="L7" s="24" t="s">
        <v>230</v>
      </c>
      <c r="M7" s="25" t="s">
        <v>163</v>
      </c>
      <c r="N7" s="24"/>
      <c r="O7" s="30" t="s">
        <v>231</v>
      </c>
      <c r="P7" s="38"/>
      <c r="Q7" s="26"/>
      <c r="R7" s="30"/>
      <c r="S7" s="31"/>
      <c r="T7" s="30"/>
      <c r="U7" s="31"/>
      <c r="V7" s="30"/>
      <c r="W7" s="31"/>
      <c r="X7" s="30"/>
      <c r="Y7" s="31"/>
      <c r="Z7" s="31"/>
      <c r="AA7" s="31"/>
      <c r="AB7" s="31"/>
      <c r="AC7" s="24" t="s">
        <v>183</v>
      </c>
      <c r="AD7" s="24" t="s">
        <v>232</v>
      </c>
      <c r="AE7" s="24" t="s">
        <v>233</v>
      </c>
      <c r="AF7" s="32">
        <v>4000000</v>
      </c>
      <c r="AG7" s="32">
        <v>4000000</v>
      </c>
      <c r="AH7" s="33">
        <v>45341</v>
      </c>
      <c r="AI7" s="34">
        <v>45381</v>
      </c>
      <c r="AJ7" s="35" t="s">
        <v>201</v>
      </c>
      <c r="AK7" s="25" t="s">
        <v>234</v>
      </c>
      <c r="AL7" s="25" t="s">
        <v>234</v>
      </c>
      <c r="AM7" s="50" t="s">
        <v>235</v>
      </c>
      <c r="AN7" s="35" t="s">
        <v>236</v>
      </c>
      <c r="AO7" s="24" t="s">
        <v>187</v>
      </c>
      <c r="AP7" s="26"/>
      <c r="AQ7" s="27" t="s">
        <v>237</v>
      </c>
      <c r="AR7" s="27" t="s">
        <v>238</v>
      </c>
    </row>
    <row r="8" spans="1:44" ht="41.25" customHeight="1">
      <c r="A8" s="24" t="s">
        <v>7</v>
      </c>
      <c r="B8" s="25" t="s">
        <v>239</v>
      </c>
      <c r="C8" s="41" t="s">
        <v>240</v>
      </c>
      <c r="D8" s="24" t="s">
        <v>241</v>
      </c>
      <c r="E8" s="24" t="s">
        <v>242</v>
      </c>
      <c r="F8" s="27" t="s">
        <v>243</v>
      </c>
      <c r="G8" s="24" t="s">
        <v>244</v>
      </c>
      <c r="H8" s="24" t="s">
        <v>245</v>
      </c>
      <c r="I8" s="49" t="s">
        <v>246</v>
      </c>
      <c r="J8" s="29" t="s">
        <v>247</v>
      </c>
      <c r="K8" s="24" t="s">
        <v>47</v>
      </c>
      <c r="L8" s="24" t="s">
        <v>47</v>
      </c>
      <c r="M8" s="25" t="s">
        <v>248</v>
      </c>
      <c r="N8" s="24"/>
      <c r="O8" s="30">
        <v>20</v>
      </c>
      <c r="P8" s="38">
        <v>75</v>
      </c>
      <c r="Q8" s="26"/>
      <c r="R8" s="30"/>
      <c r="S8" s="31">
        <v>100000</v>
      </c>
      <c r="T8" s="30"/>
      <c r="U8" s="31">
        <v>15</v>
      </c>
      <c r="V8" s="30"/>
      <c r="W8" s="31">
        <v>70</v>
      </c>
      <c r="X8" s="30"/>
      <c r="Y8" s="31">
        <v>5</v>
      </c>
      <c r="Z8" s="31">
        <v>11.75</v>
      </c>
      <c r="AA8" s="31">
        <v>8</v>
      </c>
      <c r="AB8" s="31">
        <v>5</v>
      </c>
      <c r="AC8" s="24" t="s">
        <v>183</v>
      </c>
      <c r="AD8" s="24" t="s">
        <v>249</v>
      </c>
      <c r="AE8" s="24" t="s">
        <v>184</v>
      </c>
      <c r="AF8" s="32">
        <v>3992734</v>
      </c>
      <c r="AG8" s="35">
        <v>3992734</v>
      </c>
      <c r="AH8" s="33">
        <v>45429</v>
      </c>
      <c r="AI8" s="34">
        <v>45436</v>
      </c>
      <c r="AJ8" s="35" t="s">
        <v>168</v>
      </c>
      <c r="AK8" s="24" t="s">
        <v>250</v>
      </c>
      <c r="AL8" s="24" t="s">
        <v>251</v>
      </c>
      <c r="AM8" s="42" t="s">
        <v>252</v>
      </c>
      <c r="AN8" s="51">
        <v>0.02</v>
      </c>
      <c r="AO8" s="26"/>
      <c r="AP8" s="26"/>
      <c r="AQ8" s="27" t="s">
        <v>253</v>
      </c>
      <c r="AR8" s="27" t="s">
        <v>254</v>
      </c>
    </row>
    <row r="9" spans="1:44" ht="41.25" customHeight="1">
      <c r="A9" s="24" t="s">
        <v>7</v>
      </c>
      <c r="B9" s="25" t="s">
        <v>255</v>
      </c>
      <c r="C9" s="24" t="s">
        <v>256</v>
      </c>
      <c r="D9" s="26"/>
      <c r="E9" s="24" t="s">
        <v>257</v>
      </c>
      <c r="F9" s="27" t="s">
        <v>258</v>
      </c>
      <c r="G9" s="25" t="s">
        <v>259</v>
      </c>
      <c r="H9" s="24" t="s">
        <v>260</v>
      </c>
      <c r="I9" s="28" t="s">
        <v>261</v>
      </c>
      <c r="J9" s="29" t="s">
        <v>262</v>
      </c>
      <c r="K9" s="24" t="s">
        <v>47</v>
      </c>
      <c r="L9" s="24" t="s">
        <v>47</v>
      </c>
      <c r="M9" s="25" t="s">
        <v>182</v>
      </c>
      <c r="N9" s="24"/>
      <c r="O9" s="30" t="s">
        <v>263</v>
      </c>
      <c r="P9" s="38">
        <v>275</v>
      </c>
      <c r="Q9" s="26"/>
      <c r="R9" s="30"/>
      <c r="S9" s="31">
        <v>2000000</v>
      </c>
      <c r="T9" s="30"/>
      <c r="U9" s="31">
        <v>1</v>
      </c>
      <c r="V9" s="30"/>
      <c r="W9" s="31">
        <v>125</v>
      </c>
      <c r="X9" s="30"/>
      <c r="Y9" s="31">
        <v>3.5</v>
      </c>
      <c r="Z9" s="31">
        <v>2.5</v>
      </c>
      <c r="AA9" s="31">
        <v>1</v>
      </c>
      <c r="AB9" s="31">
        <v>2</v>
      </c>
      <c r="AC9" s="24" t="s">
        <v>264</v>
      </c>
      <c r="AD9" s="26"/>
      <c r="AE9" s="24" t="s">
        <v>184</v>
      </c>
      <c r="AF9" s="32">
        <v>4000000</v>
      </c>
      <c r="AG9" s="35">
        <v>4000000</v>
      </c>
      <c r="AH9" s="33">
        <v>45345</v>
      </c>
      <c r="AI9" s="34">
        <v>45367</v>
      </c>
      <c r="AJ9" s="35" t="s">
        <v>201</v>
      </c>
      <c r="AK9" s="24" t="s">
        <v>265</v>
      </c>
      <c r="AL9" s="41" t="s">
        <v>266</v>
      </c>
      <c r="AM9" s="36" t="s">
        <v>267</v>
      </c>
      <c r="AN9" s="35" t="s">
        <v>268</v>
      </c>
      <c r="AO9" s="26"/>
      <c r="AP9" s="26"/>
      <c r="AQ9" s="27" t="s">
        <v>269</v>
      </c>
      <c r="AR9" s="27" t="s">
        <v>270</v>
      </c>
    </row>
    <row r="10" spans="1:44" ht="41.25" customHeight="1">
      <c r="A10" s="24" t="s">
        <v>12</v>
      </c>
      <c r="B10" s="25" t="s">
        <v>271</v>
      </c>
      <c r="C10" s="24" t="s">
        <v>272</v>
      </c>
      <c r="D10" s="26"/>
      <c r="E10" s="28" t="s">
        <v>273</v>
      </c>
      <c r="F10" s="27" t="s">
        <v>274</v>
      </c>
      <c r="G10" s="28">
        <v>9717791958</v>
      </c>
      <c r="H10" s="28" t="s">
        <v>275</v>
      </c>
      <c r="I10" s="28" t="s">
        <v>276</v>
      </c>
      <c r="J10" s="29" t="s">
        <v>277</v>
      </c>
      <c r="K10" s="24" t="s">
        <v>13</v>
      </c>
      <c r="L10" s="24" t="s">
        <v>278</v>
      </c>
      <c r="M10" s="25" t="s">
        <v>279</v>
      </c>
      <c r="N10" s="24"/>
      <c r="O10" s="30">
        <v>16</v>
      </c>
      <c r="P10" s="38">
        <v>16</v>
      </c>
      <c r="Q10" s="26"/>
      <c r="R10" s="30"/>
      <c r="S10" s="31">
        <v>10</v>
      </c>
      <c r="T10" s="30"/>
      <c r="U10" s="31">
        <v>0</v>
      </c>
      <c r="V10" s="30"/>
      <c r="W10" s="31">
        <v>10</v>
      </c>
      <c r="X10" s="30"/>
      <c r="Y10" s="31">
        <v>0.64</v>
      </c>
      <c r="Z10" s="31">
        <v>0</v>
      </c>
      <c r="AA10" s="31"/>
      <c r="AB10" s="31"/>
      <c r="AC10" s="24" t="s">
        <v>280</v>
      </c>
      <c r="AD10" s="26"/>
      <c r="AE10" s="24" t="s">
        <v>184</v>
      </c>
      <c r="AF10" s="32">
        <v>3200000</v>
      </c>
      <c r="AG10" s="35">
        <v>3200000</v>
      </c>
      <c r="AH10" s="33">
        <v>45379</v>
      </c>
      <c r="AI10" s="35" t="s">
        <v>281</v>
      </c>
      <c r="AJ10" s="35" t="s">
        <v>282</v>
      </c>
      <c r="AK10" s="24" t="s">
        <v>283</v>
      </c>
      <c r="AL10" s="41" t="s">
        <v>284</v>
      </c>
      <c r="AM10" s="36" t="s">
        <v>285</v>
      </c>
      <c r="AN10" s="51">
        <v>0.02</v>
      </c>
      <c r="AO10" s="26"/>
      <c r="AP10" s="26"/>
      <c r="AQ10" s="27" t="s">
        <v>286</v>
      </c>
      <c r="AR10" s="27" t="s">
        <v>287</v>
      </c>
    </row>
    <row r="11" spans="1:44" ht="41.25" customHeight="1">
      <c r="A11" s="24" t="s">
        <v>12</v>
      </c>
      <c r="B11" s="25" t="s">
        <v>288</v>
      </c>
      <c r="C11" s="24" t="s">
        <v>289</v>
      </c>
      <c r="D11" s="26"/>
      <c r="E11" s="24" t="s">
        <v>290</v>
      </c>
      <c r="F11" s="27" t="s">
        <v>291</v>
      </c>
      <c r="G11" s="28">
        <v>9899727596</v>
      </c>
      <c r="H11" s="28" t="s">
        <v>292</v>
      </c>
      <c r="I11" s="28" t="s">
        <v>293</v>
      </c>
      <c r="J11" s="29" t="s">
        <v>294</v>
      </c>
      <c r="K11" s="24" t="s">
        <v>13</v>
      </c>
      <c r="L11" s="24" t="s">
        <v>278</v>
      </c>
      <c r="M11" s="25" t="s">
        <v>279</v>
      </c>
      <c r="N11" s="24"/>
      <c r="O11" s="30">
        <v>15</v>
      </c>
      <c r="P11" s="38">
        <v>15</v>
      </c>
      <c r="Q11" s="26"/>
      <c r="R11" s="30"/>
      <c r="S11" s="31">
        <v>55</v>
      </c>
      <c r="T11" s="30"/>
      <c r="U11" s="31">
        <v>0.23</v>
      </c>
      <c r="V11" s="30"/>
      <c r="W11" s="31">
        <v>10</v>
      </c>
      <c r="X11" s="30"/>
      <c r="Y11" s="31">
        <v>0.91</v>
      </c>
      <c r="Z11" s="31">
        <v>0</v>
      </c>
      <c r="AA11" s="31">
        <v>0</v>
      </c>
      <c r="AB11" s="31"/>
      <c r="AC11" s="24" t="s">
        <v>295</v>
      </c>
      <c r="AD11" s="24" t="s">
        <v>249</v>
      </c>
      <c r="AE11" s="24" t="s">
        <v>184</v>
      </c>
      <c r="AF11" s="32">
        <v>3548440</v>
      </c>
      <c r="AG11" s="35">
        <v>3548440</v>
      </c>
      <c r="AH11" s="33">
        <v>45379</v>
      </c>
      <c r="AI11" s="35" t="s">
        <v>281</v>
      </c>
      <c r="AJ11" s="35" t="s">
        <v>296</v>
      </c>
      <c r="AK11" s="24" t="s">
        <v>297</v>
      </c>
      <c r="AL11" s="24" t="s">
        <v>298</v>
      </c>
      <c r="AM11" s="36" t="s">
        <v>299</v>
      </c>
      <c r="AN11" s="37">
        <v>2.3E-2</v>
      </c>
      <c r="AO11" s="26"/>
      <c r="AP11" s="26"/>
      <c r="AQ11" s="27" t="s">
        <v>300</v>
      </c>
      <c r="AR11" s="27" t="s">
        <v>301</v>
      </c>
    </row>
    <row r="12" spans="1:44" ht="41.25" customHeight="1">
      <c r="A12" s="24" t="s">
        <v>12</v>
      </c>
      <c r="B12" s="25" t="s">
        <v>302</v>
      </c>
      <c r="C12" s="25" t="s">
        <v>303</v>
      </c>
      <c r="D12" s="52"/>
      <c r="E12" s="25" t="s">
        <v>304</v>
      </c>
      <c r="F12" s="27" t="s">
        <v>305</v>
      </c>
      <c r="G12" s="53">
        <v>9999186187</v>
      </c>
      <c r="H12" s="25" t="s">
        <v>306</v>
      </c>
      <c r="I12" s="28" t="s">
        <v>307</v>
      </c>
      <c r="J12" s="29" t="s">
        <v>308</v>
      </c>
      <c r="K12" s="24" t="s">
        <v>309</v>
      </c>
      <c r="L12" s="24" t="s">
        <v>278</v>
      </c>
      <c r="M12" s="25" t="s">
        <v>248</v>
      </c>
      <c r="N12" s="24"/>
      <c r="O12" s="30">
        <v>15</v>
      </c>
      <c r="P12" s="31">
        <v>55</v>
      </c>
      <c r="Q12" s="25" t="s">
        <v>310</v>
      </c>
      <c r="R12" s="30"/>
      <c r="S12" s="31">
        <v>4.5999999999999996</v>
      </c>
      <c r="T12" s="30"/>
      <c r="U12" s="31">
        <v>25</v>
      </c>
      <c r="V12" s="30"/>
      <c r="W12" s="31">
        <v>3.52</v>
      </c>
      <c r="X12" s="30"/>
      <c r="Y12" s="31">
        <v>3</v>
      </c>
      <c r="Z12" s="31">
        <v>0</v>
      </c>
      <c r="AA12" s="31">
        <v>5</v>
      </c>
      <c r="AB12" s="31"/>
      <c r="AC12" s="24" t="s">
        <v>311</v>
      </c>
      <c r="AD12" s="24" t="s">
        <v>312</v>
      </c>
      <c r="AE12" s="24" t="s">
        <v>313</v>
      </c>
      <c r="AF12" s="32">
        <v>4000000</v>
      </c>
      <c r="AG12" s="35">
        <v>4000000</v>
      </c>
      <c r="AH12" s="33">
        <v>45233</v>
      </c>
      <c r="AI12" s="54">
        <v>44996</v>
      </c>
      <c r="AJ12" s="35" t="s">
        <v>168</v>
      </c>
      <c r="AK12" s="55">
        <v>2.5899999999999999E-2</v>
      </c>
      <c r="AL12" s="46" t="s">
        <v>314</v>
      </c>
      <c r="AM12" s="36" t="s">
        <v>315</v>
      </c>
      <c r="AN12" s="37">
        <v>2.5899999999999999E-2</v>
      </c>
      <c r="AO12" s="52"/>
      <c r="AP12" s="52"/>
      <c r="AQ12" s="27" t="s">
        <v>316</v>
      </c>
      <c r="AR12" s="27" t="s">
        <v>317</v>
      </c>
    </row>
    <row r="13" spans="1:44" ht="41.25" customHeight="1">
      <c r="A13" s="24" t="s">
        <v>12</v>
      </c>
      <c r="B13" s="25" t="s">
        <v>318</v>
      </c>
      <c r="C13" s="25" t="s">
        <v>319</v>
      </c>
      <c r="D13" s="52"/>
      <c r="E13" s="25" t="s">
        <v>320</v>
      </c>
      <c r="F13" s="27" t="s">
        <v>321</v>
      </c>
      <c r="G13" s="25">
        <v>9875567510</v>
      </c>
      <c r="H13" s="25" t="s">
        <v>322</v>
      </c>
      <c r="I13" s="28" t="s">
        <v>323</v>
      </c>
      <c r="J13" s="56" t="s">
        <v>324</v>
      </c>
      <c r="K13" s="25" t="s">
        <v>57</v>
      </c>
      <c r="L13" s="25" t="s">
        <v>325</v>
      </c>
      <c r="M13" s="25" t="s">
        <v>248</v>
      </c>
      <c r="N13" s="24"/>
      <c r="O13" s="30">
        <v>11.78</v>
      </c>
      <c r="P13" s="38">
        <v>12</v>
      </c>
      <c r="Q13" s="26"/>
      <c r="R13" s="30"/>
      <c r="S13" s="31">
        <v>5</v>
      </c>
      <c r="T13" s="30"/>
      <c r="U13" s="31">
        <v>4</v>
      </c>
      <c r="V13" s="30"/>
      <c r="W13" s="31">
        <v>15</v>
      </c>
      <c r="X13" s="30"/>
      <c r="Y13" s="31">
        <v>0.79</v>
      </c>
      <c r="Z13" s="31">
        <v>0</v>
      </c>
      <c r="AA13" s="31">
        <v>0</v>
      </c>
      <c r="AB13" s="31"/>
      <c r="AC13" s="24" t="s">
        <v>326</v>
      </c>
      <c r="AD13" s="26"/>
      <c r="AE13" s="24" t="s">
        <v>327</v>
      </c>
      <c r="AF13" s="32">
        <v>3998320</v>
      </c>
      <c r="AG13" s="35">
        <v>3998320</v>
      </c>
      <c r="AH13" s="33">
        <v>45205</v>
      </c>
      <c r="AI13" s="54">
        <v>45087</v>
      </c>
      <c r="AJ13" s="35" t="s">
        <v>328</v>
      </c>
      <c r="AK13" s="25" t="s">
        <v>329</v>
      </c>
      <c r="AL13" s="25" t="s">
        <v>330</v>
      </c>
      <c r="AM13" s="36" t="s">
        <v>331</v>
      </c>
      <c r="AN13" s="37">
        <v>3.39E-2</v>
      </c>
      <c r="AO13" s="26"/>
      <c r="AP13" s="26"/>
      <c r="AQ13" s="27" t="s">
        <v>332</v>
      </c>
      <c r="AR13" s="27" t="s">
        <v>333</v>
      </c>
    </row>
    <row r="14" spans="1:44" ht="41.25" customHeight="1">
      <c r="A14" s="24" t="s">
        <v>12</v>
      </c>
      <c r="B14" s="25" t="s">
        <v>334</v>
      </c>
      <c r="C14" s="24" t="s">
        <v>335</v>
      </c>
      <c r="D14" s="26"/>
      <c r="E14" s="24" t="s">
        <v>336</v>
      </c>
      <c r="F14" s="27" t="s">
        <v>337</v>
      </c>
      <c r="G14" s="25" t="s">
        <v>338</v>
      </c>
      <c r="H14" s="25" t="s">
        <v>339</v>
      </c>
      <c r="I14" s="28" t="s">
        <v>340</v>
      </c>
      <c r="J14" s="29" t="s">
        <v>341</v>
      </c>
      <c r="K14" s="24" t="s">
        <v>32</v>
      </c>
      <c r="L14" s="24" t="s">
        <v>342</v>
      </c>
      <c r="M14" s="25" t="s">
        <v>248</v>
      </c>
      <c r="N14" s="24"/>
      <c r="O14" s="30">
        <v>10.06</v>
      </c>
      <c r="P14" s="31">
        <v>0</v>
      </c>
      <c r="Q14" s="24" t="s">
        <v>215</v>
      </c>
      <c r="R14" s="30"/>
      <c r="S14" s="31">
        <v>0</v>
      </c>
      <c r="T14" s="30"/>
      <c r="U14" s="31">
        <v>4</v>
      </c>
      <c r="V14" s="30"/>
      <c r="W14" s="31">
        <v>0.8</v>
      </c>
      <c r="X14" s="30"/>
      <c r="Y14" s="31">
        <v>0</v>
      </c>
      <c r="Z14" s="31">
        <v>0</v>
      </c>
      <c r="AA14" s="31"/>
      <c r="AB14" s="31"/>
      <c r="AC14" s="24" t="s">
        <v>165</v>
      </c>
      <c r="AD14" s="26"/>
      <c r="AE14" s="24" t="s">
        <v>343</v>
      </c>
      <c r="AF14" s="32">
        <v>4000000</v>
      </c>
      <c r="AG14" s="35">
        <v>4000000</v>
      </c>
      <c r="AH14" s="33">
        <v>45301</v>
      </c>
      <c r="AI14" s="35" t="s">
        <v>344</v>
      </c>
      <c r="AJ14" s="35" t="s">
        <v>328</v>
      </c>
      <c r="AK14" s="24" t="s">
        <v>345</v>
      </c>
      <c r="AL14" s="57"/>
      <c r="AM14" s="57"/>
      <c r="AN14" s="37">
        <v>3.9800000000000002E-2</v>
      </c>
      <c r="AO14" s="26"/>
      <c r="AP14" s="26"/>
      <c r="AQ14" s="27" t="s">
        <v>346</v>
      </c>
      <c r="AR14" s="27" t="s">
        <v>347</v>
      </c>
    </row>
    <row r="15" spans="1:44" ht="41.25" customHeight="1">
      <c r="A15" s="24" t="s">
        <v>12</v>
      </c>
      <c r="B15" s="25" t="s">
        <v>348</v>
      </c>
      <c r="C15" s="25" t="s">
        <v>349</v>
      </c>
      <c r="D15" s="52"/>
      <c r="E15" s="25" t="s">
        <v>304</v>
      </c>
      <c r="F15" s="27" t="s">
        <v>350</v>
      </c>
      <c r="G15" s="25">
        <v>8510050100</v>
      </c>
      <c r="H15" s="58" t="s">
        <v>351</v>
      </c>
      <c r="I15" s="53" t="s">
        <v>352</v>
      </c>
      <c r="J15" s="29" t="s">
        <v>353</v>
      </c>
      <c r="K15" s="24" t="s">
        <v>354</v>
      </c>
      <c r="L15" s="24" t="s">
        <v>355</v>
      </c>
      <c r="M15" s="25" t="s">
        <v>182</v>
      </c>
      <c r="N15" s="24"/>
      <c r="O15" s="30">
        <v>12</v>
      </c>
      <c r="P15" s="38"/>
      <c r="Q15" s="26"/>
      <c r="R15" s="30"/>
      <c r="S15" s="31"/>
      <c r="T15" s="30"/>
      <c r="U15" s="31"/>
      <c r="V15" s="30"/>
      <c r="W15" s="31"/>
      <c r="X15" s="30"/>
      <c r="Y15" s="31"/>
      <c r="Z15" s="31"/>
      <c r="AA15" s="31"/>
      <c r="AB15" s="31"/>
      <c r="AC15" s="24" t="s">
        <v>326</v>
      </c>
      <c r="AD15" s="26"/>
      <c r="AE15" s="24" t="s">
        <v>356</v>
      </c>
      <c r="AF15" s="32">
        <v>4000000</v>
      </c>
      <c r="AG15" s="35">
        <v>4000000</v>
      </c>
      <c r="AH15" s="33">
        <v>45301</v>
      </c>
      <c r="AI15" s="35" t="s">
        <v>344</v>
      </c>
      <c r="AJ15" s="35" t="s">
        <v>357</v>
      </c>
      <c r="AK15" s="24" t="s">
        <v>358</v>
      </c>
      <c r="AL15" s="41" t="s">
        <v>359</v>
      </c>
      <c r="AM15" s="36" t="s">
        <v>360</v>
      </c>
      <c r="AN15" s="37">
        <v>3.3300000000000003E-2</v>
      </c>
      <c r="AO15" s="24" t="s">
        <v>361</v>
      </c>
      <c r="AP15" s="24" t="s">
        <v>362</v>
      </c>
      <c r="AQ15" s="27" t="s">
        <v>363</v>
      </c>
      <c r="AR15" s="27" t="s">
        <v>364</v>
      </c>
    </row>
    <row r="16" spans="1:44" ht="41.25" customHeight="1">
      <c r="A16" s="24" t="s">
        <v>12</v>
      </c>
      <c r="B16" s="25" t="s">
        <v>365</v>
      </c>
      <c r="C16" s="25" t="s">
        <v>366</v>
      </c>
      <c r="D16" s="25" t="s">
        <v>366</v>
      </c>
      <c r="E16" s="25" t="s">
        <v>367</v>
      </c>
      <c r="F16" s="27" t="s">
        <v>368</v>
      </c>
      <c r="G16" s="25">
        <v>7760991533</v>
      </c>
      <c r="H16" s="25" t="s">
        <v>369</v>
      </c>
      <c r="I16" s="53" t="s">
        <v>370</v>
      </c>
      <c r="J16" s="29" t="s">
        <v>371</v>
      </c>
      <c r="K16" s="24" t="s">
        <v>47</v>
      </c>
      <c r="L16" s="24" t="s">
        <v>47</v>
      </c>
      <c r="M16" s="25" t="s">
        <v>372</v>
      </c>
      <c r="N16" s="24"/>
      <c r="O16" s="30">
        <v>20.021859599999999</v>
      </c>
      <c r="P16" s="38">
        <v>50</v>
      </c>
      <c r="Q16" s="26"/>
      <c r="R16" s="30"/>
      <c r="S16" s="31">
        <v>5</v>
      </c>
      <c r="T16" s="30"/>
      <c r="U16" s="31">
        <v>0.2</v>
      </c>
      <c r="V16" s="30"/>
      <c r="W16" s="31">
        <v>10</v>
      </c>
      <c r="X16" s="30"/>
      <c r="Y16" s="31">
        <v>0.79</v>
      </c>
      <c r="Z16" s="31">
        <v>0</v>
      </c>
      <c r="AA16" s="31"/>
      <c r="AB16" s="31"/>
      <c r="AC16" s="24" t="s">
        <v>373</v>
      </c>
      <c r="AD16" s="26"/>
      <c r="AE16" s="24" t="s">
        <v>374</v>
      </c>
      <c r="AF16" s="32">
        <v>3998897</v>
      </c>
      <c r="AG16" s="35">
        <v>3998897</v>
      </c>
      <c r="AH16" s="33">
        <v>45301</v>
      </c>
      <c r="AI16" s="35" t="s">
        <v>344</v>
      </c>
      <c r="AJ16" s="35" t="s">
        <v>328</v>
      </c>
      <c r="AK16" s="59" t="s">
        <v>375</v>
      </c>
      <c r="AL16" s="60"/>
      <c r="AM16" s="42" t="s">
        <v>376</v>
      </c>
      <c r="AN16" s="37">
        <v>0.02</v>
      </c>
      <c r="AO16" s="26"/>
      <c r="AP16" s="26"/>
      <c r="AQ16" s="27" t="s">
        <v>377</v>
      </c>
      <c r="AR16" s="27" t="s">
        <v>378</v>
      </c>
    </row>
    <row r="17" spans="1:44" ht="41.25" customHeight="1">
      <c r="A17" s="24" t="s">
        <v>12</v>
      </c>
      <c r="B17" s="25" t="s">
        <v>379</v>
      </c>
      <c r="C17" s="25" t="s">
        <v>380</v>
      </c>
      <c r="D17" s="52"/>
      <c r="E17" s="25" t="s">
        <v>381</v>
      </c>
      <c r="F17" s="27" t="s">
        <v>382</v>
      </c>
      <c r="G17" s="25" t="s">
        <v>383</v>
      </c>
      <c r="H17" s="25" t="s">
        <v>384</v>
      </c>
      <c r="I17" s="28" t="s">
        <v>385</v>
      </c>
      <c r="J17" s="29" t="s">
        <v>386</v>
      </c>
      <c r="K17" s="24" t="s">
        <v>47</v>
      </c>
      <c r="L17" s="24" t="s">
        <v>47</v>
      </c>
      <c r="M17" s="25" t="s">
        <v>182</v>
      </c>
      <c r="N17" s="24"/>
      <c r="O17" s="30">
        <v>50</v>
      </c>
      <c r="P17" s="38">
        <v>50</v>
      </c>
      <c r="Q17" s="26"/>
      <c r="R17" s="30"/>
      <c r="S17" s="31">
        <v>8050000</v>
      </c>
      <c r="T17" s="30"/>
      <c r="U17" s="31">
        <v>0.1</v>
      </c>
      <c r="V17" s="30"/>
      <c r="W17" s="31">
        <v>15</v>
      </c>
      <c r="X17" s="30"/>
      <c r="Y17" s="31">
        <v>0.79</v>
      </c>
      <c r="Z17" s="31">
        <v>0</v>
      </c>
      <c r="AA17" s="31"/>
      <c r="AB17" s="31"/>
      <c r="AC17" s="24" t="s">
        <v>311</v>
      </c>
      <c r="AD17" s="26"/>
      <c r="AE17" s="24" t="s">
        <v>387</v>
      </c>
      <c r="AF17" s="32">
        <v>3962260</v>
      </c>
      <c r="AG17" s="35">
        <v>3962260</v>
      </c>
      <c r="AH17" s="33">
        <v>45301</v>
      </c>
      <c r="AI17" s="35" t="s">
        <v>344</v>
      </c>
      <c r="AJ17" s="35" t="s">
        <v>328</v>
      </c>
      <c r="AK17" s="24" t="s">
        <v>388</v>
      </c>
      <c r="AL17" s="41" t="s">
        <v>389</v>
      </c>
      <c r="AM17" s="36" t="s">
        <v>390</v>
      </c>
      <c r="AN17" s="37">
        <v>2.58E-2</v>
      </c>
      <c r="AO17" s="26"/>
      <c r="AP17" s="26"/>
      <c r="AQ17" s="27" t="s">
        <v>391</v>
      </c>
      <c r="AR17" s="27" t="s">
        <v>392</v>
      </c>
    </row>
    <row r="18" spans="1:44" ht="41.25" customHeight="1">
      <c r="A18" s="24" t="s">
        <v>393</v>
      </c>
      <c r="B18" s="25" t="s">
        <v>394</v>
      </c>
      <c r="C18" s="24" t="s">
        <v>395</v>
      </c>
      <c r="D18" s="24" t="s">
        <v>395</v>
      </c>
      <c r="E18" s="24" t="s">
        <v>396</v>
      </c>
      <c r="F18" s="27" t="s">
        <v>397</v>
      </c>
      <c r="G18" s="25">
        <v>9762039756</v>
      </c>
      <c r="H18" s="24" t="s">
        <v>398</v>
      </c>
      <c r="I18" s="28" t="s">
        <v>399</v>
      </c>
      <c r="J18" s="29" t="s">
        <v>400</v>
      </c>
      <c r="K18" s="24" t="s">
        <v>401</v>
      </c>
      <c r="L18" s="24" t="s">
        <v>402</v>
      </c>
      <c r="M18" s="25" t="s">
        <v>248</v>
      </c>
      <c r="N18" s="24"/>
      <c r="O18" s="30">
        <v>55.24</v>
      </c>
      <c r="P18" s="38">
        <v>55</v>
      </c>
      <c r="Q18" s="26"/>
      <c r="R18" s="30"/>
      <c r="S18" s="31">
        <v>0</v>
      </c>
      <c r="T18" s="30"/>
      <c r="U18" s="31">
        <v>0</v>
      </c>
      <c r="V18" s="30"/>
      <c r="W18" s="31">
        <v>100</v>
      </c>
      <c r="X18" s="30"/>
      <c r="Y18" s="31">
        <v>4.5</v>
      </c>
      <c r="Z18" s="31">
        <v>0</v>
      </c>
      <c r="AA18" s="31"/>
      <c r="AB18" s="31">
        <v>1</v>
      </c>
      <c r="AC18" s="24" t="s">
        <v>403</v>
      </c>
      <c r="AD18" s="26"/>
      <c r="AE18" s="24" t="s">
        <v>184</v>
      </c>
      <c r="AF18" s="32">
        <v>3978360</v>
      </c>
      <c r="AG18" s="35">
        <v>3978360</v>
      </c>
      <c r="AH18" s="33">
        <v>45301</v>
      </c>
      <c r="AI18" s="61">
        <v>45316</v>
      </c>
      <c r="AJ18" s="35" t="s">
        <v>328</v>
      </c>
      <c r="AK18" s="24" t="s">
        <v>404</v>
      </c>
      <c r="AL18" s="41" t="s">
        <v>405</v>
      </c>
      <c r="AM18" s="42" t="s">
        <v>406</v>
      </c>
      <c r="AN18" s="37">
        <v>7.1999999999999998E-3</v>
      </c>
      <c r="AO18" s="26"/>
      <c r="AP18" s="26"/>
      <c r="AQ18" s="27" t="s">
        <v>407</v>
      </c>
      <c r="AR18" s="27" t="s">
        <v>408</v>
      </c>
    </row>
    <row r="19" spans="1:44" ht="41.25" customHeight="1">
      <c r="A19" s="24" t="s">
        <v>393</v>
      </c>
      <c r="B19" s="25" t="s">
        <v>409</v>
      </c>
      <c r="C19" s="24" t="s">
        <v>410</v>
      </c>
      <c r="D19" s="24" t="s">
        <v>410</v>
      </c>
      <c r="E19" s="24" t="s">
        <v>411</v>
      </c>
      <c r="F19" s="27" t="s">
        <v>412</v>
      </c>
      <c r="G19" s="24" t="s">
        <v>413</v>
      </c>
      <c r="H19" s="24" t="s">
        <v>414</v>
      </c>
      <c r="I19" s="28" t="s">
        <v>415</v>
      </c>
      <c r="J19" s="29" t="s">
        <v>416</v>
      </c>
      <c r="K19" s="25" t="s">
        <v>105</v>
      </c>
      <c r="L19" s="25" t="s">
        <v>162</v>
      </c>
      <c r="M19" s="25" t="s">
        <v>417</v>
      </c>
      <c r="N19" s="24"/>
      <c r="O19" s="30">
        <v>16</v>
      </c>
      <c r="P19" s="38">
        <v>21</v>
      </c>
      <c r="Q19" s="26"/>
      <c r="R19" s="30"/>
      <c r="S19" s="31">
        <v>0</v>
      </c>
      <c r="T19" s="30"/>
      <c r="U19" s="31">
        <v>0</v>
      </c>
      <c r="V19" s="30"/>
      <c r="W19" s="31">
        <v>14</v>
      </c>
      <c r="X19" s="30"/>
      <c r="Y19" s="31">
        <v>1.75</v>
      </c>
      <c r="Z19" s="31">
        <v>0.5</v>
      </c>
      <c r="AA19" s="62">
        <v>2</v>
      </c>
      <c r="AB19" s="31"/>
      <c r="AC19" s="24" t="s">
        <v>418</v>
      </c>
      <c r="AD19" s="26"/>
      <c r="AE19" s="24" t="s">
        <v>419</v>
      </c>
      <c r="AF19" s="32">
        <v>2400000</v>
      </c>
      <c r="AG19" s="35">
        <v>2400000</v>
      </c>
      <c r="AH19" s="33">
        <v>45341</v>
      </c>
      <c r="AI19" s="61">
        <v>45351</v>
      </c>
      <c r="AJ19" s="35" t="s">
        <v>328</v>
      </c>
      <c r="AK19" s="24" t="s">
        <v>420</v>
      </c>
      <c r="AL19" s="41" t="s">
        <v>421</v>
      </c>
      <c r="AM19" s="42" t="s">
        <v>422</v>
      </c>
      <c r="AN19" s="37">
        <v>1.4999999999999999E-2</v>
      </c>
      <c r="AO19" s="24" t="s">
        <v>423</v>
      </c>
      <c r="AP19" s="26"/>
      <c r="AQ19" s="27" t="s">
        <v>424</v>
      </c>
      <c r="AR19" s="27" t="s">
        <v>425</v>
      </c>
    </row>
    <row r="20" spans="1:44" ht="41.25" customHeight="1">
      <c r="A20" s="24" t="s">
        <v>393</v>
      </c>
      <c r="B20" s="25" t="s">
        <v>426</v>
      </c>
      <c r="C20" s="24" t="s">
        <v>427</v>
      </c>
      <c r="D20" s="26"/>
      <c r="E20" s="24" t="s">
        <v>428</v>
      </c>
      <c r="F20" s="27" t="s">
        <v>429</v>
      </c>
      <c r="G20" s="24" t="s">
        <v>430</v>
      </c>
      <c r="H20" s="35" t="s">
        <v>431</v>
      </c>
      <c r="I20" s="28" t="s">
        <v>432</v>
      </c>
      <c r="J20" s="29" t="s">
        <v>433</v>
      </c>
      <c r="K20" s="24" t="s">
        <v>32</v>
      </c>
      <c r="L20" s="24" t="s">
        <v>342</v>
      </c>
      <c r="M20" s="25" t="s">
        <v>434</v>
      </c>
      <c r="N20" s="25"/>
      <c r="O20" s="30">
        <v>13.62</v>
      </c>
      <c r="P20" s="31">
        <v>250</v>
      </c>
      <c r="Q20" s="24" t="s">
        <v>215</v>
      </c>
      <c r="R20" s="30"/>
      <c r="S20" s="31">
        <v>64</v>
      </c>
      <c r="T20" s="30"/>
      <c r="U20" s="31">
        <v>21.25</v>
      </c>
      <c r="V20" s="30"/>
      <c r="W20" s="31">
        <v>135</v>
      </c>
      <c r="X20" s="30"/>
      <c r="Y20" s="31">
        <v>8.0500000000000007</v>
      </c>
      <c r="Z20" s="31">
        <v>0</v>
      </c>
      <c r="AA20" s="62">
        <v>2</v>
      </c>
      <c r="AB20" s="31"/>
      <c r="AC20" s="24" t="s">
        <v>435</v>
      </c>
      <c r="AD20" s="26"/>
      <c r="AE20" s="24" t="s">
        <v>436</v>
      </c>
      <c r="AF20" s="32">
        <v>4000000</v>
      </c>
      <c r="AG20" s="35">
        <v>4000000</v>
      </c>
      <c r="AH20" s="33">
        <v>45341</v>
      </c>
      <c r="AI20" s="61">
        <v>45351</v>
      </c>
      <c r="AJ20" s="35" t="s">
        <v>168</v>
      </c>
      <c r="AK20" s="24" t="s">
        <v>437</v>
      </c>
      <c r="AL20" s="41" t="s">
        <v>438</v>
      </c>
      <c r="AM20" s="42" t="s">
        <v>439</v>
      </c>
      <c r="AN20" s="37">
        <v>2.9000000000000001E-2</v>
      </c>
      <c r="AO20" s="24" t="s">
        <v>440</v>
      </c>
      <c r="AP20" s="26"/>
      <c r="AQ20" s="27" t="s">
        <v>441</v>
      </c>
      <c r="AR20" s="27" t="s">
        <v>442</v>
      </c>
    </row>
    <row r="21" spans="1:44" ht="41.25" customHeight="1">
      <c r="A21" s="25" t="s">
        <v>26</v>
      </c>
      <c r="B21" s="25" t="s">
        <v>443</v>
      </c>
      <c r="C21" s="24" t="s">
        <v>444</v>
      </c>
      <c r="D21" s="26"/>
      <c r="E21" s="24" t="s">
        <v>445</v>
      </c>
      <c r="F21" s="27" t="s">
        <v>446</v>
      </c>
      <c r="G21" s="25">
        <v>9952279155</v>
      </c>
      <c r="H21" s="24" t="s">
        <v>447</v>
      </c>
      <c r="I21" s="28" t="s">
        <v>448</v>
      </c>
      <c r="J21" s="36" t="s">
        <v>449</v>
      </c>
      <c r="K21" s="25" t="s">
        <v>450</v>
      </c>
      <c r="L21" s="25" t="s">
        <v>402</v>
      </c>
      <c r="M21" s="25" t="s">
        <v>417</v>
      </c>
      <c r="N21" s="25"/>
      <c r="O21" s="30">
        <v>40</v>
      </c>
      <c r="P21" s="31">
        <v>108</v>
      </c>
      <c r="Q21" s="25" t="s">
        <v>310</v>
      </c>
      <c r="R21" s="30"/>
      <c r="S21" s="31">
        <v>800</v>
      </c>
      <c r="T21" s="30"/>
      <c r="U21" s="31">
        <v>4</v>
      </c>
      <c r="V21" s="30"/>
      <c r="W21" s="31">
        <v>100</v>
      </c>
      <c r="X21" s="30"/>
      <c r="Y21" s="31">
        <v>25</v>
      </c>
      <c r="Z21" s="31">
        <v>12</v>
      </c>
      <c r="AA21" s="31">
        <v>10</v>
      </c>
      <c r="AB21" s="31"/>
      <c r="AC21" s="25" t="s">
        <v>451</v>
      </c>
      <c r="AD21" s="25" t="s">
        <v>452</v>
      </c>
      <c r="AE21" s="25" t="s">
        <v>453</v>
      </c>
      <c r="AF21" s="63">
        <v>3982268</v>
      </c>
      <c r="AG21" s="64"/>
      <c r="AH21" s="33">
        <v>45205</v>
      </c>
      <c r="AI21" s="65">
        <v>45224</v>
      </c>
      <c r="AJ21" s="32" t="s">
        <v>168</v>
      </c>
      <c r="AK21" s="66">
        <v>2.0299999999999999E-2</v>
      </c>
      <c r="AL21" s="67" t="s">
        <v>454</v>
      </c>
      <c r="AM21" s="36" t="s">
        <v>455</v>
      </c>
      <c r="AN21" s="55">
        <v>2.0299999999999999E-2</v>
      </c>
      <c r="AO21" s="25" t="s">
        <v>456</v>
      </c>
      <c r="AP21" s="25" t="s">
        <v>457</v>
      </c>
      <c r="AQ21" s="27" t="s">
        <v>458</v>
      </c>
      <c r="AR21" s="27" t="s">
        <v>459</v>
      </c>
    </row>
    <row r="22" spans="1:44" ht="41.25" customHeight="1">
      <c r="A22" s="24" t="s">
        <v>26</v>
      </c>
      <c r="B22" s="25" t="s">
        <v>460</v>
      </c>
      <c r="C22" s="24" t="s">
        <v>461</v>
      </c>
      <c r="D22" s="26"/>
      <c r="E22" s="24" t="s">
        <v>462</v>
      </c>
      <c r="F22" s="27" t="s">
        <v>463</v>
      </c>
      <c r="G22" s="24">
        <v>9845320314</v>
      </c>
      <c r="H22" s="24" t="s">
        <v>464</v>
      </c>
      <c r="I22" s="28" t="s">
        <v>465</v>
      </c>
      <c r="J22" s="29" t="s">
        <v>466</v>
      </c>
      <c r="K22" s="24" t="s">
        <v>27</v>
      </c>
      <c r="L22" s="24" t="s">
        <v>467</v>
      </c>
      <c r="M22" s="25" t="s">
        <v>417</v>
      </c>
      <c r="N22" s="24"/>
      <c r="O22" s="30" t="s">
        <v>468</v>
      </c>
      <c r="P22" s="38">
        <v>85</v>
      </c>
      <c r="Q22" s="26"/>
      <c r="R22" s="30"/>
      <c r="S22" s="31">
        <v>50</v>
      </c>
      <c r="T22" s="30"/>
      <c r="U22" s="31">
        <v>4.5999999999999996</v>
      </c>
      <c r="V22" s="30"/>
      <c r="W22" s="31">
        <v>25</v>
      </c>
      <c r="X22" s="30"/>
      <c r="Y22" s="31">
        <v>7</v>
      </c>
      <c r="Z22" s="31">
        <v>3</v>
      </c>
      <c r="AA22" s="31">
        <v>4</v>
      </c>
      <c r="AB22" s="31"/>
      <c r="AC22" s="24" t="s">
        <v>165</v>
      </c>
      <c r="AD22" s="24" t="s">
        <v>232</v>
      </c>
      <c r="AE22" s="24" t="s">
        <v>469</v>
      </c>
      <c r="AF22" s="32">
        <v>4000000</v>
      </c>
      <c r="AG22" s="64"/>
      <c r="AH22" s="33">
        <v>45363</v>
      </c>
      <c r="AI22" s="34">
        <v>45366</v>
      </c>
      <c r="AJ22" s="35" t="s">
        <v>168</v>
      </c>
      <c r="AK22" s="59" t="s">
        <v>470</v>
      </c>
      <c r="AL22" s="67" t="s">
        <v>471</v>
      </c>
      <c r="AM22" s="36" t="s">
        <v>472</v>
      </c>
      <c r="AN22" s="68">
        <v>1.67E-2</v>
      </c>
      <c r="AO22" s="26"/>
      <c r="AP22" s="26"/>
      <c r="AQ22" s="27" t="s">
        <v>473</v>
      </c>
      <c r="AR22" s="27" t="s">
        <v>474</v>
      </c>
    </row>
    <row r="23" spans="1:44" ht="41.25" customHeight="1">
      <c r="A23" s="24" t="s">
        <v>26</v>
      </c>
      <c r="B23" s="25" t="s">
        <v>475</v>
      </c>
      <c r="C23" s="24" t="s">
        <v>476</v>
      </c>
      <c r="D23" s="26"/>
      <c r="E23" s="24" t="s">
        <v>477</v>
      </c>
      <c r="F23" s="27" t="s">
        <v>478</v>
      </c>
      <c r="G23" s="24">
        <v>9890118767</v>
      </c>
      <c r="H23" s="24" t="s">
        <v>479</v>
      </c>
      <c r="I23" s="24" t="s">
        <v>480</v>
      </c>
      <c r="J23" s="29" t="s">
        <v>481</v>
      </c>
      <c r="K23" s="25" t="s">
        <v>482</v>
      </c>
      <c r="L23" s="25" t="s">
        <v>467</v>
      </c>
      <c r="M23" s="25" t="s">
        <v>417</v>
      </c>
      <c r="N23" s="24"/>
      <c r="O23" s="30">
        <v>9.9</v>
      </c>
      <c r="P23" s="31">
        <v>20</v>
      </c>
      <c r="Q23" s="24" t="s">
        <v>215</v>
      </c>
      <c r="R23" s="30"/>
      <c r="S23" s="31">
        <v>0</v>
      </c>
      <c r="T23" s="30"/>
      <c r="U23" s="31">
        <v>0</v>
      </c>
      <c r="V23" s="30"/>
      <c r="W23" s="31">
        <v>8</v>
      </c>
      <c r="X23" s="30"/>
      <c r="Y23" s="31">
        <v>2.25</v>
      </c>
      <c r="Z23" s="31">
        <v>0.6</v>
      </c>
      <c r="AA23" s="31">
        <v>0</v>
      </c>
      <c r="AB23" s="31"/>
      <c r="AC23" s="24" t="s">
        <v>483</v>
      </c>
      <c r="AD23" s="24" t="s">
        <v>232</v>
      </c>
      <c r="AE23" s="24" t="s">
        <v>484</v>
      </c>
      <c r="AF23" s="32">
        <v>3998940</v>
      </c>
      <c r="AG23" s="64"/>
      <c r="AH23" s="33">
        <v>45341</v>
      </c>
      <c r="AI23" s="34">
        <v>45359</v>
      </c>
      <c r="AJ23" s="35" t="s">
        <v>328</v>
      </c>
      <c r="AK23" s="24" t="s">
        <v>485</v>
      </c>
      <c r="AL23" s="24" t="s">
        <v>486</v>
      </c>
      <c r="AM23" s="36" t="s">
        <v>487</v>
      </c>
      <c r="AN23" s="68">
        <v>4.0300000000000002E-2</v>
      </c>
      <c r="AO23" s="26"/>
      <c r="AP23" s="26"/>
      <c r="AQ23" s="27" t="s">
        <v>488</v>
      </c>
      <c r="AR23" s="27" t="s">
        <v>489</v>
      </c>
    </row>
    <row r="24" spans="1:44" ht="41.25" customHeight="1">
      <c r="A24" s="24" t="s">
        <v>26</v>
      </c>
      <c r="B24" s="25" t="s">
        <v>490</v>
      </c>
      <c r="C24" s="24" t="s">
        <v>491</v>
      </c>
      <c r="D24" s="24" t="s">
        <v>491</v>
      </c>
      <c r="E24" s="24" t="s">
        <v>492</v>
      </c>
      <c r="F24" s="27" t="s">
        <v>493</v>
      </c>
      <c r="G24" s="24">
        <v>9449820278</v>
      </c>
      <c r="H24" s="24" t="s">
        <v>494</v>
      </c>
      <c r="I24" s="28" t="s">
        <v>495</v>
      </c>
      <c r="J24" s="29" t="s">
        <v>496</v>
      </c>
      <c r="K24" s="24" t="s">
        <v>27</v>
      </c>
      <c r="L24" s="24" t="s">
        <v>467</v>
      </c>
      <c r="M24" s="25" t="s">
        <v>417</v>
      </c>
      <c r="N24" s="24"/>
      <c r="O24" s="30">
        <v>20</v>
      </c>
      <c r="P24" s="31">
        <v>20.5</v>
      </c>
      <c r="Q24" s="24" t="s">
        <v>215</v>
      </c>
      <c r="R24" s="30"/>
      <c r="S24" s="31">
        <v>4</v>
      </c>
      <c r="T24" s="30"/>
      <c r="U24" s="31">
        <v>0.3</v>
      </c>
      <c r="V24" s="30"/>
      <c r="W24" s="31">
        <v>8</v>
      </c>
      <c r="X24" s="30"/>
      <c r="Y24" s="31">
        <v>3</v>
      </c>
      <c r="Z24" s="31">
        <v>0</v>
      </c>
      <c r="AA24" s="31"/>
      <c r="AB24" s="31"/>
      <c r="AC24" s="24" t="s">
        <v>497</v>
      </c>
      <c r="AD24" s="26"/>
      <c r="AE24" s="24" t="s">
        <v>184</v>
      </c>
      <c r="AF24" s="32">
        <v>3998484</v>
      </c>
      <c r="AG24" s="64"/>
      <c r="AH24" s="33">
        <v>45379</v>
      </c>
      <c r="AI24" s="34">
        <v>45398</v>
      </c>
      <c r="AJ24" s="35" t="s">
        <v>282</v>
      </c>
      <c r="AK24" s="24" t="s">
        <v>498</v>
      </c>
      <c r="AL24" s="24" t="s">
        <v>499</v>
      </c>
      <c r="AM24" s="36" t="s">
        <v>500</v>
      </c>
      <c r="AN24" s="37">
        <v>0.02</v>
      </c>
      <c r="AO24" s="26"/>
      <c r="AP24" s="26"/>
      <c r="AQ24" s="27" t="s">
        <v>501</v>
      </c>
      <c r="AR24" s="27" t="s">
        <v>502</v>
      </c>
    </row>
    <row r="25" spans="1:44" ht="41.25" customHeight="1">
      <c r="A25" s="24" t="s">
        <v>26</v>
      </c>
      <c r="B25" s="25" t="s">
        <v>503</v>
      </c>
      <c r="C25" s="24" t="s">
        <v>504</v>
      </c>
      <c r="D25" s="26"/>
      <c r="E25" s="24" t="s">
        <v>477</v>
      </c>
      <c r="F25" s="27" t="s">
        <v>505</v>
      </c>
      <c r="G25" s="24">
        <v>9930092432</v>
      </c>
      <c r="H25" s="24" t="s">
        <v>506</v>
      </c>
      <c r="I25" s="28" t="s">
        <v>507</v>
      </c>
      <c r="J25" s="29" t="s">
        <v>508</v>
      </c>
      <c r="K25" s="24" t="s">
        <v>32</v>
      </c>
      <c r="L25" s="24" t="s">
        <v>509</v>
      </c>
      <c r="M25" s="25" t="s">
        <v>417</v>
      </c>
      <c r="N25" s="24"/>
      <c r="O25" s="30">
        <v>13.24</v>
      </c>
      <c r="P25" s="31"/>
      <c r="Q25" s="24" t="s">
        <v>215</v>
      </c>
      <c r="R25" s="30"/>
      <c r="S25" s="31"/>
      <c r="T25" s="30"/>
      <c r="U25" s="31"/>
      <c r="V25" s="30"/>
      <c r="W25" s="31"/>
      <c r="X25" s="30"/>
      <c r="Y25" s="31"/>
      <c r="Z25" s="31"/>
      <c r="AA25" s="31"/>
      <c r="AB25" s="31"/>
      <c r="AC25" s="24" t="s">
        <v>510</v>
      </c>
      <c r="AD25" s="26"/>
      <c r="AE25" s="24" t="s">
        <v>511</v>
      </c>
      <c r="AF25" s="32">
        <v>3998368</v>
      </c>
      <c r="AG25" s="64"/>
      <c r="AH25" s="33">
        <v>45379</v>
      </c>
      <c r="AI25" s="34">
        <v>45415</v>
      </c>
      <c r="AJ25" s="35" t="s">
        <v>282</v>
      </c>
      <c r="AK25" s="66">
        <v>3.0200000000000001E-2</v>
      </c>
      <c r="AL25" s="67" t="s">
        <v>512</v>
      </c>
      <c r="AM25" s="36" t="s">
        <v>513</v>
      </c>
      <c r="AN25" s="37">
        <v>3.0200000000000001E-2</v>
      </c>
      <c r="AO25" s="26"/>
      <c r="AP25" s="26"/>
      <c r="AQ25" s="27" t="s">
        <v>514</v>
      </c>
      <c r="AR25" s="27" t="s">
        <v>515</v>
      </c>
    </row>
    <row r="26" spans="1:44" ht="41.25" customHeight="1">
      <c r="A26" s="24" t="s">
        <v>26</v>
      </c>
      <c r="B26" s="25" t="s">
        <v>516</v>
      </c>
      <c r="C26" s="24" t="s">
        <v>517</v>
      </c>
      <c r="D26" s="26"/>
      <c r="E26" s="24" t="s">
        <v>518</v>
      </c>
      <c r="F26" s="27" t="s">
        <v>519</v>
      </c>
      <c r="G26" s="24">
        <v>9980877894</v>
      </c>
      <c r="H26" s="24" t="s">
        <v>520</v>
      </c>
      <c r="I26" s="28" t="s">
        <v>521</v>
      </c>
      <c r="J26" s="29" t="s">
        <v>522</v>
      </c>
      <c r="K26" s="24" t="s">
        <v>27</v>
      </c>
      <c r="L26" s="24" t="s">
        <v>467</v>
      </c>
      <c r="M26" s="25" t="s">
        <v>417</v>
      </c>
      <c r="N26" s="24"/>
      <c r="O26" s="30">
        <v>26.97</v>
      </c>
      <c r="P26" s="31"/>
      <c r="Q26" s="24" t="s">
        <v>215</v>
      </c>
      <c r="R26" s="30"/>
      <c r="S26" s="31"/>
      <c r="T26" s="30"/>
      <c r="U26" s="31"/>
      <c r="V26" s="30"/>
      <c r="W26" s="31"/>
      <c r="X26" s="30"/>
      <c r="Y26" s="31"/>
      <c r="Z26" s="31"/>
      <c r="AA26" s="31"/>
      <c r="AB26" s="31"/>
      <c r="AC26" s="24" t="s">
        <v>523</v>
      </c>
      <c r="AD26" s="26"/>
      <c r="AE26" s="24" t="s">
        <v>524</v>
      </c>
      <c r="AF26" s="32">
        <v>4000000</v>
      </c>
      <c r="AG26" s="64"/>
      <c r="AH26" s="33">
        <v>45379</v>
      </c>
      <c r="AI26" s="34">
        <v>45454</v>
      </c>
      <c r="AJ26" s="35" t="s">
        <v>201</v>
      </c>
      <c r="AK26" s="24" t="s">
        <v>525</v>
      </c>
      <c r="AL26" s="24" t="s">
        <v>526</v>
      </c>
      <c r="AM26" s="36" t="s">
        <v>527</v>
      </c>
      <c r="AN26" s="68">
        <v>1.4E-2</v>
      </c>
      <c r="AO26" s="26"/>
      <c r="AP26" s="26"/>
      <c r="AQ26" s="27" t="s">
        <v>528</v>
      </c>
      <c r="AR26" s="27" t="s">
        <v>529</v>
      </c>
    </row>
    <row r="27" spans="1:44" ht="41.25" customHeight="1">
      <c r="A27" s="24" t="s">
        <v>530</v>
      </c>
      <c r="B27" s="25" t="s">
        <v>531</v>
      </c>
      <c r="C27" s="24" t="s">
        <v>532</v>
      </c>
      <c r="D27" s="26"/>
      <c r="E27" s="24" t="s">
        <v>533</v>
      </c>
      <c r="F27" s="27" t="s">
        <v>534</v>
      </c>
      <c r="G27" s="25">
        <v>9739355755</v>
      </c>
      <c r="H27" s="56" t="s">
        <v>535</v>
      </c>
      <c r="I27" s="28" t="s">
        <v>536</v>
      </c>
      <c r="J27" s="29" t="s">
        <v>537</v>
      </c>
      <c r="K27" s="25" t="s">
        <v>27</v>
      </c>
      <c r="L27" s="25" t="s">
        <v>467</v>
      </c>
      <c r="M27" s="25" t="s">
        <v>538</v>
      </c>
      <c r="N27" s="24"/>
      <c r="O27" s="30" t="s">
        <v>539</v>
      </c>
      <c r="P27" s="38">
        <v>75</v>
      </c>
      <c r="Q27" s="52"/>
      <c r="R27" s="30"/>
      <c r="S27" s="31">
        <v>4000</v>
      </c>
      <c r="T27" s="30"/>
      <c r="U27" s="31">
        <v>10</v>
      </c>
      <c r="V27" s="30"/>
      <c r="W27" s="31">
        <v>200</v>
      </c>
      <c r="X27" s="30"/>
      <c r="Y27" s="31">
        <v>7.9</v>
      </c>
      <c r="Z27" s="31">
        <v>1</v>
      </c>
      <c r="AA27" s="31"/>
      <c r="AB27" s="31"/>
      <c r="AC27" s="24" t="s">
        <v>540</v>
      </c>
      <c r="AD27" s="24" t="s">
        <v>541</v>
      </c>
      <c r="AE27" s="24" t="s">
        <v>542</v>
      </c>
      <c r="AF27" s="32">
        <v>4000000</v>
      </c>
      <c r="AG27" s="35">
        <v>4000000</v>
      </c>
      <c r="AH27" s="33">
        <v>45205</v>
      </c>
      <c r="AI27" s="69">
        <v>45226</v>
      </c>
      <c r="AJ27" s="35" t="s">
        <v>168</v>
      </c>
      <c r="AK27" s="39" t="s">
        <v>543</v>
      </c>
      <c r="AL27" s="40" t="s">
        <v>544</v>
      </c>
      <c r="AM27" s="36" t="s">
        <v>545</v>
      </c>
      <c r="AN27" s="35" t="s">
        <v>546</v>
      </c>
      <c r="AO27" s="24" t="s">
        <v>547</v>
      </c>
      <c r="AP27" s="24" t="s">
        <v>548</v>
      </c>
      <c r="AQ27" s="27" t="s">
        <v>549</v>
      </c>
      <c r="AR27" s="27" t="s">
        <v>550</v>
      </c>
    </row>
    <row r="28" spans="1:44" ht="41.25" customHeight="1">
      <c r="A28" s="24" t="s">
        <v>530</v>
      </c>
      <c r="B28" s="25" t="s">
        <v>551</v>
      </c>
      <c r="C28" s="24" t="s">
        <v>552</v>
      </c>
      <c r="D28" s="24" t="s">
        <v>552</v>
      </c>
      <c r="E28" s="24" t="s">
        <v>553</v>
      </c>
      <c r="F28" s="27" t="s">
        <v>554</v>
      </c>
      <c r="G28" s="25">
        <v>9953027982</v>
      </c>
      <c r="H28" s="56" t="s">
        <v>555</v>
      </c>
      <c r="I28" s="28" t="s">
        <v>556</v>
      </c>
      <c r="J28" s="29" t="s">
        <v>557</v>
      </c>
      <c r="K28" s="25" t="s">
        <v>27</v>
      </c>
      <c r="L28" s="25" t="s">
        <v>467</v>
      </c>
      <c r="M28" s="25" t="s">
        <v>417</v>
      </c>
      <c r="N28" s="24"/>
      <c r="O28" s="30">
        <v>8</v>
      </c>
      <c r="P28" s="31">
        <v>10</v>
      </c>
      <c r="Q28" s="25" t="s">
        <v>310</v>
      </c>
      <c r="R28" s="30"/>
      <c r="S28" s="31">
        <v>200</v>
      </c>
      <c r="T28" s="30"/>
      <c r="U28" s="31">
        <v>2.5000000000000001E-2</v>
      </c>
      <c r="V28" s="30"/>
      <c r="W28" s="31">
        <v>10</v>
      </c>
      <c r="X28" s="30"/>
      <c r="Y28" s="31">
        <v>0.95</v>
      </c>
      <c r="Z28" s="31">
        <v>0</v>
      </c>
      <c r="AA28" s="31"/>
      <c r="AB28" s="31"/>
      <c r="AC28" s="24" t="s">
        <v>523</v>
      </c>
      <c r="AD28" s="24" t="s">
        <v>558</v>
      </c>
      <c r="AE28" s="24" t="s">
        <v>559</v>
      </c>
      <c r="AF28" s="32">
        <v>4000000</v>
      </c>
      <c r="AG28" s="35">
        <v>4000000</v>
      </c>
      <c r="AH28" s="33">
        <v>45205</v>
      </c>
      <c r="AI28" s="69">
        <v>45226</v>
      </c>
      <c r="AJ28" s="35" t="s">
        <v>168</v>
      </c>
      <c r="AK28" s="25" t="s">
        <v>560</v>
      </c>
      <c r="AL28" s="41" t="s">
        <v>561</v>
      </c>
      <c r="AM28" s="36" t="s">
        <v>562</v>
      </c>
      <c r="AN28" s="51">
        <v>0.05</v>
      </c>
      <c r="AO28" s="24" t="s">
        <v>563</v>
      </c>
      <c r="AP28" s="24" t="s">
        <v>548</v>
      </c>
      <c r="AQ28" s="27" t="s">
        <v>564</v>
      </c>
      <c r="AR28" s="27" t="s">
        <v>565</v>
      </c>
    </row>
    <row r="29" spans="1:44" ht="41.25" customHeight="1">
      <c r="A29" s="24" t="s">
        <v>530</v>
      </c>
      <c r="B29" s="25" t="s">
        <v>566</v>
      </c>
      <c r="C29" s="24" t="s">
        <v>567</v>
      </c>
      <c r="D29" s="26"/>
      <c r="E29" s="24" t="s">
        <v>568</v>
      </c>
      <c r="F29" s="70" t="s">
        <v>569</v>
      </c>
      <c r="G29" s="25">
        <v>9840089480</v>
      </c>
      <c r="H29" s="71" t="s">
        <v>570</v>
      </c>
      <c r="I29" s="28" t="s">
        <v>571</v>
      </c>
      <c r="J29" s="29" t="s">
        <v>572</v>
      </c>
      <c r="K29" s="25" t="s">
        <v>42</v>
      </c>
      <c r="L29" s="25" t="s">
        <v>573</v>
      </c>
      <c r="M29" s="25" t="s">
        <v>197</v>
      </c>
      <c r="N29" s="24"/>
      <c r="O29" s="30">
        <v>10</v>
      </c>
      <c r="P29" s="31"/>
      <c r="Q29" s="25" t="s">
        <v>310</v>
      </c>
      <c r="R29" s="30"/>
      <c r="S29" s="31"/>
      <c r="T29" s="30"/>
      <c r="U29" s="31"/>
      <c r="V29" s="30"/>
      <c r="W29" s="31"/>
      <c r="X29" s="30"/>
      <c r="Y29" s="31"/>
      <c r="Z29" s="31"/>
      <c r="AA29" s="31"/>
      <c r="AB29" s="31"/>
      <c r="AC29" s="24" t="s">
        <v>165</v>
      </c>
      <c r="AD29" s="26"/>
      <c r="AE29" s="24" t="s">
        <v>574</v>
      </c>
      <c r="AF29" s="32">
        <v>4000000</v>
      </c>
      <c r="AG29" s="35">
        <v>4000000</v>
      </c>
      <c r="AH29" s="33">
        <v>45233</v>
      </c>
      <c r="AI29" s="54">
        <v>45237</v>
      </c>
      <c r="AJ29" s="35" t="s">
        <v>575</v>
      </c>
      <c r="AK29" s="39" t="s">
        <v>576</v>
      </c>
      <c r="AL29" s="40" t="s">
        <v>577</v>
      </c>
      <c r="AM29" s="36" t="s">
        <v>578</v>
      </c>
      <c r="AN29" s="51">
        <v>0.04</v>
      </c>
      <c r="AO29" s="26"/>
      <c r="AP29" s="26"/>
      <c r="AQ29" s="70" t="s">
        <v>579</v>
      </c>
      <c r="AR29" s="70" t="s">
        <v>580</v>
      </c>
    </row>
    <row r="30" spans="1:44" ht="41.25" customHeight="1">
      <c r="A30" s="24" t="s">
        <v>530</v>
      </c>
      <c r="B30" s="25" t="s">
        <v>581</v>
      </c>
      <c r="C30" s="24" t="s">
        <v>582</v>
      </c>
      <c r="D30" s="26"/>
      <c r="E30" s="24" t="s">
        <v>583</v>
      </c>
      <c r="F30" s="27" t="s">
        <v>584</v>
      </c>
      <c r="G30" s="25">
        <v>9769821904</v>
      </c>
      <c r="H30" s="56" t="s">
        <v>585</v>
      </c>
      <c r="I30" s="28" t="s">
        <v>586</v>
      </c>
      <c r="J30" s="29" t="s">
        <v>587</v>
      </c>
      <c r="K30" s="24" t="s">
        <v>105</v>
      </c>
      <c r="L30" s="24" t="s">
        <v>162</v>
      </c>
      <c r="M30" s="25" t="s">
        <v>182</v>
      </c>
      <c r="N30" s="24"/>
      <c r="O30" s="30">
        <v>54.65</v>
      </c>
      <c r="P30" s="38">
        <v>60</v>
      </c>
      <c r="Q30" s="26"/>
      <c r="R30" s="30"/>
      <c r="S30" s="31">
        <v>184</v>
      </c>
      <c r="T30" s="30"/>
      <c r="U30" s="31">
        <v>2</v>
      </c>
      <c r="V30" s="30"/>
      <c r="W30" s="31">
        <v>50</v>
      </c>
      <c r="X30" s="30"/>
      <c r="Y30" s="31">
        <v>6.9</v>
      </c>
      <c r="Z30" s="31">
        <v>0</v>
      </c>
      <c r="AA30" s="31"/>
      <c r="AB30" s="31"/>
      <c r="AC30" s="24" t="s">
        <v>264</v>
      </c>
      <c r="AD30" s="24" t="s">
        <v>588</v>
      </c>
      <c r="AE30" s="24" t="s">
        <v>589</v>
      </c>
      <c r="AF30" s="32">
        <v>4000000</v>
      </c>
      <c r="AG30" s="35">
        <v>4000000</v>
      </c>
      <c r="AH30" s="33">
        <v>45301</v>
      </c>
      <c r="AI30" s="34">
        <v>45316</v>
      </c>
      <c r="AJ30" s="35" t="s">
        <v>328</v>
      </c>
      <c r="AK30" s="25" t="s">
        <v>590</v>
      </c>
      <c r="AL30" s="41" t="s">
        <v>591</v>
      </c>
      <c r="AM30" s="36" t="s">
        <v>592</v>
      </c>
      <c r="AN30" s="37">
        <v>7.3000000000000001E-3</v>
      </c>
      <c r="AO30" s="26"/>
      <c r="AP30" s="26"/>
      <c r="AQ30" s="27" t="s">
        <v>593</v>
      </c>
      <c r="AR30" s="27" t="s">
        <v>594</v>
      </c>
    </row>
    <row r="31" spans="1:44" ht="41.25" customHeight="1">
      <c r="A31" s="24" t="s">
        <v>530</v>
      </c>
      <c r="B31" s="25" t="s">
        <v>595</v>
      </c>
      <c r="C31" s="24" t="s">
        <v>596</v>
      </c>
      <c r="D31" s="26"/>
      <c r="E31" s="24" t="s">
        <v>597</v>
      </c>
      <c r="F31" s="27" t="s">
        <v>598</v>
      </c>
      <c r="G31" s="25">
        <v>9047599141</v>
      </c>
      <c r="H31" s="71" t="s">
        <v>599</v>
      </c>
      <c r="I31" s="28" t="s">
        <v>600</v>
      </c>
      <c r="J31" s="29" t="s">
        <v>601</v>
      </c>
      <c r="K31" s="24" t="s">
        <v>37</v>
      </c>
      <c r="L31" s="24" t="s">
        <v>573</v>
      </c>
      <c r="M31" s="25" t="s">
        <v>163</v>
      </c>
      <c r="N31" s="24"/>
      <c r="O31" s="30" t="s">
        <v>602</v>
      </c>
      <c r="P31" s="31">
        <v>19</v>
      </c>
      <c r="Q31" s="25" t="s">
        <v>603</v>
      </c>
      <c r="R31" s="30"/>
      <c r="S31" s="31">
        <v>1</v>
      </c>
      <c r="T31" s="30"/>
      <c r="U31" s="31">
        <v>0</v>
      </c>
      <c r="V31" s="30"/>
      <c r="W31" s="31">
        <v>11</v>
      </c>
      <c r="X31" s="30">
        <v>1.96</v>
      </c>
      <c r="Y31" s="31">
        <v>2.85</v>
      </c>
      <c r="Z31" s="31">
        <v>1.96</v>
      </c>
      <c r="AA31" s="31"/>
      <c r="AB31" s="31"/>
      <c r="AC31" s="24" t="s">
        <v>183</v>
      </c>
      <c r="AD31" s="26"/>
      <c r="AE31" s="24" t="s">
        <v>604</v>
      </c>
      <c r="AF31" s="32">
        <v>4000000</v>
      </c>
      <c r="AG31" s="35">
        <v>4000000</v>
      </c>
      <c r="AH31" s="33">
        <v>45301</v>
      </c>
      <c r="AI31" s="34">
        <v>45316</v>
      </c>
      <c r="AJ31" s="35" t="s">
        <v>328</v>
      </c>
      <c r="AK31" s="39" t="s">
        <v>605</v>
      </c>
      <c r="AL31" s="40" t="s">
        <v>606</v>
      </c>
      <c r="AM31" s="36" t="s">
        <v>607</v>
      </c>
      <c r="AN31" s="51">
        <v>0.05</v>
      </c>
      <c r="AO31" s="24" t="s">
        <v>608</v>
      </c>
      <c r="AP31" s="24" t="s">
        <v>609</v>
      </c>
      <c r="AQ31" s="27" t="s">
        <v>610</v>
      </c>
      <c r="AR31" s="27" t="s">
        <v>611</v>
      </c>
    </row>
    <row r="32" spans="1:44" ht="41.25" customHeight="1">
      <c r="A32" s="24" t="s">
        <v>612</v>
      </c>
      <c r="B32" s="25" t="s">
        <v>613</v>
      </c>
      <c r="C32" s="24" t="s">
        <v>614</v>
      </c>
      <c r="D32" s="26"/>
      <c r="E32" s="24" t="s">
        <v>615</v>
      </c>
      <c r="F32" s="27" t="s">
        <v>616</v>
      </c>
      <c r="G32" s="25">
        <v>8882231530</v>
      </c>
      <c r="H32" s="24" t="s">
        <v>617</v>
      </c>
      <c r="I32" s="28" t="s">
        <v>618</v>
      </c>
      <c r="J32" s="29" t="s">
        <v>619</v>
      </c>
      <c r="K32" s="24" t="s">
        <v>354</v>
      </c>
      <c r="L32" s="24" t="s">
        <v>355</v>
      </c>
      <c r="M32" s="25" t="s">
        <v>417</v>
      </c>
      <c r="N32" s="24"/>
      <c r="O32" s="30">
        <v>40</v>
      </c>
      <c r="P32" s="31"/>
      <c r="Q32" s="25" t="s">
        <v>603</v>
      </c>
      <c r="R32" s="30"/>
      <c r="S32" s="31"/>
      <c r="T32" s="30"/>
      <c r="U32" s="31"/>
      <c r="V32" s="30"/>
      <c r="W32" s="31"/>
      <c r="X32" s="30"/>
      <c r="Y32" s="31"/>
      <c r="Z32" s="31"/>
      <c r="AA32" s="31"/>
      <c r="AB32" s="31"/>
      <c r="AC32" s="24" t="s">
        <v>620</v>
      </c>
      <c r="AD32" s="24" t="s">
        <v>452</v>
      </c>
      <c r="AE32" s="24" t="s">
        <v>621</v>
      </c>
      <c r="AF32" s="32">
        <v>3999394</v>
      </c>
      <c r="AG32" s="32">
        <v>3999394</v>
      </c>
      <c r="AH32" s="33">
        <v>45301</v>
      </c>
      <c r="AI32" s="34">
        <v>45310</v>
      </c>
      <c r="AJ32" s="35" t="s">
        <v>168</v>
      </c>
      <c r="AK32" s="24" t="s">
        <v>622</v>
      </c>
      <c r="AL32" s="41" t="s">
        <v>623</v>
      </c>
      <c r="AM32" s="36" t="s">
        <v>624</v>
      </c>
      <c r="AN32" s="51">
        <v>0.01</v>
      </c>
      <c r="AO32" s="24" t="s">
        <v>625</v>
      </c>
      <c r="AP32" s="24" t="s">
        <v>626</v>
      </c>
      <c r="AQ32" s="27" t="s">
        <v>627</v>
      </c>
      <c r="AR32" s="27" t="s">
        <v>628</v>
      </c>
    </row>
    <row r="33" spans="1:44" ht="41.25" customHeight="1">
      <c r="A33" s="24" t="s">
        <v>612</v>
      </c>
      <c r="B33" s="25" t="s">
        <v>629</v>
      </c>
      <c r="C33" s="24" t="s">
        <v>630</v>
      </c>
      <c r="D33" s="26"/>
      <c r="E33" s="24" t="s">
        <v>631</v>
      </c>
      <c r="F33" s="27" t="s">
        <v>632</v>
      </c>
      <c r="G33" s="24">
        <v>7780826954</v>
      </c>
      <c r="H33" s="35" t="s">
        <v>633</v>
      </c>
      <c r="I33" s="28" t="s">
        <v>634</v>
      </c>
      <c r="J33" s="29" t="s">
        <v>635</v>
      </c>
      <c r="K33" s="25" t="s">
        <v>47</v>
      </c>
      <c r="L33" s="25" t="s">
        <v>47</v>
      </c>
      <c r="M33" s="25" t="s">
        <v>197</v>
      </c>
      <c r="N33" s="25"/>
      <c r="O33" s="30">
        <v>30</v>
      </c>
      <c r="P33" s="38"/>
      <c r="Q33" s="26"/>
      <c r="R33" s="30"/>
      <c r="S33" s="31"/>
      <c r="T33" s="30"/>
      <c r="U33" s="31"/>
      <c r="V33" s="30"/>
      <c r="W33" s="31"/>
      <c r="X33" s="30"/>
      <c r="Y33" s="31"/>
      <c r="Z33" s="31"/>
      <c r="AA33" s="31"/>
      <c r="AB33" s="31"/>
      <c r="AC33" s="24" t="s">
        <v>165</v>
      </c>
      <c r="AD33" s="26"/>
      <c r="AE33" s="24" t="s">
        <v>636</v>
      </c>
      <c r="AF33" s="32">
        <v>4000000</v>
      </c>
      <c r="AG33" s="32">
        <v>4000000</v>
      </c>
      <c r="AH33" s="33">
        <v>45363</v>
      </c>
      <c r="AI33" s="34">
        <v>45367</v>
      </c>
      <c r="AJ33" s="35" t="s">
        <v>282</v>
      </c>
      <c r="AK33" s="59" t="s">
        <v>637</v>
      </c>
      <c r="AL33" s="72"/>
      <c r="AM33" s="73" t="s">
        <v>638</v>
      </c>
      <c r="AN33" s="37">
        <v>1.9800000000000002E-2</v>
      </c>
      <c r="AO33" s="26"/>
      <c r="AP33" s="26"/>
      <c r="AQ33" s="27" t="s">
        <v>639</v>
      </c>
      <c r="AR33" s="27" t="s">
        <v>640</v>
      </c>
    </row>
    <row r="34" spans="1:44" ht="41.25" customHeight="1">
      <c r="A34" s="24" t="s">
        <v>612</v>
      </c>
      <c r="B34" s="25" t="s">
        <v>641</v>
      </c>
      <c r="C34" s="24" t="s">
        <v>642</v>
      </c>
      <c r="D34" s="26"/>
      <c r="E34" s="24" t="s">
        <v>643</v>
      </c>
      <c r="F34" s="27" t="s">
        <v>644</v>
      </c>
      <c r="G34" s="24">
        <v>9818091874</v>
      </c>
      <c r="H34" s="35" t="s">
        <v>645</v>
      </c>
      <c r="I34" s="28" t="s">
        <v>646</v>
      </c>
      <c r="J34" s="29" t="s">
        <v>647</v>
      </c>
      <c r="K34" s="25" t="s">
        <v>13</v>
      </c>
      <c r="L34" s="25" t="s">
        <v>278</v>
      </c>
      <c r="M34" s="25" t="s">
        <v>197</v>
      </c>
      <c r="N34" s="24"/>
      <c r="O34" s="30">
        <v>25</v>
      </c>
      <c r="P34" s="38"/>
      <c r="Q34" s="26"/>
      <c r="R34" s="30"/>
      <c r="S34" s="31"/>
      <c r="T34" s="30"/>
      <c r="U34" s="31"/>
      <c r="V34" s="30"/>
      <c r="W34" s="31"/>
      <c r="X34" s="30"/>
      <c r="Y34" s="31"/>
      <c r="Z34" s="31"/>
      <c r="AA34" s="31"/>
      <c r="AB34" s="31"/>
      <c r="AC34" s="24" t="s">
        <v>523</v>
      </c>
      <c r="AD34" s="26"/>
      <c r="AE34" s="24" t="s">
        <v>648</v>
      </c>
      <c r="AF34" s="32">
        <v>3998183</v>
      </c>
      <c r="AG34" s="32">
        <v>3998183</v>
      </c>
      <c r="AH34" s="33">
        <v>45363</v>
      </c>
      <c r="AI34" s="34">
        <v>45367</v>
      </c>
      <c r="AJ34" s="35" t="s">
        <v>282</v>
      </c>
      <c r="AK34" s="24" t="s">
        <v>649</v>
      </c>
      <c r="AL34" s="74" t="s">
        <v>650</v>
      </c>
      <c r="AM34" s="75" t="s">
        <v>651</v>
      </c>
      <c r="AN34" s="37">
        <v>1.5699999999999999E-2</v>
      </c>
      <c r="AO34" s="26"/>
      <c r="AP34" s="26"/>
      <c r="AQ34" s="27" t="s">
        <v>652</v>
      </c>
      <c r="AR34" s="27" t="s">
        <v>653</v>
      </c>
    </row>
    <row r="35" spans="1:44" ht="41.25" customHeight="1">
      <c r="A35" s="24" t="s">
        <v>612</v>
      </c>
      <c r="B35" s="25" t="s">
        <v>654</v>
      </c>
      <c r="C35" s="24" t="s">
        <v>655</v>
      </c>
      <c r="D35" s="26"/>
      <c r="E35" s="24" t="s">
        <v>656</v>
      </c>
      <c r="F35" s="27" t="s">
        <v>657</v>
      </c>
      <c r="G35" s="24">
        <v>8756353111</v>
      </c>
      <c r="H35" s="24" t="s">
        <v>658</v>
      </c>
      <c r="I35" s="28" t="s">
        <v>659</v>
      </c>
      <c r="J35" s="29" t="s">
        <v>660</v>
      </c>
      <c r="K35" s="25" t="s">
        <v>661</v>
      </c>
      <c r="L35" s="25" t="s">
        <v>278</v>
      </c>
      <c r="M35" s="25" t="s">
        <v>372</v>
      </c>
      <c r="N35" s="24"/>
      <c r="O35" s="30">
        <v>150</v>
      </c>
      <c r="P35" s="38"/>
      <c r="Q35" s="26"/>
      <c r="R35" s="30"/>
      <c r="S35" s="31"/>
      <c r="T35" s="30"/>
      <c r="U35" s="31"/>
      <c r="V35" s="30"/>
      <c r="W35" s="31"/>
      <c r="X35" s="30"/>
      <c r="Y35" s="31"/>
      <c r="Z35" s="31"/>
      <c r="AA35" s="31"/>
      <c r="AB35" s="31"/>
      <c r="AC35" s="24" t="s">
        <v>662</v>
      </c>
      <c r="AD35" s="26"/>
      <c r="AE35" s="24" t="s">
        <v>184</v>
      </c>
      <c r="AF35" s="32">
        <v>4000000</v>
      </c>
      <c r="AG35" s="32">
        <v>4000000</v>
      </c>
      <c r="AH35" s="33">
        <v>45429</v>
      </c>
      <c r="AI35" s="34">
        <v>45429</v>
      </c>
      <c r="AJ35" s="35" t="s">
        <v>201</v>
      </c>
      <c r="AK35" s="24" t="s">
        <v>663</v>
      </c>
      <c r="AL35" s="24" t="s">
        <v>664</v>
      </c>
      <c r="AM35" s="42" t="s">
        <v>665</v>
      </c>
      <c r="AN35" s="37">
        <v>2.5999999999999999E-3</v>
      </c>
      <c r="AO35" s="26"/>
      <c r="AP35" s="26"/>
      <c r="AQ35" s="27" t="s">
        <v>666</v>
      </c>
      <c r="AR35" s="27" t="s">
        <v>667</v>
      </c>
    </row>
    <row r="36" spans="1:44" ht="41.25" customHeight="1">
      <c r="A36" s="24" t="s">
        <v>612</v>
      </c>
      <c r="B36" s="25" t="s">
        <v>668</v>
      </c>
      <c r="C36" s="76" t="s">
        <v>669</v>
      </c>
      <c r="D36" s="26"/>
      <c r="E36" s="24" t="s">
        <v>670</v>
      </c>
      <c r="F36" s="27" t="s">
        <v>671</v>
      </c>
      <c r="G36" s="77">
        <v>7312484643</v>
      </c>
      <c r="H36" s="77" t="s">
        <v>672</v>
      </c>
      <c r="I36" s="28" t="s">
        <v>673</v>
      </c>
      <c r="J36" s="78" t="s">
        <v>674</v>
      </c>
      <c r="K36" s="25" t="s">
        <v>675</v>
      </c>
      <c r="L36" s="25" t="s">
        <v>676</v>
      </c>
      <c r="M36" s="77" t="s">
        <v>417</v>
      </c>
      <c r="N36" s="79"/>
      <c r="O36" s="80">
        <v>30</v>
      </c>
      <c r="P36" s="38"/>
      <c r="Q36" s="26"/>
      <c r="R36" s="30"/>
      <c r="S36" s="31"/>
      <c r="T36" s="30"/>
      <c r="U36" s="31"/>
      <c r="V36" s="30"/>
      <c r="W36" s="31"/>
      <c r="X36" s="30"/>
      <c r="Y36" s="31"/>
      <c r="Z36" s="31"/>
      <c r="AA36" s="31"/>
      <c r="AB36" s="31"/>
      <c r="AC36" s="24" t="s">
        <v>677</v>
      </c>
      <c r="AD36" s="26"/>
      <c r="AE36" s="81" t="s">
        <v>184</v>
      </c>
      <c r="AF36" s="82">
        <v>3998808</v>
      </c>
      <c r="AG36" s="26"/>
      <c r="AH36" s="33">
        <v>45659</v>
      </c>
      <c r="AI36" s="64"/>
      <c r="AJ36" s="35" t="s">
        <v>328</v>
      </c>
      <c r="AK36" s="81" t="s">
        <v>678</v>
      </c>
      <c r="AL36" s="26"/>
      <c r="AM36" s="52"/>
      <c r="AN36" s="37">
        <v>1.29E-2</v>
      </c>
      <c r="AO36" s="26"/>
      <c r="AP36" s="26"/>
      <c r="AQ36" s="27" t="s">
        <v>679</v>
      </c>
      <c r="AR36" s="27" t="s">
        <v>680</v>
      </c>
    </row>
    <row r="37" spans="1:44" ht="41.25" customHeight="1">
      <c r="A37" s="24" t="s">
        <v>612</v>
      </c>
      <c r="B37" s="25" t="s">
        <v>681</v>
      </c>
      <c r="C37" s="76" t="s">
        <v>682</v>
      </c>
      <c r="D37" s="24" t="s">
        <v>683</v>
      </c>
      <c r="E37" s="24" t="s">
        <v>684</v>
      </c>
      <c r="F37" s="27" t="s">
        <v>685</v>
      </c>
      <c r="G37" s="77" t="s">
        <v>686</v>
      </c>
      <c r="H37" s="77" t="s">
        <v>687</v>
      </c>
      <c r="I37" s="83" t="s">
        <v>688</v>
      </c>
      <c r="J37" s="78" t="s">
        <v>689</v>
      </c>
      <c r="K37" s="77" t="s">
        <v>354</v>
      </c>
      <c r="L37" s="25" t="s">
        <v>355</v>
      </c>
      <c r="M37" s="77" t="s">
        <v>417</v>
      </c>
      <c r="N37" s="83"/>
      <c r="O37" s="84">
        <v>20</v>
      </c>
      <c r="P37" s="38"/>
      <c r="Q37" s="26"/>
      <c r="R37" s="30"/>
      <c r="S37" s="31"/>
      <c r="T37" s="30"/>
      <c r="U37" s="31"/>
      <c r="V37" s="30"/>
      <c r="W37" s="31"/>
      <c r="X37" s="30"/>
      <c r="Y37" s="31"/>
      <c r="Z37" s="31"/>
      <c r="AA37" s="31"/>
      <c r="AB37" s="31"/>
      <c r="AC37" s="24" t="s">
        <v>690</v>
      </c>
      <c r="AD37" s="26"/>
      <c r="AE37" s="81" t="s">
        <v>184</v>
      </c>
      <c r="AF37" s="82">
        <v>4000000</v>
      </c>
      <c r="AG37" s="26"/>
      <c r="AH37" s="33">
        <v>45659</v>
      </c>
      <c r="AI37" s="64"/>
      <c r="AJ37" s="35" t="s">
        <v>328</v>
      </c>
      <c r="AK37" s="81" t="s">
        <v>691</v>
      </c>
      <c r="AL37" s="26"/>
      <c r="AM37" s="52"/>
      <c r="AN37" s="37">
        <v>0.02</v>
      </c>
      <c r="AO37" s="26"/>
      <c r="AP37" s="26"/>
      <c r="AQ37" s="27" t="s">
        <v>692</v>
      </c>
      <c r="AR37" s="27" t="s">
        <v>693</v>
      </c>
    </row>
    <row r="38" spans="1:44" ht="41.25" customHeight="1">
      <c r="A38" s="24" t="s">
        <v>612</v>
      </c>
      <c r="B38" s="25" t="s">
        <v>694</v>
      </c>
      <c r="C38" s="76" t="s">
        <v>695</v>
      </c>
      <c r="D38" s="77" t="s">
        <v>695</v>
      </c>
      <c r="E38" s="24" t="s">
        <v>696</v>
      </c>
      <c r="F38" s="27" t="s">
        <v>697</v>
      </c>
      <c r="G38" s="24" t="s">
        <v>698</v>
      </c>
      <c r="H38" s="77" t="s">
        <v>699</v>
      </c>
      <c r="I38" s="85" t="s">
        <v>700</v>
      </c>
      <c r="J38" s="78" t="s">
        <v>701</v>
      </c>
      <c r="K38" s="25" t="s">
        <v>675</v>
      </c>
      <c r="L38" s="25" t="s">
        <v>676</v>
      </c>
      <c r="M38" s="77" t="s">
        <v>372</v>
      </c>
      <c r="N38" s="86"/>
      <c r="O38" s="87">
        <v>99.2</v>
      </c>
      <c r="P38" s="38"/>
      <c r="Q38" s="26"/>
      <c r="R38" s="30"/>
      <c r="S38" s="31"/>
      <c r="T38" s="30"/>
      <c r="U38" s="31"/>
      <c r="V38" s="30"/>
      <c r="W38" s="31"/>
      <c r="X38" s="30"/>
      <c r="Y38" s="31"/>
      <c r="Z38" s="31"/>
      <c r="AA38" s="31"/>
      <c r="AB38" s="31"/>
      <c r="AC38" s="24" t="s">
        <v>702</v>
      </c>
      <c r="AD38" s="26"/>
      <c r="AE38" s="81" t="s">
        <v>703</v>
      </c>
      <c r="AF38" s="82">
        <v>3999984</v>
      </c>
      <c r="AG38" s="26"/>
      <c r="AH38" s="33">
        <v>45659</v>
      </c>
      <c r="AI38" s="64"/>
      <c r="AJ38" s="35" t="s">
        <v>328</v>
      </c>
      <c r="AK38" s="81" t="s">
        <v>704</v>
      </c>
      <c r="AL38" s="26"/>
      <c r="AM38" s="52"/>
      <c r="AN38" s="37">
        <v>4.0000000000000001E-3</v>
      </c>
      <c r="AO38" s="26"/>
      <c r="AP38" s="26"/>
      <c r="AQ38" s="27" t="s">
        <v>705</v>
      </c>
      <c r="AR38" s="27" t="s">
        <v>706</v>
      </c>
    </row>
    <row r="39" spans="1:44" ht="41.25" customHeight="1">
      <c r="A39" s="24" t="s">
        <v>612</v>
      </c>
      <c r="B39" s="25" t="s">
        <v>707</v>
      </c>
      <c r="C39" s="76" t="s">
        <v>708</v>
      </c>
      <c r="D39" s="24" t="s">
        <v>709</v>
      </c>
      <c r="E39" s="24" t="s">
        <v>710</v>
      </c>
      <c r="F39" s="27" t="s">
        <v>711</v>
      </c>
      <c r="G39" s="77">
        <v>9599908560</v>
      </c>
      <c r="H39" s="77" t="s">
        <v>712</v>
      </c>
      <c r="I39" s="83" t="s">
        <v>713</v>
      </c>
      <c r="J39" s="78" t="s">
        <v>714</v>
      </c>
      <c r="K39" s="25" t="s">
        <v>715</v>
      </c>
      <c r="L39" s="25" t="s">
        <v>355</v>
      </c>
      <c r="M39" s="77" t="s">
        <v>417</v>
      </c>
      <c r="N39" s="86"/>
      <c r="O39" s="87">
        <v>25</v>
      </c>
      <c r="P39" s="38"/>
      <c r="Q39" s="26"/>
      <c r="R39" s="30"/>
      <c r="S39" s="31"/>
      <c r="T39" s="30"/>
      <c r="U39" s="31"/>
      <c r="V39" s="30"/>
      <c r="W39" s="31"/>
      <c r="X39" s="30"/>
      <c r="Y39" s="31"/>
      <c r="Z39" s="31"/>
      <c r="AA39" s="31"/>
      <c r="AB39" s="31"/>
      <c r="AC39" s="24" t="s">
        <v>702</v>
      </c>
      <c r="AD39" s="26"/>
      <c r="AE39" s="81" t="s">
        <v>184</v>
      </c>
      <c r="AF39" s="82">
        <v>4000000</v>
      </c>
      <c r="AG39" s="26"/>
      <c r="AH39" s="33">
        <v>45659</v>
      </c>
      <c r="AI39" s="64"/>
      <c r="AJ39" s="35" t="s">
        <v>201</v>
      </c>
      <c r="AK39" s="81" t="s">
        <v>716</v>
      </c>
      <c r="AL39" s="26"/>
      <c r="AM39" s="52"/>
      <c r="AN39" s="88"/>
      <c r="AO39" s="26"/>
      <c r="AP39" s="26"/>
      <c r="AQ39" s="27" t="s">
        <v>717</v>
      </c>
      <c r="AR39" s="26"/>
    </row>
    <row r="40" spans="1:44" ht="41.25" customHeight="1">
      <c r="A40" s="24" t="s">
        <v>612</v>
      </c>
      <c r="B40" s="25" t="s">
        <v>718</v>
      </c>
      <c r="C40" s="76" t="s">
        <v>719</v>
      </c>
      <c r="D40" s="26"/>
      <c r="E40" s="24" t="s">
        <v>720</v>
      </c>
      <c r="F40" s="27" t="s">
        <v>721</v>
      </c>
      <c r="G40" s="77">
        <v>9895050030</v>
      </c>
      <c r="H40" s="77" t="s">
        <v>722</v>
      </c>
      <c r="I40" s="83" t="s">
        <v>723</v>
      </c>
      <c r="J40" s="78" t="s">
        <v>724</v>
      </c>
      <c r="K40" s="25" t="s">
        <v>725</v>
      </c>
      <c r="L40" s="25" t="s">
        <v>18</v>
      </c>
      <c r="M40" s="77" t="s">
        <v>182</v>
      </c>
      <c r="N40" s="83"/>
      <c r="O40" s="84">
        <v>150</v>
      </c>
      <c r="P40" s="38"/>
      <c r="Q40" s="26"/>
      <c r="R40" s="30"/>
      <c r="S40" s="31"/>
      <c r="T40" s="30"/>
      <c r="U40" s="31"/>
      <c r="V40" s="30"/>
      <c r="W40" s="31"/>
      <c r="X40" s="30"/>
      <c r="Y40" s="31"/>
      <c r="Z40" s="31"/>
      <c r="AA40" s="31"/>
      <c r="AB40" s="31"/>
      <c r="AC40" s="24" t="s">
        <v>726</v>
      </c>
      <c r="AD40" s="26"/>
      <c r="AE40" s="81" t="s">
        <v>184</v>
      </c>
      <c r="AF40" s="82">
        <v>4000000</v>
      </c>
      <c r="AG40" s="26"/>
      <c r="AH40" s="33">
        <v>45659</v>
      </c>
      <c r="AI40" s="64"/>
      <c r="AJ40" s="35" t="s">
        <v>727</v>
      </c>
      <c r="AK40" s="89"/>
      <c r="AL40" s="26"/>
      <c r="AM40" s="52"/>
      <c r="AN40" s="88"/>
      <c r="AO40" s="26"/>
      <c r="AP40" s="26"/>
      <c r="AQ40" s="27" t="s">
        <v>728</v>
      </c>
      <c r="AR40" s="27" t="s">
        <v>729</v>
      </c>
    </row>
    <row r="41" spans="1:44" ht="41.25" customHeight="1">
      <c r="A41" s="24" t="s">
        <v>730</v>
      </c>
      <c r="B41" s="58" t="s">
        <v>731</v>
      </c>
      <c r="C41" s="24" t="s">
        <v>732</v>
      </c>
      <c r="D41" s="26"/>
      <c r="E41" s="24" t="s">
        <v>733</v>
      </c>
      <c r="F41" s="27" t="s">
        <v>734</v>
      </c>
      <c r="G41" s="25" t="s">
        <v>735</v>
      </c>
      <c r="H41" s="24" t="s">
        <v>736</v>
      </c>
      <c r="I41" s="53" t="s">
        <v>737</v>
      </c>
      <c r="J41" s="36" t="s">
        <v>738</v>
      </c>
      <c r="K41" s="25" t="s">
        <v>739</v>
      </c>
      <c r="L41" s="25" t="s">
        <v>573</v>
      </c>
      <c r="M41" s="25" t="s">
        <v>182</v>
      </c>
      <c r="N41" s="25"/>
      <c r="O41" s="30">
        <v>44</v>
      </c>
      <c r="P41" s="31"/>
      <c r="Q41" s="25" t="s">
        <v>603</v>
      </c>
      <c r="R41" s="30"/>
      <c r="S41" s="31"/>
      <c r="T41" s="30"/>
      <c r="U41" s="31"/>
      <c r="V41" s="30"/>
      <c r="W41" s="31"/>
      <c r="X41" s="30"/>
      <c r="Y41" s="31"/>
      <c r="Z41" s="31"/>
      <c r="AA41" s="31"/>
      <c r="AB41" s="31"/>
      <c r="AC41" s="25" t="s">
        <v>740</v>
      </c>
      <c r="AD41" s="25" t="s">
        <v>741</v>
      </c>
      <c r="AE41" s="25" t="s">
        <v>742</v>
      </c>
      <c r="AF41" s="32">
        <v>4000000</v>
      </c>
      <c r="AG41" s="32">
        <v>4000000</v>
      </c>
      <c r="AH41" s="33">
        <v>45204</v>
      </c>
      <c r="AI41" s="90">
        <v>45026</v>
      </c>
      <c r="AJ41" s="32" t="s">
        <v>168</v>
      </c>
      <c r="AK41" s="91">
        <v>238</v>
      </c>
      <c r="AL41" s="41" t="s">
        <v>743</v>
      </c>
      <c r="AM41" s="36" t="s">
        <v>744</v>
      </c>
      <c r="AN41" s="55">
        <v>9.1000000000000004E-3</v>
      </c>
      <c r="AO41" s="25" t="s">
        <v>745</v>
      </c>
      <c r="AP41" s="25" t="s">
        <v>746</v>
      </c>
      <c r="AQ41" s="27" t="s">
        <v>747</v>
      </c>
      <c r="AR41" s="27" t="s">
        <v>748</v>
      </c>
    </row>
    <row r="42" spans="1:44" ht="41.25" customHeight="1">
      <c r="A42" s="24" t="s">
        <v>730</v>
      </c>
      <c r="B42" s="25" t="s">
        <v>749</v>
      </c>
      <c r="C42" s="24" t="s">
        <v>750</v>
      </c>
      <c r="D42" s="26"/>
      <c r="E42" s="24" t="s">
        <v>751</v>
      </c>
      <c r="F42" s="27" t="s">
        <v>752</v>
      </c>
      <c r="G42" s="25">
        <v>9979765418</v>
      </c>
      <c r="H42" s="24" t="s">
        <v>753</v>
      </c>
      <c r="I42" s="28" t="s">
        <v>754</v>
      </c>
      <c r="J42" s="36" t="s">
        <v>755</v>
      </c>
      <c r="K42" s="25" t="s">
        <v>756</v>
      </c>
      <c r="L42" s="25" t="s">
        <v>757</v>
      </c>
      <c r="M42" s="25" t="s">
        <v>163</v>
      </c>
      <c r="N42" s="25"/>
      <c r="O42" s="30">
        <v>38</v>
      </c>
      <c r="P42" s="31"/>
      <c r="Q42" s="25" t="s">
        <v>310</v>
      </c>
      <c r="R42" s="30"/>
      <c r="S42" s="31"/>
      <c r="T42" s="30"/>
      <c r="U42" s="31"/>
      <c r="V42" s="30"/>
      <c r="W42" s="31"/>
      <c r="X42" s="30"/>
      <c r="Y42" s="31"/>
      <c r="Z42" s="31"/>
      <c r="AA42" s="31"/>
      <c r="AB42" s="31"/>
      <c r="AC42" s="25" t="s">
        <v>758</v>
      </c>
      <c r="AD42" s="25" t="s">
        <v>759</v>
      </c>
      <c r="AE42" s="25" t="s">
        <v>760</v>
      </c>
      <c r="AF42" s="32">
        <v>3973750</v>
      </c>
      <c r="AG42" s="35">
        <v>3973750</v>
      </c>
      <c r="AH42" s="33">
        <v>45205</v>
      </c>
      <c r="AI42" s="90">
        <v>45237</v>
      </c>
      <c r="AJ42" s="32" t="s">
        <v>168</v>
      </c>
      <c r="AK42" s="91">
        <v>110</v>
      </c>
      <c r="AL42" s="25" t="s">
        <v>761</v>
      </c>
      <c r="AM42" s="36" t="s">
        <v>762</v>
      </c>
      <c r="AN42" s="55">
        <v>1.0500000000000001E-2</v>
      </c>
      <c r="AO42" s="22" t="s">
        <v>763</v>
      </c>
      <c r="AP42" s="25" t="s">
        <v>764</v>
      </c>
      <c r="AQ42" s="27" t="s">
        <v>765</v>
      </c>
      <c r="AR42" s="27" t="s">
        <v>766</v>
      </c>
    </row>
    <row r="43" spans="1:44" ht="41.25" customHeight="1">
      <c r="A43" s="24" t="s">
        <v>730</v>
      </c>
      <c r="B43" s="25" t="s">
        <v>767</v>
      </c>
      <c r="C43" s="24" t="s">
        <v>768</v>
      </c>
      <c r="D43" s="26"/>
      <c r="E43" s="24" t="s">
        <v>769</v>
      </c>
      <c r="F43" s="27" t="s">
        <v>770</v>
      </c>
      <c r="G43" s="25" t="s">
        <v>771</v>
      </c>
      <c r="H43" s="24" t="s">
        <v>772</v>
      </c>
      <c r="I43" s="28" t="s">
        <v>773</v>
      </c>
      <c r="J43" s="36" t="s">
        <v>774</v>
      </c>
      <c r="K43" s="25" t="s">
        <v>675</v>
      </c>
      <c r="L43" s="25" t="s">
        <v>676</v>
      </c>
      <c r="M43" s="25" t="s">
        <v>182</v>
      </c>
      <c r="N43" s="25"/>
      <c r="O43" s="30">
        <v>11</v>
      </c>
      <c r="P43" s="31">
        <v>20</v>
      </c>
      <c r="Q43" s="25" t="s">
        <v>310</v>
      </c>
      <c r="R43" s="30"/>
      <c r="S43" s="31">
        <v>21</v>
      </c>
      <c r="T43" s="30"/>
      <c r="U43" s="31">
        <v>0</v>
      </c>
      <c r="V43" s="30"/>
      <c r="W43" s="31">
        <v>12</v>
      </c>
      <c r="X43" s="30"/>
      <c r="Y43" s="31">
        <v>2.5</v>
      </c>
      <c r="Z43" s="31">
        <v>0</v>
      </c>
      <c r="AA43" s="31">
        <v>1</v>
      </c>
      <c r="AB43" s="31"/>
      <c r="AC43" s="25" t="s">
        <v>523</v>
      </c>
      <c r="AD43" s="25" t="s">
        <v>759</v>
      </c>
      <c r="AE43" s="25" t="s">
        <v>775</v>
      </c>
      <c r="AF43" s="32">
        <v>3998384</v>
      </c>
      <c r="AG43" s="35">
        <v>3998384</v>
      </c>
      <c r="AH43" s="33">
        <v>45301</v>
      </c>
      <c r="AI43" s="90">
        <v>45174</v>
      </c>
      <c r="AJ43" s="32" t="s">
        <v>282</v>
      </c>
      <c r="AK43" s="25" t="s">
        <v>776</v>
      </c>
      <c r="AL43" s="41" t="s">
        <v>777</v>
      </c>
      <c r="AM43" s="36" t="s">
        <v>778</v>
      </c>
      <c r="AN43" s="55">
        <v>3.4799999999999998E-2</v>
      </c>
      <c r="AO43" s="25" t="s">
        <v>779</v>
      </c>
      <c r="AP43" s="25" t="s">
        <v>780</v>
      </c>
      <c r="AQ43" s="27" t="s">
        <v>781</v>
      </c>
      <c r="AR43" s="27" t="s">
        <v>782</v>
      </c>
    </row>
    <row r="44" spans="1:44" ht="41.25" customHeight="1">
      <c r="A44" s="24" t="s">
        <v>730</v>
      </c>
      <c r="B44" s="25" t="s">
        <v>783</v>
      </c>
      <c r="C44" s="24" t="s">
        <v>784</v>
      </c>
      <c r="D44" s="26"/>
      <c r="E44" s="24" t="s">
        <v>785</v>
      </c>
      <c r="F44" s="27" t="s">
        <v>786</v>
      </c>
      <c r="G44" s="25">
        <v>9810019396</v>
      </c>
      <c r="H44" s="24" t="s">
        <v>787</v>
      </c>
      <c r="I44" s="28" t="s">
        <v>788</v>
      </c>
      <c r="J44" s="36" t="s">
        <v>789</v>
      </c>
      <c r="K44" s="24" t="s">
        <v>47</v>
      </c>
      <c r="L44" s="24" t="s">
        <v>47</v>
      </c>
      <c r="M44" s="25" t="s">
        <v>182</v>
      </c>
      <c r="N44" s="25"/>
      <c r="O44" s="30">
        <v>107</v>
      </c>
      <c r="P44" s="31">
        <v>125</v>
      </c>
      <c r="Q44" s="25" t="s">
        <v>215</v>
      </c>
      <c r="R44" s="30"/>
      <c r="S44" s="31">
        <v>21</v>
      </c>
      <c r="T44" s="30"/>
      <c r="U44" s="31">
        <v>0.06</v>
      </c>
      <c r="V44" s="30"/>
      <c r="W44" s="31">
        <v>34</v>
      </c>
      <c r="X44" s="30"/>
      <c r="Y44" s="31">
        <v>32.32</v>
      </c>
      <c r="Z44" s="31">
        <v>0.54</v>
      </c>
      <c r="AA44" s="31">
        <v>70</v>
      </c>
      <c r="AB44" s="31">
        <v>42</v>
      </c>
      <c r="AC44" s="25" t="s">
        <v>790</v>
      </c>
      <c r="AD44" s="25" t="s">
        <v>791</v>
      </c>
      <c r="AE44" s="25" t="s">
        <v>792</v>
      </c>
      <c r="AF44" s="32">
        <v>4000000</v>
      </c>
      <c r="AG44" s="32">
        <v>4000000</v>
      </c>
      <c r="AH44" s="33">
        <v>45301</v>
      </c>
      <c r="AI44" s="90">
        <v>44803</v>
      </c>
      <c r="AJ44" s="32" t="s">
        <v>727</v>
      </c>
      <c r="AK44" s="60"/>
      <c r="AL44" s="67" t="s">
        <v>793</v>
      </c>
      <c r="AM44" s="36" t="s">
        <v>794</v>
      </c>
      <c r="AN44" s="55">
        <v>3.7000000000000002E-3</v>
      </c>
      <c r="AO44" s="25" t="s">
        <v>795</v>
      </c>
      <c r="AP44" s="25" t="s">
        <v>796</v>
      </c>
      <c r="AQ44" s="27" t="s">
        <v>797</v>
      </c>
      <c r="AR44" s="27" t="s">
        <v>798</v>
      </c>
    </row>
    <row r="45" spans="1:44" ht="41.25" customHeight="1">
      <c r="A45" s="24" t="s">
        <v>730</v>
      </c>
      <c r="B45" s="25" t="s">
        <v>799</v>
      </c>
      <c r="C45" s="24" t="s">
        <v>800</v>
      </c>
      <c r="D45" s="26"/>
      <c r="E45" s="24" t="s">
        <v>801</v>
      </c>
      <c r="F45" s="27" t="s">
        <v>802</v>
      </c>
      <c r="G45" s="25">
        <v>8885442163</v>
      </c>
      <c r="H45" s="24" t="s">
        <v>803</v>
      </c>
      <c r="I45" s="28" t="s">
        <v>804</v>
      </c>
      <c r="J45" s="36" t="s">
        <v>805</v>
      </c>
      <c r="K45" s="25" t="s">
        <v>27</v>
      </c>
      <c r="L45" s="24" t="s">
        <v>47</v>
      </c>
      <c r="M45" s="25" t="s">
        <v>182</v>
      </c>
      <c r="N45" s="25"/>
      <c r="O45" s="30">
        <v>15</v>
      </c>
      <c r="P45" s="31">
        <v>20</v>
      </c>
      <c r="Q45" s="25" t="s">
        <v>310</v>
      </c>
      <c r="R45" s="30"/>
      <c r="S45" s="31">
        <v>12</v>
      </c>
      <c r="T45" s="30"/>
      <c r="U45" s="31">
        <v>7.0000000000000007E-2</v>
      </c>
      <c r="V45" s="30"/>
      <c r="W45" s="31">
        <v>8</v>
      </c>
      <c r="X45" s="30"/>
      <c r="Y45" s="31">
        <v>1.1499999999999999</v>
      </c>
      <c r="Z45" s="31">
        <v>0</v>
      </c>
      <c r="AA45" s="31">
        <v>0</v>
      </c>
      <c r="AB45" s="31"/>
      <c r="AC45" s="25" t="s">
        <v>806</v>
      </c>
      <c r="AD45" s="25" t="s">
        <v>759</v>
      </c>
      <c r="AE45" s="25" t="s">
        <v>807</v>
      </c>
      <c r="AF45" s="32">
        <v>4000000</v>
      </c>
      <c r="AG45" s="32">
        <v>4000000</v>
      </c>
      <c r="AH45" s="33">
        <v>45301</v>
      </c>
      <c r="AI45" s="90">
        <v>45199</v>
      </c>
      <c r="AJ45" s="32" t="s">
        <v>168</v>
      </c>
      <c r="AK45" s="92">
        <v>267</v>
      </c>
      <c r="AL45" s="67" t="s">
        <v>808</v>
      </c>
      <c r="AM45" s="36" t="s">
        <v>809</v>
      </c>
      <c r="AN45" s="55">
        <v>2.7E-2</v>
      </c>
      <c r="AO45" s="25" t="s">
        <v>810</v>
      </c>
      <c r="AP45" s="25" t="s">
        <v>780</v>
      </c>
      <c r="AQ45" s="27" t="s">
        <v>811</v>
      </c>
      <c r="AR45" s="27" t="s">
        <v>812</v>
      </c>
    </row>
    <row r="46" spans="1:44" ht="41.25" customHeight="1">
      <c r="A46" s="24" t="s">
        <v>813</v>
      </c>
      <c r="B46" s="25" t="s">
        <v>814</v>
      </c>
      <c r="C46" s="24" t="s">
        <v>815</v>
      </c>
      <c r="D46" s="24" t="s">
        <v>816</v>
      </c>
      <c r="E46" s="24" t="s">
        <v>817</v>
      </c>
      <c r="F46" s="27" t="s">
        <v>818</v>
      </c>
      <c r="G46" s="24">
        <v>9998969892</v>
      </c>
      <c r="H46" s="24" t="s">
        <v>819</v>
      </c>
      <c r="I46" s="28" t="s">
        <v>820</v>
      </c>
      <c r="J46" s="29" t="s">
        <v>821</v>
      </c>
      <c r="K46" s="24" t="s">
        <v>822</v>
      </c>
      <c r="L46" s="24" t="s">
        <v>823</v>
      </c>
      <c r="M46" s="25" t="s">
        <v>538</v>
      </c>
      <c r="N46" s="24"/>
      <c r="O46" s="30" t="s">
        <v>824</v>
      </c>
      <c r="P46" s="38">
        <v>80</v>
      </c>
      <c r="Q46" s="26"/>
      <c r="R46" s="30"/>
      <c r="S46" s="31">
        <v>160</v>
      </c>
      <c r="T46" s="30"/>
      <c r="U46" s="31">
        <v>15.71</v>
      </c>
      <c r="V46" s="30"/>
      <c r="W46" s="31">
        <v>40</v>
      </c>
      <c r="X46" s="30"/>
      <c r="Y46" s="31">
        <v>0.8</v>
      </c>
      <c r="Z46" s="31">
        <v>0</v>
      </c>
      <c r="AA46" s="31"/>
      <c r="AB46" s="31"/>
      <c r="AC46" s="24" t="s">
        <v>165</v>
      </c>
      <c r="AD46" s="26"/>
      <c r="AE46" s="24" t="s">
        <v>184</v>
      </c>
      <c r="AF46" s="32">
        <v>4000000</v>
      </c>
      <c r="AG46" s="32">
        <v>4000000</v>
      </c>
      <c r="AH46" s="33">
        <v>45429</v>
      </c>
      <c r="AI46" s="35" t="s">
        <v>825</v>
      </c>
      <c r="AJ46" s="35" t="s">
        <v>168</v>
      </c>
      <c r="AK46" s="39" t="s">
        <v>826</v>
      </c>
      <c r="AL46" s="40" t="s">
        <v>827</v>
      </c>
      <c r="AM46" s="36" t="s">
        <v>828</v>
      </c>
      <c r="AN46" s="35" t="s">
        <v>829</v>
      </c>
      <c r="AO46" s="26"/>
      <c r="AP46" s="26"/>
      <c r="AQ46" s="27" t="s">
        <v>830</v>
      </c>
      <c r="AR46" s="27" t="s">
        <v>831</v>
      </c>
    </row>
    <row r="47" spans="1:44" ht="41.25" customHeight="1">
      <c r="A47" s="24" t="s">
        <v>813</v>
      </c>
      <c r="B47" s="25" t="s">
        <v>832</v>
      </c>
      <c r="C47" s="24" t="s">
        <v>833</v>
      </c>
      <c r="D47" s="26"/>
      <c r="E47" s="24" t="s">
        <v>834</v>
      </c>
      <c r="F47" s="27" t="s">
        <v>835</v>
      </c>
      <c r="G47" s="24">
        <v>9327557993</v>
      </c>
      <c r="H47" s="24" t="s">
        <v>836</v>
      </c>
      <c r="I47" s="28" t="s">
        <v>837</v>
      </c>
      <c r="J47" s="29" t="s">
        <v>838</v>
      </c>
      <c r="K47" s="25" t="s">
        <v>756</v>
      </c>
      <c r="L47" s="25" t="s">
        <v>823</v>
      </c>
      <c r="M47" s="25" t="s">
        <v>248</v>
      </c>
      <c r="N47" s="24"/>
      <c r="O47" s="30" t="s">
        <v>839</v>
      </c>
      <c r="P47" s="38">
        <v>23.05</v>
      </c>
      <c r="Q47" s="26"/>
      <c r="R47" s="30"/>
      <c r="S47" s="31">
        <v>66912</v>
      </c>
      <c r="T47" s="30"/>
      <c r="U47" s="31">
        <v>0.15</v>
      </c>
      <c r="V47" s="30"/>
      <c r="W47" s="31">
        <v>13</v>
      </c>
      <c r="X47" s="30"/>
      <c r="Y47" s="31">
        <v>0.6</v>
      </c>
      <c r="Z47" s="31">
        <v>0</v>
      </c>
      <c r="AA47" s="31"/>
      <c r="AB47" s="31"/>
      <c r="AC47" s="24" t="s">
        <v>840</v>
      </c>
      <c r="AD47" s="26"/>
      <c r="AE47" s="24" t="s">
        <v>184</v>
      </c>
      <c r="AF47" s="32">
        <v>3000000</v>
      </c>
      <c r="AG47" s="35">
        <v>3000000</v>
      </c>
      <c r="AH47" s="33">
        <v>45429</v>
      </c>
      <c r="AI47" s="35" t="s">
        <v>825</v>
      </c>
      <c r="AJ47" s="35" t="s">
        <v>282</v>
      </c>
      <c r="AK47" s="24" t="s">
        <v>841</v>
      </c>
      <c r="AL47" s="93" t="s">
        <v>842</v>
      </c>
      <c r="AM47" s="36" t="s">
        <v>843</v>
      </c>
      <c r="AN47" s="37">
        <v>1.2999999999999999E-2</v>
      </c>
      <c r="AO47" s="26"/>
      <c r="AP47" s="26"/>
      <c r="AQ47" s="27" t="s">
        <v>844</v>
      </c>
      <c r="AR47" s="42" t="s">
        <v>845</v>
      </c>
    </row>
    <row r="48" spans="1:44" ht="41.25" customHeight="1">
      <c r="A48" s="24" t="s">
        <v>846</v>
      </c>
      <c r="B48" s="25" t="s">
        <v>847</v>
      </c>
      <c r="C48" s="25" t="s">
        <v>848</v>
      </c>
      <c r="D48" s="58" t="s">
        <v>848</v>
      </c>
      <c r="E48" s="25" t="s">
        <v>849</v>
      </c>
      <c r="F48" s="27" t="s">
        <v>850</v>
      </c>
      <c r="G48" s="25" t="s">
        <v>851</v>
      </c>
      <c r="H48" s="28" t="s">
        <v>852</v>
      </c>
      <c r="I48" s="28" t="s">
        <v>853</v>
      </c>
      <c r="J48" s="29" t="s">
        <v>854</v>
      </c>
      <c r="K48" s="24" t="s">
        <v>47</v>
      </c>
      <c r="L48" s="24" t="s">
        <v>47</v>
      </c>
      <c r="M48" s="25" t="s">
        <v>417</v>
      </c>
      <c r="N48" s="24"/>
      <c r="O48" s="30" t="s">
        <v>855</v>
      </c>
      <c r="P48" s="38"/>
      <c r="Q48" s="26"/>
      <c r="R48" s="30"/>
      <c r="S48" s="31"/>
      <c r="T48" s="30"/>
      <c r="U48" s="31"/>
      <c r="V48" s="30"/>
      <c r="W48" s="31"/>
      <c r="X48" s="30"/>
      <c r="Y48" s="31"/>
      <c r="Z48" s="31"/>
      <c r="AA48" s="31"/>
      <c r="AB48" s="31"/>
      <c r="AC48" s="24" t="s">
        <v>856</v>
      </c>
      <c r="AD48" s="24" t="s">
        <v>232</v>
      </c>
      <c r="AE48" s="24" t="s">
        <v>857</v>
      </c>
      <c r="AF48" s="32">
        <v>3973551</v>
      </c>
      <c r="AG48" s="64"/>
      <c r="AH48" s="33">
        <v>45301</v>
      </c>
      <c r="AI48" s="26"/>
      <c r="AJ48" s="35" t="s">
        <v>168</v>
      </c>
      <c r="AK48" s="24" t="s">
        <v>858</v>
      </c>
      <c r="AL48" s="24" t="s">
        <v>859</v>
      </c>
      <c r="AM48" s="36" t="s">
        <v>860</v>
      </c>
      <c r="AN48" s="35" t="s">
        <v>861</v>
      </c>
      <c r="AO48" s="26"/>
      <c r="AP48" s="26"/>
      <c r="AQ48" s="27" t="s">
        <v>862</v>
      </c>
      <c r="AR48" s="27" t="s">
        <v>863</v>
      </c>
    </row>
    <row r="49" spans="1:44" ht="41.25" customHeight="1">
      <c r="A49" s="24" t="s">
        <v>846</v>
      </c>
      <c r="B49" s="25" t="s">
        <v>864</v>
      </c>
      <c r="C49" s="25" t="s">
        <v>865</v>
      </c>
      <c r="D49" s="25" t="s">
        <v>865</v>
      </c>
      <c r="E49" s="25" t="s">
        <v>866</v>
      </c>
      <c r="F49" s="27" t="s">
        <v>867</v>
      </c>
      <c r="G49" s="28" t="s">
        <v>868</v>
      </c>
      <c r="H49" s="25" t="s">
        <v>869</v>
      </c>
      <c r="I49" s="28" t="s">
        <v>870</v>
      </c>
      <c r="J49" s="29" t="s">
        <v>871</v>
      </c>
      <c r="K49" s="24" t="s">
        <v>105</v>
      </c>
      <c r="L49" s="24" t="s">
        <v>162</v>
      </c>
      <c r="M49" s="25" t="s">
        <v>248</v>
      </c>
      <c r="N49" s="24"/>
      <c r="O49" s="30">
        <v>23.5</v>
      </c>
      <c r="P49" s="31"/>
      <c r="Q49" s="24" t="s">
        <v>215</v>
      </c>
      <c r="R49" s="30"/>
      <c r="S49" s="31"/>
      <c r="T49" s="30"/>
      <c r="U49" s="31"/>
      <c r="V49" s="30"/>
      <c r="W49" s="31"/>
      <c r="X49" s="30"/>
      <c r="Y49" s="31"/>
      <c r="Z49" s="31"/>
      <c r="AA49" s="31"/>
      <c r="AB49" s="31"/>
      <c r="AC49" s="24" t="s">
        <v>872</v>
      </c>
      <c r="AD49" s="24" t="s">
        <v>873</v>
      </c>
      <c r="AE49" s="24" t="s">
        <v>874</v>
      </c>
      <c r="AF49" s="32">
        <v>4000000</v>
      </c>
      <c r="AG49" s="64"/>
      <c r="AH49" s="33">
        <v>45301</v>
      </c>
      <c r="AI49" s="26"/>
      <c r="AJ49" s="35" t="s">
        <v>168</v>
      </c>
      <c r="AK49" s="24" t="s">
        <v>875</v>
      </c>
      <c r="AL49" s="41" t="s">
        <v>876</v>
      </c>
      <c r="AM49" s="36" t="s">
        <v>877</v>
      </c>
      <c r="AN49" s="37">
        <v>1.7000000000000001E-2</v>
      </c>
      <c r="AO49" s="24" t="s">
        <v>878</v>
      </c>
      <c r="AP49" s="26"/>
      <c r="AQ49" s="27" t="s">
        <v>879</v>
      </c>
      <c r="AR49" s="27" t="s">
        <v>880</v>
      </c>
    </row>
    <row r="50" spans="1:44" ht="41.25" customHeight="1">
      <c r="A50" s="25" t="s">
        <v>881</v>
      </c>
      <c r="B50" s="25" t="s">
        <v>882</v>
      </c>
      <c r="C50" s="24" t="s">
        <v>883</v>
      </c>
      <c r="D50" s="26"/>
      <c r="E50" s="24" t="s">
        <v>884</v>
      </c>
      <c r="F50" s="27" t="s">
        <v>885</v>
      </c>
      <c r="G50" s="25">
        <v>9960686809</v>
      </c>
      <c r="H50" s="56" t="s">
        <v>886</v>
      </c>
      <c r="I50" s="28" t="s">
        <v>887</v>
      </c>
      <c r="J50" s="36" t="s">
        <v>888</v>
      </c>
      <c r="K50" s="25" t="s">
        <v>100</v>
      </c>
      <c r="L50" s="25" t="s">
        <v>162</v>
      </c>
      <c r="M50" s="25" t="s">
        <v>248</v>
      </c>
      <c r="N50" s="25"/>
      <c r="O50" s="30" t="s">
        <v>889</v>
      </c>
      <c r="P50" s="31"/>
      <c r="Q50" s="25" t="s">
        <v>603</v>
      </c>
      <c r="R50" s="30"/>
      <c r="S50" s="31"/>
      <c r="T50" s="30"/>
      <c r="U50" s="31"/>
      <c r="V50" s="30"/>
      <c r="W50" s="31"/>
      <c r="X50" s="30"/>
      <c r="Y50" s="31"/>
      <c r="Z50" s="31"/>
      <c r="AA50" s="31"/>
      <c r="AB50" s="31"/>
      <c r="AC50" s="25" t="s">
        <v>165</v>
      </c>
      <c r="AD50" s="52"/>
      <c r="AE50" s="25" t="s">
        <v>890</v>
      </c>
      <c r="AF50" s="32">
        <v>4000000</v>
      </c>
      <c r="AG50" s="35" t="s">
        <v>165</v>
      </c>
      <c r="AH50" s="33">
        <v>45204</v>
      </c>
      <c r="AI50" s="94">
        <v>45234</v>
      </c>
      <c r="AJ50" s="32" t="s">
        <v>201</v>
      </c>
      <c r="AK50" s="59" t="s">
        <v>891</v>
      </c>
      <c r="AL50" s="67" t="s">
        <v>892</v>
      </c>
      <c r="AM50" s="36" t="s">
        <v>893</v>
      </c>
      <c r="AN50" s="32" t="s">
        <v>894</v>
      </c>
      <c r="AO50" s="25" t="s">
        <v>895</v>
      </c>
      <c r="AP50" s="52"/>
      <c r="AQ50" s="27" t="s">
        <v>896</v>
      </c>
      <c r="AR50" s="42" t="s">
        <v>897</v>
      </c>
    </row>
    <row r="51" spans="1:44" ht="41.25" customHeight="1">
      <c r="A51" s="25" t="s">
        <v>881</v>
      </c>
      <c r="B51" s="25" t="s">
        <v>898</v>
      </c>
      <c r="C51" s="24" t="s">
        <v>899</v>
      </c>
      <c r="D51" s="26"/>
      <c r="E51" s="24" t="s">
        <v>900</v>
      </c>
      <c r="F51" s="27" t="s">
        <v>901</v>
      </c>
      <c r="G51" s="25">
        <v>7709041168</v>
      </c>
      <c r="H51" s="56" t="s">
        <v>902</v>
      </c>
      <c r="I51" s="28" t="s">
        <v>903</v>
      </c>
      <c r="J51" s="36" t="s">
        <v>904</v>
      </c>
      <c r="K51" s="25" t="s">
        <v>100</v>
      </c>
      <c r="L51" s="25" t="s">
        <v>162</v>
      </c>
      <c r="M51" s="25" t="s">
        <v>182</v>
      </c>
      <c r="N51" s="25"/>
      <c r="O51" s="30" t="s">
        <v>889</v>
      </c>
      <c r="P51" s="31"/>
      <c r="Q51" s="25" t="s">
        <v>603</v>
      </c>
      <c r="R51" s="30"/>
      <c r="S51" s="31"/>
      <c r="T51" s="30"/>
      <c r="U51" s="31"/>
      <c r="V51" s="30"/>
      <c r="W51" s="31"/>
      <c r="X51" s="30"/>
      <c r="Y51" s="31"/>
      <c r="Z51" s="31"/>
      <c r="AA51" s="31"/>
      <c r="AB51" s="31"/>
      <c r="AC51" s="25" t="s">
        <v>165</v>
      </c>
      <c r="AD51" s="52"/>
      <c r="AE51" s="25" t="s">
        <v>905</v>
      </c>
      <c r="AF51" s="32">
        <v>4000000</v>
      </c>
      <c r="AG51" s="35" t="s">
        <v>165</v>
      </c>
      <c r="AH51" s="33">
        <v>45204</v>
      </c>
      <c r="AI51" s="94">
        <v>45234</v>
      </c>
      <c r="AJ51" s="32" t="s">
        <v>168</v>
      </c>
      <c r="AK51" s="25" t="s">
        <v>891</v>
      </c>
      <c r="AL51" s="41" t="s">
        <v>906</v>
      </c>
      <c r="AM51" s="42" t="s">
        <v>907</v>
      </c>
      <c r="AN51" s="32" t="s">
        <v>894</v>
      </c>
      <c r="AO51" s="25" t="s">
        <v>895</v>
      </c>
      <c r="AP51" s="52"/>
      <c r="AQ51" s="27" t="s">
        <v>908</v>
      </c>
      <c r="AR51" s="27" t="s">
        <v>909</v>
      </c>
    </row>
    <row r="52" spans="1:44" ht="41.25" customHeight="1">
      <c r="A52" s="24" t="s">
        <v>910</v>
      </c>
      <c r="B52" s="25" t="s">
        <v>911</v>
      </c>
      <c r="C52" s="24" t="s">
        <v>912</v>
      </c>
      <c r="D52" s="24" t="s">
        <v>913</v>
      </c>
      <c r="E52" s="24" t="s">
        <v>914</v>
      </c>
      <c r="F52" s="27" t="s">
        <v>915</v>
      </c>
      <c r="G52" s="24">
        <v>9650038959</v>
      </c>
      <c r="H52" s="24" t="s">
        <v>916</v>
      </c>
      <c r="I52" s="28" t="s">
        <v>917</v>
      </c>
      <c r="J52" s="29" t="s">
        <v>918</v>
      </c>
      <c r="K52" s="24" t="s">
        <v>47</v>
      </c>
      <c r="L52" s="24" t="s">
        <v>47</v>
      </c>
      <c r="M52" s="25" t="s">
        <v>182</v>
      </c>
      <c r="N52" s="24"/>
      <c r="O52" s="30" t="s">
        <v>919</v>
      </c>
      <c r="P52" s="38"/>
      <c r="Q52" s="26"/>
      <c r="R52" s="30"/>
      <c r="S52" s="31"/>
      <c r="T52" s="30"/>
      <c r="U52" s="31"/>
      <c r="V52" s="30"/>
      <c r="W52" s="31"/>
      <c r="X52" s="30"/>
      <c r="Y52" s="31"/>
      <c r="Z52" s="31"/>
      <c r="AA52" s="31"/>
      <c r="AB52" s="31"/>
      <c r="AC52" s="24" t="s">
        <v>920</v>
      </c>
      <c r="AD52" s="24" t="s">
        <v>232</v>
      </c>
      <c r="AE52" s="24" t="s">
        <v>921</v>
      </c>
      <c r="AF52" s="32">
        <v>3991250</v>
      </c>
      <c r="AG52" s="35" t="s">
        <v>922</v>
      </c>
      <c r="AH52" s="33">
        <v>45379</v>
      </c>
      <c r="AI52" s="34">
        <v>45379</v>
      </c>
      <c r="AJ52" s="35" t="s">
        <v>282</v>
      </c>
      <c r="AK52" s="39" t="s">
        <v>923</v>
      </c>
      <c r="AL52" s="39" t="s">
        <v>924</v>
      </c>
      <c r="AM52" s="36" t="s">
        <v>925</v>
      </c>
      <c r="AN52" s="68">
        <v>2.2100000000000002E-2</v>
      </c>
      <c r="AO52" s="26"/>
      <c r="AP52" s="26"/>
      <c r="AQ52" s="27" t="s">
        <v>926</v>
      </c>
      <c r="AR52" s="27" t="s">
        <v>927</v>
      </c>
    </row>
    <row r="53" spans="1:44" ht="41.25" customHeight="1">
      <c r="A53" s="24" t="s">
        <v>62</v>
      </c>
      <c r="B53" s="25" t="s">
        <v>928</v>
      </c>
      <c r="C53" s="25" t="s">
        <v>929</v>
      </c>
      <c r="D53" s="52"/>
      <c r="E53" s="25" t="s">
        <v>930</v>
      </c>
      <c r="F53" s="27" t="s">
        <v>931</v>
      </c>
      <c r="G53" s="25" t="s">
        <v>932</v>
      </c>
      <c r="H53" s="25" t="s">
        <v>933</v>
      </c>
      <c r="I53" s="53" t="s">
        <v>934</v>
      </c>
      <c r="J53" s="29" t="s">
        <v>935</v>
      </c>
      <c r="K53" s="24" t="s">
        <v>354</v>
      </c>
      <c r="L53" s="24" t="s">
        <v>355</v>
      </c>
      <c r="M53" s="25" t="s">
        <v>182</v>
      </c>
      <c r="N53" s="24"/>
      <c r="O53" s="30">
        <v>75</v>
      </c>
      <c r="P53" s="38">
        <v>120</v>
      </c>
      <c r="Q53" s="26"/>
      <c r="R53" s="30"/>
      <c r="S53" s="31">
        <v>1000</v>
      </c>
      <c r="T53" s="30"/>
      <c r="U53" s="31">
        <v>4.2</v>
      </c>
      <c r="V53" s="30"/>
      <c r="W53" s="31">
        <v>10</v>
      </c>
      <c r="X53" s="30"/>
      <c r="Y53" s="31">
        <v>6</v>
      </c>
      <c r="Z53" s="31">
        <v>6</v>
      </c>
      <c r="AA53" s="31"/>
      <c r="AB53" s="31"/>
      <c r="AC53" s="24" t="s">
        <v>936</v>
      </c>
      <c r="AD53" s="24" t="s">
        <v>937</v>
      </c>
      <c r="AE53" s="24" t="s">
        <v>938</v>
      </c>
      <c r="AF53" s="32">
        <v>3976426</v>
      </c>
      <c r="AG53" s="64"/>
      <c r="AH53" s="33">
        <v>45301</v>
      </c>
      <c r="AI53" s="26"/>
      <c r="AJ53" s="35" t="s">
        <v>168</v>
      </c>
      <c r="AK53" s="39" t="s">
        <v>939</v>
      </c>
      <c r="AL53" s="95" t="s">
        <v>940</v>
      </c>
      <c r="AM53" s="36" t="s">
        <v>941</v>
      </c>
      <c r="AN53" s="37">
        <v>5.3E-3</v>
      </c>
      <c r="AO53" s="26"/>
      <c r="AP53" s="26"/>
      <c r="AQ53" s="27" t="s">
        <v>942</v>
      </c>
      <c r="AR53" s="27" t="s">
        <v>943</v>
      </c>
    </row>
    <row r="54" spans="1:44" ht="41.25" customHeight="1">
      <c r="A54" s="24" t="s">
        <v>62</v>
      </c>
      <c r="B54" s="25" t="s">
        <v>944</v>
      </c>
      <c r="C54" s="25" t="s">
        <v>945</v>
      </c>
      <c r="D54" s="25" t="s">
        <v>946</v>
      </c>
      <c r="E54" s="25" t="s">
        <v>947</v>
      </c>
      <c r="F54" s="70" t="s">
        <v>948</v>
      </c>
      <c r="G54" s="25" t="s">
        <v>949</v>
      </c>
      <c r="H54" s="96" t="s">
        <v>950</v>
      </c>
      <c r="I54" s="28" t="s">
        <v>951</v>
      </c>
      <c r="J54" s="29" t="s">
        <v>952</v>
      </c>
      <c r="K54" s="24" t="s">
        <v>354</v>
      </c>
      <c r="L54" s="24" t="s">
        <v>355</v>
      </c>
      <c r="M54" s="25" t="s">
        <v>214</v>
      </c>
      <c r="N54" s="24"/>
      <c r="O54" s="30">
        <v>20</v>
      </c>
      <c r="P54" s="38"/>
      <c r="Q54" s="26"/>
      <c r="R54" s="30"/>
      <c r="S54" s="31"/>
      <c r="T54" s="30"/>
      <c r="U54" s="31"/>
      <c r="V54" s="30"/>
      <c r="W54" s="31"/>
      <c r="X54" s="30"/>
      <c r="Y54" s="31"/>
      <c r="Z54" s="31"/>
      <c r="AA54" s="31"/>
      <c r="AB54" s="31"/>
      <c r="AC54" s="24" t="s">
        <v>953</v>
      </c>
      <c r="AD54" s="24" t="s">
        <v>232</v>
      </c>
      <c r="AE54" s="24" t="s">
        <v>938</v>
      </c>
      <c r="AF54" s="32">
        <v>3987724</v>
      </c>
      <c r="AG54" s="64"/>
      <c r="AH54" s="33">
        <v>45301</v>
      </c>
      <c r="AI54" s="26"/>
      <c r="AJ54" s="35" t="s">
        <v>296</v>
      </c>
      <c r="AK54" s="24" t="s">
        <v>954</v>
      </c>
      <c r="AL54" s="41" t="s">
        <v>955</v>
      </c>
      <c r="AM54" s="36" t="s">
        <v>956</v>
      </c>
      <c r="AN54" s="37">
        <v>1.7299999999999999E-2</v>
      </c>
      <c r="AO54" s="26"/>
      <c r="AP54" s="26"/>
      <c r="AQ54" s="27" t="s">
        <v>957</v>
      </c>
      <c r="AR54" s="27" t="s">
        <v>958</v>
      </c>
    </row>
    <row r="55" spans="1:44" ht="41.25" customHeight="1">
      <c r="A55" s="24" t="s">
        <v>62</v>
      </c>
      <c r="B55" s="25" t="s">
        <v>959</v>
      </c>
      <c r="C55" s="25" t="s">
        <v>960</v>
      </c>
      <c r="D55" s="52"/>
      <c r="E55" s="25" t="s">
        <v>961</v>
      </c>
      <c r="F55" s="27" t="s">
        <v>962</v>
      </c>
      <c r="G55" s="25" t="s">
        <v>963</v>
      </c>
      <c r="H55" s="58" t="s">
        <v>964</v>
      </c>
      <c r="I55" s="28" t="s">
        <v>965</v>
      </c>
      <c r="J55" s="29" t="s">
        <v>966</v>
      </c>
      <c r="K55" s="24" t="s">
        <v>354</v>
      </c>
      <c r="L55" s="24" t="s">
        <v>355</v>
      </c>
      <c r="M55" s="25" t="s">
        <v>163</v>
      </c>
      <c r="N55" s="24"/>
      <c r="O55" s="30">
        <v>40</v>
      </c>
      <c r="P55" s="38">
        <v>39</v>
      </c>
      <c r="Q55" s="26"/>
      <c r="R55" s="30"/>
      <c r="S55" s="31">
        <v>20</v>
      </c>
      <c r="T55" s="30"/>
      <c r="U55" s="31">
        <v>4.5</v>
      </c>
      <c r="V55" s="30"/>
      <c r="W55" s="31">
        <v>0</v>
      </c>
      <c r="X55" s="30"/>
      <c r="Y55" s="31">
        <v>1</v>
      </c>
      <c r="Z55" s="31">
        <v>0</v>
      </c>
      <c r="AA55" s="31"/>
      <c r="AB55" s="31"/>
      <c r="AC55" s="24" t="s">
        <v>840</v>
      </c>
      <c r="AD55" s="24" t="s">
        <v>232</v>
      </c>
      <c r="AE55" s="24" t="s">
        <v>967</v>
      </c>
      <c r="AF55" s="32">
        <v>2999328</v>
      </c>
      <c r="AG55" s="64"/>
      <c r="AH55" s="33">
        <v>45301</v>
      </c>
      <c r="AI55" s="26"/>
      <c r="AJ55" s="35" t="s">
        <v>296</v>
      </c>
      <c r="AK55" s="24" t="s">
        <v>968</v>
      </c>
      <c r="AL55" s="41" t="s">
        <v>969</v>
      </c>
      <c r="AM55" s="36" t="s">
        <v>970</v>
      </c>
      <c r="AN55" s="37">
        <v>7.4000000000000003E-3</v>
      </c>
      <c r="AO55" s="26"/>
      <c r="AP55" s="26"/>
      <c r="AQ55" s="27" t="s">
        <v>971</v>
      </c>
      <c r="AR55" s="27" t="s">
        <v>972</v>
      </c>
    </row>
    <row r="56" spans="1:44" ht="41.25" customHeight="1">
      <c r="A56" s="24" t="s">
        <v>62</v>
      </c>
      <c r="B56" s="25" t="s">
        <v>973</v>
      </c>
      <c r="C56" s="25" t="s">
        <v>974</v>
      </c>
      <c r="D56" s="52"/>
      <c r="E56" s="25" t="s">
        <v>975</v>
      </c>
      <c r="F56" s="27" t="s">
        <v>976</v>
      </c>
      <c r="G56" s="25" t="s">
        <v>977</v>
      </c>
      <c r="H56" s="58" t="s">
        <v>978</v>
      </c>
      <c r="I56" s="28" t="s">
        <v>979</v>
      </c>
      <c r="J56" s="29" t="s">
        <v>980</v>
      </c>
      <c r="K56" s="24" t="s">
        <v>981</v>
      </c>
      <c r="L56" s="24" t="s">
        <v>278</v>
      </c>
      <c r="M56" s="25" t="s">
        <v>182</v>
      </c>
      <c r="N56" s="24"/>
      <c r="O56" s="30">
        <v>9.07</v>
      </c>
      <c r="P56" s="38">
        <v>45</v>
      </c>
      <c r="Q56" s="26"/>
      <c r="R56" s="30"/>
      <c r="S56" s="31">
        <v>31</v>
      </c>
      <c r="T56" s="30"/>
      <c r="U56" s="31">
        <v>0.25</v>
      </c>
      <c r="V56" s="30"/>
      <c r="W56" s="31">
        <v>2</v>
      </c>
      <c r="X56" s="30"/>
      <c r="Y56" s="31">
        <v>1.1499999999999999</v>
      </c>
      <c r="Z56" s="31">
        <v>0</v>
      </c>
      <c r="AA56" s="31"/>
      <c r="AB56" s="31"/>
      <c r="AC56" s="24" t="s">
        <v>183</v>
      </c>
      <c r="AD56" s="24" t="s">
        <v>232</v>
      </c>
      <c r="AE56" s="24" t="s">
        <v>982</v>
      </c>
      <c r="AF56" s="32">
        <v>4000000</v>
      </c>
      <c r="AG56" s="64"/>
      <c r="AH56" s="33">
        <v>45301</v>
      </c>
      <c r="AI56" s="26"/>
      <c r="AJ56" s="35" t="s">
        <v>328</v>
      </c>
      <c r="AK56" s="24" t="s">
        <v>983</v>
      </c>
      <c r="AL56" s="24" t="s">
        <v>984</v>
      </c>
      <c r="AM56" s="36" t="s">
        <v>985</v>
      </c>
      <c r="AN56" s="51">
        <v>0.04</v>
      </c>
      <c r="AO56" s="26"/>
      <c r="AP56" s="26"/>
      <c r="AQ56" s="27" t="s">
        <v>986</v>
      </c>
      <c r="AR56" s="27" t="s">
        <v>987</v>
      </c>
    </row>
    <row r="57" spans="1:44" ht="41.25" customHeight="1">
      <c r="A57" s="24" t="s">
        <v>62</v>
      </c>
      <c r="B57" s="25" t="s">
        <v>988</v>
      </c>
      <c r="C57" s="25" t="s">
        <v>989</v>
      </c>
      <c r="D57" s="52"/>
      <c r="E57" s="25" t="s">
        <v>990</v>
      </c>
      <c r="F57" s="27" t="s">
        <v>991</v>
      </c>
      <c r="G57" s="25">
        <v>9821196868</v>
      </c>
      <c r="H57" s="32" t="s">
        <v>992</v>
      </c>
      <c r="I57" s="28" t="s">
        <v>993</v>
      </c>
      <c r="J57" s="29" t="s">
        <v>994</v>
      </c>
      <c r="K57" s="24" t="s">
        <v>47</v>
      </c>
      <c r="L57" s="24" t="s">
        <v>47</v>
      </c>
      <c r="M57" s="25" t="s">
        <v>214</v>
      </c>
      <c r="N57" s="24"/>
      <c r="O57" s="30">
        <v>40</v>
      </c>
      <c r="P57" s="38">
        <v>39</v>
      </c>
      <c r="Q57" s="26"/>
      <c r="R57" s="30"/>
      <c r="S57" s="31">
        <v>20</v>
      </c>
      <c r="T57" s="30"/>
      <c r="U57" s="31">
        <v>12</v>
      </c>
      <c r="V57" s="30"/>
      <c r="W57" s="31">
        <v>2</v>
      </c>
      <c r="X57" s="30"/>
      <c r="Y57" s="31">
        <v>2.4</v>
      </c>
      <c r="Z57" s="31">
        <v>2.1</v>
      </c>
      <c r="AA57" s="31">
        <v>0.4</v>
      </c>
      <c r="AB57" s="31">
        <v>0.1</v>
      </c>
      <c r="AC57" s="24" t="s">
        <v>995</v>
      </c>
      <c r="AD57" s="24" t="s">
        <v>232</v>
      </c>
      <c r="AE57" s="24" t="s">
        <v>996</v>
      </c>
      <c r="AF57" s="32">
        <v>4000000</v>
      </c>
      <c r="AG57" s="64"/>
      <c r="AH57" s="33">
        <v>45301</v>
      </c>
      <c r="AI57" s="26"/>
      <c r="AJ57" s="35" t="s">
        <v>296</v>
      </c>
      <c r="AK57" s="24" t="s">
        <v>997</v>
      </c>
      <c r="AL57" s="24" t="s">
        <v>998</v>
      </c>
      <c r="AM57" s="36" t="s">
        <v>999</v>
      </c>
      <c r="AN57" s="51">
        <v>0.01</v>
      </c>
      <c r="AO57" s="26"/>
      <c r="AP57" s="26"/>
      <c r="AQ57" s="27" t="s">
        <v>1000</v>
      </c>
      <c r="AR57" s="27" t="s">
        <v>1001</v>
      </c>
    </row>
    <row r="58" spans="1:44" ht="41.25" customHeight="1">
      <c r="A58" s="24" t="s">
        <v>62</v>
      </c>
      <c r="B58" s="25" t="s">
        <v>1002</v>
      </c>
      <c r="C58" s="25" t="s">
        <v>1003</v>
      </c>
      <c r="D58" s="52"/>
      <c r="E58" s="25" t="s">
        <v>1004</v>
      </c>
      <c r="F58" s="27" t="s">
        <v>1005</v>
      </c>
      <c r="G58" s="25">
        <v>9811054826</v>
      </c>
      <c r="H58" s="24" t="s">
        <v>1006</v>
      </c>
      <c r="I58" s="28" t="s">
        <v>1007</v>
      </c>
      <c r="J58" s="29" t="s">
        <v>1008</v>
      </c>
      <c r="K58" s="25" t="s">
        <v>354</v>
      </c>
      <c r="L58" s="25" t="s">
        <v>355</v>
      </c>
      <c r="M58" s="25" t="s">
        <v>163</v>
      </c>
      <c r="N58" s="24"/>
      <c r="O58" s="30" t="s">
        <v>1009</v>
      </c>
      <c r="P58" s="38">
        <v>19</v>
      </c>
      <c r="Q58" s="26"/>
      <c r="R58" s="30"/>
      <c r="S58" s="31">
        <v>2</v>
      </c>
      <c r="T58" s="30"/>
      <c r="U58" s="31">
        <v>0</v>
      </c>
      <c r="V58" s="30"/>
      <c r="W58" s="31">
        <v>0</v>
      </c>
      <c r="X58" s="30"/>
      <c r="Y58" s="31">
        <v>1</v>
      </c>
      <c r="Z58" s="31">
        <v>0</v>
      </c>
      <c r="AA58" s="31"/>
      <c r="AB58" s="31"/>
      <c r="AC58" s="24" t="s">
        <v>183</v>
      </c>
      <c r="AD58" s="24" t="s">
        <v>249</v>
      </c>
      <c r="AE58" s="24" t="s">
        <v>1010</v>
      </c>
      <c r="AF58" s="32">
        <v>3990000</v>
      </c>
      <c r="AG58" s="64"/>
      <c r="AH58" s="33">
        <v>45342</v>
      </c>
      <c r="AI58" s="26"/>
      <c r="AJ58" s="35" t="s">
        <v>296</v>
      </c>
      <c r="AK58" s="24" t="s">
        <v>1011</v>
      </c>
      <c r="AL58" s="41" t="s">
        <v>1012</v>
      </c>
      <c r="AM58" s="42" t="s">
        <v>1013</v>
      </c>
      <c r="AN58" s="37">
        <v>1.9E-2</v>
      </c>
      <c r="AO58" s="26"/>
      <c r="AP58" s="26"/>
      <c r="AQ58" s="27" t="s">
        <v>1014</v>
      </c>
      <c r="AR58" s="27" t="s">
        <v>1015</v>
      </c>
    </row>
    <row r="59" spans="1:44" ht="41.25" customHeight="1">
      <c r="A59" s="24" t="s">
        <v>62</v>
      </c>
      <c r="B59" s="25" t="s">
        <v>1016</v>
      </c>
      <c r="C59" s="25" t="s">
        <v>1017</v>
      </c>
      <c r="D59" s="52"/>
      <c r="E59" s="25" t="s">
        <v>1018</v>
      </c>
      <c r="F59" s="27" t="s">
        <v>1019</v>
      </c>
      <c r="G59" s="25" t="s">
        <v>1020</v>
      </c>
      <c r="H59" s="32" t="s">
        <v>1021</v>
      </c>
      <c r="I59" s="28" t="s">
        <v>1022</v>
      </c>
      <c r="J59" s="29" t="s">
        <v>1023</v>
      </c>
      <c r="K59" s="25" t="s">
        <v>32</v>
      </c>
      <c r="L59" s="25" t="s">
        <v>1024</v>
      </c>
      <c r="M59" s="25" t="s">
        <v>248</v>
      </c>
      <c r="N59" s="24"/>
      <c r="O59" s="30" t="s">
        <v>1025</v>
      </c>
      <c r="P59" s="38">
        <v>10</v>
      </c>
      <c r="Q59" s="26"/>
      <c r="R59" s="30"/>
      <c r="S59" s="31">
        <v>10</v>
      </c>
      <c r="T59" s="30"/>
      <c r="U59" s="31">
        <v>0.1</v>
      </c>
      <c r="V59" s="30"/>
      <c r="W59" s="31">
        <v>0</v>
      </c>
      <c r="X59" s="30"/>
      <c r="Y59" s="31">
        <v>1</v>
      </c>
      <c r="Z59" s="31">
        <v>0</v>
      </c>
      <c r="AA59" s="31"/>
      <c r="AB59" s="31"/>
      <c r="AC59" s="24" t="s">
        <v>1026</v>
      </c>
      <c r="AD59" s="24" t="s">
        <v>232</v>
      </c>
      <c r="AE59" s="24" t="s">
        <v>982</v>
      </c>
      <c r="AF59" s="32">
        <v>3996000</v>
      </c>
      <c r="AG59" s="64"/>
      <c r="AH59" s="33">
        <v>45342</v>
      </c>
      <c r="AI59" s="26"/>
      <c r="AJ59" s="35" t="s">
        <v>296</v>
      </c>
      <c r="AK59" s="24" t="s">
        <v>1027</v>
      </c>
      <c r="AL59" s="41" t="s">
        <v>1028</v>
      </c>
      <c r="AM59" s="36" t="s">
        <v>1029</v>
      </c>
      <c r="AN59" s="37">
        <v>3.5400000000000001E-2</v>
      </c>
      <c r="AO59" s="26"/>
      <c r="AP59" s="26"/>
      <c r="AQ59" s="27" t="s">
        <v>1030</v>
      </c>
      <c r="AR59" s="27" t="s">
        <v>1031</v>
      </c>
    </row>
    <row r="60" spans="1:44" ht="41.25" customHeight="1">
      <c r="A60" s="24" t="s">
        <v>62</v>
      </c>
      <c r="B60" s="25" t="s">
        <v>1032</v>
      </c>
      <c r="C60" s="25" t="s">
        <v>1033</v>
      </c>
      <c r="D60" s="97" t="s">
        <v>1034</v>
      </c>
      <c r="E60" s="25" t="s">
        <v>1035</v>
      </c>
      <c r="F60" s="27" t="s">
        <v>1036</v>
      </c>
      <c r="G60" s="25">
        <v>9971405431</v>
      </c>
      <c r="H60" s="24" t="s">
        <v>1037</v>
      </c>
      <c r="I60" s="98" t="s">
        <v>1038</v>
      </c>
      <c r="J60" s="29" t="s">
        <v>1039</v>
      </c>
      <c r="K60" s="24" t="s">
        <v>1040</v>
      </c>
      <c r="L60" s="24" t="s">
        <v>278</v>
      </c>
      <c r="M60" s="25" t="s">
        <v>248</v>
      </c>
      <c r="N60" s="24"/>
      <c r="O60" s="30" t="s">
        <v>1009</v>
      </c>
      <c r="P60" s="38">
        <v>20</v>
      </c>
      <c r="Q60" s="26"/>
      <c r="R60" s="30"/>
      <c r="S60" s="31">
        <v>0</v>
      </c>
      <c r="T60" s="30"/>
      <c r="U60" s="31">
        <v>0</v>
      </c>
      <c r="V60" s="30"/>
      <c r="W60" s="31">
        <v>0</v>
      </c>
      <c r="X60" s="30"/>
      <c r="Y60" s="31">
        <v>0.65</v>
      </c>
      <c r="Z60" s="31">
        <v>0</v>
      </c>
      <c r="AA60" s="31">
        <v>0</v>
      </c>
      <c r="AB60" s="31">
        <v>0</v>
      </c>
      <c r="AC60" s="24" t="s">
        <v>183</v>
      </c>
      <c r="AD60" s="24" t="s">
        <v>232</v>
      </c>
      <c r="AE60" s="24" t="s">
        <v>1041</v>
      </c>
      <c r="AF60" s="32">
        <v>3993120</v>
      </c>
      <c r="AG60" s="52"/>
      <c r="AH60" s="32" t="s">
        <v>1042</v>
      </c>
      <c r="AI60" s="26"/>
      <c r="AJ60" s="35" t="s">
        <v>296</v>
      </c>
      <c r="AK60" s="39" t="s">
        <v>1043</v>
      </c>
      <c r="AL60" s="40" t="s">
        <v>1044</v>
      </c>
      <c r="AM60" s="42" t="s">
        <v>1045</v>
      </c>
      <c r="AN60" s="37">
        <v>1.9099999999999999E-2</v>
      </c>
      <c r="AO60" s="26"/>
      <c r="AP60" s="26"/>
      <c r="AQ60" s="27" t="s">
        <v>1046</v>
      </c>
      <c r="AR60" s="27" t="s">
        <v>1047</v>
      </c>
    </row>
    <row r="61" spans="1:44" ht="41.25" customHeight="1">
      <c r="A61" s="24" t="s">
        <v>1048</v>
      </c>
      <c r="B61" s="25" t="s">
        <v>1049</v>
      </c>
      <c r="C61" s="24" t="s">
        <v>1050</v>
      </c>
      <c r="D61" s="26"/>
      <c r="E61" s="24" t="s">
        <v>1051</v>
      </c>
      <c r="F61" s="27" t="s">
        <v>1052</v>
      </c>
      <c r="G61" s="25" t="s">
        <v>1053</v>
      </c>
      <c r="H61" s="35" t="s">
        <v>1054</v>
      </c>
      <c r="I61" s="28" t="s">
        <v>1055</v>
      </c>
      <c r="J61" s="29" t="s">
        <v>1056</v>
      </c>
      <c r="K61" s="25" t="s">
        <v>47</v>
      </c>
      <c r="L61" s="25" t="s">
        <v>47</v>
      </c>
      <c r="M61" s="25" t="s">
        <v>197</v>
      </c>
      <c r="N61" s="24"/>
      <c r="O61" s="30">
        <v>50</v>
      </c>
      <c r="P61" s="38">
        <v>84.45</v>
      </c>
      <c r="Q61" s="52"/>
      <c r="R61" s="30"/>
      <c r="S61" s="31">
        <v>4</v>
      </c>
      <c r="T61" s="30"/>
      <c r="U61" s="31">
        <v>0.4</v>
      </c>
      <c r="V61" s="30"/>
      <c r="W61" s="31">
        <v>148</v>
      </c>
      <c r="X61" s="30"/>
      <c r="Y61" s="31">
        <v>26.5</v>
      </c>
      <c r="Z61" s="31">
        <v>25</v>
      </c>
      <c r="AA61" s="31"/>
      <c r="AB61" s="31"/>
      <c r="AC61" s="24" t="s">
        <v>1057</v>
      </c>
      <c r="AD61" s="24" t="s">
        <v>1058</v>
      </c>
      <c r="AE61" s="24" t="s">
        <v>1059</v>
      </c>
      <c r="AF61" s="32">
        <v>3986700</v>
      </c>
      <c r="AG61" s="32">
        <v>3986700</v>
      </c>
      <c r="AH61" s="33">
        <v>45301</v>
      </c>
      <c r="AI61" s="99" t="s">
        <v>1060</v>
      </c>
      <c r="AJ61" s="35" t="s">
        <v>168</v>
      </c>
      <c r="AK61" s="25" t="s">
        <v>1061</v>
      </c>
      <c r="AL61" s="41" t="s">
        <v>1062</v>
      </c>
      <c r="AM61" s="36" t="s">
        <v>1063</v>
      </c>
      <c r="AN61" s="37">
        <v>7.7999999999999996E-3</v>
      </c>
      <c r="AO61" s="26"/>
      <c r="AP61" s="26"/>
      <c r="AQ61" s="27" t="s">
        <v>1064</v>
      </c>
      <c r="AR61" s="27" t="s">
        <v>1065</v>
      </c>
    </row>
    <row r="62" spans="1:44" ht="41.25" customHeight="1">
      <c r="A62" s="24" t="s">
        <v>1048</v>
      </c>
      <c r="B62" s="25" t="s">
        <v>1066</v>
      </c>
      <c r="C62" s="24" t="s">
        <v>1067</v>
      </c>
      <c r="D62" s="24" t="s">
        <v>1068</v>
      </c>
      <c r="E62" s="24" t="s">
        <v>1069</v>
      </c>
      <c r="F62" s="27" t="s">
        <v>1070</v>
      </c>
      <c r="G62" s="25">
        <v>9039022866</v>
      </c>
      <c r="H62" s="35" t="s">
        <v>1071</v>
      </c>
      <c r="I62" s="53" t="s">
        <v>1072</v>
      </c>
      <c r="J62" s="29" t="s">
        <v>1073</v>
      </c>
      <c r="K62" s="24" t="s">
        <v>675</v>
      </c>
      <c r="L62" s="24" t="s">
        <v>676</v>
      </c>
      <c r="M62" s="25" t="s">
        <v>214</v>
      </c>
      <c r="N62" s="24"/>
      <c r="O62" s="30">
        <v>50</v>
      </c>
      <c r="P62" s="38">
        <v>60</v>
      </c>
      <c r="Q62" s="26"/>
      <c r="R62" s="30"/>
      <c r="S62" s="31">
        <v>2014</v>
      </c>
      <c r="T62" s="30"/>
      <c r="U62" s="31">
        <v>11.9</v>
      </c>
      <c r="V62" s="30"/>
      <c r="W62" s="31">
        <v>51</v>
      </c>
      <c r="X62" s="30"/>
      <c r="Y62" s="31">
        <v>8.0500000000000007</v>
      </c>
      <c r="Z62" s="31">
        <v>7.25</v>
      </c>
      <c r="AA62" s="31"/>
      <c r="AB62" s="31"/>
      <c r="AC62" s="24" t="s">
        <v>165</v>
      </c>
      <c r="AD62" s="24" t="s">
        <v>232</v>
      </c>
      <c r="AE62" s="24" t="s">
        <v>1074</v>
      </c>
      <c r="AF62" s="32">
        <v>4000000</v>
      </c>
      <c r="AG62" s="32">
        <v>4000000</v>
      </c>
      <c r="AH62" s="33">
        <v>45301</v>
      </c>
      <c r="AI62" s="32" t="s">
        <v>1075</v>
      </c>
      <c r="AJ62" s="32" t="s">
        <v>727</v>
      </c>
      <c r="AK62" s="39" t="s">
        <v>1076</v>
      </c>
      <c r="AL62" s="40" t="s">
        <v>1077</v>
      </c>
      <c r="AM62" s="42" t="s">
        <v>1078</v>
      </c>
      <c r="AN62" s="37">
        <v>0.02</v>
      </c>
      <c r="AO62" s="26"/>
      <c r="AP62" s="26"/>
      <c r="AQ62" s="27" t="s">
        <v>1079</v>
      </c>
      <c r="AR62" s="27" t="s">
        <v>1080</v>
      </c>
    </row>
    <row r="63" spans="1:44" ht="41.25" customHeight="1">
      <c r="A63" s="24" t="s">
        <v>1048</v>
      </c>
      <c r="B63" s="25" t="s">
        <v>1081</v>
      </c>
      <c r="C63" s="24" t="s">
        <v>1082</v>
      </c>
      <c r="D63" s="26"/>
      <c r="E63" s="24" t="s">
        <v>1083</v>
      </c>
      <c r="F63" s="27" t="s">
        <v>1084</v>
      </c>
      <c r="G63" s="25">
        <v>6366026267</v>
      </c>
      <c r="H63" s="35" t="s">
        <v>1085</v>
      </c>
      <c r="I63" s="28" t="s">
        <v>1086</v>
      </c>
      <c r="J63" s="29" t="s">
        <v>1087</v>
      </c>
      <c r="K63" s="25" t="s">
        <v>27</v>
      </c>
      <c r="L63" s="25" t="s">
        <v>467</v>
      </c>
      <c r="M63" s="25" t="s">
        <v>214</v>
      </c>
      <c r="N63" s="25"/>
      <c r="O63" s="30" t="s">
        <v>1088</v>
      </c>
      <c r="P63" s="38">
        <v>40</v>
      </c>
      <c r="Q63" s="52"/>
      <c r="R63" s="30"/>
      <c r="S63" s="31">
        <v>20</v>
      </c>
      <c r="T63" s="30"/>
      <c r="U63" s="31">
        <v>0.75</v>
      </c>
      <c r="V63" s="30"/>
      <c r="W63" s="31">
        <v>11</v>
      </c>
      <c r="X63" s="30"/>
      <c r="Y63" s="31">
        <v>1.2</v>
      </c>
      <c r="Z63" s="31">
        <v>0</v>
      </c>
      <c r="AA63" s="31"/>
      <c r="AB63" s="31">
        <v>3</v>
      </c>
      <c r="AC63" s="25" t="s">
        <v>183</v>
      </c>
      <c r="AD63" s="52"/>
      <c r="AE63" s="25" t="s">
        <v>1089</v>
      </c>
      <c r="AF63" s="32">
        <v>4000000</v>
      </c>
      <c r="AG63" s="32">
        <v>4000000</v>
      </c>
      <c r="AH63" s="33">
        <v>45301</v>
      </c>
      <c r="AI63" s="99" t="s">
        <v>1060</v>
      </c>
      <c r="AJ63" s="32" t="s">
        <v>1090</v>
      </c>
      <c r="AK63" s="41" t="s">
        <v>1091</v>
      </c>
      <c r="AL63" s="41" t="s">
        <v>1091</v>
      </c>
      <c r="AM63" s="36" t="s">
        <v>1092</v>
      </c>
      <c r="AN63" s="32" t="s">
        <v>1093</v>
      </c>
      <c r="AO63" s="25" t="s">
        <v>1094</v>
      </c>
      <c r="AP63" s="25" t="s">
        <v>609</v>
      </c>
      <c r="AQ63" s="27" t="s">
        <v>1095</v>
      </c>
      <c r="AR63" s="27" t="s">
        <v>1096</v>
      </c>
    </row>
    <row r="64" spans="1:44" ht="41.25" customHeight="1">
      <c r="A64" s="24" t="s">
        <v>1048</v>
      </c>
      <c r="B64" s="25" t="s">
        <v>1097</v>
      </c>
      <c r="C64" s="24" t="s">
        <v>1098</v>
      </c>
      <c r="D64" s="26"/>
      <c r="E64" s="24" t="s">
        <v>1099</v>
      </c>
      <c r="F64" s="27" t="s">
        <v>1100</v>
      </c>
      <c r="G64" s="24" t="s">
        <v>1101</v>
      </c>
      <c r="H64" s="24" t="s">
        <v>1102</v>
      </c>
      <c r="I64" s="28" t="s">
        <v>1103</v>
      </c>
      <c r="J64" s="29" t="s">
        <v>1104</v>
      </c>
      <c r="K64" s="24" t="s">
        <v>100</v>
      </c>
      <c r="L64" s="24" t="s">
        <v>162</v>
      </c>
      <c r="M64" s="25" t="s">
        <v>214</v>
      </c>
      <c r="N64" s="26"/>
      <c r="O64" s="100"/>
      <c r="P64" s="38">
        <v>25.09</v>
      </c>
      <c r="Q64" s="26"/>
      <c r="R64" s="30"/>
      <c r="S64" s="31">
        <v>2908</v>
      </c>
      <c r="T64" s="30"/>
      <c r="U64" s="31">
        <v>1.29</v>
      </c>
      <c r="V64" s="30"/>
      <c r="W64" s="31">
        <v>44</v>
      </c>
      <c r="X64" s="30"/>
      <c r="Y64" s="31">
        <v>14.28</v>
      </c>
      <c r="Z64" s="31">
        <v>2.21</v>
      </c>
      <c r="AA64" s="31">
        <v>1</v>
      </c>
      <c r="AB64" s="31"/>
      <c r="AC64" s="24" t="s">
        <v>1105</v>
      </c>
      <c r="AD64" s="26"/>
      <c r="AE64" s="24" t="s">
        <v>184</v>
      </c>
      <c r="AF64" s="32">
        <v>3999975</v>
      </c>
      <c r="AG64" s="35">
        <v>3999975</v>
      </c>
      <c r="AH64" s="33">
        <v>45363</v>
      </c>
      <c r="AI64" s="35" t="s">
        <v>1106</v>
      </c>
      <c r="AJ64" s="35" t="s">
        <v>328</v>
      </c>
      <c r="AK64" s="24" t="s">
        <v>1107</v>
      </c>
      <c r="AL64" s="24" t="s">
        <v>1108</v>
      </c>
      <c r="AM64" s="36" t="s">
        <v>1109</v>
      </c>
      <c r="AN64" s="37">
        <v>1.4999999999999999E-2</v>
      </c>
      <c r="AO64" s="26"/>
      <c r="AP64" s="26"/>
      <c r="AQ64" s="27" t="s">
        <v>1110</v>
      </c>
      <c r="AR64" s="27" t="s">
        <v>1111</v>
      </c>
    </row>
    <row r="65" spans="1:44" ht="41.25" customHeight="1">
      <c r="A65" s="24" t="s">
        <v>1048</v>
      </c>
      <c r="B65" s="25" t="s">
        <v>1112</v>
      </c>
      <c r="C65" s="24" t="s">
        <v>1113</v>
      </c>
      <c r="D65" s="24" t="s">
        <v>1114</v>
      </c>
      <c r="E65" s="24" t="s">
        <v>1115</v>
      </c>
      <c r="F65" s="27" t="s">
        <v>1116</v>
      </c>
      <c r="G65" s="24" t="s">
        <v>1117</v>
      </c>
      <c r="H65" s="24" t="s">
        <v>1118</v>
      </c>
      <c r="I65" s="28" t="s">
        <v>1119</v>
      </c>
      <c r="J65" s="29" t="s">
        <v>1120</v>
      </c>
      <c r="K65" s="25" t="s">
        <v>27</v>
      </c>
      <c r="L65" s="25" t="s">
        <v>467</v>
      </c>
      <c r="M65" s="25" t="s">
        <v>248</v>
      </c>
      <c r="N65" s="24"/>
      <c r="O65" s="30">
        <v>120</v>
      </c>
      <c r="P65" s="38">
        <v>154.5</v>
      </c>
      <c r="Q65" s="26"/>
      <c r="R65" s="30"/>
      <c r="S65" s="31">
        <v>37000</v>
      </c>
      <c r="T65" s="30"/>
      <c r="U65" s="31">
        <v>3.5</v>
      </c>
      <c r="V65" s="30"/>
      <c r="W65" s="31">
        <v>52</v>
      </c>
      <c r="X65" s="30"/>
      <c r="Y65" s="31">
        <v>21.74</v>
      </c>
      <c r="Z65" s="31">
        <v>8.6</v>
      </c>
      <c r="AA65" s="31"/>
      <c r="AB65" s="31"/>
      <c r="AC65" s="24" t="s">
        <v>183</v>
      </c>
      <c r="AD65" s="24" t="s">
        <v>759</v>
      </c>
      <c r="AE65" s="24" t="s">
        <v>1121</v>
      </c>
      <c r="AF65" s="45">
        <v>3996200</v>
      </c>
      <c r="AG65" s="35">
        <v>3996200</v>
      </c>
      <c r="AH65" s="33">
        <v>45341</v>
      </c>
      <c r="AI65" s="35" t="s">
        <v>1122</v>
      </c>
      <c r="AJ65" s="35" t="s">
        <v>328</v>
      </c>
      <c r="AK65" s="39" t="s">
        <v>1123</v>
      </c>
      <c r="AL65" s="40" t="s">
        <v>1124</v>
      </c>
      <c r="AM65" s="42" t="s">
        <v>1125</v>
      </c>
      <c r="AN65" s="37">
        <v>3.2000000000000002E-3</v>
      </c>
      <c r="AO65" s="26"/>
      <c r="AP65" s="26"/>
      <c r="AQ65" s="27" t="s">
        <v>1126</v>
      </c>
      <c r="AR65" s="27" t="s">
        <v>1127</v>
      </c>
    </row>
    <row r="66" spans="1:44" ht="41.25" customHeight="1">
      <c r="A66" s="24" t="s">
        <v>1128</v>
      </c>
      <c r="B66" s="25" t="s">
        <v>1129</v>
      </c>
      <c r="C66" s="24" t="s">
        <v>1130</v>
      </c>
      <c r="D66" s="26"/>
      <c r="E66" s="24" t="s">
        <v>1131</v>
      </c>
      <c r="F66" s="27" t="s">
        <v>1132</v>
      </c>
      <c r="G66" s="24" t="s">
        <v>1133</v>
      </c>
      <c r="H66" s="35" t="s">
        <v>1134</v>
      </c>
      <c r="I66" s="28" t="s">
        <v>1135</v>
      </c>
      <c r="J66" s="29" t="s">
        <v>1136</v>
      </c>
      <c r="K66" s="24" t="s">
        <v>100</v>
      </c>
      <c r="L66" s="24" t="s">
        <v>162</v>
      </c>
      <c r="M66" s="25" t="s">
        <v>214</v>
      </c>
      <c r="N66" s="26"/>
      <c r="O66" s="100"/>
      <c r="P66" s="38">
        <v>126</v>
      </c>
      <c r="Q66" s="26"/>
      <c r="R66" s="30"/>
      <c r="S66" s="31">
        <v>25000</v>
      </c>
      <c r="T66" s="30"/>
      <c r="U66" s="31">
        <v>98.99</v>
      </c>
      <c r="V66" s="30"/>
      <c r="W66" s="31">
        <v>55</v>
      </c>
      <c r="X66" s="30"/>
      <c r="Y66" s="31">
        <v>7.05</v>
      </c>
      <c r="Z66" s="31">
        <v>3.25</v>
      </c>
      <c r="AA66" s="31"/>
      <c r="AB66" s="31"/>
      <c r="AC66" s="24" t="s">
        <v>1137</v>
      </c>
      <c r="AD66" s="24" t="s">
        <v>541</v>
      </c>
      <c r="AE66" s="24" t="s">
        <v>1138</v>
      </c>
      <c r="AF66" s="32">
        <v>3955356</v>
      </c>
      <c r="AG66" s="35">
        <v>3955356</v>
      </c>
      <c r="AH66" s="33">
        <v>45379</v>
      </c>
      <c r="AI66" s="35" t="s">
        <v>1139</v>
      </c>
      <c r="AJ66" s="35" t="s">
        <v>168</v>
      </c>
      <c r="AK66" s="25" t="s">
        <v>1140</v>
      </c>
      <c r="AL66" s="25" t="s">
        <v>1141</v>
      </c>
      <c r="AM66" s="36" t="s">
        <v>1142</v>
      </c>
      <c r="AN66" s="37">
        <v>6.1999999999999998E-3</v>
      </c>
      <c r="AO66" s="26"/>
      <c r="AP66" s="26"/>
      <c r="AQ66" s="27" t="s">
        <v>1143</v>
      </c>
      <c r="AR66" s="27" t="s">
        <v>1144</v>
      </c>
    </row>
    <row r="67" spans="1:44" ht="41.25" customHeight="1">
      <c r="A67" s="24" t="s">
        <v>1128</v>
      </c>
      <c r="B67" s="25" t="s">
        <v>1145</v>
      </c>
      <c r="C67" s="24" t="s">
        <v>1146</v>
      </c>
      <c r="D67" s="26"/>
      <c r="E67" s="24" t="s">
        <v>1147</v>
      </c>
      <c r="F67" s="27" t="s">
        <v>1148</v>
      </c>
      <c r="G67" s="24" t="s">
        <v>1149</v>
      </c>
      <c r="H67" s="24" t="s">
        <v>1150</v>
      </c>
      <c r="I67" s="28" t="s">
        <v>1151</v>
      </c>
      <c r="J67" s="29" t="s">
        <v>1152</v>
      </c>
      <c r="K67" s="24" t="s">
        <v>27</v>
      </c>
      <c r="L67" s="24" t="s">
        <v>467</v>
      </c>
      <c r="M67" s="25" t="s">
        <v>182</v>
      </c>
      <c r="N67" s="24"/>
      <c r="O67" s="30">
        <v>32</v>
      </c>
      <c r="P67" s="38">
        <v>383.8</v>
      </c>
      <c r="Q67" s="26"/>
      <c r="R67" s="30"/>
      <c r="S67" s="31">
        <v>324</v>
      </c>
      <c r="T67" s="30"/>
      <c r="U67" s="31">
        <v>0.76</v>
      </c>
      <c r="V67" s="30"/>
      <c r="W67" s="31">
        <v>349</v>
      </c>
      <c r="X67" s="30"/>
      <c r="Y67" s="31">
        <v>10</v>
      </c>
      <c r="Z67" s="31">
        <v>3.25</v>
      </c>
      <c r="AA67" s="31"/>
      <c r="AB67" s="31"/>
      <c r="AC67" s="24" t="s">
        <v>1153</v>
      </c>
      <c r="AD67" s="26"/>
      <c r="AE67" s="24" t="s">
        <v>1154</v>
      </c>
      <c r="AF67" s="32">
        <v>3988146</v>
      </c>
      <c r="AG67" s="32">
        <v>3988146</v>
      </c>
      <c r="AH67" s="33">
        <v>45379</v>
      </c>
      <c r="AI67" s="35" t="s">
        <v>1155</v>
      </c>
      <c r="AJ67" s="35" t="s">
        <v>201</v>
      </c>
      <c r="AK67" s="101">
        <v>6.4000000000000003E-3</v>
      </c>
      <c r="AL67" s="40" t="s">
        <v>1156</v>
      </c>
      <c r="AM67" s="36" t="s">
        <v>1157</v>
      </c>
      <c r="AN67" s="37">
        <v>1.2500000000000001E-2</v>
      </c>
      <c r="AO67" s="26"/>
      <c r="AP67" s="26"/>
      <c r="AQ67" s="27" t="s">
        <v>1158</v>
      </c>
      <c r="AR67" s="27" t="s">
        <v>1159</v>
      </c>
    </row>
    <row r="68" spans="1:44" ht="41.25" customHeight="1">
      <c r="A68" s="25" t="s">
        <v>1160</v>
      </c>
      <c r="B68" s="25" t="s">
        <v>1161</v>
      </c>
      <c r="C68" s="24" t="s">
        <v>1162</v>
      </c>
      <c r="D68" s="26"/>
      <c r="E68" s="24" t="s">
        <v>1163</v>
      </c>
      <c r="F68" s="27" t="s">
        <v>1164</v>
      </c>
      <c r="G68" s="25">
        <v>9379098595</v>
      </c>
      <c r="H68" s="24" t="s">
        <v>1165</v>
      </c>
      <c r="I68" s="28" t="s">
        <v>1166</v>
      </c>
      <c r="J68" s="36" t="s">
        <v>1167</v>
      </c>
      <c r="K68" s="25" t="s">
        <v>100</v>
      </c>
      <c r="L68" s="25" t="s">
        <v>162</v>
      </c>
      <c r="M68" s="25" t="s">
        <v>417</v>
      </c>
      <c r="N68" s="25"/>
      <c r="O68" s="30">
        <v>16.899999999999999</v>
      </c>
      <c r="P68" s="31">
        <v>18</v>
      </c>
      <c r="Q68" s="25" t="s">
        <v>1168</v>
      </c>
      <c r="R68" s="30"/>
      <c r="S68" s="31">
        <v>3</v>
      </c>
      <c r="T68" s="30"/>
      <c r="U68" s="31">
        <v>0.76</v>
      </c>
      <c r="V68" s="30"/>
      <c r="W68" s="31">
        <v>26</v>
      </c>
      <c r="X68" s="30"/>
      <c r="Y68" s="31">
        <v>1.2</v>
      </c>
      <c r="Z68" s="31">
        <v>0.3</v>
      </c>
      <c r="AA68" s="31">
        <v>2</v>
      </c>
      <c r="AB68" s="31"/>
      <c r="AC68" s="25" t="s">
        <v>165</v>
      </c>
      <c r="AD68" s="25" t="s">
        <v>1169</v>
      </c>
      <c r="AE68" s="25" t="s">
        <v>1170</v>
      </c>
      <c r="AF68" s="32">
        <v>4000000</v>
      </c>
      <c r="AG68" s="35" t="s">
        <v>165</v>
      </c>
      <c r="AH68" s="33">
        <v>45204</v>
      </c>
      <c r="AI68" s="32" t="s">
        <v>1171</v>
      </c>
      <c r="AJ68" s="32" t="s">
        <v>328</v>
      </c>
      <c r="AK68" s="101">
        <v>2.5000000000000001E-2</v>
      </c>
      <c r="AL68" s="40" t="s">
        <v>1172</v>
      </c>
      <c r="AM68" s="36" t="s">
        <v>1173</v>
      </c>
      <c r="AN68" s="55">
        <v>2.5000000000000001E-2</v>
      </c>
      <c r="AO68" s="25" t="s">
        <v>1174</v>
      </c>
      <c r="AP68" s="25" t="s">
        <v>1175</v>
      </c>
      <c r="AQ68" s="27" t="s">
        <v>1176</v>
      </c>
      <c r="AR68" s="27" t="s">
        <v>1177</v>
      </c>
    </row>
    <row r="69" spans="1:44" ht="41.25" customHeight="1">
      <c r="A69" s="25" t="s">
        <v>1160</v>
      </c>
      <c r="B69" s="25" t="s">
        <v>1178</v>
      </c>
      <c r="C69" s="24" t="s">
        <v>1179</v>
      </c>
      <c r="D69" s="26"/>
      <c r="E69" s="24" t="s">
        <v>1180</v>
      </c>
      <c r="F69" s="27" t="s">
        <v>1181</v>
      </c>
      <c r="G69" s="25">
        <v>9900095078</v>
      </c>
      <c r="H69" s="24" t="s">
        <v>1182</v>
      </c>
      <c r="I69" s="28" t="s">
        <v>1183</v>
      </c>
      <c r="J69" s="36" t="s">
        <v>1184</v>
      </c>
      <c r="K69" s="25" t="s">
        <v>72</v>
      </c>
      <c r="L69" s="25" t="s">
        <v>230</v>
      </c>
      <c r="M69" s="25" t="s">
        <v>417</v>
      </c>
      <c r="N69" s="25"/>
      <c r="O69" s="30">
        <v>24.74</v>
      </c>
      <c r="P69" s="31">
        <v>42</v>
      </c>
      <c r="Q69" s="25" t="s">
        <v>1168</v>
      </c>
      <c r="R69" s="30"/>
      <c r="S69" s="31">
        <v>65</v>
      </c>
      <c r="T69" s="30"/>
      <c r="U69" s="31">
        <v>2.3E-2</v>
      </c>
      <c r="V69" s="30"/>
      <c r="W69" s="31">
        <v>18</v>
      </c>
      <c r="X69" s="30"/>
      <c r="Y69" s="31">
        <v>3.75</v>
      </c>
      <c r="Z69" s="31">
        <v>0.25</v>
      </c>
      <c r="AA69" s="31">
        <v>6</v>
      </c>
      <c r="AB69" s="31">
        <v>2</v>
      </c>
      <c r="AC69" s="25" t="s">
        <v>1185</v>
      </c>
      <c r="AD69" s="25" t="s">
        <v>1169</v>
      </c>
      <c r="AE69" s="25" t="s">
        <v>1186</v>
      </c>
      <c r="AF69" s="32">
        <v>4000000</v>
      </c>
      <c r="AG69" s="35" t="s">
        <v>165</v>
      </c>
      <c r="AH69" s="33">
        <v>45204</v>
      </c>
      <c r="AI69" s="32" t="s">
        <v>1187</v>
      </c>
      <c r="AJ69" s="32" t="s">
        <v>168</v>
      </c>
      <c r="AK69" s="25" t="s">
        <v>1188</v>
      </c>
      <c r="AL69" s="41" t="s">
        <v>1189</v>
      </c>
      <c r="AM69" s="36" t="s">
        <v>1190</v>
      </c>
      <c r="AN69" s="55">
        <v>1.6199999999999999E-2</v>
      </c>
      <c r="AO69" s="25" t="s">
        <v>1191</v>
      </c>
      <c r="AP69" s="25" t="s">
        <v>1175</v>
      </c>
      <c r="AQ69" s="27" t="s">
        <v>1192</v>
      </c>
      <c r="AR69" s="27" t="s">
        <v>1193</v>
      </c>
    </row>
    <row r="70" spans="1:44" ht="41.25" customHeight="1">
      <c r="A70" s="25" t="s">
        <v>1160</v>
      </c>
      <c r="B70" s="25" t="s">
        <v>1194</v>
      </c>
      <c r="C70" s="24" t="s">
        <v>1195</v>
      </c>
      <c r="D70" s="26"/>
      <c r="E70" s="24" t="s">
        <v>1196</v>
      </c>
      <c r="F70" s="27" t="s">
        <v>1197</v>
      </c>
      <c r="G70" s="25">
        <v>9437270166</v>
      </c>
      <c r="H70" s="24" t="s">
        <v>1198</v>
      </c>
      <c r="I70" s="53" t="s">
        <v>1199</v>
      </c>
      <c r="J70" s="36" t="s">
        <v>1200</v>
      </c>
      <c r="K70" s="25" t="s">
        <v>72</v>
      </c>
      <c r="L70" s="25" t="s">
        <v>230</v>
      </c>
      <c r="M70" s="25" t="s">
        <v>417</v>
      </c>
      <c r="N70" s="25"/>
      <c r="O70" s="30">
        <v>4.75</v>
      </c>
      <c r="P70" s="31">
        <v>25</v>
      </c>
      <c r="Q70" s="25" t="s">
        <v>1168</v>
      </c>
      <c r="R70" s="30"/>
      <c r="S70" s="31">
        <v>3</v>
      </c>
      <c r="T70" s="30"/>
      <c r="U70" s="31">
        <v>0</v>
      </c>
      <c r="V70" s="30"/>
      <c r="W70" s="31">
        <v>9</v>
      </c>
      <c r="X70" s="30"/>
      <c r="Y70" s="31">
        <v>1.23</v>
      </c>
      <c r="Z70" s="31">
        <v>10</v>
      </c>
      <c r="AA70" s="31">
        <v>3</v>
      </c>
      <c r="AB70" s="31">
        <v>3</v>
      </c>
      <c r="AC70" s="25" t="s">
        <v>1201</v>
      </c>
      <c r="AD70" s="25" t="s">
        <v>1169</v>
      </c>
      <c r="AE70" s="25" t="s">
        <v>1202</v>
      </c>
      <c r="AF70" s="32">
        <v>2500000</v>
      </c>
      <c r="AG70" s="32" t="s">
        <v>1201</v>
      </c>
      <c r="AH70" s="33">
        <v>45204</v>
      </c>
      <c r="AI70" s="32" t="s">
        <v>1203</v>
      </c>
      <c r="AJ70" s="32" t="s">
        <v>1204</v>
      </c>
      <c r="AK70" s="91">
        <v>25000</v>
      </c>
      <c r="AL70" s="41" t="s">
        <v>1205</v>
      </c>
      <c r="AM70" s="36" t="s">
        <v>1206</v>
      </c>
      <c r="AN70" s="55">
        <v>0.05</v>
      </c>
      <c r="AO70" s="25" t="s">
        <v>1174</v>
      </c>
      <c r="AP70" s="25" t="s">
        <v>1175</v>
      </c>
      <c r="AQ70" s="27" t="s">
        <v>1207</v>
      </c>
      <c r="AR70" s="27" t="s">
        <v>1208</v>
      </c>
    </row>
    <row r="71" spans="1:44" ht="41.25" customHeight="1">
      <c r="A71" s="24" t="s">
        <v>1160</v>
      </c>
      <c r="B71" s="25" t="s">
        <v>1209</v>
      </c>
      <c r="C71" s="24" t="s">
        <v>1210</v>
      </c>
      <c r="D71" s="26"/>
      <c r="E71" s="24" t="s">
        <v>1211</v>
      </c>
      <c r="F71" s="27" t="s">
        <v>1212</v>
      </c>
      <c r="G71" s="25">
        <v>9650788728</v>
      </c>
      <c r="H71" s="24" t="s">
        <v>1213</v>
      </c>
      <c r="I71" s="28" t="s">
        <v>1214</v>
      </c>
      <c r="J71" s="29" t="s">
        <v>1215</v>
      </c>
      <c r="K71" s="24" t="s">
        <v>1216</v>
      </c>
      <c r="L71" s="24" t="s">
        <v>1217</v>
      </c>
      <c r="M71" s="25" t="s">
        <v>417</v>
      </c>
      <c r="N71" s="24"/>
      <c r="O71" s="30">
        <v>28.96</v>
      </c>
      <c r="P71" s="31">
        <v>34.6</v>
      </c>
      <c r="Q71" s="24" t="s">
        <v>164</v>
      </c>
      <c r="R71" s="30"/>
      <c r="S71" s="31">
        <v>12</v>
      </c>
      <c r="T71" s="30"/>
      <c r="U71" s="31">
        <v>0.54</v>
      </c>
      <c r="V71" s="30"/>
      <c r="W71" s="31"/>
      <c r="X71" s="30"/>
      <c r="Y71" s="31">
        <v>6.3</v>
      </c>
      <c r="Z71" s="31">
        <v>3.8</v>
      </c>
      <c r="AA71" s="31" t="s">
        <v>1218</v>
      </c>
      <c r="AB71" s="31">
        <v>4</v>
      </c>
      <c r="AC71" s="24" t="s">
        <v>264</v>
      </c>
      <c r="AD71" s="26"/>
      <c r="AE71" s="24" t="s">
        <v>1219</v>
      </c>
      <c r="AF71" s="32">
        <v>4000000</v>
      </c>
      <c r="AG71" s="35" t="s">
        <v>165</v>
      </c>
      <c r="AH71" s="33">
        <v>45301</v>
      </c>
      <c r="AI71" s="35" t="s">
        <v>1220</v>
      </c>
      <c r="AJ71" s="35" t="s">
        <v>328</v>
      </c>
      <c r="AK71" s="24" t="s">
        <v>1221</v>
      </c>
      <c r="AL71" s="41" t="s">
        <v>1222</v>
      </c>
      <c r="AM71" s="36" t="s">
        <v>1223</v>
      </c>
      <c r="AN71" s="37">
        <v>1.2699999999999999E-2</v>
      </c>
      <c r="AO71" s="26"/>
      <c r="AP71" s="24" t="s">
        <v>1224</v>
      </c>
      <c r="AQ71" s="27" t="s">
        <v>1225</v>
      </c>
      <c r="AR71" s="27" t="s">
        <v>1226</v>
      </c>
    </row>
    <row r="72" spans="1:44" ht="41.25" customHeight="1">
      <c r="A72" s="24" t="s">
        <v>1160</v>
      </c>
      <c r="B72" s="25" t="s">
        <v>1227</v>
      </c>
      <c r="C72" s="24" t="s">
        <v>1228</v>
      </c>
      <c r="D72" s="26"/>
      <c r="E72" s="24" t="s">
        <v>1229</v>
      </c>
      <c r="F72" s="27" t="s">
        <v>1230</v>
      </c>
      <c r="G72" s="25">
        <v>8747088650</v>
      </c>
      <c r="H72" s="24" t="s">
        <v>1231</v>
      </c>
      <c r="I72" s="28" t="s">
        <v>1232</v>
      </c>
      <c r="J72" s="29" t="s">
        <v>1233</v>
      </c>
      <c r="K72" s="24" t="s">
        <v>27</v>
      </c>
      <c r="L72" s="24" t="s">
        <v>467</v>
      </c>
      <c r="M72" s="25" t="s">
        <v>417</v>
      </c>
      <c r="N72" s="24"/>
      <c r="O72" s="30" t="s">
        <v>1234</v>
      </c>
      <c r="P72" s="31">
        <v>52.5</v>
      </c>
      <c r="Q72" s="24" t="s">
        <v>1235</v>
      </c>
      <c r="R72" s="30"/>
      <c r="S72" s="31">
        <v>37</v>
      </c>
      <c r="T72" s="30"/>
      <c r="U72" s="31">
        <v>2</v>
      </c>
      <c r="V72" s="30"/>
      <c r="W72" s="31">
        <v>4</v>
      </c>
      <c r="X72" s="30"/>
      <c r="Y72" s="31">
        <v>4</v>
      </c>
      <c r="Z72" s="31">
        <v>2</v>
      </c>
      <c r="AA72" s="31"/>
      <c r="AB72" s="31">
        <v>1</v>
      </c>
      <c r="AC72" s="24" t="s">
        <v>497</v>
      </c>
      <c r="AD72" s="26"/>
      <c r="AE72" s="24" t="s">
        <v>1236</v>
      </c>
      <c r="AF72" s="32">
        <v>4000000</v>
      </c>
      <c r="AG72" s="35" t="s">
        <v>165</v>
      </c>
      <c r="AH72" s="33">
        <v>45301</v>
      </c>
      <c r="AI72" s="35" t="s">
        <v>1237</v>
      </c>
      <c r="AJ72" s="35" t="s">
        <v>168</v>
      </c>
      <c r="AK72" s="24" t="s">
        <v>1238</v>
      </c>
      <c r="AL72" s="41" t="s">
        <v>1239</v>
      </c>
      <c r="AM72" s="36" t="s">
        <v>1240</v>
      </c>
      <c r="AN72" s="35" t="s">
        <v>1241</v>
      </c>
      <c r="AO72" s="24" t="s">
        <v>1242</v>
      </c>
      <c r="AP72" s="26"/>
      <c r="AQ72" s="27" t="s">
        <v>1243</v>
      </c>
      <c r="AR72" s="27" t="s">
        <v>1244</v>
      </c>
    </row>
    <row r="73" spans="1:44" ht="41.25" customHeight="1">
      <c r="A73" s="24" t="s">
        <v>1160</v>
      </c>
      <c r="B73" s="25" t="s">
        <v>1245</v>
      </c>
      <c r="C73" s="24" t="s">
        <v>1246</v>
      </c>
      <c r="D73" s="26"/>
      <c r="E73" s="24" t="s">
        <v>1247</v>
      </c>
      <c r="F73" s="27" t="s">
        <v>1248</v>
      </c>
      <c r="G73" s="25">
        <v>7980887319</v>
      </c>
      <c r="H73" s="24" t="s">
        <v>1249</v>
      </c>
      <c r="I73" s="28" t="s">
        <v>1250</v>
      </c>
      <c r="J73" s="29" t="s">
        <v>1251</v>
      </c>
      <c r="K73" s="24" t="s">
        <v>57</v>
      </c>
      <c r="L73" s="24" t="s">
        <v>325</v>
      </c>
      <c r="M73" s="25" t="s">
        <v>417</v>
      </c>
      <c r="N73" s="26"/>
      <c r="O73" s="100"/>
      <c r="P73" s="38">
        <v>24</v>
      </c>
      <c r="Q73" s="26"/>
      <c r="R73" s="30"/>
      <c r="S73" s="31">
        <v>11300</v>
      </c>
      <c r="T73" s="30"/>
      <c r="U73" s="31">
        <v>3.5</v>
      </c>
      <c r="V73" s="30"/>
      <c r="W73" s="31">
        <v>31</v>
      </c>
      <c r="X73" s="30"/>
      <c r="Y73" s="31">
        <v>5</v>
      </c>
      <c r="Z73" s="31">
        <v>0</v>
      </c>
      <c r="AA73" s="31"/>
      <c r="AB73" s="31"/>
      <c r="AC73" s="24" t="s">
        <v>264</v>
      </c>
      <c r="AD73" s="26"/>
      <c r="AE73" s="24" t="s">
        <v>1252</v>
      </c>
      <c r="AF73" s="32">
        <v>4000000</v>
      </c>
      <c r="AG73" s="35" t="s">
        <v>165</v>
      </c>
      <c r="AH73" s="33">
        <v>45301</v>
      </c>
      <c r="AI73" s="35" t="s">
        <v>1253</v>
      </c>
      <c r="AJ73" s="35" t="s">
        <v>201</v>
      </c>
      <c r="AK73" s="39" t="s">
        <v>525</v>
      </c>
      <c r="AL73" s="40" t="s">
        <v>1254</v>
      </c>
      <c r="AM73" s="36" t="s">
        <v>1255</v>
      </c>
      <c r="AN73" s="26"/>
      <c r="AO73" s="26"/>
      <c r="AP73" s="26"/>
      <c r="AQ73" s="27" t="s">
        <v>1256</v>
      </c>
      <c r="AR73" s="27" t="s">
        <v>1257</v>
      </c>
    </row>
    <row r="74" spans="1:44" ht="41.25" customHeight="1">
      <c r="A74" s="24" t="s">
        <v>1160</v>
      </c>
      <c r="B74" s="25" t="s">
        <v>1258</v>
      </c>
      <c r="C74" s="24" t="s">
        <v>1259</v>
      </c>
      <c r="D74" s="26"/>
      <c r="E74" s="24" t="s">
        <v>1260</v>
      </c>
      <c r="F74" s="27" t="s">
        <v>1261</v>
      </c>
      <c r="G74" s="25">
        <v>9716456929</v>
      </c>
      <c r="H74" s="24" t="s">
        <v>1262</v>
      </c>
      <c r="I74" s="28" t="s">
        <v>1263</v>
      </c>
      <c r="J74" s="29" t="s">
        <v>1264</v>
      </c>
      <c r="K74" s="24" t="s">
        <v>47</v>
      </c>
      <c r="L74" s="24" t="s">
        <v>47</v>
      </c>
      <c r="M74" s="25" t="s">
        <v>417</v>
      </c>
      <c r="N74" s="24"/>
      <c r="O74" s="30">
        <v>59</v>
      </c>
      <c r="P74" s="31"/>
      <c r="Q74" s="24" t="s">
        <v>215</v>
      </c>
      <c r="R74" s="30"/>
      <c r="S74" s="31"/>
      <c r="T74" s="30"/>
      <c r="U74" s="31"/>
      <c r="V74" s="30"/>
      <c r="W74" s="31"/>
      <c r="X74" s="30"/>
      <c r="Y74" s="31"/>
      <c r="Z74" s="31"/>
      <c r="AA74" s="31"/>
      <c r="AB74" s="31"/>
      <c r="AC74" s="24" t="s">
        <v>165</v>
      </c>
      <c r="AD74" s="26"/>
      <c r="AE74" s="24" t="s">
        <v>1265</v>
      </c>
      <c r="AF74" s="32">
        <v>4000000</v>
      </c>
      <c r="AG74" s="35" t="s">
        <v>165</v>
      </c>
      <c r="AH74" s="33">
        <v>45301</v>
      </c>
      <c r="AI74" s="99" t="s">
        <v>1266</v>
      </c>
      <c r="AJ74" s="35" t="s">
        <v>328</v>
      </c>
      <c r="AK74" s="39" t="s">
        <v>1267</v>
      </c>
      <c r="AL74" s="40" t="s">
        <v>1268</v>
      </c>
      <c r="AM74" s="36" t="s">
        <v>1269</v>
      </c>
      <c r="AN74" s="37">
        <v>6.7999999999999996E-3</v>
      </c>
      <c r="AO74" s="24" t="s">
        <v>1270</v>
      </c>
      <c r="AP74" s="26"/>
      <c r="AQ74" s="27" t="s">
        <v>1271</v>
      </c>
      <c r="AR74" s="27" t="s">
        <v>1272</v>
      </c>
    </row>
    <row r="75" spans="1:44" ht="41.25" customHeight="1">
      <c r="A75" s="24" t="s">
        <v>1273</v>
      </c>
      <c r="B75" s="25" t="s">
        <v>1274</v>
      </c>
      <c r="C75" s="25" t="s">
        <v>1275</v>
      </c>
      <c r="D75" s="25" t="s">
        <v>1275</v>
      </c>
      <c r="E75" s="25" t="s">
        <v>1276</v>
      </c>
      <c r="F75" s="27" t="s">
        <v>1277</v>
      </c>
      <c r="G75" s="25">
        <v>9571427944</v>
      </c>
      <c r="H75" s="25" t="s">
        <v>1278</v>
      </c>
      <c r="I75" s="28" t="s">
        <v>1279</v>
      </c>
      <c r="J75" s="29" t="s">
        <v>1280</v>
      </c>
      <c r="K75" s="24" t="s">
        <v>450</v>
      </c>
      <c r="L75" s="24" t="s">
        <v>402</v>
      </c>
      <c r="M75" s="25" t="s">
        <v>417</v>
      </c>
      <c r="N75" s="24"/>
      <c r="O75" s="30" t="s">
        <v>1281</v>
      </c>
      <c r="P75" s="38"/>
      <c r="Q75" s="26"/>
      <c r="R75" s="30"/>
      <c r="S75" s="31"/>
      <c r="T75" s="30"/>
      <c r="U75" s="31"/>
      <c r="V75" s="30"/>
      <c r="W75" s="31"/>
      <c r="X75" s="30"/>
      <c r="Y75" s="31"/>
      <c r="Z75" s="31"/>
      <c r="AA75" s="31"/>
      <c r="AB75" s="31"/>
      <c r="AC75" s="24" t="s">
        <v>1282</v>
      </c>
      <c r="AD75" s="26"/>
      <c r="AE75" s="24" t="s">
        <v>1283</v>
      </c>
      <c r="AF75" s="32">
        <v>4000000</v>
      </c>
      <c r="AG75" s="35" t="s">
        <v>165</v>
      </c>
      <c r="AH75" s="33">
        <v>45301</v>
      </c>
      <c r="AI75" s="34">
        <v>45371</v>
      </c>
      <c r="AJ75" s="35" t="s">
        <v>201</v>
      </c>
      <c r="AK75" s="24" t="s">
        <v>1284</v>
      </c>
      <c r="AL75" s="24" t="s">
        <v>1284</v>
      </c>
      <c r="AM75" s="36" t="s">
        <v>1285</v>
      </c>
      <c r="AN75" s="35" t="s">
        <v>1286</v>
      </c>
      <c r="AO75" s="24" t="s">
        <v>1287</v>
      </c>
      <c r="AP75" s="24" t="s">
        <v>1288</v>
      </c>
      <c r="AQ75" s="27" t="s">
        <v>1289</v>
      </c>
      <c r="AR75" s="27" t="s">
        <v>1290</v>
      </c>
    </row>
    <row r="76" spans="1:44" ht="41.25" customHeight="1">
      <c r="A76" s="25" t="s">
        <v>1273</v>
      </c>
      <c r="B76" s="25" t="s">
        <v>1291</v>
      </c>
      <c r="C76" s="25" t="s">
        <v>1292</v>
      </c>
      <c r="D76" s="52"/>
      <c r="E76" s="25" t="s">
        <v>1293</v>
      </c>
      <c r="F76" s="27" t="s">
        <v>1294</v>
      </c>
      <c r="G76" s="102">
        <v>9819450332</v>
      </c>
      <c r="H76" s="24" t="s">
        <v>1295</v>
      </c>
      <c r="I76" s="28" t="s">
        <v>1296</v>
      </c>
      <c r="J76" s="29" t="s">
        <v>1297</v>
      </c>
      <c r="K76" s="24" t="s">
        <v>105</v>
      </c>
      <c r="L76" s="24" t="s">
        <v>162</v>
      </c>
      <c r="M76" s="25" t="s">
        <v>538</v>
      </c>
      <c r="N76" s="25"/>
      <c r="O76" s="30" t="s">
        <v>1298</v>
      </c>
      <c r="P76" s="31"/>
      <c r="Q76" s="24" t="s">
        <v>215</v>
      </c>
      <c r="R76" s="30"/>
      <c r="S76" s="31"/>
      <c r="T76" s="30"/>
      <c r="U76" s="31"/>
      <c r="V76" s="30"/>
      <c r="W76" s="31"/>
      <c r="X76" s="30"/>
      <c r="Y76" s="31"/>
      <c r="Z76" s="31"/>
      <c r="AA76" s="31"/>
      <c r="AB76" s="31"/>
      <c r="AC76" s="24" t="s">
        <v>1299</v>
      </c>
      <c r="AD76" s="24" t="s">
        <v>1300</v>
      </c>
      <c r="AE76" s="24" t="s">
        <v>1273</v>
      </c>
      <c r="AF76" s="32">
        <v>4000000</v>
      </c>
      <c r="AG76" s="35" t="s">
        <v>165</v>
      </c>
      <c r="AH76" s="33">
        <v>45341</v>
      </c>
      <c r="AI76" s="34">
        <v>45371</v>
      </c>
      <c r="AJ76" s="35" t="s">
        <v>201</v>
      </c>
      <c r="AK76" s="24" t="s">
        <v>1301</v>
      </c>
      <c r="AL76" s="103"/>
      <c r="AM76" s="73" t="s">
        <v>1302</v>
      </c>
      <c r="AN76" s="35" t="s">
        <v>1303</v>
      </c>
      <c r="AO76" s="24" t="s">
        <v>1304</v>
      </c>
      <c r="AP76" s="26"/>
      <c r="AQ76" s="27" t="s">
        <v>1305</v>
      </c>
      <c r="AR76" s="27" t="s">
        <v>1306</v>
      </c>
    </row>
    <row r="77" spans="1:44" ht="41.25" customHeight="1">
      <c r="A77" s="25" t="s">
        <v>1273</v>
      </c>
      <c r="B77" s="25" t="s">
        <v>1307</v>
      </c>
      <c r="C77" s="24" t="s">
        <v>1308</v>
      </c>
      <c r="D77" s="26"/>
      <c r="E77" s="24" t="s">
        <v>1309</v>
      </c>
      <c r="F77" s="27" t="s">
        <v>1310</v>
      </c>
      <c r="G77" s="24">
        <v>7022625223</v>
      </c>
      <c r="H77" s="35" t="s">
        <v>1311</v>
      </c>
      <c r="I77" s="104" t="s">
        <v>1312</v>
      </c>
      <c r="J77" s="29" t="s">
        <v>1313</v>
      </c>
      <c r="K77" s="24" t="s">
        <v>27</v>
      </c>
      <c r="L77" s="24" t="s">
        <v>467</v>
      </c>
      <c r="M77" s="25" t="s">
        <v>197</v>
      </c>
      <c r="N77" s="25"/>
      <c r="O77" s="30" t="s">
        <v>1314</v>
      </c>
      <c r="P77" s="31"/>
      <c r="Q77" s="24" t="s">
        <v>215</v>
      </c>
      <c r="R77" s="30"/>
      <c r="S77" s="31"/>
      <c r="T77" s="30"/>
      <c r="U77" s="31"/>
      <c r="V77" s="30"/>
      <c r="W77" s="31"/>
      <c r="X77" s="30"/>
      <c r="Y77" s="31"/>
      <c r="Z77" s="31"/>
      <c r="AA77" s="31"/>
      <c r="AB77" s="31"/>
      <c r="AC77" s="24" t="s">
        <v>1315</v>
      </c>
      <c r="AD77" s="24" t="s">
        <v>232</v>
      </c>
      <c r="AE77" s="24" t="s">
        <v>1316</v>
      </c>
      <c r="AF77" s="32">
        <v>4000000</v>
      </c>
      <c r="AG77" s="35" t="s">
        <v>165</v>
      </c>
      <c r="AH77" s="33">
        <v>45341</v>
      </c>
      <c r="AI77" s="34">
        <v>45457</v>
      </c>
      <c r="AJ77" s="35" t="s">
        <v>201</v>
      </c>
      <c r="AK77" s="24" t="s">
        <v>1317</v>
      </c>
      <c r="AL77" s="103"/>
      <c r="AM77" s="73" t="s">
        <v>1318</v>
      </c>
      <c r="AN77" s="32" t="s">
        <v>1319</v>
      </c>
      <c r="AO77" s="24" t="s">
        <v>1320</v>
      </c>
      <c r="AP77" s="26"/>
      <c r="AQ77" s="27" t="s">
        <v>1321</v>
      </c>
      <c r="AR77" s="27" t="s">
        <v>1322</v>
      </c>
    </row>
    <row r="78" spans="1:44" ht="41.25" customHeight="1">
      <c r="A78" s="25" t="s">
        <v>1273</v>
      </c>
      <c r="B78" s="25" t="s">
        <v>1323</v>
      </c>
      <c r="C78" s="24" t="s">
        <v>1324</v>
      </c>
      <c r="D78" s="26"/>
      <c r="E78" s="24" t="s">
        <v>1325</v>
      </c>
      <c r="F78" s="27" t="s">
        <v>1326</v>
      </c>
      <c r="G78" s="24">
        <v>9702230866</v>
      </c>
      <c r="H78" s="24" t="s">
        <v>1327</v>
      </c>
      <c r="I78" s="28" t="s">
        <v>1328</v>
      </c>
      <c r="J78" s="29" t="s">
        <v>1329</v>
      </c>
      <c r="K78" s="24" t="s">
        <v>105</v>
      </c>
      <c r="L78" s="24" t="s">
        <v>162</v>
      </c>
      <c r="M78" s="25" t="s">
        <v>248</v>
      </c>
      <c r="N78" s="25"/>
      <c r="O78" s="30">
        <v>32</v>
      </c>
      <c r="P78" s="38"/>
      <c r="Q78" s="26"/>
      <c r="R78" s="30"/>
      <c r="S78" s="31"/>
      <c r="T78" s="30"/>
      <c r="U78" s="31"/>
      <c r="V78" s="30"/>
      <c r="W78" s="31"/>
      <c r="X78" s="30"/>
      <c r="Y78" s="31"/>
      <c r="Z78" s="31"/>
      <c r="AA78" s="31"/>
      <c r="AB78" s="31"/>
      <c r="AC78" s="24" t="s">
        <v>1330</v>
      </c>
      <c r="AD78" s="24" t="s">
        <v>452</v>
      </c>
      <c r="AE78" s="24" t="s">
        <v>1331</v>
      </c>
      <c r="AF78" s="32">
        <v>3848035</v>
      </c>
      <c r="AG78" s="32">
        <v>3848035</v>
      </c>
      <c r="AH78" s="33">
        <v>45341</v>
      </c>
      <c r="AI78" s="34">
        <v>45371</v>
      </c>
      <c r="AJ78" s="35" t="s">
        <v>168</v>
      </c>
      <c r="AK78" s="24" t="s">
        <v>1332</v>
      </c>
      <c r="AL78" s="57"/>
      <c r="AM78" s="42" t="s">
        <v>1333</v>
      </c>
      <c r="AN78" s="55">
        <v>1.01E-2</v>
      </c>
      <c r="AO78" s="26"/>
      <c r="AP78" s="26"/>
      <c r="AQ78" s="27" t="s">
        <v>1334</v>
      </c>
      <c r="AR78" s="27" t="s">
        <v>1335</v>
      </c>
    </row>
    <row r="79" spans="1:44" ht="41.25" customHeight="1">
      <c r="A79" s="25" t="s">
        <v>1273</v>
      </c>
      <c r="B79" s="25" t="s">
        <v>1336</v>
      </c>
      <c r="C79" s="24" t="s">
        <v>1337</v>
      </c>
      <c r="D79" s="26"/>
      <c r="E79" s="24" t="s">
        <v>1338</v>
      </c>
      <c r="F79" s="27" t="s">
        <v>1339</v>
      </c>
      <c r="G79" s="24">
        <v>9884020046</v>
      </c>
      <c r="H79" s="24" t="s">
        <v>1340</v>
      </c>
      <c r="I79" s="28" t="s">
        <v>1341</v>
      </c>
      <c r="J79" s="29" t="s">
        <v>1342</v>
      </c>
      <c r="K79" s="24" t="s">
        <v>42</v>
      </c>
      <c r="L79" s="24" t="s">
        <v>573</v>
      </c>
      <c r="M79" s="25" t="s">
        <v>248</v>
      </c>
      <c r="N79" s="24"/>
      <c r="O79" s="30" t="s">
        <v>1343</v>
      </c>
      <c r="P79" s="38"/>
      <c r="Q79" s="26"/>
      <c r="R79" s="30"/>
      <c r="S79" s="31"/>
      <c r="T79" s="30"/>
      <c r="U79" s="31"/>
      <c r="V79" s="30"/>
      <c r="W79" s="31"/>
      <c r="X79" s="30"/>
      <c r="Y79" s="31"/>
      <c r="Z79" s="31"/>
      <c r="AA79" s="31"/>
      <c r="AB79" s="31"/>
      <c r="AC79" s="24" t="s">
        <v>1344</v>
      </c>
      <c r="AD79" s="26"/>
      <c r="AE79" s="24" t="s">
        <v>1316</v>
      </c>
      <c r="AF79" s="32">
        <v>4000000</v>
      </c>
      <c r="AG79" s="35" t="s">
        <v>165</v>
      </c>
      <c r="AH79" s="33">
        <v>45341</v>
      </c>
      <c r="AI79" s="34">
        <v>45371</v>
      </c>
      <c r="AJ79" s="35" t="s">
        <v>168</v>
      </c>
      <c r="AK79" s="39" t="s">
        <v>1345</v>
      </c>
      <c r="AL79" s="40" t="s">
        <v>1346</v>
      </c>
      <c r="AM79" s="36" t="s">
        <v>1347</v>
      </c>
      <c r="AN79" s="37">
        <v>2.2200000000000001E-2</v>
      </c>
      <c r="AO79" s="24" t="s">
        <v>1348</v>
      </c>
      <c r="AP79" s="26"/>
      <c r="AQ79" s="27" t="s">
        <v>1349</v>
      </c>
      <c r="AR79" s="27" t="s">
        <v>1350</v>
      </c>
    </row>
    <row r="80" spans="1:44" ht="41.25" customHeight="1">
      <c r="A80" s="25" t="s">
        <v>1273</v>
      </c>
      <c r="B80" s="25" t="s">
        <v>1351</v>
      </c>
      <c r="C80" s="24" t="s">
        <v>1352</v>
      </c>
      <c r="D80" s="26"/>
      <c r="E80" s="24" t="s">
        <v>1353</v>
      </c>
      <c r="F80" s="27" t="s">
        <v>1354</v>
      </c>
      <c r="G80" s="24">
        <v>9769368816</v>
      </c>
      <c r="H80" s="24" t="s">
        <v>1355</v>
      </c>
      <c r="I80" s="28" t="s">
        <v>1356</v>
      </c>
      <c r="J80" s="29" t="s">
        <v>1357</v>
      </c>
      <c r="K80" s="24" t="s">
        <v>105</v>
      </c>
      <c r="L80" s="24" t="s">
        <v>162</v>
      </c>
      <c r="M80" s="25" t="s">
        <v>248</v>
      </c>
      <c r="N80" s="26"/>
      <c r="O80" s="100"/>
      <c r="P80" s="38"/>
      <c r="Q80" s="26"/>
      <c r="R80" s="30"/>
      <c r="S80" s="31"/>
      <c r="T80" s="30"/>
      <c r="U80" s="31"/>
      <c r="V80" s="30"/>
      <c r="W80" s="31"/>
      <c r="X80" s="30"/>
      <c r="Y80" s="31"/>
      <c r="Z80" s="31"/>
      <c r="AA80" s="31"/>
      <c r="AB80" s="31"/>
      <c r="AC80" s="24" t="s">
        <v>1358</v>
      </c>
      <c r="AD80" s="26"/>
      <c r="AE80" s="24" t="s">
        <v>1359</v>
      </c>
      <c r="AF80" s="32">
        <v>3997635</v>
      </c>
      <c r="AG80" s="35" t="s">
        <v>165</v>
      </c>
      <c r="AH80" s="33">
        <v>45429</v>
      </c>
      <c r="AI80" s="34">
        <v>45457</v>
      </c>
      <c r="AJ80" s="35" t="s">
        <v>282</v>
      </c>
      <c r="AK80" s="39" t="s">
        <v>1360</v>
      </c>
      <c r="AL80" s="40" t="s">
        <v>1361</v>
      </c>
      <c r="AM80" s="36" t="s">
        <v>1362</v>
      </c>
      <c r="AN80" s="26"/>
      <c r="AO80" s="26"/>
      <c r="AP80" s="26"/>
      <c r="AQ80" s="27" t="s">
        <v>1363</v>
      </c>
      <c r="AR80" s="27" t="s">
        <v>1357</v>
      </c>
    </row>
    <row r="81" spans="1:44" ht="41.25" customHeight="1">
      <c r="A81" s="24" t="s">
        <v>86</v>
      </c>
      <c r="B81" s="25" t="s">
        <v>1364</v>
      </c>
      <c r="C81" s="24" t="s">
        <v>1365</v>
      </c>
      <c r="D81" s="26"/>
      <c r="E81" s="24" t="s">
        <v>1366</v>
      </c>
      <c r="F81" s="27" t="s">
        <v>1367</v>
      </c>
      <c r="G81" s="25">
        <v>9686447560</v>
      </c>
      <c r="H81" s="35" t="s">
        <v>1368</v>
      </c>
      <c r="I81" s="28" t="s">
        <v>1369</v>
      </c>
      <c r="J81" s="29" t="s">
        <v>1370</v>
      </c>
      <c r="K81" s="25" t="s">
        <v>27</v>
      </c>
      <c r="L81" s="25" t="s">
        <v>467</v>
      </c>
      <c r="M81" s="25" t="s">
        <v>197</v>
      </c>
      <c r="N81" s="24"/>
      <c r="O81" s="30">
        <v>50</v>
      </c>
      <c r="P81" s="31">
        <v>13</v>
      </c>
      <c r="Q81" s="25" t="s">
        <v>310</v>
      </c>
      <c r="R81" s="30"/>
      <c r="S81" s="31">
        <v>27</v>
      </c>
      <c r="T81" s="30"/>
      <c r="U81" s="31">
        <v>1</v>
      </c>
      <c r="V81" s="30"/>
      <c r="W81" s="31">
        <v>11</v>
      </c>
      <c r="X81" s="30"/>
      <c r="Y81" s="31">
        <v>1</v>
      </c>
      <c r="Z81" s="31">
        <v>0.3</v>
      </c>
      <c r="AA81" s="31"/>
      <c r="AB81" s="31">
        <v>1</v>
      </c>
      <c r="AC81" s="24" t="s">
        <v>1371</v>
      </c>
      <c r="AD81" s="24" t="s">
        <v>1372</v>
      </c>
      <c r="AE81" s="24" t="s">
        <v>1373</v>
      </c>
      <c r="AF81" s="32">
        <v>3038815</v>
      </c>
      <c r="AG81" s="32">
        <v>3038815</v>
      </c>
      <c r="AH81" s="65">
        <v>45216</v>
      </c>
      <c r="AI81" s="35" t="s">
        <v>1374</v>
      </c>
      <c r="AJ81" s="35" t="s">
        <v>328</v>
      </c>
      <c r="AK81" s="24" t="s">
        <v>1375</v>
      </c>
      <c r="AL81" s="41" t="s">
        <v>1376</v>
      </c>
      <c r="AM81" s="42" t="s">
        <v>1377</v>
      </c>
      <c r="AN81" s="37">
        <v>6.1000000000000004E-3</v>
      </c>
      <c r="AO81" s="26"/>
      <c r="AP81" s="25" t="s">
        <v>1378</v>
      </c>
      <c r="AQ81" s="27" t="s">
        <v>1379</v>
      </c>
      <c r="AR81" s="27" t="s">
        <v>1380</v>
      </c>
    </row>
    <row r="82" spans="1:44" ht="41.25" customHeight="1">
      <c r="A82" s="24" t="s">
        <v>86</v>
      </c>
      <c r="B82" s="25" t="s">
        <v>1381</v>
      </c>
      <c r="C82" s="24" t="s">
        <v>1382</v>
      </c>
      <c r="D82" s="26"/>
      <c r="E82" s="24" t="s">
        <v>1383</v>
      </c>
      <c r="F82" s="27" t="s">
        <v>1384</v>
      </c>
      <c r="G82" s="25">
        <v>7044245566</v>
      </c>
      <c r="H82" s="35" t="s">
        <v>1385</v>
      </c>
      <c r="I82" s="28" t="s">
        <v>1386</v>
      </c>
      <c r="J82" s="29" t="s">
        <v>1387</v>
      </c>
      <c r="K82" s="24" t="s">
        <v>57</v>
      </c>
      <c r="L82" s="24" t="s">
        <v>325</v>
      </c>
      <c r="M82" s="25" t="s">
        <v>214</v>
      </c>
      <c r="N82" s="24"/>
      <c r="O82" s="30">
        <v>60</v>
      </c>
      <c r="P82" s="31">
        <v>14</v>
      </c>
      <c r="Q82" s="24" t="s">
        <v>1388</v>
      </c>
      <c r="R82" s="30"/>
      <c r="S82" s="31">
        <v>1</v>
      </c>
      <c r="T82" s="30"/>
      <c r="U82" s="31">
        <v>7</v>
      </c>
      <c r="V82" s="30"/>
      <c r="W82" s="31">
        <v>0.76</v>
      </c>
      <c r="X82" s="30"/>
      <c r="Y82" s="31">
        <v>0</v>
      </c>
      <c r="Z82" s="31">
        <v>0</v>
      </c>
      <c r="AA82" s="31">
        <v>6</v>
      </c>
      <c r="AB82" s="31"/>
      <c r="AC82" s="24" t="s">
        <v>1389</v>
      </c>
      <c r="AD82" s="24" t="s">
        <v>759</v>
      </c>
      <c r="AE82" s="24" t="s">
        <v>1390</v>
      </c>
      <c r="AF82" s="32">
        <v>3963375</v>
      </c>
      <c r="AG82" s="35">
        <v>3963375</v>
      </c>
      <c r="AH82" s="33">
        <v>45301</v>
      </c>
      <c r="AI82" s="35" t="s">
        <v>1391</v>
      </c>
      <c r="AJ82" s="35" t="s">
        <v>168</v>
      </c>
      <c r="AK82" s="24" t="s">
        <v>1392</v>
      </c>
      <c r="AL82" s="41" t="s">
        <v>1393</v>
      </c>
      <c r="AM82" s="36" t="s">
        <v>1394</v>
      </c>
      <c r="AN82" s="37">
        <v>6.6E-3</v>
      </c>
      <c r="AO82" s="24" t="s">
        <v>1395</v>
      </c>
      <c r="AP82" s="24" t="s">
        <v>1396</v>
      </c>
      <c r="AQ82" s="27" t="s">
        <v>1397</v>
      </c>
      <c r="AR82" s="27" t="s">
        <v>1398</v>
      </c>
    </row>
    <row r="83" spans="1:44" ht="41.25" customHeight="1">
      <c r="A83" s="24" t="s">
        <v>86</v>
      </c>
      <c r="B83" s="25" t="s">
        <v>1399</v>
      </c>
      <c r="C83" s="24" t="s">
        <v>1400</v>
      </c>
      <c r="D83" s="24" t="s">
        <v>1401</v>
      </c>
      <c r="E83" s="24" t="s">
        <v>1402</v>
      </c>
      <c r="F83" s="27" t="s">
        <v>1403</v>
      </c>
      <c r="G83" s="25">
        <v>9207665459</v>
      </c>
      <c r="H83" s="35" t="s">
        <v>1404</v>
      </c>
      <c r="I83" s="28" t="s">
        <v>1405</v>
      </c>
      <c r="J83" s="29" t="s">
        <v>1406</v>
      </c>
      <c r="K83" s="24" t="s">
        <v>1407</v>
      </c>
      <c r="L83" s="24" t="s">
        <v>18</v>
      </c>
      <c r="M83" s="25" t="s">
        <v>197</v>
      </c>
      <c r="N83" s="24"/>
      <c r="O83" s="30">
        <v>25</v>
      </c>
      <c r="P83" s="38">
        <v>48</v>
      </c>
      <c r="Q83" s="26"/>
      <c r="R83" s="30"/>
      <c r="S83" s="31">
        <v>1</v>
      </c>
      <c r="T83" s="30"/>
      <c r="U83" s="31">
        <v>11</v>
      </c>
      <c r="V83" s="30"/>
      <c r="W83" s="31">
        <v>1.2</v>
      </c>
      <c r="X83" s="30"/>
      <c r="Y83" s="31">
        <v>0.25</v>
      </c>
      <c r="Z83" s="31">
        <v>1</v>
      </c>
      <c r="AA83" s="31"/>
      <c r="AB83" s="31"/>
      <c r="AC83" s="24" t="s">
        <v>1408</v>
      </c>
      <c r="AD83" s="26"/>
      <c r="AE83" s="24" t="s">
        <v>1409</v>
      </c>
      <c r="AF83" s="32">
        <v>3999996</v>
      </c>
      <c r="AG83" s="35">
        <v>3999996</v>
      </c>
      <c r="AH83" s="33">
        <v>45301</v>
      </c>
      <c r="AI83" s="35" t="s">
        <v>1391</v>
      </c>
      <c r="AJ83" s="35" t="s">
        <v>328</v>
      </c>
      <c r="AK83" s="24" t="s">
        <v>1410</v>
      </c>
      <c r="AL83" s="41" t="s">
        <v>1411</v>
      </c>
      <c r="AM83" s="36" t="s">
        <v>1412</v>
      </c>
      <c r="AN83" s="37">
        <v>1.55E-2</v>
      </c>
      <c r="AO83" s="24" t="s">
        <v>1413</v>
      </c>
      <c r="AP83" s="24" t="s">
        <v>1414</v>
      </c>
      <c r="AQ83" s="27" t="s">
        <v>1415</v>
      </c>
      <c r="AR83" s="27" t="s">
        <v>1416</v>
      </c>
    </row>
    <row r="84" spans="1:44" ht="41.25" customHeight="1">
      <c r="A84" s="24" t="s">
        <v>86</v>
      </c>
      <c r="B84" s="25" t="s">
        <v>1417</v>
      </c>
      <c r="C84" s="24" t="s">
        <v>1418</v>
      </c>
      <c r="D84" s="26"/>
      <c r="E84" s="24" t="s">
        <v>1419</v>
      </c>
      <c r="F84" s="27" t="s">
        <v>1420</v>
      </c>
      <c r="G84" s="25">
        <v>9995299132</v>
      </c>
      <c r="H84" s="35" t="s">
        <v>1421</v>
      </c>
      <c r="I84" s="28" t="s">
        <v>1422</v>
      </c>
      <c r="J84" s="29" t="s">
        <v>1423</v>
      </c>
      <c r="K84" s="24" t="s">
        <v>87</v>
      </c>
      <c r="L84" s="24" t="s">
        <v>18</v>
      </c>
      <c r="M84" s="25" t="s">
        <v>214</v>
      </c>
      <c r="N84" s="24"/>
      <c r="O84" s="30" t="s">
        <v>1424</v>
      </c>
      <c r="P84" s="31">
        <v>25</v>
      </c>
      <c r="Q84" s="24" t="s">
        <v>1425</v>
      </c>
      <c r="R84" s="30"/>
      <c r="S84" s="31">
        <v>1200</v>
      </c>
      <c r="T84" s="30"/>
      <c r="U84" s="31">
        <v>0.57999999999999996</v>
      </c>
      <c r="V84" s="30"/>
      <c r="W84" s="31">
        <v>5</v>
      </c>
      <c r="X84" s="30"/>
      <c r="Y84" s="31">
        <v>2</v>
      </c>
      <c r="Z84" s="31">
        <v>0</v>
      </c>
      <c r="AA84" s="31">
        <v>1</v>
      </c>
      <c r="AB84" s="31"/>
      <c r="AC84" s="24" t="s">
        <v>1389</v>
      </c>
      <c r="AD84" s="24" t="s">
        <v>1426</v>
      </c>
      <c r="AE84" s="24" t="s">
        <v>62</v>
      </c>
      <c r="AF84" s="32">
        <v>3998320</v>
      </c>
      <c r="AG84" s="35">
        <v>3998320</v>
      </c>
      <c r="AH84" s="33">
        <v>45301</v>
      </c>
      <c r="AI84" s="35" t="s">
        <v>1391</v>
      </c>
      <c r="AJ84" s="35" t="s">
        <v>168</v>
      </c>
      <c r="AK84" s="24" t="s">
        <v>1427</v>
      </c>
      <c r="AL84" s="41" t="s">
        <v>1428</v>
      </c>
      <c r="AM84" s="36" t="s">
        <v>1429</v>
      </c>
      <c r="AN84" s="37">
        <v>1.6E-2</v>
      </c>
      <c r="AO84" s="24" t="s">
        <v>1430</v>
      </c>
      <c r="AP84" s="24" t="s">
        <v>1431</v>
      </c>
      <c r="AQ84" s="27" t="s">
        <v>1432</v>
      </c>
      <c r="AR84" s="27" t="s">
        <v>1433</v>
      </c>
    </row>
    <row r="85" spans="1:44" ht="41.25" customHeight="1">
      <c r="A85" s="24" t="s">
        <v>86</v>
      </c>
      <c r="B85" s="25" t="s">
        <v>1434</v>
      </c>
      <c r="C85" s="24" t="s">
        <v>1435</v>
      </c>
      <c r="D85" s="26"/>
      <c r="E85" s="28" t="s">
        <v>1436</v>
      </c>
      <c r="F85" s="27" t="s">
        <v>1437</v>
      </c>
      <c r="G85" s="53" t="s">
        <v>1438</v>
      </c>
      <c r="H85" s="28" t="s">
        <v>1439</v>
      </c>
      <c r="I85" s="105" t="s">
        <v>1440</v>
      </c>
      <c r="J85" s="29" t="s">
        <v>1441</v>
      </c>
      <c r="K85" s="24" t="s">
        <v>87</v>
      </c>
      <c r="L85" s="24" t="s">
        <v>18</v>
      </c>
      <c r="M85" s="25" t="s">
        <v>417</v>
      </c>
      <c r="N85" s="24"/>
      <c r="O85" s="30" t="s">
        <v>1442</v>
      </c>
      <c r="P85" s="38">
        <v>24</v>
      </c>
      <c r="Q85" s="26"/>
      <c r="R85" s="30"/>
      <c r="S85" s="31">
        <v>40</v>
      </c>
      <c r="T85" s="30"/>
      <c r="U85" s="31">
        <v>0.9</v>
      </c>
      <c r="V85" s="30"/>
      <c r="W85" s="31">
        <v>15</v>
      </c>
      <c r="X85" s="30"/>
      <c r="Y85" s="31">
        <v>0.48</v>
      </c>
      <c r="Z85" s="31">
        <v>0</v>
      </c>
      <c r="AA85" s="31">
        <v>2</v>
      </c>
      <c r="AB85" s="31"/>
      <c r="AC85" s="24" t="s">
        <v>1443</v>
      </c>
      <c r="AD85" s="26"/>
      <c r="AE85" s="24" t="s">
        <v>1444</v>
      </c>
      <c r="AF85" s="32">
        <v>1000000</v>
      </c>
      <c r="AG85" s="35">
        <v>1000000</v>
      </c>
      <c r="AH85" s="33">
        <v>45379</v>
      </c>
      <c r="AI85" s="35" t="s">
        <v>1445</v>
      </c>
      <c r="AJ85" s="35" t="s">
        <v>282</v>
      </c>
      <c r="AK85" s="24" t="s">
        <v>1446</v>
      </c>
      <c r="AL85" s="41" t="s">
        <v>1447</v>
      </c>
      <c r="AM85" s="36" t="s">
        <v>1448</v>
      </c>
      <c r="AN85" s="37">
        <v>7.7000000000000002E-3</v>
      </c>
      <c r="AO85" s="26"/>
      <c r="AP85" s="26"/>
      <c r="AQ85" s="27" t="s">
        <v>1449</v>
      </c>
      <c r="AR85" s="27" t="s">
        <v>1450</v>
      </c>
    </row>
    <row r="86" spans="1:44" ht="41.25" customHeight="1">
      <c r="A86" s="25" t="s">
        <v>1451</v>
      </c>
      <c r="B86" s="25" t="s">
        <v>1452</v>
      </c>
      <c r="C86" s="24" t="s">
        <v>1453</v>
      </c>
      <c r="D86" s="26"/>
      <c r="E86" s="24" t="s">
        <v>1454</v>
      </c>
      <c r="F86" s="27" t="s">
        <v>1455</v>
      </c>
      <c r="G86" s="25" t="s">
        <v>1456</v>
      </c>
      <c r="H86" s="35" t="s">
        <v>1457</v>
      </c>
      <c r="I86" s="28" t="s">
        <v>1458</v>
      </c>
      <c r="J86" s="106" t="s">
        <v>1459</v>
      </c>
      <c r="K86" s="25" t="s">
        <v>27</v>
      </c>
      <c r="L86" s="25" t="s">
        <v>467</v>
      </c>
      <c r="M86" s="25" t="s">
        <v>214</v>
      </c>
      <c r="N86" s="25"/>
      <c r="O86" s="30">
        <v>50</v>
      </c>
      <c r="P86" s="31">
        <v>31</v>
      </c>
      <c r="Q86" s="25" t="s">
        <v>1460</v>
      </c>
      <c r="R86" s="30"/>
      <c r="S86" s="31">
        <v>17</v>
      </c>
      <c r="T86" s="30"/>
      <c r="U86" s="31">
        <v>3.6</v>
      </c>
      <c r="V86" s="30"/>
      <c r="W86" s="31">
        <v>24</v>
      </c>
      <c r="X86" s="30"/>
      <c r="Y86" s="31">
        <v>8.4</v>
      </c>
      <c r="Z86" s="31">
        <v>5</v>
      </c>
      <c r="AA86" s="31"/>
      <c r="AB86" s="31"/>
      <c r="AC86" s="25" t="s">
        <v>1461</v>
      </c>
      <c r="AD86" s="25" t="s">
        <v>1462</v>
      </c>
      <c r="AE86" s="25" t="s">
        <v>1463</v>
      </c>
      <c r="AF86" s="32">
        <v>4000000</v>
      </c>
      <c r="AG86" s="35">
        <v>4000000</v>
      </c>
      <c r="AH86" s="33">
        <v>45205</v>
      </c>
      <c r="AI86" s="107">
        <v>45200</v>
      </c>
      <c r="AJ86" s="32" t="s">
        <v>201</v>
      </c>
      <c r="AK86" s="39" t="s">
        <v>1464</v>
      </c>
      <c r="AL86" s="40" t="s">
        <v>1465</v>
      </c>
      <c r="AM86" s="42" t="s">
        <v>1466</v>
      </c>
      <c r="AN86" s="55">
        <v>8.0000000000000002E-3</v>
      </c>
      <c r="AO86" s="25" t="s">
        <v>1467</v>
      </c>
      <c r="AP86" s="25" t="s">
        <v>1468</v>
      </c>
      <c r="AQ86" s="70" t="s">
        <v>1469</v>
      </c>
      <c r="AR86" s="27" t="s">
        <v>1470</v>
      </c>
    </row>
    <row r="87" spans="1:44" ht="41.25" customHeight="1">
      <c r="A87" s="24" t="s">
        <v>1451</v>
      </c>
      <c r="B87" s="25" t="s">
        <v>1471</v>
      </c>
      <c r="C87" s="24" t="s">
        <v>1472</v>
      </c>
      <c r="D87" s="24" t="s">
        <v>1473</v>
      </c>
      <c r="E87" s="24" t="s">
        <v>1474</v>
      </c>
      <c r="F87" s="27" t="s">
        <v>1475</v>
      </c>
      <c r="G87" s="24" t="s">
        <v>1476</v>
      </c>
      <c r="H87" s="24" t="s">
        <v>1477</v>
      </c>
      <c r="I87" s="28" t="s">
        <v>1478</v>
      </c>
      <c r="J87" s="29" t="s">
        <v>1479</v>
      </c>
      <c r="K87" s="25" t="s">
        <v>27</v>
      </c>
      <c r="L87" s="25" t="s">
        <v>467</v>
      </c>
      <c r="M87" s="25" t="s">
        <v>417</v>
      </c>
      <c r="N87" s="24"/>
      <c r="O87" s="30">
        <v>20</v>
      </c>
      <c r="P87" s="38">
        <v>20</v>
      </c>
      <c r="Q87" s="26"/>
      <c r="R87" s="30"/>
      <c r="S87" s="31">
        <v>1</v>
      </c>
      <c r="T87" s="30"/>
      <c r="U87" s="31">
        <v>6.0000000000000001E-3</v>
      </c>
      <c r="V87" s="30"/>
      <c r="W87" s="31">
        <v>0</v>
      </c>
      <c r="X87" s="30"/>
      <c r="Y87" s="31">
        <v>2.2200000000000002</v>
      </c>
      <c r="Z87" s="31">
        <v>0</v>
      </c>
      <c r="AA87" s="31"/>
      <c r="AB87" s="31"/>
      <c r="AC87" s="24" t="s">
        <v>1105</v>
      </c>
      <c r="AD87" s="26"/>
      <c r="AE87" s="24" t="s">
        <v>184</v>
      </c>
      <c r="AF87" s="32">
        <v>3982456</v>
      </c>
      <c r="AG87" s="35" t="s">
        <v>1480</v>
      </c>
      <c r="AH87" s="33">
        <v>45429</v>
      </c>
      <c r="AI87" s="35" t="s">
        <v>1481</v>
      </c>
      <c r="AJ87" s="35" t="s">
        <v>168</v>
      </c>
      <c r="AK87" s="24" t="s">
        <v>1482</v>
      </c>
      <c r="AL87" s="41" t="s">
        <v>1483</v>
      </c>
      <c r="AM87" s="36" t="s">
        <v>1484</v>
      </c>
      <c r="AN87" s="37">
        <v>1.7999999999999999E-2</v>
      </c>
      <c r="AO87" s="26"/>
      <c r="AP87" s="26"/>
      <c r="AQ87" s="27" t="s">
        <v>1485</v>
      </c>
      <c r="AR87" s="27" t="s">
        <v>1486</v>
      </c>
    </row>
    <row r="88" spans="1:44" ht="41.25" customHeight="1">
      <c r="A88" s="24" t="s">
        <v>1451</v>
      </c>
      <c r="B88" s="25" t="s">
        <v>1487</v>
      </c>
      <c r="C88" s="24" t="s">
        <v>1488</v>
      </c>
      <c r="D88" s="26"/>
      <c r="E88" s="24" t="s">
        <v>1489</v>
      </c>
      <c r="F88" s="27" t="s">
        <v>1490</v>
      </c>
      <c r="G88" s="25">
        <v>8600936299</v>
      </c>
      <c r="H88" s="25" t="s">
        <v>1491</v>
      </c>
      <c r="I88" s="49" t="s">
        <v>1492</v>
      </c>
      <c r="J88" s="36" t="s">
        <v>1493</v>
      </c>
      <c r="K88" s="25" t="s">
        <v>72</v>
      </c>
      <c r="L88" s="25" t="s">
        <v>230</v>
      </c>
      <c r="M88" s="25" t="s">
        <v>248</v>
      </c>
      <c r="N88" s="25"/>
      <c r="O88" s="30">
        <v>6</v>
      </c>
      <c r="P88" s="31">
        <v>0</v>
      </c>
      <c r="Q88" s="25" t="s">
        <v>1494</v>
      </c>
      <c r="R88" s="30"/>
      <c r="S88" s="31">
        <v>14</v>
      </c>
      <c r="T88" s="30"/>
      <c r="U88" s="31">
        <v>0.45</v>
      </c>
      <c r="V88" s="30"/>
      <c r="W88" s="31">
        <v>11</v>
      </c>
      <c r="X88" s="30"/>
      <c r="Y88" s="31">
        <v>1</v>
      </c>
      <c r="Z88" s="31">
        <v>0.3</v>
      </c>
      <c r="AA88" s="31"/>
      <c r="AB88" s="31">
        <v>1</v>
      </c>
      <c r="AC88" s="25" t="s">
        <v>1495</v>
      </c>
      <c r="AD88" s="25" t="s">
        <v>1496</v>
      </c>
      <c r="AE88" s="25" t="s">
        <v>1497</v>
      </c>
      <c r="AF88" s="32">
        <v>4000000</v>
      </c>
      <c r="AG88" s="35">
        <v>4000000</v>
      </c>
      <c r="AH88" s="33">
        <v>45301</v>
      </c>
      <c r="AI88" s="32" t="s">
        <v>1498</v>
      </c>
      <c r="AJ88" s="32" t="s">
        <v>168</v>
      </c>
      <c r="AK88" s="25" t="s">
        <v>1499</v>
      </c>
      <c r="AL88" s="41" t="s">
        <v>1500</v>
      </c>
      <c r="AM88" s="36" t="s">
        <v>1501</v>
      </c>
      <c r="AN88" s="55">
        <v>5.2299999999999999E-2</v>
      </c>
      <c r="AO88" s="25" t="s">
        <v>168</v>
      </c>
      <c r="AP88" s="25" t="s">
        <v>1502</v>
      </c>
      <c r="AQ88" s="27" t="s">
        <v>1503</v>
      </c>
      <c r="AR88" s="27" t="s">
        <v>1504</v>
      </c>
    </row>
    <row r="89" spans="1:44" ht="41.25" customHeight="1">
      <c r="A89" s="24" t="s">
        <v>1451</v>
      </c>
      <c r="B89" s="25" t="s">
        <v>1505</v>
      </c>
      <c r="C89" s="83" t="s">
        <v>1506</v>
      </c>
      <c r="D89" s="26"/>
      <c r="E89" s="24" t="s">
        <v>1507</v>
      </c>
      <c r="F89" s="108" t="s">
        <v>1508</v>
      </c>
      <c r="G89" s="25" t="s">
        <v>1509</v>
      </c>
      <c r="H89" s="77" t="s">
        <v>1510</v>
      </c>
      <c r="I89" s="109" t="s">
        <v>1511</v>
      </c>
      <c r="J89" s="110" t="s">
        <v>1512</v>
      </c>
      <c r="K89" s="25" t="s">
        <v>47</v>
      </c>
      <c r="L89" s="25" t="s">
        <v>47</v>
      </c>
      <c r="M89" s="77" t="s">
        <v>197</v>
      </c>
      <c r="N89" s="111"/>
      <c r="O89" s="112" t="s">
        <v>1513</v>
      </c>
      <c r="P89" s="38">
        <v>30</v>
      </c>
      <c r="Q89" s="52"/>
      <c r="R89" s="112"/>
      <c r="S89" s="113">
        <v>2</v>
      </c>
      <c r="T89" s="112"/>
      <c r="U89" s="113">
        <v>0.85</v>
      </c>
      <c r="V89" s="112"/>
      <c r="W89" s="113">
        <v>4</v>
      </c>
      <c r="X89" s="112"/>
      <c r="Y89" s="113">
        <v>1.8</v>
      </c>
      <c r="Z89" s="113">
        <v>0</v>
      </c>
      <c r="AA89" s="114"/>
      <c r="AB89" s="114"/>
      <c r="AC89" s="111" t="s">
        <v>1514</v>
      </c>
      <c r="AD89" s="52"/>
      <c r="AE89" s="115" t="s">
        <v>1515</v>
      </c>
      <c r="AF89" s="116">
        <v>3410850</v>
      </c>
      <c r="AG89" s="26"/>
      <c r="AH89" s="33">
        <v>45659</v>
      </c>
      <c r="AI89" s="52"/>
      <c r="AJ89" s="111" t="s">
        <v>168</v>
      </c>
      <c r="AK89" s="116" t="s">
        <v>1516</v>
      </c>
      <c r="AL89" s="26"/>
      <c r="AM89" s="52"/>
      <c r="AN89" s="117"/>
      <c r="AO89" s="52"/>
      <c r="AP89" s="52"/>
      <c r="AQ89" s="27" t="s">
        <v>1517</v>
      </c>
      <c r="AR89" s="27" t="s">
        <v>1518</v>
      </c>
    </row>
    <row r="90" spans="1:44" ht="41.25" customHeight="1">
      <c r="A90" s="24" t="s">
        <v>1519</v>
      </c>
      <c r="B90" s="25" t="s">
        <v>1520</v>
      </c>
      <c r="C90" s="24" t="s">
        <v>1521</v>
      </c>
      <c r="D90" s="26"/>
      <c r="E90" s="24" t="s">
        <v>1522</v>
      </c>
      <c r="F90" s="27" t="s">
        <v>1523</v>
      </c>
      <c r="G90" s="24">
        <v>8971088733</v>
      </c>
      <c r="H90" s="56" t="s">
        <v>1524</v>
      </c>
      <c r="I90" s="28" t="s">
        <v>1525</v>
      </c>
      <c r="J90" s="29" t="s">
        <v>1526</v>
      </c>
      <c r="K90" s="25" t="s">
        <v>27</v>
      </c>
      <c r="L90" s="25" t="s">
        <v>467</v>
      </c>
      <c r="M90" s="25" t="s">
        <v>182</v>
      </c>
      <c r="N90" s="24"/>
      <c r="O90" s="30">
        <v>25</v>
      </c>
      <c r="P90" s="38">
        <v>43.5</v>
      </c>
      <c r="Q90" s="26"/>
      <c r="R90" s="30"/>
      <c r="S90" s="31">
        <v>25</v>
      </c>
      <c r="T90" s="30"/>
      <c r="U90" s="31">
        <v>2</v>
      </c>
      <c r="V90" s="30"/>
      <c r="W90" s="31">
        <v>0</v>
      </c>
      <c r="X90" s="30"/>
      <c r="Y90" s="31">
        <v>14.28</v>
      </c>
      <c r="Z90" s="31">
        <v>2.21</v>
      </c>
      <c r="AA90" s="31">
        <v>1</v>
      </c>
      <c r="AB90" s="31"/>
      <c r="AC90" s="24" t="s">
        <v>264</v>
      </c>
      <c r="AD90" s="24" t="s">
        <v>1527</v>
      </c>
      <c r="AE90" s="24" t="s">
        <v>1528</v>
      </c>
      <c r="AF90" s="32">
        <v>3981850</v>
      </c>
      <c r="AG90" s="32">
        <v>3981850</v>
      </c>
      <c r="AH90" s="33">
        <v>45341</v>
      </c>
      <c r="AI90" s="118">
        <v>45349</v>
      </c>
      <c r="AJ90" s="35" t="s">
        <v>168</v>
      </c>
      <c r="AK90" s="24" t="s">
        <v>1529</v>
      </c>
      <c r="AL90" s="41" t="s">
        <v>1530</v>
      </c>
      <c r="AM90" s="36" t="s">
        <v>1531</v>
      </c>
      <c r="AN90" s="37">
        <v>1.34E-2</v>
      </c>
      <c r="AO90" s="26"/>
      <c r="AP90" s="26"/>
      <c r="AQ90" s="27" t="s">
        <v>1532</v>
      </c>
      <c r="AR90" s="27" t="s">
        <v>1533</v>
      </c>
    </row>
    <row r="91" spans="1:44" ht="41.25" customHeight="1">
      <c r="A91" s="24" t="s">
        <v>1519</v>
      </c>
      <c r="B91" s="25" t="s">
        <v>1534</v>
      </c>
      <c r="C91" s="24" t="s">
        <v>1535</v>
      </c>
      <c r="D91" s="24" t="s">
        <v>1536</v>
      </c>
      <c r="E91" s="24" t="s">
        <v>1537</v>
      </c>
      <c r="F91" s="27" t="s">
        <v>1538</v>
      </c>
      <c r="G91" s="24">
        <v>9958525557</v>
      </c>
      <c r="H91" s="56" t="s">
        <v>1539</v>
      </c>
      <c r="I91" s="28" t="s">
        <v>1540</v>
      </c>
      <c r="J91" s="29" t="s">
        <v>1541</v>
      </c>
      <c r="K91" s="25" t="s">
        <v>354</v>
      </c>
      <c r="L91" s="25" t="s">
        <v>355</v>
      </c>
      <c r="M91" s="25" t="s">
        <v>538</v>
      </c>
      <c r="N91" s="24"/>
      <c r="O91" s="30" t="s">
        <v>1542</v>
      </c>
      <c r="P91" s="38">
        <v>59</v>
      </c>
      <c r="Q91" s="26"/>
      <c r="R91" s="30"/>
      <c r="S91" s="31">
        <v>560</v>
      </c>
      <c r="T91" s="30"/>
      <c r="U91" s="31">
        <v>2</v>
      </c>
      <c r="V91" s="30"/>
      <c r="W91" s="31"/>
      <c r="X91" s="30"/>
      <c r="Y91" s="31">
        <v>19.34</v>
      </c>
      <c r="Z91" s="31">
        <v>0.25</v>
      </c>
      <c r="AA91" s="31"/>
      <c r="AB91" s="31"/>
      <c r="AC91" s="24" t="s">
        <v>1543</v>
      </c>
      <c r="AD91" s="24" t="s">
        <v>1527</v>
      </c>
      <c r="AE91" s="24" t="s">
        <v>1544</v>
      </c>
      <c r="AF91" s="32">
        <v>3999914</v>
      </c>
      <c r="AG91" s="32">
        <v>3999914</v>
      </c>
      <c r="AH91" s="33">
        <v>45341</v>
      </c>
      <c r="AI91" s="118">
        <v>45352</v>
      </c>
      <c r="AJ91" s="35" t="s">
        <v>168</v>
      </c>
      <c r="AK91" s="24" t="s">
        <v>1545</v>
      </c>
      <c r="AL91" s="41" t="s">
        <v>1546</v>
      </c>
      <c r="AM91" s="36" t="s">
        <v>1547</v>
      </c>
      <c r="AN91" s="37">
        <v>4.4999999999999997E-3</v>
      </c>
      <c r="AO91" s="26"/>
      <c r="AP91" s="26"/>
      <c r="AQ91" s="27" t="s">
        <v>1548</v>
      </c>
      <c r="AR91" s="27" t="s">
        <v>1549</v>
      </c>
    </row>
    <row r="92" spans="1:44" ht="41.25" customHeight="1">
      <c r="A92" s="24" t="s">
        <v>1550</v>
      </c>
      <c r="B92" s="25" t="s">
        <v>1551</v>
      </c>
      <c r="C92" s="24" t="s">
        <v>1552</v>
      </c>
      <c r="D92" s="24" t="s">
        <v>1552</v>
      </c>
      <c r="E92" s="24" t="s">
        <v>1553</v>
      </c>
      <c r="F92" s="27" t="s">
        <v>1554</v>
      </c>
      <c r="G92" s="24">
        <v>9998438862</v>
      </c>
      <c r="H92" s="24" t="s">
        <v>1555</v>
      </c>
      <c r="I92" s="28" t="s">
        <v>1556</v>
      </c>
      <c r="J92" s="29" t="s">
        <v>1557</v>
      </c>
      <c r="K92" s="24" t="s">
        <v>27</v>
      </c>
      <c r="L92" s="24" t="s">
        <v>467</v>
      </c>
      <c r="M92" s="25" t="s">
        <v>248</v>
      </c>
      <c r="N92" s="24"/>
      <c r="O92" s="30" t="s">
        <v>1558</v>
      </c>
      <c r="P92" s="38">
        <v>5</v>
      </c>
      <c r="Q92" s="26"/>
      <c r="R92" s="30"/>
      <c r="S92" s="31">
        <v>6</v>
      </c>
      <c r="T92" s="30"/>
      <c r="U92" s="31">
        <v>3</v>
      </c>
      <c r="V92" s="30"/>
      <c r="W92" s="31">
        <v>5</v>
      </c>
      <c r="X92" s="30"/>
      <c r="Y92" s="31">
        <v>2</v>
      </c>
      <c r="Z92" s="31">
        <v>1</v>
      </c>
      <c r="AA92" s="31">
        <v>2</v>
      </c>
      <c r="AB92" s="31"/>
      <c r="AC92" s="24" t="s">
        <v>326</v>
      </c>
      <c r="AD92" s="26"/>
      <c r="AE92" s="24" t="s">
        <v>1559</v>
      </c>
      <c r="AF92" s="32">
        <v>4000000</v>
      </c>
      <c r="AG92" s="35">
        <v>4000000</v>
      </c>
      <c r="AH92" s="33">
        <v>45341</v>
      </c>
      <c r="AI92" s="34">
        <v>45349</v>
      </c>
      <c r="AJ92" s="35" t="s">
        <v>201</v>
      </c>
      <c r="AK92" s="24" t="s">
        <v>1560</v>
      </c>
      <c r="AL92" s="41" t="s">
        <v>1561</v>
      </c>
      <c r="AM92" s="36" t="s">
        <v>1562</v>
      </c>
      <c r="AN92" s="119" t="s">
        <v>1563</v>
      </c>
      <c r="AO92" s="26"/>
      <c r="AP92" s="26"/>
      <c r="AQ92" s="27" t="s">
        <v>1564</v>
      </c>
      <c r="AR92" s="27" t="s">
        <v>1565</v>
      </c>
    </row>
    <row r="93" spans="1:44" ht="41.25" customHeight="1">
      <c r="A93" s="24" t="s">
        <v>1550</v>
      </c>
      <c r="B93" s="25" t="s">
        <v>1566</v>
      </c>
      <c r="C93" s="24" t="s">
        <v>1567</v>
      </c>
      <c r="D93" s="26"/>
      <c r="E93" s="24" t="s">
        <v>1568</v>
      </c>
      <c r="F93" s="27" t="s">
        <v>1569</v>
      </c>
      <c r="G93" s="24">
        <v>8800768368</v>
      </c>
      <c r="H93" s="24" t="s">
        <v>1570</v>
      </c>
      <c r="I93" s="28" t="s">
        <v>1571</v>
      </c>
      <c r="J93" s="29" t="s">
        <v>1572</v>
      </c>
      <c r="K93" s="24" t="s">
        <v>47</v>
      </c>
      <c r="L93" s="24" t="s">
        <v>47</v>
      </c>
      <c r="M93" s="25" t="s">
        <v>163</v>
      </c>
      <c r="N93" s="26"/>
      <c r="O93" s="100"/>
      <c r="P93" s="38"/>
      <c r="Q93" s="26"/>
      <c r="R93" s="30"/>
      <c r="S93" s="31"/>
      <c r="T93" s="30"/>
      <c r="U93" s="31"/>
      <c r="V93" s="30"/>
      <c r="W93" s="31"/>
      <c r="X93" s="30"/>
      <c r="Y93" s="31"/>
      <c r="Z93" s="31"/>
      <c r="AA93" s="31"/>
      <c r="AB93" s="31"/>
      <c r="AC93" s="24" t="s">
        <v>264</v>
      </c>
      <c r="AD93" s="26"/>
      <c r="AE93" s="24" t="s">
        <v>1573</v>
      </c>
      <c r="AF93" s="32">
        <v>4000000</v>
      </c>
      <c r="AG93" s="35">
        <v>4000000</v>
      </c>
      <c r="AH93" s="33">
        <v>45379</v>
      </c>
      <c r="AI93" s="34">
        <v>45380</v>
      </c>
      <c r="AJ93" s="35" t="s">
        <v>727</v>
      </c>
      <c r="AK93" s="59" t="s">
        <v>1574</v>
      </c>
      <c r="AL93" s="67" t="s">
        <v>1575</v>
      </c>
      <c r="AM93" s="36" t="s">
        <v>1576</v>
      </c>
      <c r="AN93" s="37">
        <v>6.4999999999999997E-3</v>
      </c>
      <c r="AO93" s="26"/>
      <c r="AP93" s="26"/>
      <c r="AQ93" s="27" t="s">
        <v>1577</v>
      </c>
      <c r="AR93" s="27" t="s">
        <v>1578</v>
      </c>
    </row>
    <row r="94" spans="1:44" ht="41.25" customHeight="1">
      <c r="A94" s="24" t="s">
        <v>1550</v>
      </c>
      <c r="B94" s="86" t="s">
        <v>1579</v>
      </c>
      <c r="C94" s="83" t="s">
        <v>1580</v>
      </c>
      <c r="D94" s="26"/>
      <c r="E94" s="24" t="s">
        <v>1581</v>
      </c>
      <c r="F94" s="27" t="s">
        <v>1582</v>
      </c>
      <c r="G94" s="77">
        <v>9496181866</v>
      </c>
      <c r="H94" s="77" t="s">
        <v>1583</v>
      </c>
      <c r="I94" s="77" t="s">
        <v>1584</v>
      </c>
      <c r="J94" s="110" t="s">
        <v>1585</v>
      </c>
      <c r="K94" s="24" t="s">
        <v>1586</v>
      </c>
      <c r="L94" s="24" t="s">
        <v>18</v>
      </c>
      <c r="M94" s="77" t="s">
        <v>417</v>
      </c>
      <c r="N94" s="120"/>
      <c r="O94" s="121" t="s">
        <v>1587</v>
      </c>
      <c r="P94" s="38">
        <v>2</v>
      </c>
      <c r="Q94" s="26"/>
      <c r="R94" s="100"/>
      <c r="S94" s="38">
        <v>15</v>
      </c>
      <c r="T94" s="100"/>
      <c r="U94" s="38">
        <v>0.75</v>
      </c>
      <c r="V94" s="100"/>
      <c r="W94" s="38">
        <v>10</v>
      </c>
      <c r="X94" s="100"/>
      <c r="Y94" s="38">
        <v>0.6</v>
      </c>
      <c r="Z94" s="38">
        <v>0</v>
      </c>
      <c r="AA94" s="38"/>
      <c r="AB94" s="38"/>
      <c r="AC94" s="26"/>
      <c r="AD94" s="26"/>
      <c r="AE94" s="115" t="s">
        <v>1588</v>
      </c>
      <c r="AF94" s="32">
        <v>3903458</v>
      </c>
      <c r="AG94" s="26"/>
      <c r="AH94" s="33">
        <v>45659</v>
      </c>
      <c r="AI94" s="64"/>
      <c r="AJ94" s="35" t="s">
        <v>168</v>
      </c>
      <c r="AK94" s="115" t="s">
        <v>1589</v>
      </c>
      <c r="AL94" s="52"/>
      <c r="AM94" s="52"/>
      <c r="AN94" s="122">
        <v>3.2500000000000001E-2</v>
      </c>
      <c r="AO94" s="26"/>
      <c r="AP94" s="26"/>
      <c r="AQ94" s="27" t="s">
        <v>1590</v>
      </c>
      <c r="AR94" s="27" t="s">
        <v>1591</v>
      </c>
    </row>
    <row r="95" spans="1:44" ht="41.25" customHeight="1">
      <c r="A95" s="24" t="s">
        <v>1550</v>
      </c>
      <c r="B95" s="86" t="s">
        <v>1592</v>
      </c>
      <c r="C95" s="83" t="s">
        <v>1593</v>
      </c>
      <c r="D95" s="26"/>
      <c r="E95" s="24" t="s">
        <v>1594</v>
      </c>
      <c r="F95" s="27" t="s">
        <v>1595</v>
      </c>
      <c r="G95" s="24" t="s">
        <v>1596</v>
      </c>
      <c r="H95" s="77" t="s">
        <v>1597</v>
      </c>
      <c r="I95" s="28" t="s">
        <v>1598</v>
      </c>
      <c r="J95" s="110" t="s">
        <v>1599</v>
      </c>
      <c r="K95" s="24" t="s">
        <v>1600</v>
      </c>
      <c r="L95" s="24" t="s">
        <v>467</v>
      </c>
      <c r="M95" s="77" t="s">
        <v>538</v>
      </c>
      <c r="N95" s="123"/>
      <c r="O95" s="121" t="s">
        <v>1601</v>
      </c>
      <c r="P95" s="38">
        <v>10</v>
      </c>
      <c r="Q95" s="26"/>
      <c r="R95" s="100"/>
      <c r="S95" s="38">
        <v>100</v>
      </c>
      <c r="T95" s="100"/>
      <c r="U95" s="38">
        <v>2</v>
      </c>
      <c r="V95" s="100"/>
      <c r="W95" s="38">
        <v>40</v>
      </c>
      <c r="X95" s="100"/>
      <c r="Y95" s="38">
        <v>1</v>
      </c>
      <c r="Z95" s="38">
        <v>0.3</v>
      </c>
      <c r="AA95" s="38">
        <v>0</v>
      </c>
      <c r="AB95" s="38"/>
      <c r="AC95" s="26"/>
      <c r="AD95" s="24" t="s">
        <v>1602</v>
      </c>
      <c r="AE95" s="81" t="s">
        <v>1603</v>
      </c>
      <c r="AF95" s="32">
        <v>4000000</v>
      </c>
      <c r="AG95" s="26"/>
      <c r="AH95" s="33">
        <v>45659</v>
      </c>
      <c r="AI95" s="64"/>
      <c r="AJ95" s="35" t="s">
        <v>727</v>
      </c>
      <c r="AK95" s="81" t="s">
        <v>1604</v>
      </c>
      <c r="AL95" s="52"/>
      <c r="AM95" s="52"/>
      <c r="AN95" s="81" t="s">
        <v>1605</v>
      </c>
      <c r="AO95" s="26"/>
      <c r="AP95" s="26"/>
      <c r="AQ95" s="27" t="s">
        <v>1606</v>
      </c>
      <c r="AR95" s="27" t="s">
        <v>1607</v>
      </c>
    </row>
    <row r="96" spans="1:44" ht="41.25" customHeight="1">
      <c r="A96" s="24" t="s">
        <v>1550</v>
      </c>
      <c r="B96" s="79" t="s">
        <v>1608</v>
      </c>
      <c r="C96" s="24" t="s">
        <v>1609</v>
      </c>
      <c r="D96" s="26"/>
      <c r="E96" s="24" t="s">
        <v>1610</v>
      </c>
      <c r="F96" s="27" t="s">
        <v>1611</v>
      </c>
      <c r="G96" s="24" t="s">
        <v>1612</v>
      </c>
      <c r="H96" s="24" t="s">
        <v>1613</v>
      </c>
      <c r="I96" s="28" t="s">
        <v>1614</v>
      </c>
      <c r="J96" s="110" t="s">
        <v>1615</v>
      </c>
      <c r="K96" s="24" t="s">
        <v>47</v>
      </c>
      <c r="L96" s="24" t="s">
        <v>47</v>
      </c>
      <c r="M96" s="25" t="s">
        <v>417</v>
      </c>
      <c r="N96" s="123"/>
      <c r="O96" s="121" t="s">
        <v>1616</v>
      </c>
      <c r="P96" s="38"/>
      <c r="Q96" s="26"/>
      <c r="R96" s="100"/>
      <c r="S96" s="38"/>
      <c r="T96" s="100"/>
      <c r="U96" s="38"/>
      <c r="V96" s="100"/>
      <c r="W96" s="38"/>
      <c r="X96" s="100"/>
      <c r="Y96" s="38"/>
      <c r="Z96" s="38"/>
      <c r="AA96" s="38"/>
      <c r="AB96" s="38"/>
      <c r="AC96" s="26"/>
      <c r="AD96" s="26"/>
      <c r="AE96" s="81" t="s">
        <v>1617</v>
      </c>
      <c r="AF96" s="32">
        <v>4000000</v>
      </c>
      <c r="AG96" s="26"/>
      <c r="AH96" s="33">
        <v>45659</v>
      </c>
      <c r="AI96" s="64"/>
      <c r="AJ96" s="35" t="s">
        <v>168</v>
      </c>
      <c r="AK96" s="81" t="s">
        <v>1618</v>
      </c>
      <c r="AL96" s="52"/>
      <c r="AM96" s="52"/>
      <c r="AN96" s="124"/>
      <c r="AO96" s="26"/>
      <c r="AP96" s="26"/>
      <c r="AQ96" s="27" t="s">
        <v>1619</v>
      </c>
      <c r="AR96" s="27" t="s">
        <v>1620</v>
      </c>
    </row>
    <row r="97" spans="1:44" ht="41.25" customHeight="1">
      <c r="A97" s="25" t="s">
        <v>99</v>
      </c>
      <c r="B97" s="25" t="s">
        <v>1621</v>
      </c>
      <c r="C97" s="24" t="s">
        <v>1622</v>
      </c>
      <c r="D97" s="24" t="s">
        <v>1622</v>
      </c>
      <c r="E97" s="24" t="s">
        <v>1623</v>
      </c>
      <c r="F97" s="27" t="s">
        <v>1624</v>
      </c>
      <c r="G97" s="25">
        <v>9833482033</v>
      </c>
      <c r="H97" s="24" t="s">
        <v>1625</v>
      </c>
      <c r="I97" s="125" t="s">
        <v>1626</v>
      </c>
      <c r="J97" s="36" t="s">
        <v>1627</v>
      </c>
      <c r="K97" s="25" t="s">
        <v>100</v>
      </c>
      <c r="L97" s="25" t="s">
        <v>162</v>
      </c>
      <c r="M97" s="25" t="s">
        <v>417</v>
      </c>
      <c r="N97" s="25"/>
      <c r="O97" s="30">
        <v>12</v>
      </c>
      <c r="P97" s="31">
        <v>38</v>
      </c>
      <c r="Q97" s="25" t="s">
        <v>603</v>
      </c>
      <c r="R97" s="30"/>
      <c r="S97" s="31">
        <v>0</v>
      </c>
      <c r="T97" s="30"/>
      <c r="U97" s="31">
        <v>0</v>
      </c>
      <c r="V97" s="30"/>
      <c r="W97" s="31">
        <v>5</v>
      </c>
      <c r="X97" s="30"/>
      <c r="Y97" s="31">
        <v>6.8</v>
      </c>
      <c r="Z97" s="31">
        <v>3</v>
      </c>
      <c r="AA97" s="31">
        <v>5</v>
      </c>
      <c r="AB97" s="31"/>
      <c r="AC97" s="25" t="s">
        <v>1628</v>
      </c>
      <c r="AD97" s="25" t="s">
        <v>759</v>
      </c>
      <c r="AE97" s="25" t="s">
        <v>1629</v>
      </c>
      <c r="AF97" s="32">
        <v>3994995</v>
      </c>
      <c r="AG97" s="32">
        <v>3994995</v>
      </c>
      <c r="AH97" s="33">
        <v>45204</v>
      </c>
      <c r="AI97" s="126">
        <v>45588</v>
      </c>
      <c r="AJ97" s="32" t="s">
        <v>168</v>
      </c>
      <c r="AK97" s="25" t="s">
        <v>1630</v>
      </c>
      <c r="AL97" s="41" t="s">
        <v>1631</v>
      </c>
      <c r="AM97" s="36" t="s">
        <v>1632</v>
      </c>
      <c r="AN97" s="55">
        <v>3.3300000000000003E-2</v>
      </c>
      <c r="AO97" s="52"/>
      <c r="AP97" s="25" t="s">
        <v>1633</v>
      </c>
      <c r="AQ97" s="27" t="s">
        <v>1634</v>
      </c>
      <c r="AR97" s="27" t="s">
        <v>1635</v>
      </c>
    </row>
    <row r="98" spans="1:44" ht="41.25" customHeight="1">
      <c r="A98" s="24" t="s">
        <v>99</v>
      </c>
      <c r="B98" s="25" t="s">
        <v>1636</v>
      </c>
      <c r="C98" s="24" t="s">
        <v>1637</v>
      </c>
      <c r="D98" s="26"/>
      <c r="E98" s="24" t="s">
        <v>1638</v>
      </c>
      <c r="F98" s="27" t="s">
        <v>1639</v>
      </c>
      <c r="G98" s="25">
        <v>9822406333</v>
      </c>
      <c r="H98" s="35" t="s">
        <v>1640</v>
      </c>
      <c r="I98" s="104" t="s">
        <v>1641</v>
      </c>
      <c r="J98" s="36" t="s">
        <v>1642</v>
      </c>
      <c r="K98" s="25" t="s">
        <v>100</v>
      </c>
      <c r="L98" s="25" t="s">
        <v>162</v>
      </c>
      <c r="M98" s="25" t="s">
        <v>197</v>
      </c>
      <c r="N98" s="25"/>
      <c r="O98" s="30">
        <v>35</v>
      </c>
      <c r="P98" s="31">
        <v>46</v>
      </c>
      <c r="Q98" s="25" t="s">
        <v>603</v>
      </c>
      <c r="R98" s="30"/>
      <c r="S98" s="31">
        <v>600</v>
      </c>
      <c r="T98" s="30"/>
      <c r="U98" s="31">
        <v>4.2</v>
      </c>
      <c r="V98" s="30"/>
      <c r="W98" s="31">
        <v>32</v>
      </c>
      <c r="X98" s="30"/>
      <c r="Y98" s="31">
        <v>10.4</v>
      </c>
      <c r="Z98" s="31">
        <v>6</v>
      </c>
      <c r="AA98" s="31"/>
      <c r="AB98" s="31"/>
      <c r="AC98" s="25" t="s">
        <v>1643</v>
      </c>
      <c r="AD98" s="25" t="s">
        <v>1644</v>
      </c>
      <c r="AE98" s="25" t="s">
        <v>1645</v>
      </c>
      <c r="AF98" s="32">
        <v>3985395</v>
      </c>
      <c r="AG98" s="32">
        <v>3985395</v>
      </c>
      <c r="AH98" s="33">
        <v>45303</v>
      </c>
      <c r="AI98" s="126">
        <v>45315</v>
      </c>
      <c r="AJ98" s="32" t="s">
        <v>328</v>
      </c>
      <c r="AK98" s="25" t="s">
        <v>1646</v>
      </c>
      <c r="AL98" s="41" t="s">
        <v>1647</v>
      </c>
      <c r="AM98" s="36" t="s">
        <v>1648</v>
      </c>
      <c r="AN98" s="55">
        <v>4.3799999999999999E-2</v>
      </c>
      <c r="AO98" s="25" t="s">
        <v>1649</v>
      </c>
      <c r="AP98" s="25" t="s">
        <v>1650</v>
      </c>
      <c r="AQ98" s="27" t="s">
        <v>1651</v>
      </c>
      <c r="AR98" s="27" t="s">
        <v>1652</v>
      </c>
    </row>
    <row r="99" spans="1:44" ht="41.25" customHeight="1">
      <c r="A99" s="24" t="s">
        <v>99</v>
      </c>
      <c r="B99" s="25" t="s">
        <v>1653</v>
      </c>
      <c r="C99" s="24" t="s">
        <v>1654</v>
      </c>
      <c r="D99" s="26"/>
      <c r="E99" s="24" t="s">
        <v>1655</v>
      </c>
      <c r="F99" s="27" t="s">
        <v>1656</v>
      </c>
      <c r="G99" s="25">
        <v>7020307244</v>
      </c>
      <c r="H99" s="35" t="s">
        <v>1657</v>
      </c>
      <c r="I99" s="104" t="s">
        <v>1658</v>
      </c>
      <c r="J99" s="36" t="s">
        <v>1659</v>
      </c>
      <c r="K99" s="24" t="s">
        <v>100</v>
      </c>
      <c r="L99" s="24" t="s">
        <v>162</v>
      </c>
      <c r="M99" s="25" t="s">
        <v>214</v>
      </c>
      <c r="N99" s="25"/>
      <c r="O99" s="30" t="s">
        <v>1660</v>
      </c>
      <c r="P99" s="38"/>
      <c r="Q99" s="52"/>
      <c r="R99" s="30"/>
      <c r="S99" s="31"/>
      <c r="T99" s="30"/>
      <c r="U99" s="31"/>
      <c r="V99" s="30"/>
      <c r="W99" s="31"/>
      <c r="X99" s="30"/>
      <c r="Y99" s="31"/>
      <c r="Z99" s="31"/>
      <c r="AA99" s="31"/>
      <c r="AB99" s="31"/>
      <c r="AC99" s="25" t="s">
        <v>1661</v>
      </c>
      <c r="AD99" s="52"/>
      <c r="AE99" s="25" t="s">
        <v>1662</v>
      </c>
      <c r="AF99" s="32">
        <v>3999508</v>
      </c>
      <c r="AG99" s="32">
        <v>3999508</v>
      </c>
      <c r="AH99" s="33">
        <v>45303</v>
      </c>
      <c r="AI99" s="126">
        <v>45315</v>
      </c>
      <c r="AJ99" s="32" t="s">
        <v>328</v>
      </c>
      <c r="AK99" s="25" t="s">
        <v>1663</v>
      </c>
      <c r="AL99" s="41" t="s">
        <v>1664</v>
      </c>
      <c r="AM99" s="36" t="s">
        <v>1665</v>
      </c>
      <c r="AN99" s="55">
        <v>1.15E-2</v>
      </c>
      <c r="AO99" s="52"/>
      <c r="AP99" s="52"/>
      <c r="AQ99" s="42" t="s">
        <v>1666</v>
      </c>
      <c r="AR99" s="42" t="s">
        <v>1667</v>
      </c>
    </row>
    <row r="100" spans="1:44" ht="41.25" customHeight="1">
      <c r="A100" s="24" t="s">
        <v>99</v>
      </c>
      <c r="B100" s="25" t="s">
        <v>1668</v>
      </c>
      <c r="C100" s="24" t="s">
        <v>1669</v>
      </c>
      <c r="D100" s="26"/>
      <c r="E100" s="24" t="s">
        <v>1670</v>
      </c>
      <c r="F100" s="27" t="s">
        <v>1671</v>
      </c>
      <c r="G100" s="25">
        <v>9619690020</v>
      </c>
      <c r="H100" s="35" t="s">
        <v>1672</v>
      </c>
      <c r="I100" s="28" t="s">
        <v>1673</v>
      </c>
      <c r="J100" s="36" t="s">
        <v>1674</v>
      </c>
      <c r="K100" s="25" t="s">
        <v>100</v>
      </c>
      <c r="L100" s="25" t="s">
        <v>162</v>
      </c>
      <c r="M100" s="25" t="s">
        <v>197</v>
      </c>
      <c r="N100" s="25"/>
      <c r="O100" s="30">
        <v>36</v>
      </c>
      <c r="P100" s="31">
        <v>55</v>
      </c>
      <c r="Q100" s="25" t="s">
        <v>603</v>
      </c>
      <c r="R100" s="30"/>
      <c r="S100" s="31">
        <v>100</v>
      </c>
      <c r="T100" s="30"/>
      <c r="U100" s="31">
        <v>4.71</v>
      </c>
      <c r="V100" s="30"/>
      <c r="W100" s="31">
        <v>25</v>
      </c>
      <c r="X100" s="30"/>
      <c r="Y100" s="31">
        <v>1.4</v>
      </c>
      <c r="Z100" s="31">
        <v>0</v>
      </c>
      <c r="AA100" s="62">
        <v>1</v>
      </c>
      <c r="AB100" s="31"/>
      <c r="AC100" s="25" t="s">
        <v>264</v>
      </c>
      <c r="AD100" s="25" t="s">
        <v>759</v>
      </c>
      <c r="AE100" s="25" t="s">
        <v>1675</v>
      </c>
      <c r="AF100" s="32">
        <v>4000000</v>
      </c>
      <c r="AG100" s="35">
        <v>4000000</v>
      </c>
      <c r="AH100" s="33">
        <v>45303</v>
      </c>
      <c r="AI100" s="126">
        <v>45315</v>
      </c>
      <c r="AJ100" s="32" t="s">
        <v>328</v>
      </c>
      <c r="AK100" s="25" t="s">
        <v>1676</v>
      </c>
      <c r="AL100" s="41" t="s">
        <v>1677</v>
      </c>
      <c r="AM100" s="36" t="s">
        <v>1678</v>
      </c>
      <c r="AN100" s="55">
        <v>1.11E-2</v>
      </c>
      <c r="AO100" s="52"/>
      <c r="AP100" s="25" t="s">
        <v>1650</v>
      </c>
      <c r="AQ100" s="27" t="s">
        <v>1679</v>
      </c>
      <c r="AR100" s="27" t="s">
        <v>1680</v>
      </c>
    </row>
    <row r="101" spans="1:44" ht="41.25" customHeight="1">
      <c r="A101" s="24" t="s">
        <v>99</v>
      </c>
      <c r="B101" s="25" t="s">
        <v>1681</v>
      </c>
      <c r="C101" s="24" t="s">
        <v>1682</v>
      </c>
      <c r="D101" s="26"/>
      <c r="E101" s="24" t="s">
        <v>1683</v>
      </c>
      <c r="F101" s="27" t="s">
        <v>1684</v>
      </c>
      <c r="G101" s="24">
        <v>7203935224</v>
      </c>
      <c r="H101" s="24" t="s">
        <v>1685</v>
      </c>
      <c r="I101" s="28" t="s">
        <v>1686</v>
      </c>
      <c r="J101" s="29" t="s">
        <v>1687</v>
      </c>
      <c r="K101" s="24" t="s">
        <v>47</v>
      </c>
      <c r="L101" s="24" t="s">
        <v>47</v>
      </c>
      <c r="M101" s="25" t="s">
        <v>417</v>
      </c>
      <c r="N101" s="24"/>
      <c r="O101" s="30">
        <v>25.77</v>
      </c>
      <c r="P101" s="31"/>
      <c r="Q101" s="24" t="s">
        <v>215</v>
      </c>
      <c r="R101" s="30"/>
      <c r="S101" s="31"/>
      <c r="T101" s="30"/>
      <c r="U101" s="31"/>
      <c r="V101" s="30"/>
      <c r="W101" s="31"/>
      <c r="X101" s="30"/>
      <c r="Y101" s="31"/>
      <c r="Z101" s="31"/>
      <c r="AA101" s="31"/>
      <c r="AB101" s="31"/>
      <c r="AC101" s="24" t="s">
        <v>1688</v>
      </c>
      <c r="AD101" s="26"/>
      <c r="AE101" s="24" t="s">
        <v>184</v>
      </c>
      <c r="AF101" s="32">
        <v>3995280</v>
      </c>
      <c r="AG101" s="32">
        <v>3995280</v>
      </c>
      <c r="AH101" s="33">
        <v>45379</v>
      </c>
      <c r="AI101" s="127">
        <v>45375</v>
      </c>
      <c r="AJ101" s="35" t="s">
        <v>282</v>
      </c>
      <c r="AK101" s="24" t="s">
        <v>1689</v>
      </c>
      <c r="AL101" s="41" t="s">
        <v>1690</v>
      </c>
      <c r="AM101" s="36" t="s">
        <v>1691</v>
      </c>
      <c r="AN101" s="37">
        <v>1.4999999999999999E-2</v>
      </c>
      <c r="AO101" s="26"/>
      <c r="AP101" s="26"/>
      <c r="AQ101" s="27" t="s">
        <v>1692</v>
      </c>
      <c r="AR101" s="27" t="s">
        <v>1693</v>
      </c>
    </row>
    <row r="102" spans="1:44" ht="41.25" customHeight="1">
      <c r="A102" s="24" t="s">
        <v>1694</v>
      </c>
      <c r="B102" s="25" t="s">
        <v>1695</v>
      </c>
      <c r="C102" s="24" t="s">
        <v>1696</v>
      </c>
      <c r="D102" s="24" t="s">
        <v>1696</v>
      </c>
      <c r="E102" s="24" t="s">
        <v>1697</v>
      </c>
      <c r="F102" s="27" t="s">
        <v>1698</v>
      </c>
      <c r="G102" s="25">
        <v>917904317820</v>
      </c>
      <c r="H102" s="35" t="s">
        <v>1699</v>
      </c>
      <c r="I102" s="28" t="s">
        <v>1700</v>
      </c>
      <c r="J102" s="29" t="s">
        <v>1701</v>
      </c>
      <c r="K102" s="24" t="s">
        <v>105</v>
      </c>
      <c r="L102" s="24" t="s">
        <v>162</v>
      </c>
      <c r="M102" s="25" t="s">
        <v>197</v>
      </c>
      <c r="N102" s="26"/>
      <c r="O102" s="100"/>
      <c r="P102" s="38">
        <v>15</v>
      </c>
      <c r="Q102" s="26"/>
      <c r="R102" s="30"/>
      <c r="S102" s="31">
        <v>0</v>
      </c>
      <c r="T102" s="30"/>
      <c r="U102" s="31">
        <v>0</v>
      </c>
      <c r="V102" s="30"/>
      <c r="W102" s="31">
        <v>15</v>
      </c>
      <c r="X102" s="30"/>
      <c r="Y102" s="31">
        <v>4.4524999999999997</v>
      </c>
      <c r="Z102" s="31">
        <v>0.66</v>
      </c>
      <c r="AA102" s="31"/>
      <c r="AB102" s="31"/>
      <c r="AC102" s="24" t="s">
        <v>165</v>
      </c>
      <c r="AD102" s="24" t="s">
        <v>452</v>
      </c>
      <c r="AE102" s="24" t="s">
        <v>1702</v>
      </c>
      <c r="AF102" s="45">
        <v>3999544</v>
      </c>
      <c r="AG102" s="45">
        <v>3999544</v>
      </c>
      <c r="AH102" s="33">
        <v>45301</v>
      </c>
      <c r="AI102" s="34">
        <v>45321</v>
      </c>
      <c r="AJ102" s="35" t="s">
        <v>168</v>
      </c>
      <c r="AK102" s="39" t="s">
        <v>1703</v>
      </c>
      <c r="AL102" s="40" t="s">
        <v>1704</v>
      </c>
      <c r="AM102" s="36" t="s">
        <v>1705</v>
      </c>
      <c r="AN102" s="37">
        <v>2.6700000000000002E-2</v>
      </c>
      <c r="AO102" s="24" t="s">
        <v>1706</v>
      </c>
      <c r="AP102" s="26"/>
      <c r="AQ102" s="27" t="s">
        <v>1707</v>
      </c>
      <c r="AR102" s="27" t="s">
        <v>1708</v>
      </c>
    </row>
    <row r="103" spans="1:44" ht="13">
      <c r="M103" s="128"/>
      <c r="N103" s="128"/>
      <c r="O103" s="129"/>
      <c r="P103" s="130"/>
      <c r="R103" s="129"/>
      <c r="S103" s="130"/>
      <c r="T103" s="129"/>
      <c r="U103" s="130"/>
      <c r="V103" s="129"/>
      <c r="W103" s="130"/>
      <c r="X103" s="129"/>
      <c r="Y103" s="130"/>
      <c r="Z103" s="130"/>
      <c r="AA103" s="130"/>
      <c r="AB103" s="130"/>
    </row>
    <row r="104" spans="1:44" ht="13">
      <c r="M104" s="128"/>
      <c r="N104" s="128"/>
      <c r="O104" s="129"/>
      <c r="P104" s="130"/>
      <c r="R104" s="129"/>
      <c r="S104" s="130"/>
      <c r="T104" s="129"/>
      <c r="U104" s="130"/>
      <c r="V104" s="129"/>
      <c r="W104" s="130"/>
      <c r="X104" s="129"/>
      <c r="Y104" s="130"/>
      <c r="Z104" s="130"/>
      <c r="AA104" s="130"/>
      <c r="AB104" s="130"/>
    </row>
    <row r="105" spans="1:44" ht="13">
      <c r="M105" s="128"/>
      <c r="N105" s="128"/>
      <c r="O105" s="129"/>
      <c r="P105" s="130"/>
      <c r="R105" s="129"/>
      <c r="S105" s="130"/>
      <c r="T105" s="129"/>
      <c r="U105" s="130"/>
      <c r="V105" s="129"/>
      <c r="W105" s="130"/>
      <c r="X105" s="129"/>
      <c r="Y105" s="130"/>
      <c r="Z105" s="130"/>
      <c r="AA105" s="130"/>
      <c r="AB105" s="130"/>
    </row>
    <row r="106" spans="1:44" ht="13">
      <c r="M106" s="128"/>
      <c r="N106" s="128"/>
      <c r="O106" s="129"/>
      <c r="P106" s="130"/>
      <c r="R106" s="129"/>
      <c r="S106" s="130"/>
      <c r="T106" s="129"/>
      <c r="U106" s="130"/>
      <c r="V106" s="129"/>
      <c r="W106" s="130"/>
      <c r="X106" s="129"/>
      <c r="Y106" s="130"/>
      <c r="Z106" s="130"/>
      <c r="AA106" s="130"/>
      <c r="AB106" s="130"/>
    </row>
    <row r="107" spans="1:44" ht="13">
      <c r="M107" s="128"/>
      <c r="N107" s="128"/>
      <c r="O107" s="129"/>
      <c r="P107" s="130"/>
      <c r="R107" s="129"/>
      <c r="S107" s="130"/>
      <c r="T107" s="129"/>
      <c r="U107" s="130"/>
      <c r="V107" s="129"/>
      <c r="W107" s="130"/>
      <c r="X107" s="129"/>
      <c r="Y107" s="130"/>
      <c r="Z107" s="130"/>
      <c r="AA107" s="130"/>
      <c r="AB107" s="130"/>
    </row>
    <row r="108" spans="1:44" ht="13">
      <c r="M108" s="128"/>
      <c r="N108" s="128"/>
      <c r="O108" s="129"/>
      <c r="P108" s="130"/>
      <c r="R108" s="129"/>
      <c r="S108" s="130"/>
      <c r="T108" s="129"/>
      <c r="U108" s="130"/>
      <c r="V108" s="129"/>
      <c r="W108" s="130"/>
      <c r="X108" s="129"/>
      <c r="Y108" s="130"/>
      <c r="Z108" s="130"/>
      <c r="AA108" s="130"/>
      <c r="AB108" s="130"/>
    </row>
    <row r="109" spans="1:44" ht="13">
      <c r="M109" s="128"/>
      <c r="N109" s="128"/>
      <c r="O109" s="129"/>
      <c r="P109" s="130"/>
      <c r="R109" s="129"/>
      <c r="S109" s="130"/>
      <c r="T109" s="129"/>
      <c r="U109" s="130"/>
      <c r="V109" s="129"/>
      <c r="W109" s="130"/>
      <c r="X109" s="129"/>
      <c r="Y109" s="130"/>
      <c r="Z109" s="130"/>
      <c r="AA109" s="130"/>
      <c r="AB109" s="130"/>
    </row>
    <row r="110" spans="1:44" ht="13">
      <c r="M110" s="128"/>
      <c r="N110" s="128"/>
      <c r="O110" s="129"/>
      <c r="P110" s="130"/>
      <c r="R110" s="129"/>
      <c r="S110" s="130"/>
      <c r="T110" s="129"/>
      <c r="U110" s="130"/>
      <c r="V110" s="129"/>
      <c r="W110" s="130"/>
      <c r="X110" s="129"/>
      <c r="Y110" s="130"/>
      <c r="Z110" s="130"/>
      <c r="AA110" s="130"/>
      <c r="AB110" s="130"/>
    </row>
    <row r="111" spans="1:44" ht="13">
      <c r="M111" s="128"/>
      <c r="N111" s="128"/>
      <c r="O111" s="129"/>
      <c r="P111" s="130"/>
      <c r="R111" s="129"/>
      <c r="S111" s="130"/>
      <c r="T111" s="129"/>
      <c r="U111" s="130"/>
      <c r="V111" s="129"/>
      <c r="W111" s="130"/>
      <c r="X111" s="129"/>
      <c r="Y111" s="130"/>
      <c r="Z111" s="130"/>
      <c r="AA111" s="130"/>
      <c r="AB111" s="130"/>
    </row>
    <row r="112" spans="1:44" ht="13">
      <c r="M112" s="128"/>
      <c r="N112" s="128"/>
      <c r="O112" s="129"/>
      <c r="P112" s="130"/>
      <c r="R112" s="129"/>
      <c r="S112" s="130"/>
      <c r="T112" s="129"/>
      <c r="U112" s="130"/>
      <c r="V112" s="129"/>
      <c r="W112" s="130"/>
      <c r="X112" s="129"/>
      <c r="Y112" s="130"/>
      <c r="Z112" s="130"/>
      <c r="AA112" s="130"/>
      <c r="AB112" s="130"/>
    </row>
    <row r="113" spans="13:28" ht="13">
      <c r="M113" s="128"/>
      <c r="N113" s="128"/>
      <c r="O113" s="129"/>
      <c r="P113" s="130"/>
      <c r="R113" s="129"/>
      <c r="S113" s="130"/>
      <c r="T113" s="129"/>
      <c r="U113" s="130"/>
      <c r="V113" s="129"/>
      <c r="W113" s="130"/>
      <c r="X113" s="129"/>
      <c r="Y113" s="130"/>
      <c r="Z113" s="130"/>
      <c r="AA113" s="130"/>
      <c r="AB113" s="130"/>
    </row>
    <row r="114" spans="13:28" ht="13">
      <c r="M114" s="128"/>
      <c r="N114" s="128"/>
      <c r="O114" s="129"/>
      <c r="P114" s="130"/>
      <c r="R114" s="129"/>
      <c r="S114" s="130"/>
      <c r="T114" s="129"/>
      <c r="U114" s="130"/>
      <c r="V114" s="129"/>
      <c r="W114" s="130"/>
      <c r="X114" s="129"/>
      <c r="Y114" s="130"/>
      <c r="Z114" s="130"/>
      <c r="AA114" s="130"/>
      <c r="AB114" s="130"/>
    </row>
    <row r="115" spans="13:28" ht="13">
      <c r="M115" s="128"/>
      <c r="N115" s="128"/>
      <c r="O115" s="129"/>
      <c r="P115" s="130"/>
      <c r="R115" s="129"/>
      <c r="S115" s="130"/>
      <c r="T115" s="129"/>
      <c r="U115" s="130"/>
      <c r="V115" s="129"/>
      <c r="W115" s="130"/>
      <c r="X115" s="129"/>
      <c r="Y115" s="130"/>
      <c r="Z115" s="130"/>
      <c r="AA115" s="130"/>
      <c r="AB115" s="130"/>
    </row>
    <row r="116" spans="13:28" ht="13">
      <c r="M116" s="128"/>
      <c r="N116" s="128"/>
      <c r="O116" s="129"/>
      <c r="P116" s="130"/>
      <c r="R116" s="129"/>
      <c r="S116" s="130"/>
      <c r="T116" s="129"/>
      <c r="U116" s="130"/>
      <c r="V116" s="129"/>
      <c r="W116" s="130"/>
      <c r="X116" s="129"/>
      <c r="Y116" s="130"/>
      <c r="Z116" s="130"/>
      <c r="AA116" s="130"/>
      <c r="AB116" s="130"/>
    </row>
    <row r="117" spans="13:28" ht="13">
      <c r="M117" s="128"/>
      <c r="N117" s="128"/>
      <c r="O117" s="129"/>
      <c r="P117" s="130"/>
      <c r="R117" s="129"/>
      <c r="S117" s="130"/>
      <c r="T117" s="129"/>
      <c r="U117" s="130"/>
      <c r="V117" s="129"/>
      <c r="W117" s="130"/>
      <c r="X117" s="129"/>
      <c r="Y117" s="130"/>
      <c r="Z117" s="130"/>
      <c r="AA117" s="130"/>
      <c r="AB117" s="130"/>
    </row>
    <row r="118" spans="13:28" ht="13">
      <c r="M118" s="128"/>
      <c r="N118" s="128"/>
      <c r="O118" s="129"/>
      <c r="P118" s="130"/>
      <c r="R118" s="129"/>
      <c r="S118" s="130"/>
      <c r="T118" s="129"/>
      <c r="U118" s="130"/>
      <c r="V118" s="129"/>
      <c r="W118" s="130"/>
      <c r="X118" s="129"/>
      <c r="Y118" s="130"/>
      <c r="Z118" s="130"/>
      <c r="AA118" s="130"/>
      <c r="AB118" s="130"/>
    </row>
    <row r="119" spans="13:28" ht="13">
      <c r="M119" s="128"/>
      <c r="N119" s="128"/>
      <c r="O119" s="129"/>
      <c r="P119" s="130"/>
      <c r="R119" s="129"/>
      <c r="S119" s="130"/>
      <c r="T119" s="129"/>
      <c r="U119" s="130"/>
      <c r="V119" s="129"/>
      <c r="W119" s="130"/>
      <c r="X119" s="129"/>
      <c r="Y119" s="130"/>
      <c r="Z119" s="130"/>
      <c r="AA119" s="130"/>
      <c r="AB119" s="130"/>
    </row>
    <row r="120" spans="13:28" ht="13">
      <c r="M120" s="128"/>
      <c r="N120" s="128"/>
      <c r="O120" s="129"/>
      <c r="P120" s="130"/>
      <c r="R120" s="129"/>
      <c r="S120" s="130"/>
      <c r="T120" s="129"/>
      <c r="U120" s="130"/>
      <c r="V120" s="129"/>
      <c r="W120" s="130"/>
      <c r="X120" s="129"/>
      <c r="Y120" s="130"/>
      <c r="Z120" s="130"/>
      <c r="AA120" s="130"/>
      <c r="AB120" s="130"/>
    </row>
    <row r="121" spans="13:28" ht="13">
      <c r="M121" s="128"/>
      <c r="N121" s="128"/>
      <c r="O121" s="129"/>
      <c r="P121" s="130"/>
      <c r="R121" s="129"/>
      <c r="S121" s="130"/>
      <c r="T121" s="129"/>
      <c r="U121" s="130"/>
      <c r="V121" s="129"/>
      <c r="W121" s="130"/>
      <c r="X121" s="129"/>
      <c r="Y121" s="130"/>
      <c r="Z121" s="130"/>
      <c r="AA121" s="130"/>
      <c r="AB121" s="130"/>
    </row>
    <row r="122" spans="13:28" ht="13">
      <c r="M122" s="128"/>
      <c r="N122" s="128"/>
      <c r="O122" s="129"/>
      <c r="P122" s="130"/>
      <c r="R122" s="129"/>
      <c r="S122" s="130"/>
      <c r="T122" s="129"/>
      <c r="U122" s="130"/>
      <c r="V122" s="129"/>
      <c r="W122" s="130"/>
      <c r="X122" s="129"/>
      <c r="Y122" s="130"/>
      <c r="Z122" s="130"/>
      <c r="AA122" s="130"/>
      <c r="AB122" s="130"/>
    </row>
    <row r="123" spans="13:28" ht="13">
      <c r="M123" s="128"/>
      <c r="N123" s="128"/>
      <c r="O123" s="129"/>
      <c r="P123" s="130"/>
      <c r="R123" s="129"/>
      <c r="S123" s="130"/>
      <c r="T123" s="129"/>
      <c r="U123" s="130"/>
      <c r="V123" s="129"/>
      <c r="W123" s="130"/>
      <c r="X123" s="129"/>
      <c r="Y123" s="130"/>
      <c r="Z123" s="130"/>
      <c r="AA123" s="130"/>
      <c r="AB123" s="130"/>
    </row>
    <row r="124" spans="13:28" ht="13">
      <c r="M124" s="128"/>
      <c r="N124" s="128"/>
      <c r="O124" s="129"/>
      <c r="P124" s="130"/>
      <c r="R124" s="129"/>
      <c r="S124" s="130"/>
      <c r="T124" s="129"/>
      <c r="U124" s="130"/>
      <c r="V124" s="129"/>
      <c r="W124" s="130"/>
      <c r="X124" s="129"/>
      <c r="Y124" s="130"/>
      <c r="Z124" s="130"/>
      <c r="AA124" s="130"/>
      <c r="AB124" s="130"/>
    </row>
    <row r="125" spans="13:28" ht="13">
      <c r="M125" s="128"/>
      <c r="N125" s="128"/>
      <c r="O125" s="129"/>
      <c r="P125" s="130"/>
      <c r="R125" s="129"/>
      <c r="S125" s="130"/>
      <c r="T125" s="129"/>
      <c r="U125" s="130"/>
      <c r="V125" s="129"/>
      <c r="W125" s="130"/>
      <c r="X125" s="129"/>
      <c r="Y125" s="130"/>
      <c r="Z125" s="130"/>
      <c r="AA125" s="130"/>
      <c r="AB125" s="130"/>
    </row>
    <row r="126" spans="13:28" ht="13">
      <c r="M126" s="128"/>
      <c r="N126" s="128"/>
      <c r="O126" s="129"/>
      <c r="P126" s="130"/>
      <c r="R126" s="129"/>
      <c r="S126" s="130"/>
      <c r="T126" s="129"/>
      <c r="U126" s="130"/>
      <c r="V126" s="129"/>
      <c r="W126" s="130"/>
      <c r="X126" s="129"/>
      <c r="Y126" s="130"/>
      <c r="Z126" s="130"/>
      <c r="AA126" s="130"/>
      <c r="AB126" s="130"/>
    </row>
    <row r="127" spans="13:28" ht="13">
      <c r="M127" s="128"/>
      <c r="N127" s="128"/>
      <c r="O127" s="129"/>
      <c r="P127" s="130"/>
      <c r="R127" s="129"/>
      <c r="S127" s="130"/>
      <c r="T127" s="129"/>
      <c r="U127" s="130"/>
      <c r="V127" s="129"/>
      <c r="W127" s="130"/>
      <c r="X127" s="129"/>
      <c r="Y127" s="130"/>
      <c r="Z127" s="130"/>
      <c r="AA127" s="130"/>
      <c r="AB127" s="130"/>
    </row>
    <row r="128" spans="13:28" ht="13">
      <c r="M128" s="128"/>
      <c r="N128" s="128"/>
      <c r="O128" s="129"/>
      <c r="P128" s="130"/>
      <c r="R128" s="129"/>
      <c r="S128" s="130"/>
      <c r="T128" s="129"/>
      <c r="U128" s="130"/>
      <c r="V128" s="129"/>
      <c r="W128" s="130"/>
      <c r="X128" s="129"/>
      <c r="Y128" s="130"/>
      <c r="Z128" s="130"/>
      <c r="AA128" s="130"/>
      <c r="AB128" s="130"/>
    </row>
    <row r="129" spans="13:28" ht="13">
      <c r="M129" s="128"/>
      <c r="N129" s="128"/>
      <c r="O129" s="129"/>
      <c r="P129" s="130"/>
      <c r="R129" s="129"/>
      <c r="S129" s="130"/>
      <c r="T129" s="129"/>
      <c r="U129" s="130"/>
      <c r="V129" s="129"/>
      <c r="W129" s="130"/>
      <c r="X129" s="129"/>
      <c r="Y129" s="130"/>
      <c r="Z129" s="130"/>
      <c r="AA129" s="130"/>
      <c r="AB129" s="130"/>
    </row>
    <row r="130" spans="13:28" ht="13">
      <c r="M130" s="128"/>
      <c r="N130" s="128"/>
      <c r="O130" s="129"/>
      <c r="P130" s="130"/>
      <c r="R130" s="129"/>
      <c r="S130" s="130"/>
      <c r="T130" s="129"/>
      <c r="U130" s="130"/>
      <c r="V130" s="129"/>
      <c r="W130" s="130"/>
      <c r="X130" s="129"/>
      <c r="Y130" s="130"/>
      <c r="Z130" s="130"/>
      <c r="AA130" s="130"/>
      <c r="AB130" s="130"/>
    </row>
    <row r="131" spans="13:28" ht="13">
      <c r="M131" s="128"/>
      <c r="N131" s="128"/>
      <c r="O131" s="129"/>
      <c r="P131" s="130"/>
      <c r="R131" s="129"/>
      <c r="S131" s="130"/>
      <c r="T131" s="129"/>
      <c r="U131" s="130"/>
      <c r="V131" s="129"/>
      <c r="W131" s="130"/>
      <c r="X131" s="129"/>
      <c r="Y131" s="130"/>
      <c r="Z131" s="130"/>
      <c r="AA131" s="130"/>
      <c r="AB131" s="130"/>
    </row>
    <row r="132" spans="13:28" ht="13">
      <c r="M132" s="128"/>
      <c r="N132" s="128"/>
      <c r="O132" s="129"/>
      <c r="P132" s="130"/>
      <c r="R132" s="129"/>
      <c r="S132" s="130"/>
      <c r="T132" s="129"/>
      <c r="U132" s="130"/>
      <c r="V132" s="129"/>
      <c r="W132" s="130"/>
      <c r="X132" s="129"/>
      <c r="Y132" s="130"/>
      <c r="Z132" s="130"/>
      <c r="AA132" s="130"/>
      <c r="AB132" s="130"/>
    </row>
    <row r="133" spans="13:28" ht="13">
      <c r="M133" s="128"/>
      <c r="N133" s="128"/>
      <c r="O133" s="129"/>
      <c r="P133" s="130"/>
      <c r="R133" s="129"/>
      <c r="S133" s="130"/>
      <c r="T133" s="129"/>
      <c r="U133" s="130"/>
      <c r="V133" s="129"/>
      <c r="W133" s="130"/>
      <c r="X133" s="129"/>
      <c r="Y133" s="130"/>
      <c r="Z133" s="130"/>
      <c r="AA133" s="130"/>
      <c r="AB133" s="130"/>
    </row>
    <row r="134" spans="13:28" ht="13">
      <c r="M134" s="128"/>
      <c r="N134" s="128"/>
      <c r="O134" s="129"/>
      <c r="P134" s="130"/>
      <c r="R134" s="129"/>
      <c r="S134" s="130"/>
      <c r="T134" s="129"/>
      <c r="U134" s="130"/>
      <c r="V134" s="129"/>
      <c r="W134" s="130"/>
      <c r="X134" s="129"/>
      <c r="Y134" s="130"/>
      <c r="Z134" s="130"/>
      <c r="AA134" s="130"/>
      <c r="AB134" s="130"/>
    </row>
    <row r="135" spans="13:28" ht="13">
      <c r="M135" s="128"/>
      <c r="N135" s="128"/>
      <c r="O135" s="129"/>
      <c r="P135" s="130"/>
      <c r="R135" s="129"/>
      <c r="S135" s="130"/>
      <c r="T135" s="129"/>
      <c r="U135" s="130"/>
      <c r="V135" s="129"/>
      <c r="W135" s="130"/>
      <c r="X135" s="129"/>
      <c r="Y135" s="130"/>
      <c r="Z135" s="130"/>
      <c r="AA135" s="130"/>
      <c r="AB135" s="130"/>
    </row>
    <row r="136" spans="13:28" ht="13">
      <c r="M136" s="128"/>
      <c r="N136" s="128"/>
      <c r="O136" s="129"/>
      <c r="P136" s="130"/>
      <c r="R136" s="129"/>
      <c r="S136" s="130"/>
      <c r="T136" s="129"/>
      <c r="U136" s="130"/>
      <c r="V136" s="129"/>
      <c r="W136" s="130"/>
      <c r="X136" s="129"/>
      <c r="Y136" s="130"/>
      <c r="Z136" s="130"/>
      <c r="AA136" s="130"/>
      <c r="AB136" s="130"/>
    </row>
    <row r="137" spans="13:28" ht="13">
      <c r="M137" s="128"/>
      <c r="N137" s="128"/>
      <c r="O137" s="129"/>
      <c r="P137" s="130"/>
      <c r="R137" s="129"/>
      <c r="S137" s="130"/>
      <c r="T137" s="129"/>
      <c r="U137" s="130"/>
      <c r="V137" s="129"/>
      <c r="W137" s="130"/>
      <c r="X137" s="129"/>
      <c r="Y137" s="130"/>
      <c r="Z137" s="130"/>
      <c r="AA137" s="130"/>
      <c r="AB137" s="130"/>
    </row>
    <row r="138" spans="13:28" ht="13">
      <c r="M138" s="128"/>
      <c r="N138" s="128"/>
      <c r="O138" s="129"/>
      <c r="P138" s="130"/>
      <c r="R138" s="129"/>
      <c r="S138" s="130"/>
      <c r="T138" s="129"/>
      <c r="U138" s="130"/>
      <c r="V138" s="129"/>
      <c r="W138" s="130"/>
      <c r="X138" s="129"/>
      <c r="Y138" s="130"/>
      <c r="Z138" s="130"/>
      <c r="AA138" s="130"/>
      <c r="AB138" s="130"/>
    </row>
    <row r="139" spans="13:28" ht="13">
      <c r="M139" s="128"/>
      <c r="N139" s="128"/>
      <c r="O139" s="129"/>
      <c r="P139" s="130"/>
      <c r="R139" s="129"/>
      <c r="S139" s="130"/>
      <c r="T139" s="129"/>
      <c r="U139" s="130"/>
      <c r="V139" s="129"/>
      <c r="W139" s="130"/>
      <c r="X139" s="129"/>
      <c r="Y139" s="130"/>
      <c r="Z139" s="130"/>
      <c r="AA139" s="130"/>
      <c r="AB139" s="130"/>
    </row>
    <row r="140" spans="13:28" ht="13">
      <c r="M140" s="128"/>
      <c r="N140" s="128"/>
      <c r="O140" s="129"/>
      <c r="P140" s="130"/>
      <c r="R140" s="129"/>
      <c r="S140" s="130"/>
      <c r="T140" s="129"/>
      <c r="U140" s="130"/>
      <c r="V140" s="129"/>
      <c r="W140" s="130"/>
      <c r="X140" s="129"/>
      <c r="Y140" s="130"/>
      <c r="Z140" s="130"/>
      <c r="AA140" s="130"/>
      <c r="AB140" s="130"/>
    </row>
    <row r="141" spans="13:28" ht="13">
      <c r="M141" s="128"/>
      <c r="N141" s="128"/>
      <c r="O141" s="129"/>
      <c r="P141" s="130"/>
      <c r="R141" s="129"/>
      <c r="S141" s="130"/>
      <c r="T141" s="129"/>
      <c r="U141" s="130"/>
      <c r="V141" s="129"/>
      <c r="W141" s="130"/>
      <c r="X141" s="129"/>
      <c r="Y141" s="130"/>
      <c r="Z141" s="130"/>
      <c r="AA141" s="130"/>
      <c r="AB141" s="130"/>
    </row>
    <row r="142" spans="13:28" ht="13">
      <c r="M142" s="128"/>
      <c r="N142" s="128"/>
      <c r="O142" s="129"/>
      <c r="P142" s="130"/>
      <c r="R142" s="129"/>
      <c r="S142" s="130"/>
      <c r="T142" s="129"/>
      <c r="U142" s="130"/>
      <c r="V142" s="129"/>
      <c r="W142" s="130"/>
      <c r="X142" s="129"/>
      <c r="Y142" s="130"/>
      <c r="Z142" s="130"/>
      <c r="AA142" s="130"/>
      <c r="AB142" s="130"/>
    </row>
    <row r="143" spans="13:28" ht="13">
      <c r="M143" s="128"/>
      <c r="N143" s="128"/>
      <c r="O143" s="129"/>
      <c r="P143" s="130"/>
      <c r="R143" s="129"/>
      <c r="S143" s="130"/>
      <c r="T143" s="129"/>
      <c r="U143" s="130"/>
      <c r="V143" s="129"/>
      <c r="W143" s="130"/>
      <c r="X143" s="129"/>
      <c r="Y143" s="130"/>
      <c r="Z143" s="130"/>
      <c r="AA143" s="130"/>
      <c r="AB143" s="130"/>
    </row>
    <row r="144" spans="13:28" ht="13">
      <c r="M144" s="128"/>
      <c r="N144" s="128"/>
      <c r="O144" s="129"/>
      <c r="P144" s="130"/>
      <c r="R144" s="129"/>
      <c r="S144" s="130"/>
      <c r="T144" s="129"/>
      <c r="U144" s="130"/>
      <c r="V144" s="129"/>
      <c r="W144" s="130"/>
      <c r="X144" s="129"/>
      <c r="Y144" s="130"/>
      <c r="Z144" s="130"/>
      <c r="AA144" s="130"/>
      <c r="AB144" s="130"/>
    </row>
    <row r="145" spans="13:28" ht="13">
      <c r="M145" s="128"/>
      <c r="N145" s="128"/>
      <c r="O145" s="129"/>
      <c r="P145" s="130"/>
      <c r="R145" s="129"/>
      <c r="S145" s="130"/>
      <c r="T145" s="129"/>
      <c r="U145" s="130"/>
      <c r="V145" s="129"/>
      <c r="W145" s="130"/>
      <c r="X145" s="129"/>
      <c r="Y145" s="130"/>
      <c r="Z145" s="130"/>
      <c r="AA145" s="130"/>
      <c r="AB145" s="130"/>
    </row>
    <row r="146" spans="13:28" ht="13">
      <c r="M146" s="128"/>
      <c r="N146" s="128"/>
      <c r="O146" s="129"/>
      <c r="P146" s="130"/>
      <c r="R146" s="129"/>
      <c r="S146" s="130"/>
      <c r="T146" s="129"/>
      <c r="U146" s="130"/>
      <c r="V146" s="129"/>
      <c r="W146" s="130"/>
      <c r="X146" s="129"/>
      <c r="Y146" s="130"/>
      <c r="Z146" s="130"/>
      <c r="AA146" s="130"/>
      <c r="AB146" s="130"/>
    </row>
    <row r="147" spans="13:28" ht="13">
      <c r="M147" s="128"/>
      <c r="N147" s="128"/>
      <c r="O147" s="129"/>
      <c r="P147" s="130"/>
      <c r="R147" s="129"/>
      <c r="S147" s="130"/>
      <c r="T147" s="129"/>
      <c r="U147" s="130"/>
      <c r="V147" s="129"/>
      <c r="W147" s="130"/>
      <c r="X147" s="129"/>
      <c r="Y147" s="130"/>
      <c r="Z147" s="130"/>
      <c r="AA147" s="130"/>
      <c r="AB147" s="130"/>
    </row>
    <row r="148" spans="13:28" ht="13">
      <c r="M148" s="128"/>
      <c r="N148" s="128"/>
      <c r="O148" s="129"/>
      <c r="P148" s="130"/>
      <c r="R148" s="129"/>
      <c r="S148" s="130"/>
      <c r="T148" s="129"/>
      <c r="U148" s="130"/>
      <c r="V148" s="129"/>
      <c r="W148" s="130"/>
      <c r="X148" s="129"/>
      <c r="Y148" s="130"/>
      <c r="Z148" s="130"/>
      <c r="AA148" s="130"/>
      <c r="AB148" s="130"/>
    </row>
    <row r="149" spans="13:28" ht="13">
      <c r="M149" s="128"/>
      <c r="N149" s="128"/>
      <c r="O149" s="129"/>
      <c r="P149" s="130"/>
      <c r="R149" s="129"/>
      <c r="S149" s="130"/>
      <c r="T149" s="129"/>
      <c r="U149" s="130"/>
      <c r="V149" s="129"/>
      <c r="W149" s="130"/>
      <c r="X149" s="129"/>
      <c r="Y149" s="130"/>
      <c r="Z149" s="130"/>
      <c r="AA149" s="130"/>
      <c r="AB149" s="130"/>
    </row>
    <row r="150" spans="13:28" ht="13">
      <c r="M150" s="128"/>
      <c r="N150" s="128"/>
      <c r="O150" s="129"/>
      <c r="P150" s="130"/>
      <c r="R150" s="129"/>
      <c r="S150" s="130"/>
      <c r="T150" s="129"/>
      <c r="U150" s="130"/>
      <c r="V150" s="129"/>
      <c r="W150" s="130"/>
      <c r="X150" s="129"/>
      <c r="Y150" s="130"/>
      <c r="Z150" s="130"/>
      <c r="AA150" s="130"/>
      <c r="AB150" s="130"/>
    </row>
    <row r="151" spans="13:28" ht="13">
      <c r="M151" s="128"/>
      <c r="N151" s="128"/>
      <c r="O151" s="129"/>
      <c r="P151" s="130"/>
      <c r="R151" s="129"/>
      <c r="S151" s="130"/>
      <c r="T151" s="129"/>
      <c r="U151" s="130"/>
      <c r="V151" s="129"/>
      <c r="W151" s="130"/>
      <c r="X151" s="129"/>
      <c r="Y151" s="130"/>
      <c r="Z151" s="130"/>
      <c r="AA151" s="130"/>
      <c r="AB151" s="130"/>
    </row>
    <row r="152" spans="13:28" ht="13">
      <c r="M152" s="128"/>
      <c r="N152" s="128"/>
      <c r="O152" s="129"/>
      <c r="P152" s="130"/>
      <c r="R152" s="129"/>
      <c r="S152" s="130"/>
      <c r="T152" s="129"/>
      <c r="U152" s="130"/>
      <c r="V152" s="129"/>
      <c r="W152" s="130"/>
      <c r="X152" s="129"/>
      <c r="Y152" s="130"/>
      <c r="Z152" s="130"/>
      <c r="AA152" s="130"/>
      <c r="AB152" s="130"/>
    </row>
    <row r="153" spans="13:28" ht="13">
      <c r="M153" s="128"/>
      <c r="N153" s="128"/>
      <c r="O153" s="129"/>
      <c r="P153" s="130"/>
      <c r="R153" s="129"/>
      <c r="S153" s="130"/>
      <c r="T153" s="129"/>
      <c r="U153" s="130"/>
      <c r="V153" s="129"/>
      <c r="W153" s="130"/>
      <c r="X153" s="129"/>
      <c r="Y153" s="130"/>
      <c r="Z153" s="130"/>
      <c r="AA153" s="130"/>
      <c r="AB153" s="130"/>
    </row>
    <row r="154" spans="13:28" ht="13">
      <c r="M154" s="128"/>
      <c r="N154" s="128"/>
      <c r="O154" s="129"/>
      <c r="P154" s="130"/>
      <c r="R154" s="129"/>
      <c r="S154" s="130"/>
      <c r="T154" s="129"/>
      <c r="U154" s="130"/>
      <c r="V154" s="129"/>
      <c r="W154" s="130"/>
      <c r="X154" s="129"/>
      <c r="Y154" s="130"/>
      <c r="Z154" s="130"/>
      <c r="AA154" s="130"/>
      <c r="AB154" s="130"/>
    </row>
    <row r="155" spans="13:28" ht="13">
      <c r="M155" s="128"/>
      <c r="N155" s="128"/>
      <c r="O155" s="129"/>
      <c r="P155" s="130"/>
      <c r="R155" s="129"/>
      <c r="S155" s="130"/>
      <c r="T155" s="129"/>
      <c r="U155" s="130"/>
      <c r="V155" s="129"/>
      <c r="W155" s="130"/>
      <c r="X155" s="129"/>
      <c r="Y155" s="130"/>
      <c r="Z155" s="130"/>
      <c r="AA155" s="130"/>
      <c r="AB155" s="130"/>
    </row>
    <row r="156" spans="13:28" ht="13">
      <c r="M156" s="128"/>
      <c r="N156" s="128"/>
      <c r="O156" s="129"/>
      <c r="P156" s="130"/>
      <c r="R156" s="129"/>
      <c r="S156" s="130"/>
      <c r="T156" s="129"/>
      <c r="U156" s="130"/>
      <c r="V156" s="129"/>
      <c r="W156" s="130"/>
      <c r="X156" s="129"/>
      <c r="Y156" s="130"/>
      <c r="Z156" s="130"/>
      <c r="AA156" s="130"/>
      <c r="AB156" s="130"/>
    </row>
    <row r="157" spans="13:28" ht="13">
      <c r="M157" s="128"/>
      <c r="N157" s="128"/>
      <c r="O157" s="129"/>
      <c r="P157" s="130"/>
      <c r="R157" s="129"/>
      <c r="S157" s="130"/>
      <c r="T157" s="129"/>
      <c r="U157" s="130"/>
      <c r="V157" s="129"/>
      <c r="W157" s="130"/>
      <c r="X157" s="129"/>
      <c r="Y157" s="130"/>
      <c r="Z157" s="130"/>
      <c r="AA157" s="130"/>
      <c r="AB157" s="130"/>
    </row>
    <row r="158" spans="13:28" ht="13">
      <c r="M158" s="128"/>
      <c r="N158" s="128"/>
      <c r="O158" s="129"/>
      <c r="P158" s="130"/>
      <c r="R158" s="129"/>
      <c r="S158" s="130"/>
      <c r="T158" s="129"/>
      <c r="U158" s="130"/>
      <c r="V158" s="129"/>
      <c r="W158" s="130"/>
      <c r="X158" s="129"/>
      <c r="Y158" s="130"/>
      <c r="Z158" s="130"/>
      <c r="AA158" s="130"/>
      <c r="AB158" s="130"/>
    </row>
    <row r="159" spans="13:28" ht="13">
      <c r="M159" s="128"/>
      <c r="N159" s="128"/>
      <c r="O159" s="129"/>
      <c r="P159" s="130"/>
      <c r="R159" s="129"/>
      <c r="S159" s="130"/>
      <c r="T159" s="129"/>
      <c r="U159" s="130"/>
      <c r="V159" s="129"/>
      <c r="W159" s="130"/>
      <c r="X159" s="129"/>
      <c r="Y159" s="130"/>
      <c r="Z159" s="130"/>
      <c r="AA159" s="130"/>
      <c r="AB159" s="130"/>
    </row>
    <row r="160" spans="13:28" ht="13">
      <c r="M160" s="128"/>
      <c r="N160" s="128"/>
      <c r="O160" s="129"/>
      <c r="P160" s="130"/>
      <c r="R160" s="129"/>
      <c r="S160" s="130"/>
      <c r="T160" s="129"/>
      <c r="U160" s="130"/>
      <c r="V160" s="129"/>
      <c r="W160" s="130"/>
      <c r="X160" s="129"/>
      <c r="Y160" s="130"/>
      <c r="Z160" s="130"/>
      <c r="AA160" s="130"/>
      <c r="AB160" s="130"/>
    </row>
    <row r="161" spans="13:28" ht="13">
      <c r="M161" s="128"/>
      <c r="N161" s="128"/>
      <c r="O161" s="129"/>
      <c r="P161" s="130"/>
      <c r="R161" s="129"/>
      <c r="S161" s="130"/>
      <c r="T161" s="129"/>
      <c r="U161" s="130"/>
      <c r="V161" s="129"/>
      <c r="W161" s="130"/>
      <c r="X161" s="129"/>
      <c r="Y161" s="130"/>
      <c r="Z161" s="130"/>
      <c r="AA161" s="130"/>
      <c r="AB161" s="130"/>
    </row>
    <row r="162" spans="13:28" ht="13">
      <c r="M162" s="128"/>
      <c r="N162" s="128"/>
      <c r="O162" s="129"/>
      <c r="P162" s="130"/>
      <c r="R162" s="129"/>
      <c r="S162" s="130"/>
      <c r="T162" s="129"/>
      <c r="U162" s="130"/>
      <c r="V162" s="129"/>
      <c r="W162" s="130"/>
      <c r="X162" s="129"/>
      <c r="Y162" s="130"/>
      <c r="Z162" s="130"/>
      <c r="AA162" s="130"/>
      <c r="AB162" s="130"/>
    </row>
    <row r="163" spans="13:28" ht="13">
      <c r="M163" s="128"/>
      <c r="N163" s="128"/>
      <c r="O163" s="129"/>
      <c r="P163" s="130"/>
      <c r="R163" s="129"/>
      <c r="S163" s="130"/>
      <c r="T163" s="129"/>
      <c r="U163" s="130"/>
      <c r="V163" s="129"/>
      <c r="W163" s="130"/>
      <c r="X163" s="129"/>
      <c r="Y163" s="130"/>
      <c r="Z163" s="130"/>
      <c r="AA163" s="130"/>
      <c r="AB163" s="130"/>
    </row>
    <row r="164" spans="13:28" ht="13">
      <c r="M164" s="128"/>
      <c r="N164" s="128"/>
      <c r="O164" s="129"/>
      <c r="P164" s="130"/>
      <c r="R164" s="129"/>
      <c r="S164" s="130"/>
      <c r="T164" s="129"/>
      <c r="U164" s="130"/>
      <c r="V164" s="129"/>
      <c r="W164" s="130"/>
      <c r="X164" s="129"/>
      <c r="Y164" s="130"/>
      <c r="Z164" s="130"/>
      <c r="AA164" s="130"/>
      <c r="AB164" s="130"/>
    </row>
    <row r="165" spans="13:28" ht="13">
      <c r="M165" s="128"/>
      <c r="N165" s="128"/>
      <c r="O165" s="129"/>
      <c r="P165" s="130"/>
      <c r="R165" s="129"/>
      <c r="S165" s="130"/>
      <c r="T165" s="129"/>
      <c r="U165" s="130"/>
      <c r="V165" s="129"/>
      <c r="W165" s="130"/>
      <c r="X165" s="129"/>
      <c r="Y165" s="130"/>
      <c r="Z165" s="130"/>
      <c r="AA165" s="130"/>
      <c r="AB165" s="130"/>
    </row>
    <row r="166" spans="13:28" ht="13">
      <c r="M166" s="128"/>
      <c r="N166" s="128"/>
      <c r="O166" s="129"/>
      <c r="P166" s="130"/>
      <c r="R166" s="129"/>
      <c r="S166" s="130"/>
      <c r="T166" s="129"/>
      <c r="U166" s="130"/>
      <c r="V166" s="129"/>
      <c r="W166" s="130"/>
      <c r="X166" s="129"/>
      <c r="Y166" s="130"/>
      <c r="Z166" s="130"/>
      <c r="AA166" s="130"/>
      <c r="AB166" s="130"/>
    </row>
    <row r="167" spans="13:28" ht="13">
      <c r="M167" s="128"/>
      <c r="N167" s="128"/>
      <c r="O167" s="129"/>
      <c r="P167" s="130"/>
      <c r="R167" s="129"/>
      <c r="S167" s="130"/>
      <c r="T167" s="129"/>
      <c r="U167" s="130"/>
      <c r="V167" s="129"/>
      <c r="W167" s="130"/>
      <c r="X167" s="129"/>
      <c r="Y167" s="130"/>
      <c r="Z167" s="130"/>
      <c r="AA167" s="130"/>
      <c r="AB167" s="130"/>
    </row>
    <row r="168" spans="13:28" ht="13">
      <c r="M168" s="128"/>
      <c r="N168" s="128"/>
      <c r="O168" s="129"/>
      <c r="P168" s="130"/>
      <c r="R168" s="129"/>
      <c r="S168" s="130"/>
      <c r="T168" s="129"/>
      <c r="U168" s="130"/>
      <c r="V168" s="129"/>
      <c r="W168" s="130"/>
      <c r="X168" s="129"/>
      <c r="Y168" s="130"/>
      <c r="Z168" s="130"/>
      <c r="AA168" s="130"/>
      <c r="AB168" s="130"/>
    </row>
    <row r="169" spans="13:28" ht="13">
      <c r="M169" s="128"/>
      <c r="N169" s="128"/>
      <c r="O169" s="129"/>
      <c r="P169" s="130"/>
      <c r="R169" s="129"/>
      <c r="S169" s="130"/>
      <c r="T169" s="129"/>
      <c r="U169" s="130"/>
      <c r="V169" s="129"/>
      <c r="W169" s="130"/>
      <c r="X169" s="129"/>
      <c r="Y169" s="130"/>
      <c r="Z169" s="130"/>
      <c r="AA169" s="130"/>
      <c r="AB169" s="130"/>
    </row>
    <row r="170" spans="13:28" ht="13">
      <c r="M170" s="128"/>
      <c r="N170" s="128"/>
      <c r="O170" s="129"/>
      <c r="P170" s="130"/>
      <c r="R170" s="129"/>
      <c r="S170" s="130"/>
      <c r="T170" s="129"/>
      <c r="U170" s="130"/>
      <c r="V170" s="129"/>
      <c r="W170" s="130"/>
      <c r="X170" s="129"/>
      <c r="Y170" s="130"/>
      <c r="Z170" s="130"/>
      <c r="AA170" s="130"/>
      <c r="AB170" s="130"/>
    </row>
    <row r="171" spans="13:28" ht="13">
      <c r="M171" s="128"/>
      <c r="N171" s="128"/>
      <c r="O171" s="129"/>
      <c r="P171" s="130"/>
      <c r="R171" s="129"/>
      <c r="S171" s="130"/>
      <c r="T171" s="129"/>
      <c r="U171" s="130"/>
      <c r="V171" s="129"/>
      <c r="W171" s="130"/>
      <c r="X171" s="129"/>
      <c r="Y171" s="130"/>
      <c r="Z171" s="130"/>
      <c r="AA171" s="130"/>
      <c r="AB171" s="130"/>
    </row>
    <row r="172" spans="13:28" ht="13">
      <c r="M172" s="128"/>
      <c r="N172" s="128"/>
      <c r="O172" s="129"/>
      <c r="P172" s="130"/>
      <c r="R172" s="129"/>
      <c r="S172" s="130"/>
      <c r="T172" s="129"/>
      <c r="U172" s="130"/>
      <c r="V172" s="129"/>
      <c r="W172" s="130"/>
      <c r="X172" s="129"/>
      <c r="Y172" s="130"/>
      <c r="Z172" s="130"/>
      <c r="AA172" s="130"/>
      <c r="AB172" s="130"/>
    </row>
    <row r="173" spans="13:28" ht="13">
      <c r="M173" s="128"/>
      <c r="N173" s="128"/>
      <c r="O173" s="129"/>
      <c r="P173" s="130"/>
      <c r="R173" s="129"/>
      <c r="S173" s="130"/>
      <c r="T173" s="129"/>
      <c r="U173" s="130"/>
      <c r="V173" s="129"/>
      <c r="W173" s="130"/>
      <c r="X173" s="129"/>
      <c r="Y173" s="130"/>
      <c r="Z173" s="130"/>
      <c r="AA173" s="130"/>
      <c r="AB173" s="130"/>
    </row>
    <row r="174" spans="13:28" ht="13">
      <c r="M174" s="128"/>
      <c r="N174" s="128"/>
      <c r="O174" s="129"/>
      <c r="P174" s="130"/>
      <c r="R174" s="129"/>
      <c r="S174" s="130"/>
      <c r="T174" s="129"/>
      <c r="U174" s="130"/>
      <c r="V174" s="129"/>
      <c r="W174" s="130"/>
      <c r="X174" s="129"/>
      <c r="Y174" s="130"/>
      <c r="Z174" s="130"/>
      <c r="AA174" s="130"/>
      <c r="AB174" s="130"/>
    </row>
    <row r="175" spans="13:28" ht="13">
      <c r="M175" s="128"/>
      <c r="N175" s="128"/>
      <c r="O175" s="129"/>
      <c r="P175" s="130"/>
      <c r="R175" s="129"/>
      <c r="S175" s="130"/>
      <c r="T175" s="129"/>
      <c r="U175" s="130"/>
      <c r="V175" s="129"/>
      <c r="W175" s="130"/>
      <c r="X175" s="129"/>
      <c r="Y175" s="130"/>
      <c r="Z175" s="130"/>
      <c r="AA175" s="130"/>
      <c r="AB175" s="130"/>
    </row>
    <row r="176" spans="13:28" ht="13">
      <c r="M176" s="128"/>
      <c r="N176" s="128"/>
      <c r="O176" s="129"/>
      <c r="P176" s="130"/>
      <c r="R176" s="129"/>
      <c r="S176" s="130"/>
      <c r="T176" s="129"/>
      <c r="U176" s="130"/>
      <c r="V176" s="129"/>
      <c r="W176" s="130"/>
      <c r="X176" s="129"/>
      <c r="Y176" s="130"/>
      <c r="Z176" s="130"/>
      <c r="AA176" s="130"/>
      <c r="AB176" s="130"/>
    </row>
    <row r="177" spans="13:28" ht="13">
      <c r="M177" s="128"/>
      <c r="N177" s="128"/>
      <c r="O177" s="129"/>
      <c r="P177" s="130"/>
      <c r="R177" s="129"/>
      <c r="S177" s="130"/>
      <c r="T177" s="129"/>
      <c r="U177" s="130"/>
      <c r="V177" s="129"/>
      <c r="W177" s="130"/>
      <c r="X177" s="129"/>
      <c r="Y177" s="130"/>
      <c r="Z177" s="130"/>
      <c r="AA177" s="130"/>
      <c r="AB177" s="130"/>
    </row>
    <row r="178" spans="13:28" ht="13">
      <c r="M178" s="128"/>
      <c r="N178" s="128"/>
      <c r="O178" s="129"/>
      <c r="P178" s="130"/>
      <c r="R178" s="129"/>
      <c r="S178" s="130"/>
      <c r="T178" s="129"/>
      <c r="U178" s="130"/>
      <c r="V178" s="129"/>
      <c r="W178" s="130"/>
      <c r="X178" s="129"/>
      <c r="Y178" s="130"/>
      <c r="Z178" s="130"/>
      <c r="AA178" s="130"/>
      <c r="AB178" s="130"/>
    </row>
    <row r="179" spans="13:28" ht="13">
      <c r="M179" s="128"/>
      <c r="N179" s="128"/>
      <c r="O179" s="129"/>
      <c r="P179" s="130"/>
      <c r="R179" s="129"/>
      <c r="S179" s="130"/>
      <c r="T179" s="129"/>
      <c r="U179" s="130"/>
      <c r="V179" s="129"/>
      <c r="W179" s="130"/>
      <c r="X179" s="129"/>
      <c r="Y179" s="130"/>
      <c r="Z179" s="130"/>
      <c r="AA179" s="130"/>
      <c r="AB179" s="130"/>
    </row>
    <row r="180" spans="13:28" ht="13">
      <c r="M180" s="128"/>
      <c r="N180" s="128"/>
      <c r="O180" s="129"/>
      <c r="P180" s="130"/>
      <c r="R180" s="129"/>
      <c r="S180" s="130"/>
      <c r="T180" s="129"/>
      <c r="U180" s="130"/>
      <c r="V180" s="129"/>
      <c r="W180" s="130"/>
      <c r="X180" s="129"/>
      <c r="Y180" s="130"/>
      <c r="Z180" s="130"/>
      <c r="AA180" s="130"/>
      <c r="AB180" s="130"/>
    </row>
    <row r="181" spans="13:28" ht="13">
      <c r="M181" s="128"/>
      <c r="N181" s="128"/>
      <c r="O181" s="129"/>
      <c r="P181" s="130"/>
      <c r="R181" s="129"/>
      <c r="S181" s="130"/>
      <c r="T181" s="129"/>
      <c r="U181" s="130"/>
      <c r="V181" s="129"/>
      <c r="W181" s="130"/>
      <c r="X181" s="129"/>
      <c r="Y181" s="130"/>
      <c r="Z181" s="130"/>
      <c r="AA181" s="130"/>
      <c r="AB181" s="130"/>
    </row>
    <row r="182" spans="13:28" ht="13">
      <c r="M182" s="128"/>
      <c r="N182" s="128"/>
      <c r="O182" s="129"/>
      <c r="P182" s="130"/>
      <c r="R182" s="129"/>
      <c r="S182" s="130"/>
      <c r="T182" s="129"/>
      <c r="U182" s="130"/>
      <c r="V182" s="129"/>
      <c r="W182" s="130"/>
      <c r="X182" s="129"/>
      <c r="Y182" s="130"/>
      <c r="Z182" s="130"/>
      <c r="AA182" s="130"/>
      <c r="AB182" s="130"/>
    </row>
    <row r="183" spans="13:28" ht="13">
      <c r="M183" s="128"/>
      <c r="N183" s="128"/>
      <c r="O183" s="129"/>
      <c r="P183" s="130"/>
      <c r="R183" s="129"/>
      <c r="S183" s="130"/>
      <c r="T183" s="129"/>
      <c r="U183" s="130"/>
      <c r="V183" s="129"/>
      <c r="W183" s="130"/>
      <c r="X183" s="129"/>
      <c r="Y183" s="130"/>
      <c r="Z183" s="130"/>
      <c r="AA183" s="130"/>
      <c r="AB183" s="130"/>
    </row>
    <row r="184" spans="13:28" ht="13">
      <c r="M184" s="128"/>
      <c r="N184" s="128"/>
      <c r="O184" s="129"/>
      <c r="P184" s="130"/>
      <c r="R184" s="129"/>
      <c r="S184" s="130"/>
      <c r="T184" s="129"/>
      <c r="U184" s="130"/>
      <c r="V184" s="129"/>
      <c r="W184" s="130"/>
      <c r="X184" s="129"/>
      <c r="Y184" s="130"/>
      <c r="Z184" s="130"/>
      <c r="AA184" s="130"/>
      <c r="AB184" s="130"/>
    </row>
    <row r="185" spans="13:28" ht="13">
      <c r="M185" s="128"/>
      <c r="N185" s="128"/>
      <c r="O185" s="129"/>
      <c r="P185" s="130"/>
      <c r="R185" s="129"/>
      <c r="S185" s="130"/>
      <c r="T185" s="129"/>
      <c r="U185" s="130"/>
      <c r="V185" s="129"/>
      <c r="W185" s="130"/>
      <c r="X185" s="129"/>
      <c r="Y185" s="130"/>
      <c r="Z185" s="130"/>
      <c r="AA185" s="130"/>
      <c r="AB185" s="130"/>
    </row>
    <row r="186" spans="13:28" ht="13">
      <c r="M186" s="128"/>
      <c r="N186" s="128"/>
      <c r="O186" s="129"/>
      <c r="P186" s="130"/>
      <c r="R186" s="129"/>
      <c r="S186" s="130"/>
      <c r="T186" s="129"/>
      <c r="U186" s="130"/>
      <c r="V186" s="129"/>
      <c r="W186" s="130"/>
      <c r="X186" s="129"/>
      <c r="Y186" s="130"/>
      <c r="Z186" s="130"/>
      <c r="AA186" s="130"/>
      <c r="AB186" s="130"/>
    </row>
    <row r="187" spans="13:28" ht="13">
      <c r="M187" s="128"/>
      <c r="N187" s="128"/>
      <c r="O187" s="129"/>
      <c r="P187" s="130"/>
      <c r="R187" s="129"/>
      <c r="S187" s="130"/>
      <c r="T187" s="129"/>
      <c r="U187" s="130"/>
      <c r="V187" s="129"/>
      <c r="W187" s="130"/>
      <c r="X187" s="129"/>
      <c r="Y187" s="130"/>
      <c r="Z187" s="130"/>
      <c r="AA187" s="130"/>
      <c r="AB187" s="130"/>
    </row>
    <row r="188" spans="13:28" ht="13">
      <c r="M188" s="128"/>
      <c r="N188" s="128"/>
      <c r="O188" s="129"/>
      <c r="P188" s="130"/>
      <c r="R188" s="129"/>
      <c r="S188" s="130"/>
      <c r="T188" s="129"/>
      <c r="U188" s="130"/>
      <c r="V188" s="129"/>
      <c r="W188" s="130"/>
      <c r="X188" s="129"/>
      <c r="Y188" s="130"/>
      <c r="Z188" s="130"/>
      <c r="AA188" s="130"/>
      <c r="AB188" s="130"/>
    </row>
    <row r="189" spans="13:28" ht="13">
      <c r="M189" s="128"/>
      <c r="N189" s="128"/>
      <c r="O189" s="129"/>
      <c r="P189" s="130"/>
      <c r="R189" s="129"/>
      <c r="S189" s="130"/>
      <c r="T189" s="129"/>
      <c r="U189" s="130"/>
      <c r="V189" s="129"/>
      <c r="W189" s="130"/>
      <c r="X189" s="129"/>
      <c r="Y189" s="130"/>
      <c r="Z189" s="130"/>
      <c r="AA189" s="130"/>
      <c r="AB189" s="130"/>
    </row>
    <row r="190" spans="13:28" ht="13">
      <c r="M190" s="128"/>
      <c r="N190" s="128"/>
      <c r="O190" s="129"/>
      <c r="P190" s="130"/>
      <c r="R190" s="129"/>
      <c r="S190" s="130"/>
      <c r="T190" s="129"/>
      <c r="U190" s="130"/>
      <c r="V190" s="129"/>
      <c r="W190" s="130"/>
      <c r="X190" s="129"/>
      <c r="Y190" s="130"/>
      <c r="Z190" s="130"/>
      <c r="AA190" s="130"/>
      <c r="AB190" s="130"/>
    </row>
    <row r="191" spans="13:28" ht="13">
      <c r="M191" s="128"/>
      <c r="N191" s="128"/>
      <c r="O191" s="129"/>
      <c r="P191" s="130"/>
      <c r="R191" s="129"/>
      <c r="S191" s="130"/>
      <c r="T191" s="129"/>
      <c r="U191" s="130"/>
      <c r="V191" s="129"/>
      <c r="W191" s="130"/>
      <c r="X191" s="129"/>
      <c r="Y191" s="130"/>
      <c r="Z191" s="130"/>
      <c r="AA191" s="130"/>
      <c r="AB191" s="130"/>
    </row>
    <row r="192" spans="13:28" ht="13">
      <c r="M192" s="128"/>
      <c r="N192" s="128"/>
      <c r="O192" s="129"/>
      <c r="P192" s="130"/>
      <c r="R192" s="129"/>
      <c r="S192" s="130"/>
      <c r="T192" s="129"/>
      <c r="U192" s="130"/>
      <c r="V192" s="129"/>
      <c r="W192" s="130"/>
      <c r="X192" s="129"/>
      <c r="Y192" s="130"/>
      <c r="Z192" s="130"/>
      <c r="AA192" s="130"/>
      <c r="AB192" s="130"/>
    </row>
    <row r="193" spans="13:28" ht="13">
      <c r="M193" s="128"/>
      <c r="N193" s="128"/>
      <c r="O193" s="129"/>
      <c r="P193" s="130"/>
      <c r="R193" s="129"/>
      <c r="S193" s="130"/>
      <c r="T193" s="129"/>
      <c r="U193" s="130"/>
      <c r="V193" s="129"/>
      <c r="W193" s="130"/>
      <c r="X193" s="129"/>
      <c r="Y193" s="130"/>
      <c r="Z193" s="130"/>
      <c r="AA193" s="130"/>
      <c r="AB193" s="130"/>
    </row>
    <row r="194" spans="13:28" ht="13">
      <c r="M194" s="128"/>
      <c r="N194" s="128"/>
      <c r="O194" s="129"/>
      <c r="P194" s="130"/>
      <c r="R194" s="129"/>
      <c r="S194" s="130"/>
      <c r="T194" s="129"/>
      <c r="U194" s="130"/>
      <c r="V194" s="129"/>
      <c r="W194" s="130"/>
      <c r="X194" s="129"/>
      <c r="Y194" s="130"/>
      <c r="Z194" s="130"/>
      <c r="AA194" s="130"/>
      <c r="AB194" s="130"/>
    </row>
    <row r="195" spans="13:28" ht="13">
      <c r="M195" s="128"/>
      <c r="N195" s="128"/>
      <c r="O195" s="129"/>
      <c r="P195" s="130"/>
      <c r="R195" s="129"/>
      <c r="S195" s="130"/>
      <c r="T195" s="129"/>
      <c r="U195" s="130"/>
      <c r="V195" s="129"/>
      <c r="W195" s="130"/>
      <c r="X195" s="129"/>
      <c r="Y195" s="130"/>
      <c r="Z195" s="130"/>
      <c r="AA195" s="130"/>
      <c r="AB195" s="130"/>
    </row>
    <row r="196" spans="13:28" ht="13">
      <c r="M196" s="128"/>
      <c r="N196" s="128"/>
      <c r="O196" s="129"/>
      <c r="P196" s="130"/>
      <c r="R196" s="129"/>
      <c r="S196" s="130"/>
      <c r="T196" s="129"/>
      <c r="U196" s="130"/>
      <c r="V196" s="129"/>
      <c r="W196" s="130"/>
      <c r="X196" s="129"/>
      <c r="Y196" s="130"/>
      <c r="Z196" s="130"/>
      <c r="AA196" s="130"/>
      <c r="AB196" s="130"/>
    </row>
    <row r="197" spans="13:28" ht="13">
      <c r="M197" s="128"/>
      <c r="N197" s="128"/>
      <c r="O197" s="129"/>
      <c r="P197" s="130"/>
      <c r="R197" s="129"/>
      <c r="S197" s="130"/>
      <c r="T197" s="129"/>
      <c r="U197" s="130"/>
      <c r="V197" s="129"/>
      <c r="W197" s="130"/>
      <c r="X197" s="129"/>
      <c r="Y197" s="130"/>
      <c r="Z197" s="130"/>
      <c r="AA197" s="130"/>
      <c r="AB197" s="130"/>
    </row>
    <row r="198" spans="13:28" ht="13">
      <c r="M198" s="128"/>
      <c r="N198" s="128"/>
      <c r="O198" s="129"/>
      <c r="P198" s="130"/>
      <c r="R198" s="129"/>
      <c r="S198" s="130"/>
      <c r="T198" s="129"/>
      <c r="U198" s="130"/>
      <c r="V198" s="129"/>
      <c r="W198" s="130"/>
      <c r="X198" s="129"/>
      <c r="Y198" s="130"/>
      <c r="Z198" s="130"/>
      <c r="AA198" s="130"/>
      <c r="AB198" s="130"/>
    </row>
    <row r="199" spans="13:28" ht="13">
      <c r="M199" s="128"/>
      <c r="N199" s="128"/>
      <c r="O199" s="129"/>
      <c r="P199" s="130"/>
      <c r="R199" s="129"/>
      <c r="S199" s="130"/>
      <c r="T199" s="129"/>
      <c r="U199" s="130"/>
      <c r="V199" s="129"/>
      <c r="W199" s="130"/>
      <c r="X199" s="129"/>
      <c r="Y199" s="130"/>
      <c r="Z199" s="130"/>
      <c r="AA199" s="130"/>
      <c r="AB199" s="130"/>
    </row>
    <row r="200" spans="13:28" ht="13">
      <c r="M200" s="128"/>
      <c r="N200" s="128"/>
      <c r="O200" s="129"/>
      <c r="P200" s="130"/>
      <c r="R200" s="129"/>
      <c r="S200" s="130"/>
      <c r="T200" s="129"/>
      <c r="U200" s="130"/>
      <c r="V200" s="129"/>
      <c r="W200" s="130"/>
      <c r="X200" s="129"/>
      <c r="Y200" s="130"/>
      <c r="Z200" s="130"/>
      <c r="AA200" s="130"/>
      <c r="AB200" s="130"/>
    </row>
    <row r="201" spans="13:28" ht="13">
      <c r="M201" s="128"/>
      <c r="N201" s="128"/>
      <c r="O201" s="129"/>
      <c r="P201" s="130"/>
      <c r="R201" s="129"/>
      <c r="S201" s="130"/>
      <c r="T201" s="129"/>
      <c r="U201" s="130"/>
      <c r="V201" s="129"/>
      <c r="W201" s="130"/>
      <c r="X201" s="129"/>
      <c r="Y201" s="130"/>
      <c r="Z201" s="130"/>
      <c r="AA201" s="130"/>
      <c r="AB201" s="130"/>
    </row>
    <row r="202" spans="13:28" ht="13">
      <c r="M202" s="128"/>
      <c r="N202" s="128"/>
      <c r="O202" s="129"/>
      <c r="P202" s="130"/>
      <c r="R202" s="129"/>
      <c r="S202" s="130"/>
      <c r="T202" s="129"/>
      <c r="U202" s="130"/>
      <c r="V202" s="129"/>
      <c r="W202" s="130"/>
      <c r="X202" s="129"/>
      <c r="Y202" s="130"/>
      <c r="Z202" s="130"/>
      <c r="AA202" s="130"/>
      <c r="AB202" s="130"/>
    </row>
    <row r="203" spans="13:28" ht="13">
      <c r="M203" s="128"/>
      <c r="N203" s="128"/>
      <c r="O203" s="129"/>
      <c r="P203" s="130"/>
      <c r="R203" s="129"/>
      <c r="S203" s="130"/>
      <c r="T203" s="129"/>
      <c r="U203" s="130"/>
      <c r="V203" s="129"/>
      <c r="W203" s="130"/>
      <c r="X203" s="129"/>
      <c r="Y203" s="130"/>
      <c r="Z203" s="130"/>
      <c r="AA203" s="130"/>
      <c r="AB203" s="130"/>
    </row>
    <row r="204" spans="13:28" ht="13">
      <c r="M204" s="128"/>
      <c r="N204" s="128"/>
      <c r="O204" s="129"/>
      <c r="P204" s="130"/>
      <c r="R204" s="129"/>
      <c r="S204" s="130"/>
      <c r="T204" s="129"/>
      <c r="U204" s="130"/>
      <c r="V204" s="129"/>
      <c r="W204" s="130"/>
      <c r="X204" s="129"/>
      <c r="Y204" s="130"/>
      <c r="Z204" s="130"/>
      <c r="AA204" s="130"/>
      <c r="AB204" s="130"/>
    </row>
    <row r="205" spans="13:28" ht="13">
      <c r="M205" s="128"/>
      <c r="N205" s="128"/>
      <c r="O205" s="129"/>
      <c r="P205" s="130"/>
      <c r="R205" s="129"/>
      <c r="S205" s="130"/>
      <c r="T205" s="129"/>
      <c r="U205" s="130"/>
      <c r="V205" s="129"/>
      <c r="W205" s="130"/>
      <c r="X205" s="129"/>
      <c r="Y205" s="130"/>
      <c r="Z205" s="130"/>
      <c r="AA205" s="130"/>
      <c r="AB205" s="130"/>
    </row>
    <row r="206" spans="13:28" ht="13">
      <c r="M206" s="128"/>
      <c r="N206" s="128"/>
      <c r="O206" s="129"/>
      <c r="P206" s="130"/>
      <c r="R206" s="129"/>
      <c r="S206" s="130"/>
      <c r="T206" s="129"/>
      <c r="U206" s="130"/>
      <c r="V206" s="129"/>
      <c r="W206" s="130"/>
      <c r="X206" s="129"/>
      <c r="Y206" s="130"/>
      <c r="Z206" s="130"/>
      <c r="AA206" s="130"/>
      <c r="AB206" s="130"/>
    </row>
    <row r="207" spans="13:28" ht="13">
      <c r="M207" s="128"/>
      <c r="N207" s="128"/>
      <c r="O207" s="129"/>
      <c r="P207" s="130"/>
      <c r="R207" s="129"/>
      <c r="S207" s="130"/>
      <c r="T207" s="129"/>
      <c r="U207" s="130"/>
      <c r="V207" s="129"/>
      <c r="W207" s="130"/>
      <c r="X207" s="129"/>
      <c r="Y207" s="130"/>
      <c r="Z207" s="130"/>
      <c r="AA207" s="130"/>
      <c r="AB207" s="130"/>
    </row>
    <row r="208" spans="13:28" ht="13">
      <c r="M208" s="128"/>
      <c r="N208" s="128"/>
      <c r="O208" s="129"/>
      <c r="P208" s="130"/>
      <c r="R208" s="129"/>
      <c r="S208" s="130"/>
      <c r="T208" s="129"/>
      <c r="U208" s="130"/>
      <c r="V208" s="129"/>
      <c r="W208" s="130"/>
      <c r="X208" s="129"/>
      <c r="Y208" s="130"/>
      <c r="Z208" s="130"/>
      <c r="AA208" s="130"/>
      <c r="AB208" s="130"/>
    </row>
    <row r="209" spans="13:28" ht="13">
      <c r="M209" s="128"/>
      <c r="N209" s="128"/>
      <c r="O209" s="129"/>
      <c r="P209" s="130"/>
      <c r="R209" s="129"/>
      <c r="S209" s="130"/>
      <c r="T209" s="129"/>
      <c r="U209" s="130"/>
      <c r="V209" s="129"/>
      <c r="W209" s="130"/>
      <c r="X209" s="129"/>
      <c r="Y209" s="130"/>
      <c r="Z209" s="130"/>
      <c r="AA209" s="130"/>
      <c r="AB209" s="130"/>
    </row>
    <row r="210" spans="13:28" ht="13">
      <c r="M210" s="128"/>
      <c r="N210" s="128"/>
      <c r="O210" s="129"/>
      <c r="P210" s="130"/>
      <c r="R210" s="129"/>
      <c r="S210" s="130"/>
      <c r="T210" s="129"/>
      <c r="U210" s="130"/>
      <c r="V210" s="129"/>
      <c r="W210" s="130"/>
      <c r="X210" s="129"/>
      <c r="Y210" s="130"/>
      <c r="Z210" s="130"/>
      <c r="AA210" s="130"/>
      <c r="AB210" s="130"/>
    </row>
    <row r="211" spans="13:28" ht="13">
      <c r="M211" s="128"/>
      <c r="N211" s="128"/>
      <c r="O211" s="129"/>
      <c r="P211" s="130"/>
      <c r="R211" s="129"/>
      <c r="S211" s="130"/>
      <c r="T211" s="129"/>
      <c r="U211" s="130"/>
      <c r="V211" s="129"/>
      <c r="W211" s="130"/>
      <c r="X211" s="129"/>
      <c r="Y211" s="130"/>
      <c r="Z211" s="130"/>
      <c r="AA211" s="130"/>
      <c r="AB211" s="130"/>
    </row>
    <row r="212" spans="13:28" ht="13">
      <c r="M212" s="128"/>
      <c r="N212" s="128"/>
      <c r="O212" s="129"/>
      <c r="P212" s="130"/>
      <c r="R212" s="129"/>
      <c r="S212" s="130"/>
      <c r="T212" s="129"/>
      <c r="U212" s="130"/>
      <c r="V212" s="129"/>
      <c r="W212" s="130"/>
      <c r="X212" s="129"/>
      <c r="Y212" s="130"/>
      <c r="Z212" s="130"/>
      <c r="AA212" s="130"/>
      <c r="AB212" s="130"/>
    </row>
    <row r="213" spans="13:28" ht="13">
      <c r="M213" s="128"/>
      <c r="N213" s="128"/>
      <c r="O213" s="129"/>
      <c r="P213" s="130"/>
      <c r="R213" s="129"/>
      <c r="S213" s="130"/>
      <c r="T213" s="129"/>
      <c r="U213" s="130"/>
      <c r="V213" s="129"/>
      <c r="W213" s="130"/>
      <c r="X213" s="129"/>
      <c r="Y213" s="130"/>
      <c r="Z213" s="130"/>
      <c r="AA213" s="130"/>
      <c r="AB213" s="130"/>
    </row>
    <row r="214" spans="13:28" ht="13">
      <c r="M214" s="128"/>
      <c r="N214" s="128"/>
      <c r="O214" s="129"/>
      <c r="P214" s="130"/>
      <c r="R214" s="129"/>
      <c r="S214" s="130"/>
      <c r="T214" s="129"/>
      <c r="U214" s="130"/>
      <c r="V214" s="129"/>
      <c r="W214" s="130"/>
      <c r="X214" s="129"/>
      <c r="Y214" s="130"/>
      <c r="Z214" s="130"/>
      <c r="AA214" s="130"/>
      <c r="AB214" s="130"/>
    </row>
    <row r="215" spans="13:28" ht="13">
      <c r="M215" s="128"/>
      <c r="N215" s="128"/>
      <c r="O215" s="129"/>
      <c r="P215" s="130"/>
      <c r="R215" s="129"/>
      <c r="S215" s="130"/>
      <c r="T215" s="129"/>
      <c r="U215" s="130"/>
      <c r="V215" s="129"/>
      <c r="W215" s="130"/>
      <c r="X215" s="129"/>
      <c r="Y215" s="130"/>
      <c r="Z215" s="130"/>
      <c r="AA215" s="130"/>
      <c r="AB215" s="130"/>
    </row>
    <row r="216" spans="13:28" ht="13">
      <c r="M216" s="128"/>
      <c r="N216" s="128"/>
      <c r="O216" s="129"/>
      <c r="P216" s="130"/>
      <c r="R216" s="129"/>
      <c r="S216" s="130"/>
      <c r="T216" s="129"/>
      <c r="U216" s="130"/>
      <c r="V216" s="129"/>
      <c r="W216" s="130"/>
      <c r="X216" s="129"/>
      <c r="Y216" s="130"/>
      <c r="Z216" s="130"/>
      <c r="AA216" s="130"/>
      <c r="AB216" s="130"/>
    </row>
    <row r="217" spans="13:28" ht="13">
      <c r="M217" s="128"/>
      <c r="N217" s="128"/>
      <c r="O217" s="129"/>
      <c r="P217" s="130"/>
      <c r="R217" s="129"/>
      <c r="S217" s="130"/>
      <c r="T217" s="129"/>
      <c r="U217" s="130"/>
      <c r="V217" s="129"/>
      <c r="W217" s="130"/>
      <c r="X217" s="129"/>
      <c r="Y217" s="130"/>
      <c r="Z217" s="130"/>
      <c r="AA217" s="130"/>
      <c r="AB217" s="130"/>
    </row>
    <row r="218" spans="13:28" ht="13">
      <c r="M218" s="128"/>
      <c r="N218" s="128"/>
      <c r="O218" s="129"/>
      <c r="P218" s="130"/>
      <c r="R218" s="129"/>
      <c r="S218" s="130"/>
      <c r="T218" s="129"/>
      <c r="U218" s="130"/>
      <c r="V218" s="129"/>
      <c r="W218" s="130"/>
      <c r="X218" s="129"/>
      <c r="Y218" s="130"/>
      <c r="Z218" s="130"/>
      <c r="AA218" s="130"/>
      <c r="AB218" s="130"/>
    </row>
    <row r="219" spans="13:28" ht="13">
      <c r="M219" s="128"/>
      <c r="N219" s="128"/>
      <c r="O219" s="129"/>
      <c r="P219" s="130"/>
      <c r="R219" s="129"/>
      <c r="S219" s="130"/>
      <c r="T219" s="129"/>
      <c r="U219" s="130"/>
      <c r="V219" s="129"/>
      <c r="W219" s="130"/>
      <c r="X219" s="129"/>
      <c r="Y219" s="130"/>
      <c r="Z219" s="130"/>
      <c r="AA219" s="130"/>
      <c r="AB219" s="130"/>
    </row>
    <row r="220" spans="13:28" ht="13">
      <c r="M220" s="128"/>
      <c r="N220" s="128"/>
      <c r="O220" s="129"/>
      <c r="P220" s="130"/>
      <c r="R220" s="129"/>
      <c r="S220" s="130"/>
      <c r="T220" s="129"/>
      <c r="U220" s="130"/>
      <c r="V220" s="129"/>
      <c r="W220" s="130"/>
      <c r="X220" s="129"/>
      <c r="Y220" s="130"/>
      <c r="Z220" s="130"/>
      <c r="AA220" s="130"/>
      <c r="AB220" s="130"/>
    </row>
    <row r="221" spans="13:28" ht="13">
      <c r="M221" s="128"/>
      <c r="N221" s="128"/>
      <c r="O221" s="129"/>
      <c r="P221" s="130"/>
      <c r="R221" s="129"/>
      <c r="S221" s="130"/>
      <c r="T221" s="129"/>
      <c r="U221" s="130"/>
      <c r="V221" s="129"/>
      <c r="W221" s="130"/>
      <c r="X221" s="129"/>
      <c r="Y221" s="130"/>
      <c r="Z221" s="130"/>
      <c r="AA221" s="130"/>
      <c r="AB221" s="130"/>
    </row>
    <row r="222" spans="13:28" ht="13">
      <c r="M222" s="128"/>
      <c r="N222" s="128"/>
      <c r="O222" s="129"/>
      <c r="P222" s="130"/>
      <c r="R222" s="129"/>
      <c r="S222" s="130"/>
      <c r="T222" s="129"/>
      <c r="U222" s="130"/>
      <c r="V222" s="129"/>
      <c r="W222" s="130"/>
      <c r="X222" s="129"/>
      <c r="Y222" s="130"/>
      <c r="Z222" s="130"/>
      <c r="AA222" s="130"/>
      <c r="AB222" s="130"/>
    </row>
    <row r="223" spans="13:28" ht="13">
      <c r="M223" s="128"/>
      <c r="N223" s="128"/>
      <c r="O223" s="129"/>
      <c r="P223" s="130"/>
      <c r="R223" s="129"/>
      <c r="S223" s="130"/>
      <c r="T223" s="129"/>
      <c r="U223" s="130"/>
      <c r="V223" s="129"/>
      <c r="W223" s="130"/>
      <c r="X223" s="129"/>
      <c r="Y223" s="130"/>
      <c r="Z223" s="130"/>
      <c r="AA223" s="130"/>
      <c r="AB223" s="130"/>
    </row>
    <row r="224" spans="13:28" ht="13">
      <c r="M224" s="128"/>
      <c r="N224" s="128"/>
      <c r="O224" s="129"/>
      <c r="P224" s="130"/>
      <c r="R224" s="129"/>
      <c r="S224" s="130"/>
      <c r="T224" s="129"/>
      <c r="U224" s="130"/>
      <c r="V224" s="129"/>
      <c r="W224" s="130"/>
      <c r="X224" s="129"/>
      <c r="Y224" s="130"/>
      <c r="Z224" s="130"/>
      <c r="AA224" s="130"/>
      <c r="AB224" s="130"/>
    </row>
    <row r="225" spans="13:28" ht="13">
      <c r="M225" s="128"/>
      <c r="N225" s="128"/>
      <c r="O225" s="129"/>
      <c r="P225" s="130"/>
      <c r="R225" s="129"/>
      <c r="S225" s="130"/>
      <c r="T225" s="129"/>
      <c r="U225" s="130"/>
      <c r="V225" s="129"/>
      <c r="W225" s="130"/>
      <c r="X225" s="129"/>
      <c r="Y225" s="130"/>
      <c r="Z225" s="130"/>
      <c r="AA225" s="130"/>
      <c r="AB225" s="130"/>
    </row>
    <row r="226" spans="13:28" ht="13">
      <c r="M226" s="128"/>
      <c r="N226" s="128"/>
      <c r="O226" s="129"/>
      <c r="P226" s="130"/>
      <c r="R226" s="129"/>
      <c r="S226" s="130"/>
      <c r="T226" s="129"/>
      <c r="U226" s="130"/>
      <c r="V226" s="129"/>
      <c r="W226" s="130"/>
      <c r="X226" s="129"/>
      <c r="Y226" s="130"/>
      <c r="Z226" s="130"/>
      <c r="AA226" s="130"/>
      <c r="AB226" s="130"/>
    </row>
    <row r="227" spans="13:28" ht="13">
      <c r="M227" s="128"/>
      <c r="N227" s="128"/>
      <c r="O227" s="129"/>
      <c r="P227" s="130"/>
      <c r="R227" s="129"/>
      <c r="S227" s="130"/>
      <c r="T227" s="129"/>
      <c r="U227" s="130"/>
      <c r="V227" s="129"/>
      <c r="W227" s="130"/>
      <c r="X227" s="129"/>
      <c r="Y227" s="130"/>
      <c r="Z227" s="130"/>
      <c r="AA227" s="130"/>
      <c r="AB227" s="130"/>
    </row>
    <row r="228" spans="13:28" ht="13">
      <c r="M228" s="128"/>
      <c r="N228" s="128"/>
      <c r="O228" s="129"/>
      <c r="P228" s="130"/>
      <c r="R228" s="129"/>
      <c r="S228" s="130"/>
      <c r="T228" s="129"/>
      <c r="U228" s="130"/>
      <c r="V228" s="129"/>
      <c r="W228" s="130"/>
      <c r="X228" s="129"/>
      <c r="Y228" s="130"/>
      <c r="Z228" s="130"/>
      <c r="AA228" s="130"/>
      <c r="AB228" s="130"/>
    </row>
    <row r="229" spans="13:28" ht="13">
      <c r="M229" s="128"/>
      <c r="N229" s="128"/>
      <c r="O229" s="129"/>
      <c r="P229" s="130"/>
      <c r="R229" s="129"/>
      <c r="S229" s="130"/>
      <c r="T229" s="129"/>
      <c r="U229" s="130"/>
      <c r="V229" s="129"/>
      <c r="W229" s="130"/>
      <c r="X229" s="129"/>
      <c r="Y229" s="130"/>
      <c r="Z229" s="130"/>
      <c r="AA229" s="130"/>
      <c r="AB229" s="130"/>
    </row>
    <row r="230" spans="13:28" ht="13">
      <c r="M230" s="128"/>
      <c r="N230" s="128"/>
      <c r="O230" s="129"/>
      <c r="P230" s="130"/>
      <c r="R230" s="129"/>
      <c r="S230" s="130"/>
      <c r="T230" s="129"/>
      <c r="U230" s="130"/>
      <c r="V230" s="129"/>
      <c r="W230" s="130"/>
      <c r="X230" s="129"/>
      <c r="Y230" s="130"/>
      <c r="Z230" s="130"/>
      <c r="AA230" s="130"/>
      <c r="AB230" s="130"/>
    </row>
    <row r="231" spans="13:28" ht="13">
      <c r="M231" s="128"/>
      <c r="N231" s="128"/>
      <c r="O231" s="129"/>
      <c r="P231" s="130"/>
      <c r="R231" s="129"/>
      <c r="S231" s="130"/>
      <c r="T231" s="129"/>
      <c r="U231" s="130"/>
      <c r="V231" s="129"/>
      <c r="W231" s="130"/>
      <c r="X231" s="129"/>
      <c r="Y231" s="130"/>
      <c r="Z231" s="130"/>
      <c r="AA231" s="130"/>
      <c r="AB231" s="130"/>
    </row>
    <row r="232" spans="13:28" ht="13">
      <c r="M232" s="128"/>
      <c r="N232" s="128"/>
      <c r="O232" s="129"/>
      <c r="P232" s="130"/>
      <c r="R232" s="129"/>
      <c r="S232" s="130"/>
      <c r="T232" s="129"/>
      <c r="U232" s="130"/>
      <c r="V232" s="129"/>
      <c r="W232" s="130"/>
      <c r="X232" s="129"/>
      <c r="Y232" s="130"/>
      <c r="Z232" s="130"/>
      <c r="AA232" s="130"/>
      <c r="AB232" s="130"/>
    </row>
    <row r="233" spans="13:28" ht="13">
      <c r="M233" s="128"/>
      <c r="N233" s="128"/>
      <c r="O233" s="129"/>
      <c r="P233" s="130"/>
      <c r="R233" s="129"/>
      <c r="S233" s="130"/>
      <c r="T233" s="129"/>
      <c r="U233" s="130"/>
      <c r="V233" s="129"/>
      <c r="W233" s="130"/>
      <c r="X233" s="129"/>
      <c r="Y233" s="130"/>
      <c r="Z233" s="130"/>
      <c r="AA233" s="130"/>
      <c r="AB233" s="130"/>
    </row>
    <row r="234" spans="13:28" ht="13">
      <c r="M234" s="128"/>
      <c r="N234" s="128"/>
      <c r="O234" s="129"/>
      <c r="P234" s="130"/>
      <c r="R234" s="129"/>
      <c r="S234" s="130"/>
      <c r="T234" s="129"/>
      <c r="U234" s="130"/>
      <c r="V234" s="129"/>
      <c r="W234" s="130"/>
      <c r="X234" s="129"/>
      <c r="Y234" s="130"/>
      <c r="Z234" s="130"/>
      <c r="AA234" s="130"/>
      <c r="AB234" s="130"/>
    </row>
    <row r="235" spans="13:28" ht="13">
      <c r="M235" s="128"/>
      <c r="N235" s="128"/>
      <c r="O235" s="129"/>
      <c r="P235" s="130"/>
      <c r="R235" s="129"/>
      <c r="S235" s="130"/>
      <c r="T235" s="129"/>
      <c r="U235" s="130"/>
      <c r="V235" s="129"/>
      <c r="W235" s="130"/>
      <c r="X235" s="129"/>
      <c r="Y235" s="130"/>
      <c r="Z235" s="130"/>
      <c r="AA235" s="130"/>
      <c r="AB235" s="130"/>
    </row>
    <row r="236" spans="13:28" ht="13">
      <c r="M236" s="128"/>
      <c r="N236" s="128"/>
      <c r="O236" s="129"/>
      <c r="P236" s="130"/>
      <c r="R236" s="129"/>
      <c r="S236" s="130"/>
      <c r="T236" s="129"/>
      <c r="U236" s="130"/>
      <c r="V236" s="129"/>
      <c r="W236" s="130"/>
      <c r="X236" s="129"/>
      <c r="Y236" s="130"/>
      <c r="Z236" s="130"/>
      <c r="AA236" s="130"/>
      <c r="AB236" s="130"/>
    </row>
    <row r="237" spans="13:28" ht="13">
      <c r="M237" s="128"/>
      <c r="N237" s="128"/>
      <c r="O237" s="129"/>
      <c r="P237" s="130"/>
      <c r="R237" s="129"/>
      <c r="S237" s="130"/>
      <c r="T237" s="129"/>
      <c r="U237" s="130"/>
      <c r="V237" s="129"/>
      <c r="W237" s="130"/>
      <c r="X237" s="129"/>
      <c r="Y237" s="130"/>
      <c r="Z237" s="130"/>
      <c r="AA237" s="130"/>
      <c r="AB237" s="130"/>
    </row>
    <row r="238" spans="13:28" ht="13">
      <c r="M238" s="128"/>
      <c r="N238" s="128"/>
      <c r="O238" s="129"/>
      <c r="P238" s="130"/>
      <c r="R238" s="129"/>
      <c r="S238" s="130"/>
      <c r="T238" s="129"/>
      <c r="U238" s="130"/>
      <c r="V238" s="129"/>
      <c r="W238" s="130"/>
      <c r="X238" s="129"/>
      <c r="Y238" s="130"/>
      <c r="Z238" s="130"/>
      <c r="AA238" s="130"/>
      <c r="AB238" s="130"/>
    </row>
    <row r="239" spans="13:28" ht="13">
      <c r="M239" s="128"/>
      <c r="N239" s="128"/>
      <c r="O239" s="129"/>
      <c r="P239" s="130"/>
      <c r="R239" s="129"/>
      <c r="S239" s="130"/>
      <c r="T239" s="129"/>
      <c r="U239" s="130"/>
      <c r="V239" s="129"/>
      <c r="W239" s="130"/>
      <c r="X239" s="129"/>
      <c r="Y239" s="130"/>
      <c r="Z239" s="130"/>
      <c r="AA239" s="130"/>
      <c r="AB239" s="130"/>
    </row>
    <row r="240" spans="13:28" ht="13">
      <c r="M240" s="128"/>
      <c r="N240" s="128"/>
      <c r="O240" s="129"/>
      <c r="P240" s="130"/>
      <c r="R240" s="129"/>
      <c r="S240" s="130"/>
      <c r="T240" s="129"/>
      <c r="U240" s="130"/>
      <c r="V240" s="129"/>
      <c r="W240" s="130"/>
      <c r="X240" s="129"/>
      <c r="Y240" s="130"/>
      <c r="Z240" s="130"/>
      <c r="AA240" s="130"/>
      <c r="AB240" s="130"/>
    </row>
    <row r="241" spans="13:28" ht="13">
      <c r="M241" s="128"/>
      <c r="N241" s="128"/>
      <c r="O241" s="129"/>
      <c r="P241" s="130"/>
      <c r="R241" s="129"/>
      <c r="S241" s="130"/>
      <c r="T241" s="129"/>
      <c r="U241" s="130"/>
      <c r="V241" s="129"/>
      <c r="W241" s="130"/>
      <c r="X241" s="129"/>
      <c r="Y241" s="130"/>
      <c r="Z241" s="130"/>
      <c r="AA241" s="130"/>
      <c r="AB241" s="130"/>
    </row>
    <row r="242" spans="13:28" ht="13">
      <c r="M242" s="128"/>
      <c r="N242" s="128"/>
      <c r="O242" s="129"/>
      <c r="P242" s="130"/>
      <c r="R242" s="129"/>
      <c r="S242" s="130"/>
      <c r="T242" s="129"/>
      <c r="U242" s="130"/>
      <c r="V242" s="129"/>
      <c r="W242" s="130"/>
      <c r="X242" s="129"/>
      <c r="Y242" s="130"/>
      <c r="Z242" s="130"/>
      <c r="AA242" s="130"/>
      <c r="AB242" s="130"/>
    </row>
    <row r="243" spans="13:28" ht="13">
      <c r="M243" s="128"/>
      <c r="N243" s="128"/>
      <c r="O243" s="129"/>
      <c r="P243" s="130"/>
      <c r="R243" s="129"/>
      <c r="S243" s="130"/>
      <c r="T243" s="129"/>
      <c r="U243" s="130"/>
      <c r="V243" s="129"/>
      <c r="W243" s="130"/>
      <c r="X243" s="129"/>
      <c r="Y243" s="130"/>
      <c r="Z243" s="130"/>
      <c r="AA243" s="130"/>
      <c r="AB243" s="130"/>
    </row>
    <row r="244" spans="13:28" ht="13">
      <c r="M244" s="128"/>
      <c r="N244" s="128"/>
      <c r="O244" s="129"/>
      <c r="P244" s="130"/>
      <c r="R244" s="129"/>
      <c r="S244" s="130"/>
      <c r="T244" s="129"/>
      <c r="U244" s="130"/>
      <c r="V244" s="129"/>
      <c r="W244" s="130"/>
      <c r="X244" s="129"/>
      <c r="Y244" s="130"/>
      <c r="Z244" s="130"/>
      <c r="AA244" s="130"/>
      <c r="AB244" s="130"/>
    </row>
    <row r="245" spans="13:28" ht="13">
      <c r="M245" s="128"/>
      <c r="N245" s="128"/>
      <c r="O245" s="129"/>
      <c r="P245" s="130"/>
      <c r="R245" s="129"/>
      <c r="S245" s="130"/>
      <c r="T245" s="129"/>
      <c r="U245" s="130"/>
      <c r="V245" s="129"/>
      <c r="W245" s="130"/>
      <c r="X245" s="129"/>
      <c r="Y245" s="130"/>
      <c r="Z245" s="130"/>
      <c r="AA245" s="130"/>
      <c r="AB245" s="130"/>
    </row>
    <row r="246" spans="13:28" ht="13">
      <c r="M246" s="128"/>
      <c r="N246" s="128"/>
      <c r="O246" s="129"/>
      <c r="P246" s="130"/>
      <c r="R246" s="129"/>
      <c r="S246" s="130"/>
      <c r="T246" s="129"/>
      <c r="U246" s="130"/>
      <c r="V246" s="129"/>
      <c r="W246" s="130"/>
      <c r="X246" s="129"/>
      <c r="Y246" s="130"/>
      <c r="Z246" s="130"/>
      <c r="AA246" s="130"/>
      <c r="AB246" s="130"/>
    </row>
    <row r="247" spans="13:28" ht="13">
      <c r="M247" s="128"/>
      <c r="N247" s="128"/>
      <c r="O247" s="129"/>
      <c r="P247" s="130"/>
      <c r="R247" s="129"/>
      <c r="S247" s="130"/>
      <c r="T247" s="129"/>
      <c r="U247" s="130"/>
      <c r="V247" s="129"/>
      <c r="W247" s="130"/>
      <c r="X247" s="129"/>
      <c r="Y247" s="130"/>
      <c r="Z247" s="130"/>
      <c r="AA247" s="130"/>
      <c r="AB247" s="130"/>
    </row>
    <row r="248" spans="13:28" ht="13">
      <c r="M248" s="128"/>
      <c r="N248" s="128"/>
      <c r="O248" s="129"/>
      <c r="P248" s="130"/>
      <c r="R248" s="129"/>
      <c r="S248" s="130"/>
      <c r="T248" s="129"/>
      <c r="U248" s="130"/>
      <c r="V248" s="129"/>
      <c r="W248" s="130"/>
      <c r="X248" s="129"/>
      <c r="Y248" s="130"/>
      <c r="Z248" s="130"/>
      <c r="AA248" s="130"/>
      <c r="AB248" s="130"/>
    </row>
    <row r="249" spans="13:28" ht="13">
      <c r="M249" s="128"/>
      <c r="N249" s="128"/>
      <c r="O249" s="129"/>
      <c r="P249" s="130"/>
      <c r="R249" s="129"/>
      <c r="S249" s="130"/>
      <c r="T249" s="129"/>
      <c r="U249" s="130"/>
      <c r="V249" s="129"/>
      <c r="W249" s="130"/>
      <c r="X249" s="129"/>
      <c r="Y249" s="130"/>
      <c r="Z249" s="130"/>
      <c r="AA249" s="130"/>
      <c r="AB249" s="130"/>
    </row>
    <row r="250" spans="13:28" ht="13">
      <c r="M250" s="128"/>
      <c r="N250" s="128"/>
      <c r="O250" s="129"/>
      <c r="P250" s="130"/>
      <c r="R250" s="129"/>
      <c r="S250" s="130"/>
      <c r="T250" s="129"/>
      <c r="U250" s="130"/>
      <c r="V250" s="129"/>
      <c r="W250" s="130"/>
      <c r="X250" s="129"/>
      <c r="Y250" s="130"/>
      <c r="Z250" s="130"/>
      <c r="AA250" s="130"/>
      <c r="AB250" s="130"/>
    </row>
    <row r="251" spans="13:28" ht="13">
      <c r="M251" s="128"/>
      <c r="N251" s="128"/>
      <c r="O251" s="129"/>
      <c r="P251" s="130"/>
      <c r="R251" s="129"/>
      <c r="S251" s="130"/>
      <c r="T251" s="129"/>
      <c r="U251" s="130"/>
      <c r="V251" s="129"/>
      <c r="W251" s="130"/>
      <c r="X251" s="129"/>
      <c r="Y251" s="130"/>
      <c r="Z251" s="130"/>
      <c r="AA251" s="130"/>
      <c r="AB251" s="130"/>
    </row>
    <row r="252" spans="13:28" ht="13">
      <c r="M252" s="128"/>
      <c r="N252" s="128"/>
      <c r="O252" s="129"/>
      <c r="P252" s="130"/>
      <c r="R252" s="129"/>
      <c r="S252" s="130"/>
      <c r="T252" s="129"/>
      <c r="U252" s="130"/>
      <c r="V252" s="129"/>
      <c r="W252" s="130"/>
      <c r="X252" s="129"/>
      <c r="Y252" s="130"/>
      <c r="Z252" s="130"/>
      <c r="AA252" s="130"/>
      <c r="AB252" s="130"/>
    </row>
    <row r="253" spans="13:28" ht="13">
      <c r="M253" s="128"/>
      <c r="N253" s="128"/>
      <c r="O253" s="129"/>
      <c r="P253" s="130"/>
      <c r="R253" s="129"/>
      <c r="S253" s="130"/>
      <c r="T253" s="129"/>
      <c r="U253" s="130"/>
      <c r="V253" s="129"/>
      <c r="W253" s="130"/>
      <c r="X253" s="129"/>
      <c r="Y253" s="130"/>
      <c r="Z253" s="130"/>
      <c r="AA253" s="130"/>
      <c r="AB253" s="130"/>
    </row>
    <row r="254" spans="13:28" ht="13">
      <c r="M254" s="128"/>
      <c r="N254" s="128"/>
      <c r="O254" s="129"/>
      <c r="P254" s="130"/>
      <c r="R254" s="129"/>
      <c r="S254" s="130"/>
      <c r="T254" s="129"/>
      <c r="U254" s="130"/>
      <c r="V254" s="129"/>
      <c r="W254" s="130"/>
      <c r="X254" s="129"/>
      <c r="Y254" s="130"/>
      <c r="Z254" s="130"/>
      <c r="AA254" s="130"/>
      <c r="AB254" s="130"/>
    </row>
    <row r="255" spans="13:28" ht="13">
      <c r="M255" s="128"/>
      <c r="N255" s="128"/>
      <c r="O255" s="129"/>
      <c r="P255" s="130"/>
      <c r="R255" s="129"/>
      <c r="S255" s="130"/>
      <c r="T255" s="129"/>
      <c r="U255" s="130"/>
      <c r="V255" s="129"/>
      <c r="W255" s="130"/>
      <c r="X255" s="129"/>
      <c r="Y255" s="130"/>
      <c r="Z255" s="130"/>
      <c r="AA255" s="130"/>
      <c r="AB255" s="130"/>
    </row>
    <row r="256" spans="13:28" ht="13">
      <c r="M256" s="128"/>
      <c r="N256" s="128"/>
      <c r="O256" s="129"/>
      <c r="P256" s="130"/>
      <c r="R256" s="129"/>
      <c r="S256" s="130"/>
      <c r="T256" s="129"/>
      <c r="U256" s="130"/>
      <c r="V256" s="129"/>
      <c r="W256" s="130"/>
      <c r="X256" s="129"/>
      <c r="Y256" s="130"/>
      <c r="Z256" s="130"/>
      <c r="AA256" s="130"/>
      <c r="AB256" s="130"/>
    </row>
    <row r="257" spans="13:28" ht="13">
      <c r="M257" s="128"/>
      <c r="N257" s="128"/>
      <c r="O257" s="129"/>
      <c r="P257" s="130"/>
      <c r="R257" s="129"/>
      <c r="S257" s="130"/>
      <c r="T257" s="129"/>
      <c r="U257" s="130"/>
      <c r="V257" s="129"/>
      <c r="W257" s="130"/>
      <c r="X257" s="129"/>
      <c r="Y257" s="130"/>
      <c r="Z257" s="130"/>
      <c r="AA257" s="130"/>
      <c r="AB257" s="130"/>
    </row>
    <row r="258" spans="13:28" ht="13">
      <c r="M258" s="128"/>
      <c r="N258" s="128"/>
      <c r="O258" s="129"/>
      <c r="P258" s="130"/>
      <c r="R258" s="129"/>
      <c r="S258" s="130"/>
      <c r="T258" s="129"/>
      <c r="U258" s="130"/>
      <c r="V258" s="129"/>
      <c r="W258" s="130"/>
      <c r="X258" s="129"/>
      <c r="Y258" s="130"/>
      <c r="Z258" s="130"/>
      <c r="AA258" s="130"/>
      <c r="AB258" s="130"/>
    </row>
    <row r="259" spans="13:28" ht="13">
      <c r="M259" s="128"/>
      <c r="N259" s="128"/>
      <c r="O259" s="129"/>
      <c r="P259" s="130"/>
      <c r="R259" s="129"/>
      <c r="S259" s="130"/>
      <c r="T259" s="129"/>
      <c r="U259" s="130"/>
      <c r="V259" s="129"/>
      <c r="W259" s="130"/>
      <c r="X259" s="129"/>
      <c r="Y259" s="130"/>
      <c r="Z259" s="130"/>
      <c r="AA259" s="130"/>
      <c r="AB259" s="130"/>
    </row>
    <row r="260" spans="13:28" ht="13">
      <c r="M260" s="128"/>
      <c r="N260" s="128"/>
      <c r="O260" s="129"/>
      <c r="P260" s="130"/>
      <c r="R260" s="129"/>
      <c r="S260" s="130"/>
      <c r="T260" s="129"/>
      <c r="U260" s="130"/>
      <c r="V260" s="129"/>
      <c r="W260" s="130"/>
      <c r="X260" s="129"/>
      <c r="Y260" s="130"/>
      <c r="Z260" s="130"/>
      <c r="AA260" s="130"/>
      <c r="AB260" s="130"/>
    </row>
    <row r="261" spans="13:28" ht="13">
      <c r="M261" s="128"/>
      <c r="N261" s="128"/>
      <c r="O261" s="129"/>
      <c r="P261" s="130"/>
      <c r="R261" s="129"/>
      <c r="S261" s="130"/>
      <c r="T261" s="129"/>
      <c r="U261" s="130"/>
      <c r="V261" s="129"/>
      <c r="W261" s="130"/>
      <c r="X261" s="129"/>
      <c r="Y261" s="130"/>
      <c r="Z261" s="130"/>
      <c r="AA261" s="130"/>
      <c r="AB261" s="130"/>
    </row>
    <row r="262" spans="13:28" ht="13">
      <c r="M262" s="128"/>
      <c r="N262" s="128"/>
      <c r="O262" s="129"/>
      <c r="P262" s="130"/>
      <c r="R262" s="129"/>
      <c r="S262" s="130"/>
      <c r="T262" s="129"/>
      <c r="U262" s="130"/>
      <c r="V262" s="129"/>
      <c r="W262" s="130"/>
      <c r="X262" s="129"/>
      <c r="Y262" s="130"/>
      <c r="Z262" s="130"/>
      <c r="AA262" s="130"/>
      <c r="AB262" s="130"/>
    </row>
    <row r="263" spans="13:28" ht="13">
      <c r="M263" s="128"/>
      <c r="N263" s="128"/>
      <c r="O263" s="129"/>
      <c r="P263" s="130"/>
      <c r="R263" s="129"/>
      <c r="S263" s="130"/>
      <c r="T263" s="129"/>
      <c r="U263" s="130"/>
      <c r="V263" s="129"/>
      <c r="W263" s="130"/>
      <c r="X263" s="129"/>
      <c r="Y263" s="130"/>
      <c r="Z263" s="130"/>
      <c r="AA263" s="130"/>
      <c r="AB263" s="130"/>
    </row>
    <row r="264" spans="13:28" ht="13">
      <c r="M264" s="128"/>
      <c r="N264" s="128"/>
      <c r="O264" s="129"/>
      <c r="P264" s="130"/>
      <c r="R264" s="129"/>
      <c r="S264" s="130"/>
      <c r="T264" s="129"/>
      <c r="U264" s="130"/>
      <c r="V264" s="129"/>
      <c r="W264" s="130"/>
      <c r="X264" s="129"/>
      <c r="Y264" s="130"/>
      <c r="Z264" s="130"/>
      <c r="AA264" s="130"/>
      <c r="AB264" s="130"/>
    </row>
    <row r="265" spans="13:28" ht="13">
      <c r="M265" s="128"/>
      <c r="N265" s="128"/>
      <c r="O265" s="129"/>
      <c r="P265" s="130"/>
      <c r="R265" s="129"/>
      <c r="S265" s="130"/>
      <c r="T265" s="129"/>
      <c r="U265" s="130"/>
      <c r="V265" s="129"/>
      <c r="W265" s="130"/>
      <c r="X265" s="129"/>
      <c r="Y265" s="130"/>
      <c r="Z265" s="130"/>
      <c r="AA265" s="130"/>
      <c r="AB265" s="130"/>
    </row>
    <row r="266" spans="13:28" ht="13">
      <c r="M266" s="128"/>
      <c r="N266" s="128"/>
      <c r="O266" s="129"/>
      <c r="P266" s="130"/>
      <c r="R266" s="129"/>
      <c r="S266" s="130"/>
      <c r="T266" s="129"/>
      <c r="U266" s="130"/>
      <c r="V266" s="129"/>
      <c r="W266" s="130"/>
      <c r="X266" s="129"/>
      <c r="Y266" s="130"/>
      <c r="Z266" s="130"/>
      <c r="AA266" s="130"/>
      <c r="AB266" s="130"/>
    </row>
    <row r="267" spans="13:28" ht="13">
      <c r="M267" s="128"/>
      <c r="N267" s="128"/>
      <c r="O267" s="129"/>
      <c r="P267" s="130"/>
      <c r="R267" s="129"/>
      <c r="S267" s="130"/>
      <c r="T267" s="129"/>
      <c r="U267" s="130"/>
      <c r="V267" s="129"/>
      <c r="W267" s="130"/>
      <c r="X267" s="129"/>
      <c r="Y267" s="130"/>
      <c r="Z267" s="130"/>
      <c r="AA267" s="130"/>
      <c r="AB267" s="130"/>
    </row>
    <row r="268" spans="13:28" ht="13">
      <c r="M268" s="128"/>
      <c r="N268" s="128"/>
      <c r="O268" s="129"/>
      <c r="P268" s="130"/>
      <c r="R268" s="129"/>
      <c r="S268" s="130"/>
      <c r="T268" s="129"/>
      <c r="U268" s="130"/>
      <c r="V268" s="129"/>
      <c r="W268" s="130"/>
      <c r="X268" s="129"/>
      <c r="Y268" s="130"/>
      <c r="Z268" s="130"/>
      <c r="AA268" s="130"/>
      <c r="AB268" s="130"/>
    </row>
    <row r="269" spans="13:28" ht="13">
      <c r="M269" s="128"/>
      <c r="N269" s="128"/>
      <c r="O269" s="129"/>
      <c r="P269" s="130"/>
      <c r="R269" s="129"/>
      <c r="S269" s="130"/>
      <c r="T269" s="129"/>
      <c r="U269" s="130"/>
      <c r="V269" s="129"/>
      <c r="W269" s="130"/>
      <c r="X269" s="129"/>
      <c r="Y269" s="130"/>
      <c r="Z269" s="130"/>
      <c r="AA269" s="130"/>
      <c r="AB269" s="130"/>
    </row>
    <row r="270" spans="13:28" ht="13">
      <c r="M270" s="128"/>
      <c r="N270" s="128"/>
      <c r="O270" s="129"/>
      <c r="P270" s="130"/>
      <c r="R270" s="129"/>
      <c r="S270" s="130"/>
      <c r="T270" s="129"/>
      <c r="U270" s="130"/>
      <c r="V270" s="129"/>
      <c r="W270" s="130"/>
      <c r="X270" s="129"/>
      <c r="Y270" s="130"/>
      <c r="Z270" s="130"/>
      <c r="AA270" s="130"/>
      <c r="AB270" s="130"/>
    </row>
    <row r="271" spans="13:28" ht="13">
      <c r="M271" s="128"/>
      <c r="N271" s="128"/>
      <c r="O271" s="129"/>
      <c r="P271" s="130"/>
      <c r="R271" s="129"/>
      <c r="S271" s="130"/>
      <c r="T271" s="129"/>
      <c r="U271" s="130"/>
      <c r="V271" s="129"/>
      <c r="W271" s="130"/>
      <c r="X271" s="129"/>
      <c r="Y271" s="130"/>
      <c r="Z271" s="130"/>
      <c r="AA271" s="130"/>
      <c r="AB271" s="130"/>
    </row>
    <row r="272" spans="13:28" ht="13">
      <c r="M272" s="128"/>
      <c r="N272" s="128"/>
      <c r="O272" s="129"/>
      <c r="P272" s="130"/>
      <c r="R272" s="129"/>
      <c r="S272" s="130"/>
      <c r="T272" s="129"/>
      <c r="U272" s="130"/>
      <c r="V272" s="129"/>
      <c r="W272" s="130"/>
      <c r="X272" s="129"/>
      <c r="Y272" s="130"/>
      <c r="Z272" s="130"/>
      <c r="AA272" s="130"/>
      <c r="AB272" s="130"/>
    </row>
    <row r="273" spans="13:28" ht="13">
      <c r="M273" s="128"/>
      <c r="N273" s="128"/>
      <c r="O273" s="129"/>
      <c r="P273" s="130"/>
      <c r="R273" s="129"/>
      <c r="S273" s="130"/>
      <c r="T273" s="129"/>
      <c r="U273" s="130"/>
      <c r="V273" s="129"/>
      <c r="W273" s="130"/>
      <c r="X273" s="129"/>
      <c r="Y273" s="130"/>
      <c r="Z273" s="130"/>
      <c r="AA273" s="130"/>
      <c r="AB273" s="130"/>
    </row>
    <row r="274" spans="13:28" ht="13">
      <c r="M274" s="128"/>
      <c r="N274" s="128"/>
      <c r="O274" s="129"/>
      <c r="P274" s="130"/>
      <c r="R274" s="129"/>
      <c r="S274" s="130"/>
      <c r="T274" s="129"/>
      <c r="U274" s="130"/>
      <c r="V274" s="129"/>
      <c r="W274" s="130"/>
      <c r="X274" s="129"/>
      <c r="Y274" s="130"/>
      <c r="Z274" s="130"/>
      <c r="AA274" s="130"/>
      <c r="AB274" s="130"/>
    </row>
    <row r="275" spans="13:28" ht="13">
      <c r="M275" s="128"/>
      <c r="N275" s="128"/>
      <c r="O275" s="129"/>
      <c r="P275" s="130"/>
      <c r="R275" s="129"/>
      <c r="S275" s="130"/>
      <c r="T275" s="129"/>
      <c r="U275" s="130"/>
      <c r="V275" s="129"/>
      <c r="W275" s="130"/>
      <c r="X275" s="129"/>
      <c r="Y275" s="130"/>
      <c r="Z275" s="130"/>
      <c r="AA275" s="130"/>
      <c r="AB275" s="130"/>
    </row>
    <row r="276" spans="13:28" ht="13">
      <c r="M276" s="128"/>
      <c r="N276" s="128"/>
      <c r="O276" s="129"/>
      <c r="P276" s="130"/>
      <c r="R276" s="129"/>
      <c r="S276" s="130"/>
      <c r="T276" s="129"/>
      <c r="U276" s="130"/>
      <c r="V276" s="129"/>
      <c r="W276" s="130"/>
      <c r="X276" s="129"/>
      <c r="Y276" s="130"/>
      <c r="Z276" s="130"/>
      <c r="AA276" s="130"/>
      <c r="AB276" s="130"/>
    </row>
    <row r="277" spans="13:28" ht="13">
      <c r="M277" s="128"/>
      <c r="N277" s="128"/>
      <c r="O277" s="129"/>
      <c r="P277" s="130"/>
      <c r="R277" s="129"/>
      <c r="S277" s="130"/>
      <c r="T277" s="129"/>
      <c r="U277" s="130"/>
      <c r="V277" s="129"/>
      <c r="W277" s="130"/>
      <c r="X277" s="129"/>
      <c r="Y277" s="130"/>
      <c r="Z277" s="130"/>
      <c r="AA277" s="130"/>
      <c r="AB277" s="130"/>
    </row>
    <row r="278" spans="13:28" ht="13">
      <c r="M278" s="128"/>
      <c r="N278" s="128"/>
      <c r="O278" s="129"/>
      <c r="P278" s="130"/>
      <c r="R278" s="129"/>
      <c r="S278" s="130"/>
      <c r="T278" s="129"/>
      <c r="U278" s="130"/>
      <c r="V278" s="129"/>
      <c r="W278" s="130"/>
      <c r="X278" s="129"/>
      <c r="Y278" s="130"/>
      <c r="Z278" s="130"/>
      <c r="AA278" s="130"/>
      <c r="AB278" s="130"/>
    </row>
    <row r="279" spans="13:28" ht="13">
      <c r="M279" s="128"/>
      <c r="N279" s="128"/>
      <c r="O279" s="129"/>
      <c r="P279" s="130"/>
      <c r="R279" s="129"/>
      <c r="S279" s="130"/>
      <c r="T279" s="129"/>
      <c r="U279" s="130"/>
      <c r="V279" s="129"/>
      <c r="W279" s="130"/>
      <c r="X279" s="129"/>
      <c r="Y279" s="130"/>
      <c r="Z279" s="130"/>
      <c r="AA279" s="130"/>
      <c r="AB279" s="130"/>
    </row>
    <row r="280" spans="13:28" ht="13">
      <c r="M280" s="128"/>
      <c r="N280" s="128"/>
      <c r="O280" s="129"/>
      <c r="P280" s="130"/>
      <c r="R280" s="129"/>
      <c r="S280" s="130"/>
      <c r="T280" s="129"/>
      <c r="U280" s="130"/>
      <c r="V280" s="129"/>
      <c r="W280" s="130"/>
      <c r="X280" s="129"/>
      <c r="Y280" s="130"/>
      <c r="Z280" s="130"/>
      <c r="AA280" s="130"/>
      <c r="AB280" s="130"/>
    </row>
    <row r="281" spans="13:28" ht="13">
      <c r="M281" s="128"/>
      <c r="N281" s="128"/>
      <c r="O281" s="129"/>
      <c r="P281" s="130"/>
      <c r="R281" s="129"/>
      <c r="S281" s="130"/>
      <c r="T281" s="129"/>
      <c r="U281" s="130"/>
      <c r="V281" s="129"/>
      <c r="W281" s="130"/>
      <c r="X281" s="129"/>
      <c r="Y281" s="130"/>
      <c r="Z281" s="130"/>
      <c r="AA281" s="130"/>
      <c r="AB281" s="130"/>
    </row>
    <row r="282" spans="13:28" ht="13">
      <c r="M282" s="128"/>
      <c r="N282" s="128"/>
      <c r="O282" s="129"/>
      <c r="P282" s="130"/>
      <c r="R282" s="129"/>
      <c r="S282" s="130"/>
      <c r="T282" s="129"/>
      <c r="U282" s="130"/>
      <c r="V282" s="129"/>
      <c r="W282" s="130"/>
      <c r="X282" s="129"/>
      <c r="Y282" s="130"/>
      <c r="Z282" s="130"/>
      <c r="AA282" s="130"/>
      <c r="AB282" s="130"/>
    </row>
    <row r="283" spans="13:28" ht="13">
      <c r="M283" s="128"/>
      <c r="N283" s="128"/>
      <c r="O283" s="129"/>
      <c r="P283" s="130"/>
      <c r="R283" s="129"/>
      <c r="S283" s="130"/>
      <c r="T283" s="129"/>
      <c r="U283" s="130"/>
      <c r="V283" s="129"/>
      <c r="W283" s="130"/>
      <c r="X283" s="129"/>
      <c r="Y283" s="130"/>
      <c r="Z283" s="130"/>
      <c r="AA283" s="130"/>
      <c r="AB283" s="130"/>
    </row>
    <row r="284" spans="13:28" ht="13">
      <c r="M284" s="128"/>
      <c r="N284" s="128"/>
      <c r="O284" s="129"/>
      <c r="P284" s="130"/>
      <c r="R284" s="129"/>
      <c r="S284" s="130"/>
      <c r="T284" s="129"/>
      <c r="U284" s="130"/>
      <c r="V284" s="129"/>
      <c r="W284" s="130"/>
      <c r="X284" s="129"/>
      <c r="Y284" s="130"/>
      <c r="Z284" s="130"/>
      <c r="AA284" s="130"/>
      <c r="AB284" s="130"/>
    </row>
    <row r="285" spans="13:28" ht="13">
      <c r="M285" s="128"/>
      <c r="N285" s="128"/>
      <c r="O285" s="129"/>
      <c r="P285" s="130"/>
      <c r="R285" s="129"/>
      <c r="S285" s="130"/>
      <c r="T285" s="129"/>
      <c r="U285" s="130"/>
      <c r="V285" s="129"/>
      <c r="W285" s="130"/>
      <c r="X285" s="129"/>
      <c r="Y285" s="130"/>
      <c r="Z285" s="130"/>
      <c r="AA285" s="130"/>
      <c r="AB285" s="130"/>
    </row>
    <row r="286" spans="13:28" ht="13">
      <c r="M286" s="128"/>
      <c r="N286" s="128"/>
      <c r="O286" s="129"/>
      <c r="P286" s="130"/>
      <c r="R286" s="129"/>
      <c r="S286" s="130"/>
      <c r="T286" s="129"/>
      <c r="U286" s="130"/>
      <c r="V286" s="129"/>
      <c r="W286" s="130"/>
      <c r="X286" s="129"/>
      <c r="Y286" s="130"/>
      <c r="Z286" s="130"/>
      <c r="AA286" s="130"/>
      <c r="AB286" s="130"/>
    </row>
    <row r="287" spans="13:28" ht="13">
      <c r="M287" s="128"/>
      <c r="N287" s="128"/>
      <c r="O287" s="129"/>
      <c r="P287" s="130"/>
      <c r="R287" s="129"/>
      <c r="S287" s="130"/>
      <c r="T287" s="129"/>
      <c r="U287" s="130"/>
      <c r="V287" s="129"/>
      <c r="W287" s="130"/>
      <c r="X287" s="129"/>
      <c r="Y287" s="130"/>
      <c r="Z287" s="130"/>
      <c r="AA287" s="130"/>
      <c r="AB287" s="130"/>
    </row>
    <row r="288" spans="13:28" ht="13">
      <c r="M288" s="128"/>
      <c r="N288" s="128"/>
      <c r="O288" s="129"/>
      <c r="P288" s="130"/>
      <c r="R288" s="129"/>
      <c r="S288" s="130"/>
      <c r="T288" s="129"/>
      <c r="U288" s="130"/>
      <c r="V288" s="129"/>
      <c r="W288" s="130"/>
      <c r="X288" s="129"/>
      <c r="Y288" s="130"/>
      <c r="Z288" s="130"/>
      <c r="AA288" s="130"/>
      <c r="AB288" s="130"/>
    </row>
    <row r="289" spans="13:28" ht="13">
      <c r="M289" s="128"/>
      <c r="N289" s="128"/>
      <c r="O289" s="129"/>
      <c r="P289" s="130"/>
      <c r="R289" s="129"/>
      <c r="S289" s="130"/>
      <c r="T289" s="129"/>
      <c r="U289" s="130"/>
      <c r="V289" s="129"/>
      <c r="W289" s="130"/>
      <c r="X289" s="129"/>
      <c r="Y289" s="130"/>
      <c r="Z289" s="130"/>
      <c r="AA289" s="130"/>
      <c r="AB289" s="130"/>
    </row>
    <row r="290" spans="13:28" ht="13">
      <c r="M290" s="128"/>
      <c r="N290" s="128"/>
      <c r="O290" s="129"/>
      <c r="P290" s="130"/>
      <c r="R290" s="129"/>
      <c r="S290" s="130"/>
      <c r="T290" s="129"/>
      <c r="U290" s="130"/>
      <c r="V290" s="129"/>
      <c r="W290" s="130"/>
      <c r="X290" s="129"/>
      <c r="Y290" s="130"/>
      <c r="Z290" s="130"/>
      <c r="AA290" s="130"/>
      <c r="AB290" s="130"/>
    </row>
    <row r="291" spans="13:28" ht="13">
      <c r="M291" s="128"/>
      <c r="N291" s="128"/>
      <c r="O291" s="129"/>
      <c r="P291" s="130"/>
      <c r="R291" s="129"/>
      <c r="S291" s="130"/>
      <c r="T291" s="129"/>
      <c r="U291" s="130"/>
      <c r="V291" s="129"/>
      <c r="W291" s="130"/>
      <c r="X291" s="129"/>
      <c r="Y291" s="130"/>
      <c r="Z291" s="130"/>
      <c r="AA291" s="130"/>
      <c r="AB291" s="130"/>
    </row>
    <row r="292" spans="13:28" ht="13">
      <c r="M292" s="128"/>
      <c r="N292" s="128"/>
      <c r="O292" s="129"/>
      <c r="P292" s="130"/>
      <c r="R292" s="129"/>
      <c r="S292" s="130"/>
      <c r="T292" s="129"/>
      <c r="U292" s="130"/>
      <c r="V292" s="129"/>
      <c r="W292" s="130"/>
      <c r="X292" s="129"/>
      <c r="Y292" s="130"/>
      <c r="Z292" s="130"/>
      <c r="AA292" s="130"/>
      <c r="AB292" s="130"/>
    </row>
    <row r="293" spans="13:28" ht="13">
      <c r="M293" s="128"/>
      <c r="N293" s="128"/>
      <c r="O293" s="129"/>
      <c r="P293" s="130"/>
      <c r="R293" s="129"/>
      <c r="S293" s="130"/>
      <c r="T293" s="129"/>
      <c r="U293" s="130"/>
      <c r="V293" s="129"/>
      <c r="W293" s="130"/>
      <c r="X293" s="129"/>
      <c r="Y293" s="130"/>
      <c r="Z293" s="130"/>
      <c r="AA293" s="130"/>
      <c r="AB293" s="130"/>
    </row>
    <row r="294" spans="13:28" ht="13">
      <c r="M294" s="128"/>
      <c r="N294" s="128"/>
      <c r="O294" s="129"/>
      <c r="P294" s="130"/>
      <c r="R294" s="129"/>
      <c r="S294" s="130"/>
      <c r="T294" s="129"/>
      <c r="U294" s="130"/>
      <c r="V294" s="129"/>
      <c r="W294" s="130"/>
      <c r="X294" s="129"/>
      <c r="Y294" s="130"/>
      <c r="Z294" s="130"/>
      <c r="AA294" s="130"/>
      <c r="AB294" s="130"/>
    </row>
    <row r="295" spans="13:28" ht="13">
      <c r="M295" s="128"/>
      <c r="N295" s="128"/>
      <c r="O295" s="129"/>
      <c r="P295" s="130"/>
      <c r="R295" s="129"/>
      <c r="S295" s="130"/>
      <c r="T295" s="129"/>
      <c r="U295" s="130"/>
      <c r="V295" s="129"/>
      <c r="W295" s="130"/>
      <c r="X295" s="129"/>
      <c r="Y295" s="130"/>
      <c r="Z295" s="130"/>
      <c r="AA295" s="130"/>
      <c r="AB295" s="130"/>
    </row>
    <row r="296" spans="13:28" ht="13">
      <c r="M296" s="128"/>
      <c r="N296" s="128"/>
      <c r="O296" s="129"/>
      <c r="P296" s="130"/>
      <c r="R296" s="129"/>
      <c r="S296" s="130"/>
      <c r="T296" s="129"/>
      <c r="U296" s="130"/>
      <c r="V296" s="129"/>
      <c r="W296" s="130"/>
      <c r="X296" s="129"/>
      <c r="Y296" s="130"/>
      <c r="Z296" s="130"/>
      <c r="AA296" s="130"/>
      <c r="AB296" s="130"/>
    </row>
    <row r="297" spans="13:28" ht="13">
      <c r="M297" s="128"/>
      <c r="N297" s="128"/>
      <c r="O297" s="129"/>
      <c r="P297" s="130"/>
      <c r="R297" s="129"/>
      <c r="S297" s="130"/>
      <c r="T297" s="129"/>
      <c r="U297" s="130"/>
      <c r="V297" s="129"/>
      <c r="W297" s="130"/>
      <c r="X297" s="129"/>
      <c r="Y297" s="130"/>
      <c r="Z297" s="130"/>
      <c r="AA297" s="130"/>
      <c r="AB297" s="130"/>
    </row>
    <row r="298" spans="13:28" ht="13">
      <c r="M298" s="128"/>
      <c r="N298" s="128"/>
      <c r="O298" s="129"/>
      <c r="P298" s="130"/>
      <c r="R298" s="129"/>
      <c r="S298" s="130"/>
      <c r="T298" s="129"/>
      <c r="U298" s="130"/>
      <c r="V298" s="129"/>
      <c r="W298" s="130"/>
      <c r="X298" s="129"/>
      <c r="Y298" s="130"/>
      <c r="Z298" s="130"/>
      <c r="AA298" s="130"/>
      <c r="AB298" s="130"/>
    </row>
    <row r="299" spans="13:28" ht="13">
      <c r="M299" s="128"/>
      <c r="N299" s="128"/>
      <c r="O299" s="129"/>
      <c r="P299" s="130"/>
      <c r="R299" s="129"/>
      <c r="S299" s="130"/>
      <c r="T299" s="129"/>
      <c r="U299" s="130"/>
      <c r="V299" s="129"/>
      <c r="W299" s="130"/>
      <c r="X299" s="129"/>
      <c r="Y299" s="130"/>
      <c r="Z299" s="130"/>
      <c r="AA299" s="130"/>
      <c r="AB299" s="130"/>
    </row>
    <row r="300" spans="13:28" ht="13">
      <c r="M300" s="128"/>
      <c r="N300" s="128"/>
      <c r="O300" s="129"/>
      <c r="P300" s="130"/>
      <c r="R300" s="129"/>
      <c r="S300" s="130"/>
      <c r="T300" s="129"/>
      <c r="U300" s="130"/>
      <c r="V300" s="129"/>
      <c r="W300" s="130"/>
      <c r="X300" s="129"/>
      <c r="Y300" s="130"/>
      <c r="Z300" s="130"/>
      <c r="AA300" s="130"/>
      <c r="AB300" s="130"/>
    </row>
    <row r="301" spans="13:28" ht="13">
      <c r="M301" s="128"/>
      <c r="N301" s="128"/>
      <c r="O301" s="129"/>
      <c r="P301" s="130"/>
      <c r="R301" s="129"/>
      <c r="S301" s="130"/>
      <c r="T301" s="129"/>
      <c r="U301" s="130"/>
      <c r="V301" s="129"/>
      <c r="W301" s="130"/>
      <c r="X301" s="129"/>
      <c r="Y301" s="130"/>
      <c r="Z301" s="130"/>
      <c r="AA301" s="130"/>
      <c r="AB301" s="130"/>
    </row>
    <row r="302" spans="13:28" ht="13">
      <c r="M302" s="128"/>
      <c r="N302" s="128"/>
      <c r="O302" s="129"/>
      <c r="P302" s="130"/>
      <c r="R302" s="129"/>
      <c r="S302" s="130"/>
      <c r="T302" s="129"/>
      <c r="U302" s="130"/>
      <c r="V302" s="129"/>
      <c r="W302" s="130"/>
      <c r="X302" s="129"/>
      <c r="Y302" s="130"/>
      <c r="Z302" s="130"/>
      <c r="AA302" s="130"/>
      <c r="AB302" s="130"/>
    </row>
    <row r="303" spans="13:28" ht="13">
      <c r="M303" s="128"/>
      <c r="N303" s="128"/>
      <c r="O303" s="129"/>
      <c r="P303" s="130"/>
      <c r="R303" s="129"/>
      <c r="S303" s="130"/>
      <c r="T303" s="129"/>
      <c r="U303" s="130"/>
      <c r="V303" s="129"/>
      <c r="W303" s="130"/>
      <c r="X303" s="129"/>
      <c r="Y303" s="130"/>
      <c r="Z303" s="130"/>
      <c r="AA303" s="130"/>
      <c r="AB303" s="130"/>
    </row>
    <row r="304" spans="13:28" ht="13">
      <c r="M304" s="128"/>
      <c r="N304" s="128"/>
      <c r="O304" s="129"/>
      <c r="P304" s="130"/>
      <c r="R304" s="129"/>
      <c r="S304" s="130"/>
      <c r="T304" s="129"/>
      <c r="U304" s="130"/>
      <c r="V304" s="129"/>
      <c r="W304" s="130"/>
      <c r="X304" s="129"/>
      <c r="Y304" s="130"/>
      <c r="Z304" s="130"/>
      <c r="AA304" s="130"/>
      <c r="AB304" s="130"/>
    </row>
    <row r="305" spans="13:28" ht="13">
      <c r="M305" s="128"/>
      <c r="N305" s="128"/>
      <c r="O305" s="129"/>
      <c r="P305" s="130"/>
      <c r="R305" s="129"/>
      <c r="S305" s="130"/>
      <c r="T305" s="129"/>
      <c r="U305" s="130"/>
      <c r="V305" s="129"/>
      <c r="W305" s="130"/>
      <c r="X305" s="129"/>
      <c r="Y305" s="130"/>
      <c r="Z305" s="130"/>
      <c r="AA305" s="130"/>
      <c r="AB305" s="130"/>
    </row>
    <row r="306" spans="13:28" ht="13">
      <c r="M306" s="128"/>
      <c r="N306" s="128"/>
      <c r="O306" s="129"/>
      <c r="P306" s="130"/>
      <c r="R306" s="129"/>
      <c r="S306" s="130"/>
      <c r="T306" s="129"/>
      <c r="U306" s="130"/>
      <c r="V306" s="129"/>
      <c r="W306" s="130"/>
      <c r="X306" s="129"/>
      <c r="Y306" s="130"/>
      <c r="Z306" s="130"/>
      <c r="AA306" s="130"/>
      <c r="AB306" s="130"/>
    </row>
    <row r="307" spans="13:28" ht="13">
      <c r="M307" s="128"/>
      <c r="N307" s="128"/>
      <c r="O307" s="129"/>
      <c r="P307" s="130"/>
      <c r="R307" s="129"/>
      <c r="S307" s="130"/>
      <c r="T307" s="129"/>
      <c r="U307" s="130"/>
      <c r="V307" s="129"/>
      <c r="W307" s="130"/>
      <c r="X307" s="129"/>
      <c r="Y307" s="130"/>
      <c r="Z307" s="130"/>
      <c r="AA307" s="130"/>
      <c r="AB307" s="130"/>
    </row>
    <row r="308" spans="13:28" ht="13">
      <c r="M308" s="128"/>
      <c r="N308" s="128"/>
      <c r="O308" s="129"/>
      <c r="P308" s="130"/>
      <c r="R308" s="129"/>
      <c r="S308" s="130"/>
      <c r="T308" s="129"/>
      <c r="U308" s="130"/>
      <c r="V308" s="129"/>
      <c r="W308" s="130"/>
      <c r="X308" s="129"/>
      <c r="Y308" s="130"/>
      <c r="Z308" s="130"/>
      <c r="AA308" s="130"/>
      <c r="AB308" s="130"/>
    </row>
    <row r="309" spans="13:28" ht="13">
      <c r="M309" s="128"/>
      <c r="N309" s="128"/>
      <c r="O309" s="129"/>
      <c r="P309" s="130"/>
      <c r="R309" s="129"/>
      <c r="S309" s="130"/>
      <c r="T309" s="129"/>
      <c r="U309" s="130"/>
      <c r="V309" s="129"/>
      <c r="W309" s="130"/>
      <c r="X309" s="129"/>
      <c r="Y309" s="130"/>
      <c r="Z309" s="130"/>
      <c r="AA309" s="130"/>
      <c r="AB309" s="130"/>
    </row>
    <row r="310" spans="13:28" ht="13">
      <c r="M310" s="128"/>
      <c r="N310" s="128"/>
      <c r="O310" s="129"/>
      <c r="P310" s="130"/>
      <c r="R310" s="129"/>
      <c r="S310" s="130"/>
      <c r="T310" s="129"/>
      <c r="U310" s="130"/>
      <c r="V310" s="129"/>
      <c r="W310" s="130"/>
      <c r="X310" s="129"/>
      <c r="Y310" s="130"/>
      <c r="Z310" s="130"/>
      <c r="AA310" s="130"/>
      <c r="AB310" s="130"/>
    </row>
    <row r="311" spans="13:28" ht="13">
      <c r="M311" s="128"/>
      <c r="N311" s="128"/>
      <c r="O311" s="129"/>
      <c r="P311" s="130"/>
      <c r="R311" s="129"/>
      <c r="S311" s="130"/>
      <c r="T311" s="129"/>
      <c r="U311" s="130"/>
      <c r="V311" s="129"/>
      <c r="W311" s="130"/>
      <c r="X311" s="129"/>
      <c r="Y311" s="130"/>
      <c r="Z311" s="130"/>
      <c r="AA311" s="130"/>
      <c r="AB311" s="130"/>
    </row>
    <row r="312" spans="13:28" ht="13">
      <c r="M312" s="128"/>
      <c r="N312" s="128"/>
      <c r="O312" s="129"/>
      <c r="P312" s="130"/>
      <c r="R312" s="129"/>
      <c r="S312" s="130"/>
      <c r="T312" s="129"/>
      <c r="U312" s="130"/>
      <c r="V312" s="129"/>
      <c r="W312" s="130"/>
      <c r="X312" s="129"/>
      <c r="Y312" s="130"/>
      <c r="Z312" s="130"/>
      <c r="AA312" s="130"/>
      <c r="AB312" s="130"/>
    </row>
    <row r="313" spans="13:28" ht="13">
      <c r="M313" s="128"/>
      <c r="N313" s="128"/>
      <c r="O313" s="129"/>
      <c r="P313" s="130"/>
      <c r="R313" s="129"/>
      <c r="S313" s="130"/>
      <c r="T313" s="129"/>
      <c r="U313" s="130"/>
      <c r="V313" s="129"/>
      <c r="W313" s="130"/>
      <c r="X313" s="129"/>
      <c r="Y313" s="130"/>
      <c r="Z313" s="130"/>
      <c r="AA313" s="130"/>
      <c r="AB313" s="130"/>
    </row>
    <row r="314" spans="13:28" ht="13">
      <c r="M314" s="128"/>
      <c r="N314" s="128"/>
      <c r="O314" s="129"/>
      <c r="P314" s="130"/>
      <c r="R314" s="129"/>
      <c r="S314" s="130"/>
      <c r="T314" s="129"/>
      <c r="U314" s="130"/>
      <c r="V314" s="129"/>
      <c r="W314" s="130"/>
      <c r="X314" s="129"/>
      <c r="Y314" s="130"/>
      <c r="Z314" s="130"/>
      <c r="AA314" s="130"/>
      <c r="AB314" s="130"/>
    </row>
    <row r="315" spans="13:28" ht="13">
      <c r="M315" s="128"/>
      <c r="N315" s="128"/>
      <c r="O315" s="129"/>
      <c r="P315" s="130"/>
      <c r="R315" s="129"/>
      <c r="S315" s="130"/>
      <c r="T315" s="129"/>
      <c r="U315" s="130"/>
      <c r="V315" s="129"/>
      <c r="W315" s="130"/>
      <c r="X315" s="129"/>
      <c r="Y315" s="130"/>
      <c r="Z315" s="130"/>
      <c r="AA315" s="130"/>
      <c r="AB315" s="130"/>
    </row>
    <row r="316" spans="13:28" ht="13">
      <c r="M316" s="128"/>
      <c r="N316" s="128"/>
      <c r="O316" s="129"/>
      <c r="P316" s="130"/>
      <c r="R316" s="129"/>
      <c r="S316" s="130"/>
      <c r="T316" s="129"/>
      <c r="U316" s="130"/>
      <c r="V316" s="129"/>
      <c r="W316" s="130"/>
      <c r="X316" s="129"/>
      <c r="Y316" s="130"/>
      <c r="Z316" s="130"/>
      <c r="AA316" s="130"/>
      <c r="AB316" s="130"/>
    </row>
    <row r="317" spans="13:28" ht="13">
      <c r="M317" s="128"/>
      <c r="N317" s="128"/>
      <c r="O317" s="129"/>
      <c r="P317" s="130"/>
      <c r="R317" s="129"/>
      <c r="S317" s="130"/>
      <c r="T317" s="129"/>
      <c r="U317" s="130"/>
      <c r="V317" s="129"/>
      <c r="W317" s="130"/>
      <c r="X317" s="129"/>
      <c r="Y317" s="130"/>
      <c r="Z317" s="130"/>
      <c r="AA317" s="130"/>
      <c r="AB317" s="130"/>
    </row>
    <row r="318" spans="13:28" ht="13">
      <c r="M318" s="128"/>
      <c r="N318" s="128"/>
      <c r="O318" s="129"/>
      <c r="P318" s="130"/>
      <c r="R318" s="129"/>
      <c r="S318" s="130"/>
      <c r="T318" s="129"/>
      <c r="U318" s="130"/>
      <c r="V318" s="129"/>
      <c r="W318" s="130"/>
      <c r="X318" s="129"/>
      <c r="Y318" s="130"/>
      <c r="Z318" s="130"/>
      <c r="AA318" s="130"/>
      <c r="AB318" s="130"/>
    </row>
    <row r="319" spans="13:28" ht="13">
      <c r="M319" s="128"/>
      <c r="N319" s="128"/>
      <c r="O319" s="129"/>
      <c r="P319" s="130"/>
      <c r="R319" s="129"/>
      <c r="S319" s="130"/>
      <c r="T319" s="129"/>
      <c r="U319" s="130"/>
      <c r="V319" s="129"/>
      <c r="W319" s="130"/>
      <c r="X319" s="129"/>
      <c r="Y319" s="130"/>
      <c r="Z319" s="130"/>
      <c r="AA319" s="130"/>
      <c r="AB319" s="130"/>
    </row>
    <row r="320" spans="13:28" ht="13">
      <c r="M320" s="128"/>
      <c r="N320" s="128"/>
      <c r="O320" s="129"/>
      <c r="P320" s="130"/>
      <c r="R320" s="129"/>
      <c r="S320" s="130"/>
      <c r="T320" s="129"/>
      <c r="U320" s="130"/>
      <c r="V320" s="129"/>
      <c r="W320" s="130"/>
      <c r="X320" s="129"/>
      <c r="Y320" s="130"/>
      <c r="Z320" s="130"/>
      <c r="AA320" s="130"/>
      <c r="AB320" s="130"/>
    </row>
    <row r="321" spans="13:28" ht="13">
      <c r="M321" s="128"/>
      <c r="N321" s="128"/>
      <c r="O321" s="129"/>
      <c r="P321" s="130"/>
      <c r="R321" s="129"/>
      <c r="S321" s="130"/>
      <c r="T321" s="129"/>
      <c r="U321" s="130"/>
      <c r="V321" s="129"/>
      <c r="W321" s="130"/>
      <c r="X321" s="129"/>
      <c r="Y321" s="130"/>
      <c r="Z321" s="130"/>
      <c r="AA321" s="130"/>
      <c r="AB321" s="130"/>
    </row>
    <row r="322" spans="13:28" ht="13">
      <c r="M322" s="128"/>
      <c r="N322" s="128"/>
      <c r="O322" s="129"/>
      <c r="P322" s="130"/>
      <c r="R322" s="129"/>
      <c r="S322" s="130"/>
      <c r="T322" s="129"/>
      <c r="U322" s="130"/>
      <c r="V322" s="129"/>
      <c r="W322" s="130"/>
      <c r="X322" s="129"/>
      <c r="Y322" s="130"/>
      <c r="Z322" s="130"/>
      <c r="AA322" s="130"/>
      <c r="AB322" s="130"/>
    </row>
    <row r="323" spans="13:28" ht="13">
      <c r="M323" s="128"/>
      <c r="N323" s="128"/>
      <c r="O323" s="129"/>
      <c r="P323" s="130"/>
      <c r="R323" s="129"/>
      <c r="S323" s="130"/>
      <c r="T323" s="129"/>
      <c r="U323" s="130"/>
      <c r="V323" s="129"/>
      <c r="W323" s="130"/>
      <c r="X323" s="129"/>
      <c r="Y323" s="130"/>
      <c r="Z323" s="130"/>
      <c r="AA323" s="130"/>
      <c r="AB323" s="130"/>
    </row>
    <row r="324" spans="13:28" ht="13">
      <c r="M324" s="128"/>
      <c r="N324" s="128"/>
      <c r="O324" s="129"/>
      <c r="P324" s="130"/>
      <c r="R324" s="129"/>
      <c r="S324" s="130"/>
      <c r="T324" s="129"/>
      <c r="U324" s="130"/>
      <c r="V324" s="129"/>
      <c r="W324" s="130"/>
      <c r="X324" s="129"/>
      <c r="Y324" s="130"/>
      <c r="Z324" s="130"/>
      <c r="AA324" s="130"/>
      <c r="AB324" s="130"/>
    </row>
    <row r="325" spans="13:28" ht="13">
      <c r="M325" s="128"/>
      <c r="N325" s="128"/>
      <c r="O325" s="129"/>
      <c r="P325" s="130"/>
      <c r="R325" s="129"/>
      <c r="S325" s="130"/>
      <c r="T325" s="129"/>
      <c r="U325" s="130"/>
      <c r="V325" s="129"/>
      <c r="W325" s="130"/>
      <c r="X325" s="129"/>
      <c r="Y325" s="130"/>
      <c r="Z325" s="130"/>
      <c r="AA325" s="130"/>
      <c r="AB325" s="130"/>
    </row>
    <row r="326" spans="13:28" ht="13">
      <c r="M326" s="128"/>
      <c r="N326" s="128"/>
      <c r="O326" s="129"/>
      <c r="P326" s="130"/>
      <c r="R326" s="129"/>
      <c r="S326" s="130"/>
      <c r="T326" s="129"/>
      <c r="U326" s="130"/>
      <c r="V326" s="129"/>
      <c r="W326" s="130"/>
      <c r="X326" s="129"/>
      <c r="Y326" s="130"/>
      <c r="Z326" s="130"/>
      <c r="AA326" s="130"/>
      <c r="AB326" s="130"/>
    </row>
    <row r="327" spans="13:28" ht="13">
      <c r="M327" s="128"/>
      <c r="N327" s="128"/>
      <c r="O327" s="129"/>
      <c r="P327" s="130"/>
      <c r="R327" s="129"/>
      <c r="S327" s="130"/>
      <c r="T327" s="129"/>
      <c r="U327" s="130"/>
      <c r="V327" s="129"/>
      <c r="W327" s="130"/>
      <c r="X327" s="129"/>
      <c r="Y327" s="130"/>
      <c r="Z327" s="130"/>
      <c r="AA327" s="130"/>
      <c r="AB327" s="130"/>
    </row>
    <row r="328" spans="13:28" ht="13">
      <c r="M328" s="128"/>
      <c r="N328" s="128"/>
      <c r="O328" s="129"/>
      <c r="P328" s="130"/>
      <c r="R328" s="129"/>
      <c r="S328" s="130"/>
      <c r="T328" s="129"/>
      <c r="U328" s="130"/>
      <c r="V328" s="129"/>
      <c r="W328" s="130"/>
      <c r="X328" s="129"/>
      <c r="Y328" s="130"/>
      <c r="Z328" s="130"/>
      <c r="AA328" s="130"/>
      <c r="AB328" s="130"/>
    </row>
    <row r="329" spans="13:28" ht="13">
      <c r="M329" s="128"/>
      <c r="N329" s="128"/>
      <c r="O329" s="129"/>
      <c r="P329" s="130"/>
      <c r="R329" s="129"/>
      <c r="S329" s="130"/>
      <c r="T329" s="129"/>
      <c r="U329" s="130"/>
      <c r="V329" s="129"/>
      <c r="W329" s="130"/>
      <c r="X329" s="129"/>
      <c r="Y329" s="130"/>
      <c r="Z329" s="130"/>
      <c r="AA329" s="130"/>
      <c r="AB329" s="130"/>
    </row>
    <row r="330" spans="13:28" ht="13">
      <c r="M330" s="128"/>
      <c r="N330" s="128"/>
      <c r="O330" s="129"/>
      <c r="P330" s="130"/>
      <c r="R330" s="129"/>
      <c r="S330" s="130"/>
      <c r="T330" s="129"/>
      <c r="U330" s="130"/>
      <c r="V330" s="129"/>
      <c r="W330" s="130"/>
      <c r="X330" s="129"/>
      <c r="Y330" s="130"/>
      <c r="Z330" s="130"/>
      <c r="AA330" s="130"/>
      <c r="AB330" s="130"/>
    </row>
    <row r="331" spans="13:28" ht="13">
      <c r="M331" s="128"/>
      <c r="N331" s="128"/>
      <c r="O331" s="129"/>
      <c r="P331" s="130"/>
      <c r="R331" s="129"/>
      <c r="S331" s="130"/>
      <c r="T331" s="129"/>
      <c r="U331" s="130"/>
      <c r="V331" s="129"/>
      <c r="W331" s="130"/>
      <c r="X331" s="129"/>
      <c r="Y331" s="130"/>
      <c r="Z331" s="130"/>
      <c r="AA331" s="130"/>
      <c r="AB331" s="130"/>
    </row>
    <row r="332" spans="13:28" ht="13">
      <c r="M332" s="128"/>
      <c r="N332" s="128"/>
      <c r="O332" s="129"/>
      <c r="P332" s="130"/>
      <c r="R332" s="129"/>
      <c r="S332" s="130"/>
      <c r="T332" s="129"/>
      <c r="U332" s="130"/>
      <c r="V332" s="129"/>
      <c r="W332" s="130"/>
      <c r="X332" s="129"/>
      <c r="Y332" s="130"/>
      <c r="Z332" s="130"/>
      <c r="AA332" s="130"/>
      <c r="AB332" s="130"/>
    </row>
    <row r="333" spans="13:28" ht="13">
      <c r="M333" s="128"/>
      <c r="N333" s="128"/>
      <c r="O333" s="129"/>
      <c r="P333" s="130"/>
      <c r="R333" s="129"/>
      <c r="S333" s="130"/>
      <c r="T333" s="129"/>
      <c r="U333" s="130"/>
      <c r="V333" s="129"/>
      <c r="W333" s="130"/>
      <c r="X333" s="129"/>
      <c r="Y333" s="130"/>
      <c r="Z333" s="130"/>
      <c r="AA333" s="130"/>
      <c r="AB333" s="130"/>
    </row>
    <row r="334" spans="13:28" ht="13">
      <c r="M334" s="128"/>
      <c r="N334" s="128"/>
      <c r="O334" s="129"/>
      <c r="P334" s="130"/>
      <c r="R334" s="129"/>
      <c r="S334" s="130"/>
      <c r="T334" s="129"/>
      <c r="U334" s="130"/>
      <c r="V334" s="129"/>
      <c r="W334" s="130"/>
      <c r="X334" s="129"/>
      <c r="Y334" s="130"/>
      <c r="Z334" s="130"/>
      <c r="AA334" s="130"/>
      <c r="AB334" s="130"/>
    </row>
    <row r="335" spans="13:28" ht="13">
      <c r="M335" s="128"/>
      <c r="N335" s="128"/>
      <c r="O335" s="129"/>
      <c r="P335" s="130"/>
      <c r="R335" s="129"/>
      <c r="S335" s="130"/>
      <c r="T335" s="129"/>
      <c r="U335" s="130"/>
      <c r="V335" s="129"/>
      <c r="W335" s="130"/>
      <c r="X335" s="129"/>
      <c r="Y335" s="130"/>
      <c r="Z335" s="130"/>
      <c r="AA335" s="130"/>
      <c r="AB335" s="130"/>
    </row>
    <row r="336" spans="13:28" ht="13">
      <c r="M336" s="128"/>
      <c r="N336" s="128"/>
      <c r="O336" s="129"/>
      <c r="P336" s="130"/>
      <c r="R336" s="129"/>
      <c r="S336" s="130"/>
      <c r="T336" s="129"/>
      <c r="U336" s="130"/>
      <c r="V336" s="129"/>
      <c r="W336" s="130"/>
      <c r="X336" s="129"/>
      <c r="Y336" s="130"/>
      <c r="Z336" s="130"/>
      <c r="AA336" s="130"/>
      <c r="AB336" s="130"/>
    </row>
    <row r="337" spans="13:28" ht="13">
      <c r="M337" s="128"/>
      <c r="N337" s="128"/>
      <c r="O337" s="129"/>
      <c r="P337" s="130"/>
      <c r="R337" s="129"/>
      <c r="S337" s="130"/>
      <c r="T337" s="129"/>
      <c r="U337" s="130"/>
      <c r="V337" s="129"/>
      <c r="W337" s="130"/>
      <c r="X337" s="129"/>
      <c r="Y337" s="130"/>
      <c r="Z337" s="130"/>
      <c r="AA337" s="130"/>
      <c r="AB337" s="130"/>
    </row>
    <row r="338" spans="13:28" ht="13">
      <c r="M338" s="128"/>
      <c r="N338" s="128"/>
      <c r="O338" s="129"/>
      <c r="P338" s="130"/>
      <c r="R338" s="129"/>
      <c r="S338" s="130"/>
      <c r="T338" s="129"/>
      <c r="U338" s="130"/>
      <c r="V338" s="129"/>
      <c r="W338" s="130"/>
      <c r="X338" s="129"/>
      <c r="Y338" s="130"/>
      <c r="Z338" s="130"/>
      <c r="AA338" s="130"/>
      <c r="AB338" s="130"/>
    </row>
    <row r="339" spans="13:28" ht="13">
      <c r="M339" s="128"/>
      <c r="N339" s="128"/>
      <c r="O339" s="129"/>
      <c r="P339" s="130"/>
      <c r="R339" s="129"/>
      <c r="S339" s="130"/>
      <c r="T339" s="129"/>
      <c r="U339" s="130"/>
      <c r="V339" s="129"/>
      <c r="W339" s="130"/>
      <c r="X339" s="129"/>
      <c r="Y339" s="130"/>
      <c r="Z339" s="130"/>
      <c r="AA339" s="130"/>
      <c r="AB339" s="130"/>
    </row>
    <row r="340" spans="13:28" ht="13">
      <c r="M340" s="128"/>
      <c r="N340" s="128"/>
      <c r="O340" s="129"/>
      <c r="P340" s="130"/>
      <c r="R340" s="129"/>
      <c r="S340" s="130"/>
      <c r="T340" s="129"/>
      <c r="U340" s="130"/>
      <c r="V340" s="129"/>
      <c r="W340" s="130"/>
      <c r="X340" s="129"/>
      <c r="Y340" s="130"/>
      <c r="Z340" s="130"/>
      <c r="AA340" s="130"/>
      <c r="AB340" s="130"/>
    </row>
    <row r="341" spans="13:28" ht="13">
      <c r="M341" s="128"/>
      <c r="N341" s="128"/>
      <c r="O341" s="129"/>
      <c r="P341" s="130"/>
      <c r="R341" s="129"/>
      <c r="S341" s="130"/>
      <c r="T341" s="129"/>
      <c r="U341" s="130"/>
      <c r="V341" s="129"/>
      <c r="W341" s="130"/>
      <c r="X341" s="129"/>
      <c r="Y341" s="130"/>
      <c r="Z341" s="130"/>
      <c r="AA341" s="130"/>
      <c r="AB341" s="130"/>
    </row>
    <row r="342" spans="13:28" ht="13">
      <c r="M342" s="128"/>
      <c r="N342" s="128"/>
      <c r="O342" s="129"/>
      <c r="P342" s="130"/>
      <c r="R342" s="129"/>
      <c r="S342" s="130"/>
      <c r="T342" s="129"/>
      <c r="U342" s="130"/>
      <c r="V342" s="129"/>
      <c r="W342" s="130"/>
      <c r="X342" s="129"/>
      <c r="Y342" s="130"/>
      <c r="Z342" s="130"/>
      <c r="AA342" s="130"/>
      <c r="AB342" s="130"/>
    </row>
    <row r="343" spans="13:28" ht="13">
      <c r="M343" s="128"/>
      <c r="N343" s="128"/>
      <c r="O343" s="129"/>
      <c r="P343" s="130"/>
      <c r="R343" s="129"/>
      <c r="S343" s="130"/>
      <c r="T343" s="129"/>
      <c r="U343" s="130"/>
      <c r="V343" s="129"/>
      <c r="W343" s="130"/>
      <c r="X343" s="129"/>
      <c r="Y343" s="130"/>
      <c r="Z343" s="130"/>
      <c r="AA343" s="130"/>
      <c r="AB343" s="130"/>
    </row>
    <row r="344" spans="13:28" ht="13">
      <c r="M344" s="128"/>
      <c r="N344" s="128"/>
      <c r="O344" s="129"/>
      <c r="P344" s="130"/>
      <c r="R344" s="129"/>
      <c r="S344" s="130"/>
      <c r="T344" s="129"/>
      <c r="U344" s="130"/>
      <c r="V344" s="129"/>
      <c r="W344" s="130"/>
      <c r="X344" s="129"/>
      <c r="Y344" s="130"/>
      <c r="Z344" s="130"/>
      <c r="AA344" s="130"/>
      <c r="AB344" s="130"/>
    </row>
    <row r="345" spans="13:28" ht="13">
      <c r="M345" s="128"/>
      <c r="N345" s="128"/>
      <c r="O345" s="129"/>
      <c r="P345" s="130"/>
      <c r="R345" s="129"/>
      <c r="S345" s="130"/>
      <c r="T345" s="129"/>
      <c r="U345" s="130"/>
      <c r="V345" s="129"/>
      <c r="W345" s="130"/>
      <c r="X345" s="129"/>
      <c r="Y345" s="130"/>
      <c r="Z345" s="130"/>
      <c r="AA345" s="130"/>
      <c r="AB345" s="130"/>
    </row>
    <row r="346" spans="13:28" ht="13">
      <c r="M346" s="128"/>
      <c r="N346" s="128"/>
      <c r="O346" s="129"/>
      <c r="P346" s="130"/>
      <c r="R346" s="129"/>
      <c r="S346" s="130"/>
      <c r="T346" s="129"/>
      <c r="U346" s="130"/>
      <c r="V346" s="129"/>
      <c r="W346" s="130"/>
      <c r="X346" s="129"/>
      <c r="Y346" s="130"/>
      <c r="Z346" s="130"/>
      <c r="AA346" s="130"/>
      <c r="AB346" s="130"/>
    </row>
    <row r="347" spans="13:28" ht="13">
      <c r="M347" s="128"/>
      <c r="N347" s="128"/>
      <c r="O347" s="129"/>
      <c r="P347" s="130"/>
      <c r="R347" s="129"/>
      <c r="S347" s="130"/>
      <c r="T347" s="129"/>
      <c r="U347" s="130"/>
      <c r="V347" s="129"/>
      <c r="W347" s="130"/>
      <c r="X347" s="129"/>
      <c r="Y347" s="130"/>
      <c r="Z347" s="130"/>
      <c r="AA347" s="130"/>
      <c r="AB347" s="130"/>
    </row>
    <row r="348" spans="13:28" ht="13">
      <c r="M348" s="128"/>
      <c r="N348" s="128"/>
      <c r="O348" s="129"/>
      <c r="P348" s="130"/>
      <c r="R348" s="129"/>
      <c r="S348" s="130"/>
      <c r="T348" s="129"/>
      <c r="U348" s="130"/>
      <c r="V348" s="129"/>
      <c r="W348" s="130"/>
      <c r="X348" s="129"/>
      <c r="Y348" s="130"/>
      <c r="Z348" s="130"/>
      <c r="AA348" s="130"/>
      <c r="AB348" s="130"/>
    </row>
    <row r="349" spans="13:28" ht="13">
      <c r="M349" s="128"/>
      <c r="N349" s="128"/>
      <c r="O349" s="129"/>
      <c r="P349" s="130"/>
      <c r="R349" s="129"/>
      <c r="S349" s="130"/>
      <c r="T349" s="129"/>
      <c r="U349" s="130"/>
      <c r="V349" s="129"/>
      <c r="W349" s="130"/>
      <c r="X349" s="129"/>
      <c r="Y349" s="130"/>
      <c r="Z349" s="130"/>
      <c r="AA349" s="130"/>
      <c r="AB349" s="130"/>
    </row>
    <row r="350" spans="13:28" ht="13">
      <c r="M350" s="128"/>
      <c r="N350" s="128"/>
      <c r="O350" s="129"/>
      <c r="P350" s="130"/>
      <c r="R350" s="129"/>
      <c r="S350" s="130"/>
      <c r="T350" s="129"/>
      <c r="U350" s="130"/>
      <c r="V350" s="129"/>
      <c r="W350" s="130"/>
      <c r="X350" s="129"/>
      <c r="Y350" s="130"/>
      <c r="Z350" s="130"/>
      <c r="AA350" s="130"/>
      <c r="AB350" s="130"/>
    </row>
    <row r="351" spans="13:28" ht="13">
      <c r="M351" s="128"/>
      <c r="N351" s="128"/>
      <c r="O351" s="129"/>
      <c r="P351" s="130"/>
      <c r="R351" s="129"/>
      <c r="S351" s="130"/>
      <c r="T351" s="129"/>
      <c r="U351" s="130"/>
      <c r="V351" s="129"/>
      <c r="W351" s="130"/>
      <c r="X351" s="129"/>
      <c r="Y351" s="130"/>
      <c r="Z351" s="130"/>
      <c r="AA351" s="130"/>
      <c r="AB351" s="130"/>
    </row>
    <row r="352" spans="13:28" ht="13">
      <c r="M352" s="128"/>
      <c r="N352" s="128"/>
      <c r="O352" s="129"/>
      <c r="P352" s="130"/>
      <c r="R352" s="129"/>
      <c r="S352" s="130"/>
      <c r="T352" s="129"/>
      <c r="U352" s="130"/>
      <c r="V352" s="129"/>
      <c r="W352" s="130"/>
      <c r="X352" s="129"/>
      <c r="Y352" s="130"/>
      <c r="Z352" s="130"/>
      <c r="AA352" s="130"/>
      <c r="AB352" s="130"/>
    </row>
    <row r="353" spans="13:28" ht="13">
      <c r="M353" s="128"/>
      <c r="N353" s="128"/>
      <c r="O353" s="129"/>
      <c r="P353" s="130"/>
      <c r="R353" s="129"/>
      <c r="S353" s="130"/>
      <c r="T353" s="129"/>
      <c r="U353" s="130"/>
      <c r="V353" s="129"/>
      <c r="W353" s="130"/>
      <c r="X353" s="129"/>
      <c r="Y353" s="130"/>
      <c r="Z353" s="130"/>
      <c r="AA353" s="130"/>
      <c r="AB353" s="130"/>
    </row>
    <row r="354" spans="13:28" ht="13">
      <c r="M354" s="128"/>
      <c r="N354" s="128"/>
      <c r="O354" s="129"/>
      <c r="P354" s="130"/>
      <c r="R354" s="129"/>
      <c r="S354" s="130"/>
      <c r="T354" s="129"/>
      <c r="U354" s="130"/>
      <c r="V354" s="129"/>
      <c r="W354" s="130"/>
      <c r="X354" s="129"/>
      <c r="Y354" s="130"/>
      <c r="Z354" s="130"/>
      <c r="AA354" s="130"/>
      <c r="AB354" s="130"/>
    </row>
    <row r="355" spans="13:28" ht="13">
      <c r="M355" s="128"/>
      <c r="N355" s="128"/>
      <c r="O355" s="129"/>
      <c r="P355" s="130"/>
      <c r="R355" s="129"/>
      <c r="S355" s="130"/>
      <c r="T355" s="129"/>
      <c r="U355" s="130"/>
      <c r="V355" s="129"/>
      <c r="W355" s="130"/>
      <c r="X355" s="129"/>
      <c r="Y355" s="130"/>
      <c r="Z355" s="130"/>
      <c r="AA355" s="130"/>
      <c r="AB355" s="130"/>
    </row>
    <row r="356" spans="13:28" ht="13">
      <c r="M356" s="128"/>
      <c r="N356" s="128"/>
      <c r="O356" s="129"/>
      <c r="P356" s="130"/>
      <c r="R356" s="129"/>
      <c r="S356" s="130"/>
      <c r="T356" s="129"/>
      <c r="U356" s="130"/>
      <c r="V356" s="129"/>
      <c r="W356" s="130"/>
      <c r="X356" s="129"/>
      <c r="Y356" s="130"/>
      <c r="Z356" s="130"/>
      <c r="AA356" s="130"/>
      <c r="AB356" s="130"/>
    </row>
    <row r="357" spans="13:28" ht="13">
      <c r="M357" s="128"/>
      <c r="N357" s="128"/>
      <c r="O357" s="129"/>
      <c r="P357" s="130"/>
      <c r="R357" s="129"/>
      <c r="S357" s="130"/>
      <c r="T357" s="129"/>
      <c r="U357" s="130"/>
      <c r="V357" s="129"/>
      <c r="W357" s="130"/>
      <c r="X357" s="129"/>
      <c r="Y357" s="130"/>
      <c r="Z357" s="130"/>
      <c r="AA357" s="130"/>
      <c r="AB357" s="130"/>
    </row>
    <row r="358" spans="13:28" ht="13">
      <c r="M358" s="128"/>
      <c r="N358" s="128"/>
      <c r="O358" s="129"/>
      <c r="P358" s="130"/>
      <c r="R358" s="129"/>
      <c r="S358" s="130"/>
      <c r="T358" s="129"/>
      <c r="U358" s="130"/>
      <c r="V358" s="129"/>
      <c r="W358" s="130"/>
      <c r="X358" s="129"/>
      <c r="Y358" s="130"/>
      <c r="Z358" s="130"/>
      <c r="AA358" s="130"/>
      <c r="AB358" s="130"/>
    </row>
    <row r="359" spans="13:28" ht="13">
      <c r="M359" s="128"/>
      <c r="N359" s="128"/>
      <c r="O359" s="129"/>
      <c r="P359" s="130"/>
      <c r="R359" s="129"/>
      <c r="S359" s="130"/>
      <c r="T359" s="129"/>
      <c r="U359" s="130"/>
      <c r="V359" s="129"/>
      <c r="W359" s="130"/>
      <c r="X359" s="129"/>
      <c r="Y359" s="130"/>
      <c r="Z359" s="130"/>
      <c r="AA359" s="130"/>
      <c r="AB359" s="130"/>
    </row>
    <row r="360" spans="13:28" ht="13">
      <c r="M360" s="128"/>
      <c r="N360" s="128"/>
      <c r="O360" s="129"/>
      <c r="P360" s="130"/>
      <c r="R360" s="129"/>
      <c r="S360" s="130"/>
      <c r="T360" s="129"/>
      <c r="U360" s="130"/>
      <c r="V360" s="129"/>
      <c r="W360" s="130"/>
      <c r="X360" s="129"/>
      <c r="Y360" s="130"/>
      <c r="Z360" s="130"/>
      <c r="AA360" s="130"/>
      <c r="AB360" s="130"/>
    </row>
    <row r="361" spans="13:28" ht="13">
      <c r="M361" s="128"/>
      <c r="N361" s="128"/>
      <c r="O361" s="129"/>
      <c r="P361" s="130"/>
      <c r="R361" s="129"/>
      <c r="S361" s="130"/>
      <c r="T361" s="129"/>
      <c r="U361" s="130"/>
      <c r="V361" s="129"/>
      <c r="W361" s="130"/>
      <c r="X361" s="129"/>
      <c r="Y361" s="130"/>
      <c r="Z361" s="130"/>
      <c r="AA361" s="130"/>
      <c r="AB361" s="130"/>
    </row>
    <row r="362" spans="13:28" ht="13">
      <c r="M362" s="128"/>
      <c r="N362" s="128"/>
      <c r="O362" s="129"/>
      <c r="P362" s="130"/>
      <c r="R362" s="129"/>
      <c r="S362" s="130"/>
      <c r="T362" s="129"/>
      <c r="U362" s="130"/>
      <c r="V362" s="129"/>
      <c r="W362" s="130"/>
      <c r="X362" s="129"/>
      <c r="Y362" s="130"/>
      <c r="Z362" s="130"/>
      <c r="AA362" s="130"/>
      <c r="AB362" s="130"/>
    </row>
    <row r="363" spans="13:28" ht="13">
      <c r="M363" s="128"/>
      <c r="N363" s="128"/>
      <c r="O363" s="129"/>
      <c r="P363" s="130"/>
      <c r="R363" s="129"/>
      <c r="S363" s="130"/>
      <c r="T363" s="129"/>
      <c r="U363" s="130"/>
      <c r="V363" s="129"/>
      <c r="W363" s="130"/>
      <c r="X363" s="129"/>
      <c r="Y363" s="130"/>
      <c r="Z363" s="130"/>
      <c r="AA363" s="130"/>
      <c r="AB363" s="130"/>
    </row>
    <row r="364" spans="13:28" ht="13">
      <c r="M364" s="128"/>
      <c r="N364" s="128"/>
      <c r="O364" s="129"/>
      <c r="P364" s="130"/>
      <c r="R364" s="129"/>
      <c r="S364" s="130"/>
      <c r="T364" s="129"/>
      <c r="U364" s="130"/>
      <c r="V364" s="129"/>
      <c r="W364" s="130"/>
      <c r="X364" s="129"/>
      <c r="Y364" s="130"/>
      <c r="Z364" s="130"/>
      <c r="AA364" s="130"/>
      <c r="AB364" s="130"/>
    </row>
    <row r="365" spans="13:28" ht="13">
      <c r="M365" s="128"/>
      <c r="N365" s="128"/>
      <c r="O365" s="129"/>
      <c r="P365" s="130"/>
      <c r="R365" s="129"/>
      <c r="S365" s="130"/>
      <c r="T365" s="129"/>
      <c r="U365" s="130"/>
      <c r="V365" s="129"/>
      <c r="W365" s="130"/>
      <c r="X365" s="129"/>
      <c r="Y365" s="130"/>
      <c r="Z365" s="130"/>
      <c r="AA365" s="130"/>
      <c r="AB365" s="130"/>
    </row>
    <row r="366" spans="13:28" ht="13">
      <c r="M366" s="128"/>
      <c r="N366" s="128"/>
      <c r="O366" s="129"/>
      <c r="P366" s="130"/>
      <c r="R366" s="129"/>
      <c r="S366" s="130"/>
      <c r="T366" s="129"/>
      <c r="U366" s="130"/>
      <c r="V366" s="129"/>
      <c r="W366" s="130"/>
      <c r="X366" s="129"/>
      <c r="Y366" s="130"/>
      <c r="Z366" s="130"/>
      <c r="AA366" s="130"/>
      <c r="AB366" s="130"/>
    </row>
    <row r="367" spans="13:28" ht="13">
      <c r="M367" s="128"/>
      <c r="N367" s="128"/>
      <c r="O367" s="129"/>
      <c r="P367" s="130"/>
      <c r="R367" s="129"/>
      <c r="S367" s="130"/>
      <c r="T367" s="129"/>
      <c r="U367" s="130"/>
      <c r="V367" s="129"/>
      <c r="W367" s="130"/>
      <c r="X367" s="129"/>
      <c r="Y367" s="130"/>
      <c r="Z367" s="130"/>
      <c r="AA367" s="130"/>
      <c r="AB367" s="130"/>
    </row>
    <row r="368" spans="13:28" ht="13">
      <c r="M368" s="128"/>
      <c r="N368" s="128"/>
      <c r="O368" s="129"/>
      <c r="P368" s="130"/>
      <c r="R368" s="129"/>
      <c r="S368" s="130"/>
      <c r="T368" s="129"/>
      <c r="U368" s="130"/>
      <c r="V368" s="129"/>
      <c r="W368" s="130"/>
      <c r="X368" s="129"/>
      <c r="Y368" s="130"/>
      <c r="Z368" s="130"/>
      <c r="AA368" s="130"/>
      <c r="AB368" s="130"/>
    </row>
    <row r="369" spans="13:28" ht="13">
      <c r="M369" s="128"/>
      <c r="N369" s="128"/>
      <c r="O369" s="129"/>
      <c r="P369" s="130"/>
      <c r="R369" s="129"/>
      <c r="S369" s="130"/>
      <c r="T369" s="129"/>
      <c r="U369" s="130"/>
      <c r="V369" s="129"/>
      <c r="W369" s="130"/>
      <c r="X369" s="129"/>
      <c r="Y369" s="130"/>
      <c r="Z369" s="130"/>
      <c r="AA369" s="130"/>
      <c r="AB369" s="130"/>
    </row>
    <row r="370" spans="13:28" ht="13">
      <c r="M370" s="128"/>
      <c r="N370" s="128"/>
      <c r="O370" s="129"/>
      <c r="P370" s="130"/>
      <c r="R370" s="129"/>
      <c r="S370" s="130"/>
      <c r="T370" s="129"/>
      <c r="U370" s="130"/>
      <c r="V370" s="129"/>
      <c r="W370" s="130"/>
      <c r="X370" s="129"/>
      <c r="Y370" s="130"/>
      <c r="Z370" s="130"/>
      <c r="AA370" s="130"/>
      <c r="AB370" s="130"/>
    </row>
    <row r="371" spans="13:28" ht="13">
      <c r="M371" s="128"/>
      <c r="N371" s="128"/>
      <c r="O371" s="129"/>
      <c r="P371" s="130"/>
      <c r="R371" s="129"/>
      <c r="S371" s="130"/>
      <c r="T371" s="129"/>
      <c r="U371" s="130"/>
      <c r="V371" s="129"/>
      <c r="W371" s="130"/>
      <c r="X371" s="129"/>
      <c r="Y371" s="130"/>
      <c r="Z371" s="130"/>
      <c r="AA371" s="130"/>
      <c r="AB371" s="130"/>
    </row>
    <row r="372" spans="13:28" ht="13">
      <c r="M372" s="128"/>
      <c r="N372" s="128"/>
      <c r="O372" s="129"/>
      <c r="P372" s="130"/>
      <c r="R372" s="129"/>
      <c r="S372" s="130"/>
      <c r="T372" s="129"/>
      <c r="U372" s="130"/>
      <c r="V372" s="129"/>
      <c r="W372" s="130"/>
      <c r="X372" s="129"/>
      <c r="Y372" s="130"/>
      <c r="Z372" s="130"/>
      <c r="AA372" s="130"/>
      <c r="AB372" s="130"/>
    </row>
    <row r="373" spans="13:28" ht="13">
      <c r="M373" s="128"/>
      <c r="N373" s="128"/>
      <c r="O373" s="129"/>
      <c r="P373" s="130"/>
      <c r="R373" s="129"/>
      <c r="S373" s="130"/>
      <c r="T373" s="129"/>
      <c r="U373" s="130"/>
      <c r="V373" s="129"/>
      <c r="W373" s="130"/>
      <c r="X373" s="129"/>
      <c r="Y373" s="130"/>
      <c r="Z373" s="130"/>
      <c r="AA373" s="130"/>
      <c r="AB373" s="130"/>
    </row>
    <row r="374" spans="13:28" ht="13">
      <c r="M374" s="128"/>
      <c r="N374" s="128"/>
      <c r="O374" s="129"/>
      <c r="P374" s="130"/>
      <c r="R374" s="129"/>
      <c r="S374" s="130"/>
      <c r="T374" s="129"/>
      <c r="U374" s="130"/>
      <c r="V374" s="129"/>
      <c r="W374" s="130"/>
      <c r="X374" s="129"/>
      <c r="Y374" s="130"/>
      <c r="Z374" s="130"/>
      <c r="AA374" s="130"/>
      <c r="AB374" s="130"/>
    </row>
    <row r="375" spans="13:28" ht="13">
      <c r="M375" s="128"/>
      <c r="N375" s="128"/>
      <c r="O375" s="129"/>
      <c r="P375" s="130"/>
      <c r="R375" s="129"/>
      <c r="S375" s="130"/>
      <c r="T375" s="129"/>
      <c r="U375" s="130"/>
      <c r="V375" s="129"/>
      <c r="W375" s="130"/>
      <c r="X375" s="129"/>
      <c r="Y375" s="130"/>
      <c r="Z375" s="130"/>
      <c r="AA375" s="130"/>
      <c r="AB375" s="130"/>
    </row>
    <row r="376" spans="13:28" ht="13">
      <c r="M376" s="128"/>
      <c r="N376" s="128"/>
      <c r="O376" s="129"/>
      <c r="P376" s="130"/>
      <c r="R376" s="129"/>
      <c r="S376" s="130"/>
      <c r="T376" s="129"/>
      <c r="U376" s="130"/>
      <c r="V376" s="129"/>
      <c r="W376" s="130"/>
      <c r="X376" s="129"/>
      <c r="Y376" s="130"/>
      <c r="Z376" s="130"/>
      <c r="AA376" s="130"/>
      <c r="AB376" s="130"/>
    </row>
    <row r="377" spans="13:28" ht="13">
      <c r="M377" s="128"/>
      <c r="N377" s="128"/>
      <c r="O377" s="129"/>
      <c r="P377" s="130"/>
      <c r="R377" s="129"/>
      <c r="S377" s="130"/>
      <c r="T377" s="129"/>
      <c r="U377" s="130"/>
      <c r="V377" s="129"/>
      <c r="W377" s="130"/>
      <c r="X377" s="129"/>
      <c r="Y377" s="130"/>
      <c r="Z377" s="130"/>
      <c r="AA377" s="130"/>
      <c r="AB377" s="130"/>
    </row>
    <row r="378" spans="13:28" ht="13">
      <c r="M378" s="128"/>
      <c r="N378" s="128"/>
      <c r="O378" s="129"/>
      <c r="P378" s="130"/>
      <c r="R378" s="129"/>
      <c r="S378" s="130"/>
      <c r="T378" s="129"/>
      <c r="U378" s="130"/>
      <c r="V378" s="129"/>
      <c r="W378" s="130"/>
      <c r="X378" s="129"/>
      <c r="Y378" s="130"/>
      <c r="Z378" s="130"/>
      <c r="AA378" s="130"/>
      <c r="AB378" s="130"/>
    </row>
    <row r="379" spans="13:28" ht="13">
      <c r="M379" s="128"/>
      <c r="N379" s="128"/>
      <c r="O379" s="129"/>
      <c r="P379" s="130"/>
      <c r="R379" s="129"/>
      <c r="S379" s="130"/>
      <c r="T379" s="129"/>
      <c r="U379" s="130"/>
      <c r="V379" s="129"/>
      <c r="W379" s="130"/>
      <c r="X379" s="129"/>
      <c r="Y379" s="130"/>
      <c r="Z379" s="130"/>
      <c r="AA379" s="130"/>
      <c r="AB379" s="130"/>
    </row>
    <row r="380" spans="13:28" ht="13">
      <c r="M380" s="128"/>
      <c r="N380" s="128"/>
      <c r="O380" s="129"/>
      <c r="P380" s="130"/>
      <c r="R380" s="129"/>
      <c r="S380" s="130"/>
      <c r="T380" s="129"/>
      <c r="U380" s="130"/>
      <c r="V380" s="129"/>
      <c r="W380" s="130"/>
      <c r="X380" s="129"/>
      <c r="Y380" s="130"/>
      <c r="Z380" s="130"/>
      <c r="AA380" s="130"/>
      <c r="AB380" s="130"/>
    </row>
    <row r="381" spans="13:28" ht="13">
      <c r="M381" s="128"/>
      <c r="N381" s="128"/>
      <c r="O381" s="129"/>
      <c r="P381" s="130"/>
      <c r="R381" s="129"/>
      <c r="S381" s="130"/>
      <c r="T381" s="129"/>
      <c r="U381" s="130"/>
      <c r="V381" s="129"/>
      <c r="W381" s="130"/>
      <c r="X381" s="129"/>
      <c r="Y381" s="130"/>
      <c r="Z381" s="130"/>
      <c r="AA381" s="130"/>
      <c r="AB381" s="130"/>
    </row>
    <row r="382" spans="13:28" ht="13">
      <c r="M382" s="128"/>
      <c r="N382" s="128"/>
      <c r="O382" s="129"/>
      <c r="P382" s="130"/>
      <c r="R382" s="129"/>
      <c r="S382" s="130"/>
      <c r="T382" s="129"/>
      <c r="U382" s="130"/>
      <c r="V382" s="129"/>
      <c r="W382" s="130"/>
      <c r="X382" s="129"/>
      <c r="Y382" s="130"/>
      <c r="Z382" s="130"/>
      <c r="AA382" s="130"/>
      <c r="AB382" s="130"/>
    </row>
    <row r="383" spans="13:28" ht="13">
      <c r="M383" s="128"/>
      <c r="N383" s="128"/>
      <c r="O383" s="129"/>
      <c r="P383" s="130"/>
      <c r="R383" s="129"/>
      <c r="S383" s="130"/>
      <c r="T383" s="129"/>
      <c r="U383" s="130"/>
      <c r="V383" s="129"/>
      <c r="W383" s="130"/>
      <c r="X383" s="129"/>
      <c r="Y383" s="130"/>
      <c r="Z383" s="130"/>
      <c r="AA383" s="130"/>
      <c r="AB383" s="130"/>
    </row>
    <row r="384" spans="13:28" ht="13">
      <c r="M384" s="128"/>
      <c r="N384" s="128"/>
      <c r="O384" s="129"/>
      <c r="P384" s="130"/>
      <c r="R384" s="129"/>
      <c r="S384" s="130"/>
      <c r="T384" s="129"/>
      <c r="U384" s="130"/>
      <c r="V384" s="129"/>
      <c r="W384" s="130"/>
      <c r="X384" s="129"/>
      <c r="Y384" s="130"/>
      <c r="Z384" s="130"/>
      <c r="AA384" s="130"/>
      <c r="AB384" s="130"/>
    </row>
    <row r="385" spans="13:28" ht="13">
      <c r="M385" s="128"/>
      <c r="N385" s="128"/>
      <c r="O385" s="129"/>
      <c r="P385" s="130"/>
      <c r="R385" s="129"/>
      <c r="S385" s="130"/>
      <c r="T385" s="129"/>
      <c r="U385" s="130"/>
      <c r="V385" s="129"/>
      <c r="W385" s="130"/>
      <c r="X385" s="129"/>
      <c r="Y385" s="130"/>
      <c r="Z385" s="130"/>
      <c r="AA385" s="130"/>
      <c r="AB385" s="130"/>
    </row>
    <row r="386" spans="13:28" ht="13">
      <c r="M386" s="128"/>
      <c r="N386" s="128"/>
      <c r="O386" s="129"/>
      <c r="P386" s="130"/>
      <c r="R386" s="129"/>
      <c r="S386" s="130"/>
      <c r="T386" s="129"/>
      <c r="U386" s="130"/>
      <c r="V386" s="129"/>
      <c r="W386" s="130"/>
      <c r="X386" s="129"/>
      <c r="Y386" s="130"/>
      <c r="Z386" s="130"/>
      <c r="AA386" s="130"/>
      <c r="AB386" s="130"/>
    </row>
    <row r="387" spans="13:28" ht="13">
      <c r="M387" s="128"/>
      <c r="N387" s="128"/>
      <c r="O387" s="129"/>
      <c r="P387" s="130"/>
      <c r="R387" s="129"/>
      <c r="S387" s="130"/>
      <c r="T387" s="129"/>
      <c r="U387" s="130"/>
      <c r="V387" s="129"/>
      <c r="W387" s="130"/>
      <c r="X387" s="129"/>
      <c r="Y387" s="130"/>
      <c r="Z387" s="130"/>
      <c r="AA387" s="130"/>
      <c r="AB387" s="130"/>
    </row>
    <row r="388" spans="13:28" ht="13">
      <c r="M388" s="128"/>
      <c r="N388" s="128"/>
      <c r="O388" s="129"/>
      <c r="P388" s="130"/>
      <c r="R388" s="129"/>
      <c r="S388" s="130"/>
      <c r="T388" s="129"/>
      <c r="U388" s="130"/>
      <c r="V388" s="129"/>
      <c r="W388" s="130"/>
      <c r="X388" s="129"/>
      <c r="Y388" s="130"/>
      <c r="Z388" s="130"/>
      <c r="AA388" s="130"/>
      <c r="AB388" s="130"/>
    </row>
    <row r="389" spans="13:28" ht="13">
      <c r="M389" s="128"/>
      <c r="N389" s="128"/>
      <c r="O389" s="129"/>
      <c r="P389" s="130"/>
      <c r="R389" s="129"/>
      <c r="S389" s="130"/>
      <c r="T389" s="129"/>
      <c r="U389" s="130"/>
      <c r="V389" s="129"/>
      <c r="W389" s="130"/>
      <c r="X389" s="129"/>
      <c r="Y389" s="130"/>
      <c r="Z389" s="130"/>
      <c r="AA389" s="130"/>
      <c r="AB389" s="130"/>
    </row>
    <row r="390" spans="13:28" ht="13">
      <c r="M390" s="128"/>
      <c r="N390" s="128"/>
      <c r="O390" s="129"/>
      <c r="P390" s="130"/>
      <c r="R390" s="129"/>
      <c r="S390" s="130"/>
      <c r="T390" s="129"/>
      <c r="U390" s="130"/>
      <c r="V390" s="129"/>
      <c r="W390" s="130"/>
      <c r="X390" s="129"/>
      <c r="Y390" s="130"/>
      <c r="Z390" s="130"/>
      <c r="AA390" s="130"/>
      <c r="AB390" s="130"/>
    </row>
    <row r="391" spans="13:28" ht="13">
      <c r="M391" s="128"/>
      <c r="N391" s="128"/>
      <c r="O391" s="129"/>
      <c r="P391" s="130"/>
      <c r="R391" s="129"/>
      <c r="S391" s="130"/>
      <c r="T391" s="129"/>
      <c r="U391" s="130"/>
      <c r="V391" s="129"/>
      <c r="W391" s="130"/>
      <c r="X391" s="129"/>
      <c r="Y391" s="130"/>
      <c r="Z391" s="130"/>
      <c r="AA391" s="130"/>
      <c r="AB391" s="130"/>
    </row>
    <row r="392" spans="13:28" ht="13">
      <c r="M392" s="128"/>
      <c r="N392" s="128"/>
      <c r="O392" s="129"/>
      <c r="P392" s="130"/>
      <c r="R392" s="129"/>
      <c r="S392" s="130"/>
      <c r="T392" s="129"/>
      <c r="U392" s="130"/>
      <c r="V392" s="129"/>
      <c r="W392" s="130"/>
      <c r="X392" s="129"/>
      <c r="Y392" s="130"/>
      <c r="Z392" s="130"/>
      <c r="AA392" s="130"/>
      <c r="AB392" s="130"/>
    </row>
    <row r="393" spans="13:28" ht="13">
      <c r="M393" s="128"/>
      <c r="N393" s="128"/>
      <c r="O393" s="129"/>
      <c r="P393" s="130"/>
      <c r="R393" s="129"/>
      <c r="S393" s="130"/>
      <c r="T393" s="129"/>
      <c r="U393" s="130"/>
      <c r="V393" s="129"/>
      <c r="W393" s="130"/>
      <c r="X393" s="129"/>
      <c r="Y393" s="130"/>
      <c r="Z393" s="130"/>
      <c r="AA393" s="130"/>
      <c r="AB393" s="130"/>
    </row>
    <row r="394" spans="13:28" ht="13">
      <c r="M394" s="128"/>
      <c r="N394" s="128"/>
      <c r="O394" s="129"/>
      <c r="P394" s="130"/>
      <c r="R394" s="129"/>
      <c r="S394" s="130"/>
      <c r="T394" s="129"/>
      <c r="U394" s="130"/>
      <c r="V394" s="129"/>
      <c r="W394" s="130"/>
      <c r="X394" s="129"/>
      <c r="Y394" s="130"/>
      <c r="Z394" s="130"/>
      <c r="AA394" s="130"/>
      <c r="AB394" s="130"/>
    </row>
    <row r="395" spans="13:28" ht="13">
      <c r="M395" s="128"/>
      <c r="N395" s="128"/>
      <c r="O395" s="129"/>
      <c r="P395" s="130"/>
      <c r="R395" s="129"/>
      <c r="S395" s="130"/>
      <c r="T395" s="129"/>
      <c r="U395" s="130"/>
      <c r="V395" s="129"/>
      <c r="W395" s="130"/>
      <c r="X395" s="129"/>
      <c r="Y395" s="130"/>
      <c r="Z395" s="130"/>
      <c r="AA395" s="130"/>
      <c r="AB395" s="130"/>
    </row>
    <row r="396" spans="13:28" ht="13">
      <c r="M396" s="128"/>
      <c r="N396" s="128"/>
      <c r="O396" s="129"/>
      <c r="P396" s="130"/>
      <c r="R396" s="129"/>
      <c r="S396" s="130"/>
      <c r="T396" s="129"/>
      <c r="U396" s="130"/>
      <c r="V396" s="129"/>
      <c r="W396" s="130"/>
      <c r="X396" s="129"/>
      <c r="Y396" s="130"/>
      <c r="Z396" s="130"/>
      <c r="AA396" s="130"/>
      <c r="AB396" s="130"/>
    </row>
    <row r="397" spans="13:28" ht="13">
      <c r="M397" s="128"/>
      <c r="N397" s="128"/>
      <c r="O397" s="129"/>
      <c r="P397" s="130"/>
      <c r="R397" s="129"/>
      <c r="S397" s="130"/>
      <c r="T397" s="129"/>
      <c r="U397" s="130"/>
      <c r="V397" s="129"/>
      <c r="W397" s="130"/>
      <c r="X397" s="129"/>
      <c r="Y397" s="130"/>
      <c r="Z397" s="130"/>
      <c r="AA397" s="130"/>
      <c r="AB397" s="130"/>
    </row>
    <row r="398" spans="13:28" ht="13">
      <c r="M398" s="128"/>
      <c r="N398" s="128"/>
      <c r="O398" s="129"/>
      <c r="P398" s="130"/>
      <c r="R398" s="129"/>
      <c r="S398" s="130"/>
      <c r="T398" s="129"/>
      <c r="U398" s="130"/>
      <c r="V398" s="129"/>
      <c r="W398" s="130"/>
      <c r="X398" s="129"/>
      <c r="Y398" s="130"/>
      <c r="Z398" s="130"/>
      <c r="AA398" s="130"/>
      <c r="AB398" s="130"/>
    </row>
    <row r="399" spans="13:28" ht="13">
      <c r="M399" s="128"/>
      <c r="N399" s="128"/>
      <c r="O399" s="129"/>
      <c r="P399" s="130"/>
      <c r="R399" s="129"/>
      <c r="S399" s="130"/>
      <c r="T399" s="129"/>
      <c r="U399" s="130"/>
      <c r="V399" s="129"/>
      <c r="W399" s="130"/>
      <c r="X399" s="129"/>
      <c r="Y399" s="130"/>
      <c r="Z399" s="130"/>
      <c r="AA399" s="130"/>
      <c r="AB399" s="130"/>
    </row>
    <row r="400" spans="13:28" ht="13">
      <c r="M400" s="128"/>
      <c r="N400" s="128"/>
      <c r="O400" s="129"/>
      <c r="P400" s="130"/>
      <c r="R400" s="129"/>
      <c r="S400" s="130"/>
      <c r="T400" s="129"/>
      <c r="U400" s="130"/>
      <c r="V400" s="129"/>
      <c r="W400" s="130"/>
      <c r="X400" s="129"/>
      <c r="Y400" s="130"/>
      <c r="Z400" s="130"/>
      <c r="AA400" s="130"/>
      <c r="AB400" s="130"/>
    </row>
    <row r="401" spans="13:28" ht="13">
      <c r="M401" s="128"/>
      <c r="N401" s="128"/>
      <c r="O401" s="129"/>
      <c r="P401" s="130"/>
      <c r="R401" s="129"/>
      <c r="S401" s="130"/>
      <c r="T401" s="129"/>
      <c r="U401" s="130"/>
      <c r="V401" s="129"/>
      <c r="W401" s="130"/>
      <c r="X401" s="129"/>
      <c r="Y401" s="130"/>
      <c r="Z401" s="130"/>
      <c r="AA401" s="130"/>
      <c r="AB401" s="130"/>
    </row>
    <row r="402" spans="13:28" ht="13">
      <c r="M402" s="128"/>
      <c r="N402" s="128"/>
      <c r="O402" s="129"/>
      <c r="P402" s="130"/>
      <c r="R402" s="129"/>
      <c r="S402" s="130"/>
      <c r="T402" s="129"/>
      <c r="U402" s="130"/>
      <c r="V402" s="129"/>
      <c r="W402" s="130"/>
      <c r="X402" s="129"/>
      <c r="Y402" s="130"/>
      <c r="Z402" s="130"/>
      <c r="AA402" s="130"/>
      <c r="AB402" s="130"/>
    </row>
    <row r="403" spans="13:28" ht="13">
      <c r="M403" s="128"/>
      <c r="N403" s="128"/>
      <c r="O403" s="129"/>
      <c r="P403" s="130"/>
      <c r="R403" s="129"/>
      <c r="S403" s="130"/>
      <c r="T403" s="129"/>
      <c r="U403" s="130"/>
      <c r="V403" s="129"/>
      <c r="W403" s="130"/>
      <c r="X403" s="129"/>
      <c r="Y403" s="130"/>
      <c r="Z403" s="130"/>
      <c r="AA403" s="130"/>
      <c r="AB403" s="130"/>
    </row>
    <row r="404" spans="13:28" ht="13">
      <c r="M404" s="128"/>
      <c r="N404" s="128"/>
      <c r="O404" s="129"/>
      <c r="P404" s="130"/>
      <c r="R404" s="129"/>
      <c r="S404" s="130"/>
      <c r="T404" s="129"/>
      <c r="U404" s="130"/>
      <c r="V404" s="129"/>
      <c r="W404" s="130"/>
      <c r="X404" s="129"/>
      <c r="Y404" s="130"/>
      <c r="Z404" s="130"/>
      <c r="AA404" s="130"/>
      <c r="AB404" s="130"/>
    </row>
    <row r="405" spans="13:28" ht="13">
      <c r="M405" s="128"/>
      <c r="N405" s="128"/>
      <c r="O405" s="129"/>
      <c r="P405" s="130"/>
      <c r="R405" s="129"/>
      <c r="S405" s="130"/>
      <c r="T405" s="129"/>
      <c r="U405" s="130"/>
      <c r="V405" s="129"/>
      <c r="W405" s="130"/>
      <c r="X405" s="129"/>
      <c r="Y405" s="130"/>
      <c r="Z405" s="130"/>
      <c r="AA405" s="130"/>
      <c r="AB405" s="130"/>
    </row>
    <row r="406" spans="13:28" ht="13">
      <c r="M406" s="128"/>
      <c r="N406" s="128"/>
      <c r="O406" s="129"/>
      <c r="P406" s="130"/>
      <c r="R406" s="129"/>
      <c r="S406" s="130"/>
      <c r="T406" s="129"/>
      <c r="U406" s="130"/>
      <c r="V406" s="129"/>
      <c r="W406" s="130"/>
      <c r="X406" s="129"/>
      <c r="Y406" s="130"/>
      <c r="Z406" s="130"/>
      <c r="AA406" s="130"/>
      <c r="AB406" s="130"/>
    </row>
    <row r="407" spans="13:28" ht="13">
      <c r="M407" s="128"/>
      <c r="N407" s="128"/>
      <c r="O407" s="129"/>
      <c r="P407" s="130"/>
      <c r="R407" s="129"/>
      <c r="S407" s="130"/>
      <c r="T407" s="129"/>
      <c r="U407" s="130"/>
      <c r="V407" s="129"/>
      <c r="W407" s="130"/>
      <c r="X407" s="129"/>
      <c r="Y407" s="130"/>
      <c r="Z407" s="130"/>
      <c r="AA407" s="130"/>
      <c r="AB407" s="130"/>
    </row>
    <row r="408" spans="13:28" ht="13">
      <c r="M408" s="128"/>
      <c r="N408" s="128"/>
      <c r="O408" s="129"/>
      <c r="P408" s="130"/>
      <c r="R408" s="129"/>
      <c r="S408" s="130"/>
      <c r="T408" s="129"/>
      <c r="U408" s="130"/>
      <c r="V408" s="129"/>
      <c r="W408" s="130"/>
      <c r="X408" s="129"/>
      <c r="Y408" s="130"/>
      <c r="Z408" s="130"/>
      <c r="AA408" s="130"/>
      <c r="AB408" s="130"/>
    </row>
    <row r="409" spans="13:28" ht="13">
      <c r="M409" s="128"/>
      <c r="N409" s="128"/>
      <c r="O409" s="129"/>
      <c r="P409" s="130"/>
      <c r="R409" s="129"/>
      <c r="S409" s="130"/>
      <c r="T409" s="129"/>
      <c r="U409" s="130"/>
      <c r="V409" s="129"/>
      <c r="W409" s="130"/>
      <c r="X409" s="129"/>
      <c r="Y409" s="130"/>
      <c r="Z409" s="130"/>
      <c r="AA409" s="130"/>
      <c r="AB409" s="130"/>
    </row>
    <row r="410" spans="13:28" ht="13">
      <c r="M410" s="128"/>
      <c r="N410" s="128"/>
      <c r="O410" s="129"/>
      <c r="P410" s="130"/>
      <c r="R410" s="129"/>
      <c r="S410" s="130"/>
      <c r="T410" s="129"/>
      <c r="U410" s="130"/>
      <c r="V410" s="129"/>
      <c r="W410" s="130"/>
      <c r="X410" s="129"/>
      <c r="Y410" s="130"/>
      <c r="Z410" s="130"/>
      <c r="AA410" s="130"/>
      <c r="AB410" s="130"/>
    </row>
    <row r="411" spans="13:28" ht="13">
      <c r="M411" s="128"/>
      <c r="N411" s="128"/>
      <c r="O411" s="129"/>
      <c r="P411" s="130"/>
      <c r="R411" s="129"/>
      <c r="S411" s="130"/>
      <c r="T411" s="129"/>
      <c r="U411" s="130"/>
      <c r="V411" s="129"/>
      <c r="W411" s="130"/>
      <c r="X411" s="129"/>
      <c r="Y411" s="130"/>
      <c r="Z411" s="130"/>
      <c r="AA411" s="130"/>
      <c r="AB411" s="130"/>
    </row>
    <row r="412" spans="13:28" ht="13">
      <c r="M412" s="128"/>
      <c r="N412" s="128"/>
      <c r="O412" s="129"/>
      <c r="P412" s="130"/>
      <c r="R412" s="129"/>
      <c r="S412" s="130"/>
      <c r="T412" s="129"/>
      <c r="U412" s="130"/>
      <c r="V412" s="129"/>
      <c r="W412" s="130"/>
      <c r="X412" s="129"/>
      <c r="Y412" s="130"/>
      <c r="Z412" s="130"/>
      <c r="AA412" s="130"/>
      <c r="AB412" s="130"/>
    </row>
    <row r="413" spans="13:28" ht="13">
      <c r="M413" s="128"/>
      <c r="N413" s="128"/>
      <c r="O413" s="129"/>
      <c r="P413" s="130"/>
      <c r="R413" s="129"/>
      <c r="S413" s="130"/>
      <c r="T413" s="129"/>
      <c r="U413" s="130"/>
      <c r="V413" s="129"/>
      <c r="W413" s="130"/>
      <c r="X413" s="129"/>
      <c r="Y413" s="130"/>
      <c r="Z413" s="130"/>
      <c r="AA413" s="130"/>
      <c r="AB413" s="130"/>
    </row>
    <row r="414" spans="13:28" ht="13">
      <c r="M414" s="128"/>
      <c r="N414" s="128"/>
      <c r="O414" s="129"/>
      <c r="P414" s="130"/>
      <c r="R414" s="129"/>
      <c r="S414" s="130"/>
      <c r="T414" s="129"/>
      <c r="U414" s="130"/>
      <c r="V414" s="129"/>
      <c r="W414" s="130"/>
      <c r="X414" s="129"/>
      <c r="Y414" s="130"/>
      <c r="Z414" s="130"/>
      <c r="AA414" s="130"/>
      <c r="AB414" s="130"/>
    </row>
    <row r="415" spans="13:28" ht="13">
      <c r="M415" s="128"/>
      <c r="N415" s="128"/>
      <c r="O415" s="129"/>
      <c r="P415" s="130"/>
      <c r="R415" s="129"/>
      <c r="S415" s="130"/>
      <c r="T415" s="129"/>
      <c r="U415" s="130"/>
      <c r="V415" s="129"/>
      <c r="W415" s="130"/>
      <c r="X415" s="129"/>
      <c r="Y415" s="130"/>
      <c r="Z415" s="130"/>
      <c r="AA415" s="130"/>
      <c r="AB415" s="130"/>
    </row>
    <row r="416" spans="13:28" ht="13">
      <c r="M416" s="128"/>
      <c r="N416" s="128"/>
      <c r="O416" s="129"/>
      <c r="P416" s="130"/>
      <c r="R416" s="129"/>
      <c r="S416" s="130"/>
      <c r="T416" s="129"/>
      <c r="U416" s="130"/>
      <c r="V416" s="129"/>
      <c r="W416" s="130"/>
      <c r="X416" s="129"/>
      <c r="Y416" s="130"/>
      <c r="Z416" s="130"/>
      <c r="AA416" s="130"/>
      <c r="AB416" s="130"/>
    </row>
    <row r="417" spans="13:28" ht="13">
      <c r="M417" s="128"/>
      <c r="N417" s="128"/>
      <c r="O417" s="129"/>
      <c r="P417" s="130"/>
      <c r="R417" s="129"/>
      <c r="S417" s="130"/>
      <c r="T417" s="129"/>
      <c r="U417" s="130"/>
      <c r="V417" s="129"/>
      <c r="W417" s="130"/>
      <c r="X417" s="129"/>
      <c r="Y417" s="130"/>
      <c r="Z417" s="130"/>
      <c r="AA417" s="130"/>
      <c r="AB417" s="130"/>
    </row>
    <row r="418" spans="13:28" ht="13">
      <c r="M418" s="128"/>
      <c r="N418" s="128"/>
      <c r="O418" s="129"/>
      <c r="P418" s="130"/>
      <c r="R418" s="129"/>
      <c r="S418" s="130"/>
      <c r="T418" s="129"/>
      <c r="U418" s="130"/>
      <c r="V418" s="129"/>
      <c r="W418" s="130"/>
      <c r="X418" s="129"/>
      <c r="Y418" s="130"/>
      <c r="Z418" s="130"/>
      <c r="AA418" s="130"/>
      <c r="AB418" s="130"/>
    </row>
    <row r="419" spans="13:28" ht="13">
      <c r="M419" s="128"/>
      <c r="N419" s="128"/>
      <c r="O419" s="129"/>
      <c r="P419" s="130"/>
      <c r="R419" s="129"/>
      <c r="S419" s="130"/>
      <c r="T419" s="129"/>
      <c r="U419" s="130"/>
      <c r="V419" s="129"/>
      <c r="W419" s="130"/>
      <c r="X419" s="129"/>
      <c r="Y419" s="130"/>
      <c r="Z419" s="130"/>
      <c r="AA419" s="130"/>
      <c r="AB419" s="130"/>
    </row>
    <row r="420" spans="13:28" ht="13">
      <c r="M420" s="128"/>
      <c r="N420" s="128"/>
      <c r="O420" s="129"/>
      <c r="P420" s="130"/>
      <c r="R420" s="129"/>
      <c r="S420" s="130"/>
      <c r="T420" s="129"/>
      <c r="U420" s="130"/>
      <c r="V420" s="129"/>
      <c r="W420" s="130"/>
      <c r="X420" s="129"/>
      <c r="Y420" s="130"/>
      <c r="Z420" s="130"/>
      <c r="AA420" s="130"/>
      <c r="AB420" s="130"/>
    </row>
    <row r="421" spans="13:28" ht="13">
      <c r="M421" s="128"/>
      <c r="N421" s="128"/>
      <c r="O421" s="129"/>
      <c r="P421" s="130"/>
      <c r="R421" s="129"/>
      <c r="S421" s="130"/>
      <c r="T421" s="129"/>
      <c r="U421" s="130"/>
      <c r="V421" s="129"/>
      <c r="W421" s="130"/>
      <c r="X421" s="129"/>
      <c r="Y421" s="130"/>
      <c r="Z421" s="130"/>
      <c r="AA421" s="130"/>
      <c r="AB421" s="130"/>
    </row>
    <row r="422" spans="13:28" ht="13">
      <c r="M422" s="128"/>
      <c r="N422" s="128"/>
      <c r="O422" s="129"/>
      <c r="P422" s="130"/>
      <c r="R422" s="129"/>
      <c r="S422" s="130"/>
      <c r="T422" s="129"/>
      <c r="U422" s="130"/>
      <c r="V422" s="129"/>
      <c r="W422" s="130"/>
      <c r="X422" s="129"/>
      <c r="Y422" s="130"/>
      <c r="Z422" s="130"/>
      <c r="AA422" s="130"/>
      <c r="AB422" s="130"/>
    </row>
    <row r="423" spans="13:28" ht="13">
      <c r="M423" s="128"/>
      <c r="N423" s="128"/>
      <c r="O423" s="129"/>
      <c r="P423" s="130"/>
      <c r="R423" s="129"/>
      <c r="S423" s="130"/>
      <c r="T423" s="129"/>
      <c r="U423" s="130"/>
      <c r="V423" s="129"/>
      <c r="W423" s="130"/>
      <c r="X423" s="129"/>
      <c r="Y423" s="130"/>
      <c r="Z423" s="130"/>
      <c r="AA423" s="130"/>
      <c r="AB423" s="130"/>
    </row>
    <row r="424" spans="13:28" ht="13">
      <c r="M424" s="128"/>
      <c r="N424" s="128"/>
      <c r="O424" s="129"/>
      <c r="P424" s="130"/>
      <c r="R424" s="129"/>
      <c r="S424" s="130"/>
      <c r="T424" s="129"/>
      <c r="U424" s="130"/>
      <c r="V424" s="129"/>
      <c r="W424" s="130"/>
      <c r="X424" s="129"/>
      <c r="Y424" s="130"/>
      <c r="Z424" s="130"/>
      <c r="AA424" s="130"/>
      <c r="AB424" s="130"/>
    </row>
    <row r="425" spans="13:28" ht="13">
      <c r="M425" s="128"/>
      <c r="N425" s="128"/>
      <c r="O425" s="129"/>
      <c r="P425" s="130"/>
      <c r="R425" s="129"/>
      <c r="S425" s="130"/>
      <c r="T425" s="129"/>
      <c r="U425" s="130"/>
      <c r="V425" s="129"/>
      <c r="W425" s="130"/>
      <c r="X425" s="129"/>
      <c r="Y425" s="130"/>
      <c r="Z425" s="130"/>
      <c r="AA425" s="130"/>
      <c r="AB425" s="130"/>
    </row>
    <row r="426" spans="13:28" ht="13">
      <c r="M426" s="128"/>
      <c r="N426" s="128"/>
      <c r="O426" s="129"/>
      <c r="P426" s="130"/>
      <c r="R426" s="129"/>
      <c r="S426" s="130"/>
      <c r="T426" s="129"/>
      <c r="U426" s="130"/>
      <c r="V426" s="129"/>
      <c r="W426" s="130"/>
      <c r="X426" s="129"/>
      <c r="Y426" s="130"/>
      <c r="Z426" s="130"/>
      <c r="AA426" s="130"/>
      <c r="AB426" s="130"/>
    </row>
    <row r="427" spans="13:28" ht="13">
      <c r="M427" s="128"/>
      <c r="N427" s="128"/>
      <c r="O427" s="129"/>
      <c r="P427" s="130"/>
      <c r="R427" s="129"/>
      <c r="S427" s="130"/>
      <c r="T427" s="129"/>
      <c r="U427" s="130"/>
      <c r="V427" s="129"/>
      <c r="W427" s="130"/>
      <c r="X427" s="129"/>
      <c r="Y427" s="130"/>
      <c r="Z427" s="130"/>
      <c r="AA427" s="130"/>
      <c r="AB427" s="130"/>
    </row>
    <row r="428" spans="13:28" ht="13">
      <c r="M428" s="128"/>
      <c r="N428" s="128"/>
      <c r="O428" s="129"/>
      <c r="P428" s="130"/>
      <c r="R428" s="129"/>
      <c r="S428" s="130"/>
      <c r="T428" s="129"/>
      <c r="U428" s="130"/>
      <c r="V428" s="129"/>
      <c r="W428" s="130"/>
      <c r="X428" s="129"/>
      <c r="Y428" s="130"/>
      <c r="Z428" s="130"/>
      <c r="AA428" s="130"/>
      <c r="AB428" s="130"/>
    </row>
    <row r="429" spans="13:28" ht="13">
      <c r="M429" s="128"/>
      <c r="N429" s="128"/>
      <c r="O429" s="129"/>
      <c r="P429" s="130"/>
      <c r="R429" s="129"/>
      <c r="S429" s="130"/>
      <c r="T429" s="129"/>
      <c r="U429" s="130"/>
      <c r="V429" s="129"/>
      <c r="W429" s="130"/>
      <c r="X429" s="129"/>
      <c r="Y429" s="130"/>
      <c r="Z429" s="130"/>
      <c r="AA429" s="130"/>
      <c r="AB429" s="130"/>
    </row>
    <row r="430" spans="13:28" ht="13">
      <c r="M430" s="128"/>
      <c r="N430" s="128"/>
      <c r="O430" s="129"/>
      <c r="P430" s="130"/>
      <c r="R430" s="129"/>
      <c r="S430" s="130"/>
      <c r="T430" s="129"/>
      <c r="U430" s="130"/>
      <c r="V430" s="129"/>
      <c r="W430" s="130"/>
      <c r="X430" s="129"/>
      <c r="Y430" s="130"/>
      <c r="Z430" s="130"/>
      <c r="AA430" s="130"/>
      <c r="AB430" s="130"/>
    </row>
    <row r="431" spans="13:28" ht="13">
      <c r="M431" s="128"/>
      <c r="N431" s="128"/>
      <c r="O431" s="129"/>
      <c r="P431" s="130"/>
      <c r="R431" s="129"/>
      <c r="S431" s="130"/>
      <c r="T431" s="129"/>
      <c r="U431" s="130"/>
      <c r="V431" s="129"/>
      <c r="W431" s="130"/>
      <c r="X431" s="129"/>
      <c r="Y431" s="130"/>
      <c r="Z431" s="130"/>
      <c r="AA431" s="130"/>
      <c r="AB431" s="130"/>
    </row>
    <row r="432" spans="13:28" ht="13">
      <c r="M432" s="128"/>
      <c r="N432" s="128"/>
      <c r="O432" s="129"/>
      <c r="P432" s="130"/>
      <c r="R432" s="129"/>
      <c r="S432" s="130"/>
      <c r="T432" s="129"/>
      <c r="U432" s="130"/>
      <c r="V432" s="129"/>
      <c r="W432" s="130"/>
      <c r="X432" s="129"/>
      <c r="Y432" s="130"/>
      <c r="Z432" s="130"/>
      <c r="AA432" s="130"/>
      <c r="AB432" s="130"/>
    </row>
    <row r="433" spans="13:28" ht="13">
      <c r="M433" s="128"/>
      <c r="N433" s="128"/>
      <c r="O433" s="129"/>
      <c r="P433" s="130"/>
      <c r="R433" s="129"/>
      <c r="S433" s="130"/>
      <c r="T433" s="129"/>
      <c r="U433" s="130"/>
      <c r="V433" s="129"/>
      <c r="W433" s="130"/>
      <c r="X433" s="129"/>
      <c r="Y433" s="130"/>
      <c r="Z433" s="130"/>
      <c r="AA433" s="130"/>
      <c r="AB433" s="130"/>
    </row>
    <row r="434" spans="13:28" ht="13">
      <c r="M434" s="128"/>
      <c r="N434" s="128"/>
      <c r="O434" s="129"/>
      <c r="P434" s="130"/>
      <c r="R434" s="129"/>
      <c r="S434" s="130"/>
      <c r="T434" s="129"/>
      <c r="U434" s="130"/>
      <c r="V434" s="129"/>
      <c r="W434" s="130"/>
      <c r="X434" s="129"/>
      <c r="Y434" s="130"/>
      <c r="Z434" s="130"/>
      <c r="AA434" s="130"/>
      <c r="AB434" s="130"/>
    </row>
    <row r="435" spans="13:28" ht="13">
      <c r="M435" s="128"/>
      <c r="N435" s="128"/>
      <c r="O435" s="129"/>
      <c r="P435" s="130"/>
      <c r="R435" s="129"/>
      <c r="S435" s="130"/>
      <c r="T435" s="129"/>
      <c r="U435" s="130"/>
      <c r="V435" s="129"/>
      <c r="W435" s="130"/>
      <c r="X435" s="129"/>
      <c r="Y435" s="130"/>
      <c r="Z435" s="130"/>
      <c r="AA435" s="130"/>
      <c r="AB435" s="130"/>
    </row>
    <row r="436" spans="13:28" ht="13">
      <c r="M436" s="128"/>
      <c r="N436" s="128"/>
      <c r="O436" s="129"/>
      <c r="P436" s="130"/>
      <c r="R436" s="129"/>
      <c r="S436" s="130"/>
      <c r="T436" s="129"/>
      <c r="U436" s="130"/>
      <c r="V436" s="129"/>
      <c r="W436" s="130"/>
      <c r="X436" s="129"/>
      <c r="Y436" s="130"/>
      <c r="Z436" s="130"/>
      <c r="AA436" s="130"/>
      <c r="AB436" s="130"/>
    </row>
    <row r="437" spans="13:28" ht="13">
      <c r="M437" s="128"/>
      <c r="N437" s="128"/>
      <c r="O437" s="129"/>
      <c r="P437" s="130"/>
      <c r="R437" s="129"/>
      <c r="S437" s="130"/>
      <c r="T437" s="129"/>
      <c r="U437" s="130"/>
      <c r="V437" s="129"/>
      <c r="W437" s="130"/>
      <c r="X437" s="129"/>
      <c r="Y437" s="130"/>
      <c r="Z437" s="130"/>
      <c r="AA437" s="130"/>
      <c r="AB437" s="130"/>
    </row>
    <row r="438" spans="13:28" ht="13">
      <c r="M438" s="128"/>
      <c r="N438" s="128"/>
      <c r="O438" s="129"/>
      <c r="P438" s="130"/>
      <c r="R438" s="129"/>
      <c r="S438" s="130"/>
      <c r="T438" s="129"/>
      <c r="U438" s="130"/>
      <c r="V438" s="129"/>
      <c r="W438" s="130"/>
      <c r="X438" s="129"/>
      <c r="Y438" s="130"/>
      <c r="Z438" s="130"/>
      <c r="AA438" s="130"/>
      <c r="AB438" s="130"/>
    </row>
    <row r="439" spans="13:28" ht="13">
      <c r="M439" s="128"/>
      <c r="N439" s="128"/>
      <c r="O439" s="129"/>
      <c r="P439" s="130"/>
      <c r="R439" s="129"/>
      <c r="S439" s="130"/>
      <c r="T439" s="129"/>
      <c r="U439" s="130"/>
      <c r="V439" s="129"/>
      <c r="W439" s="130"/>
      <c r="X439" s="129"/>
      <c r="Y439" s="130"/>
      <c r="Z439" s="130"/>
      <c r="AA439" s="130"/>
      <c r="AB439" s="130"/>
    </row>
    <row r="440" spans="13:28" ht="13">
      <c r="M440" s="128"/>
      <c r="N440" s="128"/>
      <c r="O440" s="129"/>
      <c r="P440" s="130"/>
      <c r="R440" s="129"/>
      <c r="S440" s="130"/>
      <c r="T440" s="129"/>
      <c r="U440" s="130"/>
      <c r="V440" s="129"/>
      <c r="W440" s="130"/>
      <c r="X440" s="129"/>
      <c r="Y440" s="130"/>
      <c r="Z440" s="130"/>
      <c r="AA440" s="130"/>
      <c r="AB440" s="130"/>
    </row>
    <row r="441" spans="13:28" ht="13">
      <c r="M441" s="128"/>
      <c r="N441" s="128"/>
      <c r="O441" s="129"/>
      <c r="P441" s="130"/>
      <c r="R441" s="129"/>
      <c r="S441" s="130"/>
      <c r="T441" s="129"/>
      <c r="U441" s="130"/>
      <c r="V441" s="129"/>
      <c r="W441" s="130"/>
      <c r="X441" s="129"/>
      <c r="Y441" s="130"/>
      <c r="Z441" s="130"/>
      <c r="AA441" s="130"/>
      <c r="AB441" s="130"/>
    </row>
    <row r="442" spans="13:28" ht="13">
      <c r="M442" s="128"/>
      <c r="N442" s="128"/>
      <c r="O442" s="129"/>
      <c r="P442" s="130"/>
      <c r="R442" s="129"/>
      <c r="S442" s="130"/>
      <c r="T442" s="129"/>
      <c r="U442" s="130"/>
      <c r="V442" s="129"/>
      <c r="W442" s="130"/>
      <c r="X442" s="129"/>
      <c r="Y442" s="130"/>
      <c r="Z442" s="130"/>
      <c r="AA442" s="130"/>
      <c r="AB442" s="130"/>
    </row>
    <row r="443" spans="13:28" ht="13">
      <c r="M443" s="128"/>
      <c r="N443" s="128"/>
      <c r="O443" s="129"/>
      <c r="P443" s="130"/>
      <c r="R443" s="129"/>
      <c r="S443" s="130"/>
      <c r="T443" s="129"/>
      <c r="U443" s="130"/>
      <c r="V443" s="129"/>
      <c r="W443" s="130"/>
      <c r="X443" s="129"/>
      <c r="Y443" s="130"/>
      <c r="Z443" s="130"/>
      <c r="AA443" s="130"/>
      <c r="AB443" s="130"/>
    </row>
    <row r="444" spans="13:28" ht="13">
      <c r="M444" s="128"/>
      <c r="N444" s="128"/>
      <c r="O444" s="129"/>
      <c r="P444" s="130"/>
      <c r="R444" s="129"/>
      <c r="S444" s="130"/>
      <c r="T444" s="129"/>
      <c r="U444" s="130"/>
      <c r="V444" s="129"/>
      <c r="W444" s="130"/>
      <c r="X444" s="129"/>
      <c r="Y444" s="130"/>
      <c r="Z444" s="130"/>
      <c r="AA444" s="130"/>
      <c r="AB444" s="130"/>
    </row>
    <row r="445" spans="13:28" ht="13">
      <c r="M445" s="128"/>
      <c r="N445" s="128"/>
      <c r="O445" s="129"/>
      <c r="P445" s="130"/>
      <c r="R445" s="129"/>
      <c r="S445" s="130"/>
      <c r="T445" s="129"/>
      <c r="U445" s="130"/>
      <c r="V445" s="129"/>
      <c r="W445" s="130"/>
      <c r="X445" s="129"/>
      <c r="Y445" s="130"/>
      <c r="Z445" s="130"/>
      <c r="AA445" s="130"/>
      <c r="AB445" s="130"/>
    </row>
    <row r="446" spans="13:28" ht="13">
      <c r="M446" s="128"/>
      <c r="N446" s="128"/>
      <c r="O446" s="129"/>
      <c r="P446" s="130"/>
      <c r="R446" s="129"/>
      <c r="S446" s="130"/>
      <c r="T446" s="129"/>
      <c r="U446" s="130"/>
      <c r="V446" s="129"/>
      <c r="W446" s="130"/>
      <c r="X446" s="129"/>
      <c r="Y446" s="130"/>
      <c r="Z446" s="130"/>
      <c r="AA446" s="130"/>
      <c r="AB446" s="130"/>
    </row>
    <row r="447" spans="13:28" ht="13">
      <c r="M447" s="128"/>
      <c r="N447" s="128"/>
      <c r="O447" s="129"/>
      <c r="P447" s="130"/>
      <c r="R447" s="129"/>
      <c r="S447" s="130"/>
      <c r="T447" s="129"/>
      <c r="U447" s="130"/>
      <c r="V447" s="129"/>
      <c r="W447" s="130"/>
      <c r="X447" s="129"/>
      <c r="Y447" s="130"/>
      <c r="Z447" s="130"/>
      <c r="AA447" s="130"/>
      <c r="AB447" s="130"/>
    </row>
    <row r="448" spans="13:28" ht="13">
      <c r="M448" s="128"/>
      <c r="N448" s="128"/>
      <c r="O448" s="129"/>
      <c r="P448" s="130"/>
      <c r="R448" s="129"/>
      <c r="S448" s="130"/>
      <c r="T448" s="129"/>
      <c r="U448" s="130"/>
      <c r="V448" s="129"/>
      <c r="W448" s="130"/>
      <c r="X448" s="129"/>
      <c r="Y448" s="130"/>
      <c r="Z448" s="130"/>
      <c r="AA448" s="130"/>
      <c r="AB448" s="130"/>
    </row>
    <row r="449" spans="13:28" ht="13">
      <c r="M449" s="128"/>
      <c r="N449" s="128"/>
      <c r="O449" s="129"/>
      <c r="P449" s="130"/>
      <c r="R449" s="129"/>
      <c r="S449" s="130"/>
      <c r="T449" s="129"/>
      <c r="U449" s="130"/>
      <c r="V449" s="129"/>
      <c r="W449" s="130"/>
      <c r="X449" s="129"/>
      <c r="Y449" s="130"/>
      <c r="Z449" s="130"/>
      <c r="AA449" s="130"/>
      <c r="AB449" s="130"/>
    </row>
    <row r="450" spans="13:28" ht="13">
      <c r="M450" s="128"/>
      <c r="N450" s="128"/>
      <c r="O450" s="129"/>
      <c r="P450" s="130"/>
      <c r="R450" s="129"/>
      <c r="S450" s="130"/>
      <c r="T450" s="129"/>
      <c r="U450" s="130"/>
      <c r="V450" s="129"/>
      <c r="W450" s="130"/>
      <c r="X450" s="129"/>
      <c r="Y450" s="130"/>
      <c r="Z450" s="130"/>
      <c r="AA450" s="130"/>
      <c r="AB450" s="130"/>
    </row>
    <row r="451" spans="13:28" ht="13">
      <c r="M451" s="128"/>
      <c r="N451" s="128"/>
      <c r="O451" s="129"/>
      <c r="P451" s="130"/>
      <c r="R451" s="129"/>
      <c r="S451" s="130"/>
      <c r="T451" s="129"/>
      <c r="U451" s="130"/>
      <c r="V451" s="129"/>
      <c r="W451" s="130"/>
      <c r="X451" s="129"/>
      <c r="Y451" s="130"/>
      <c r="Z451" s="130"/>
      <c r="AA451" s="130"/>
      <c r="AB451" s="130"/>
    </row>
    <row r="452" spans="13:28" ht="13">
      <c r="M452" s="128"/>
      <c r="N452" s="128"/>
      <c r="O452" s="129"/>
      <c r="P452" s="130"/>
      <c r="R452" s="129"/>
      <c r="S452" s="130"/>
      <c r="T452" s="129"/>
      <c r="U452" s="130"/>
      <c r="V452" s="129"/>
      <c r="W452" s="130"/>
      <c r="X452" s="129"/>
      <c r="Y452" s="130"/>
      <c r="Z452" s="130"/>
      <c r="AA452" s="130"/>
      <c r="AB452" s="130"/>
    </row>
    <row r="453" spans="13:28" ht="13">
      <c r="M453" s="128"/>
      <c r="N453" s="128"/>
      <c r="O453" s="129"/>
      <c r="P453" s="130"/>
      <c r="R453" s="129"/>
      <c r="S453" s="130"/>
      <c r="T453" s="129"/>
      <c r="U453" s="130"/>
      <c r="V453" s="129"/>
      <c r="W453" s="130"/>
      <c r="X453" s="129"/>
      <c r="Y453" s="130"/>
      <c r="Z453" s="130"/>
      <c r="AA453" s="130"/>
      <c r="AB453" s="130"/>
    </row>
    <row r="454" spans="13:28" ht="13">
      <c r="M454" s="128"/>
      <c r="N454" s="128"/>
      <c r="O454" s="129"/>
      <c r="P454" s="130"/>
      <c r="R454" s="129"/>
      <c r="S454" s="130"/>
      <c r="T454" s="129"/>
      <c r="U454" s="130"/>
      <c r="V454" s="129"/>
      <c r="W454" s="130"/>
      <c r="X454" s="129"/>
      <c r="Y454" s="130"/>
      <c r="Z454" s="130"/>
      <c r="AA454" s="130"/>
      <c r="AB454" s="130"/>
    </row>
    <row r="455" spans="13:28" ht="13">
      <c r="M455" s="128"/>
      <c r="N455" s="128"/>
      <c r="O455" s="129"/>
      <c r="P455" s="130"/>
      <c r="R455" s="129"/>
      <c r="S455" s="130"/>
      <c r="T455" s="129"/>
      <c r="U455" s="130"/>
      <c r="V455" s="129"/>
      <c r="W455" s="130"/>
      <c r="X455" s="129"/>
      <c r="Y455" s="130"/>
      <c r="Z455" s="130"/>
      <c r="AA455" s="130"/>
      <c r="AB455" s="130"/>
    </row>
    <row r="456" spans="13:28" ht="13">
      <c r="M456" s="128"/>
      <c r="N456" s="128"/>
      <c r="O456" s="129"/>
      <c r="P456" s="130"/>
      <c r="R456" s="129"/>
      <c r="S456" s="130"/>
      <c r="T456" s="129"/>
      <c r="U456" s="130"/>
      <c r="V456" s="129"/>
      <c r="W456" s="130"/>
      <c r="X456" s="129"/>
      <c r="Y456" s="130"/>
      <c r="Z456" s="130"/>
      <c r="AA456" s="130"/>
      <c r="AB456" s="130"/>
    </row>
    <row r="457" spans="13:28" ht="13">
      <c r="M457" s="128"/>
      <c r="N457" s="128"/>
      <c r="O457" s="129"/>
      <c r="P457" s="130"/>
      <c r="R457" s="129"/>
      <c r="S457" s="130"/>
      <c r="T457" s="129"/>
      <c r="U457" s="130"/>
      <c r="V457" s="129"/>
      <c r="W457" s="130"/>
      <c r="X457" s="129"/>
      <c r="Y457" s="130"/>
      <c r="Z457" s="130"/>
      <c r="AA457" s="130"/>
      <c r="AB457" s="130"/>
    </row>
    <row r="458" spans="13:28" ht="13">
      <c r="M458" s="128"/>
      <c r="N458" s="128"/>
      <c r="O458" s="129"/>
      <c r="P458" s="130"/>
      <c r="R458" s="129"/>
      <c r="S458" s="130"/>
      <c r="T458" s="129"/>
      <c r="U458" s="130"/>
      <c r="V458" s="129"/>
      <c r="W458" s="130"/>
      <c r="X458" s="129"/>
      <c r="Y458" s="130"/>
      <c r="Z458" s="130"/>
      <c r="AA458" s="130"/>
      <c r="AB458" s="130"/>
    </row>
    <row r="459" spans="13:28" ht="13">
      <c r="M459" s="128"/>
      <c r="N459" s="128"/>
      <c r="O459" s="129"/>
      <c r="P459" s="130"/>
      <c r="R459" s="129"/>
      <c r="S459" s="130"/>
      <c r="T459" s="129"/>
      <c r="U459" s="130"/>
      <c r="V459" s="129"/>
      <c r="W459" s="130"/>
      <c r="X459" s="129"/>
      <c r="Y459" s="130"/>
      <c r="Z459" s="130"/>
      <c r="AA459" s="130"/>
      <c r="AB459" s="130"/>
    </row>
    <row r="460" spans="13:28" ht="13">
      <c r="M460" s="128"/>
      <c r="N460" s="128"/>
      <c r="O460" s="129"/>
      <c r="P460" s="130"/>
      <c r="R460" s="129"/>
      <c r="S460" s="130"/>
      <c r="T460" s="129"/>
      <c r="U460" s="130"/>
      <c r="V460" s="129"/>
      <c r="W460" s="130"/>
      <c r="X460" s="129"/>
      <c r="Y460" s="130"/>
      <c r="Z460" s="130"/>
      <c r="AA460" s="130"/>
      <c r="AB460" s="130"/>
    </row>
    <row r="461" spans="13:28" ht="13">
      <c r="M461" s="128"/>
      <c r="N461" s="128"/>
      <c r="O461" s="129"/>
      <c r="P461" s="130"/>
      <c r="R461" s="129"/>
      <c r="S461" s="130"/>
      <c r="T461" s="129"/>
      <c r="U461" s="130"/>
      <c r="V461" s="129"/>
      <c r="W461" s="130"/>
      <c r="X461" s="129"/>
      <c r="Y461" s="130"/>
      <c r="Z461" s="130"/>
      <c r="AA461" s="130"/>
      <c r="AB461" s="130"/>
    </row>
    <row r="462" spans="13:28" ht="13">
      <c r="M462" s="128"/>
      <c r="N462" s="128"/>
      <c r="O462" s="129"/>
      <c r="P462" s="130"/>
      <c r="R462" s="129"/>
      <c r="S462" s="130"/>
      <c r="T462" s="129"/>
      <c r="U462" s="130"/>
      <c r="V462" s="129"/>
      <c r="W462" s="130"/>
      <c r="X462" s="129"/>
      <c r="Y462" s="130"/>
      <c r="Z462" s="130"/>
      <c r="AA462" s="130"/>
      <c r="AB462" s="130"/>
    </row>
    <row r="463" spans="13:28" ht="13">
      <c r="M463" s="128"/>
      <c r="N463" s="128"/>
      <c r="O463" s="129"/>
      <c r="P463" s="130"/>
      <c r="R463" s="129"/>
      <c r="S463" s="130"/>
      <c r="T463" s="129"/>
      <c r="U463" s="130"/>
      <c r="V463" s="129"/>
      <c r="W463" s="130"/>
      <c r="X463" s="129"/>
      <c r="Y463" s="130"/>
      <c r="Z463" s="130"/>
      <c r="AA463" s="130"/>
      <c r="AB463" s="130"/>
    </row>
    <row r="464" spans="13:28" ht="13">
      <c r="M464" s="128"/>
      <c r="N464" s="128"/>
      <c r="O464" s="129"/>
      <c r="P464" s="130"/>
      <c r="R464" s="129"/>
      <c r="S464" s="130"/>
      <c r="T464" s="129"/>
      <c r="U464" s="130"/>
      <c r="V464" s="129"/>
      <c r="W464" s="130"/>
      <c r="X464" s="129"/>
      <c r="Y464" s="130"/>
      <c r="Z464" s="130"/>
      <c r="AA464" s="130"/>
      <c r="AB464" s="130"/>
    </row>
    <row r="465" spans="13:28" ht="13">
      <c r="M465" s="128"/>
      <c r="N465" s="128"/>
      <c r="O465" s="129"/>
      <c r="P465" s="130"/>
      <c r="R465" s="129"/>
      <c r="S465" s="130"/>
      <c r="T465" s="129"/>
      <c r="U465" s="130"/>
      <c r="V465" s="129"/>
      <c r="W465" s="130"/>
      <c r="X465" s="129"/>
      <c r="Y465" s="130"/>
      <c r="Z465" s="130"/>
      <c r="AA465" s="130"/>
      <c r="AB465" s="130"/>
    </row>
    <row r="466" spans="13:28" ht="13">
      <c r="M466" s="128"/>
      <c r="N466" s="128"/>
      <c r="O466" s="129"/>
      <c r="P466" s="130"/>
      <c r="R466" s="129"/>
      <c r="S466" s="130"/>
      <c r="T466" s="129"/>
      <c r="U466" s="130"/>
      <c r="V466" s="129"/>
      <c r="W466" s="130"/>
      <c r="X466" s="129"/>
      <c r="Y466" s="130"/>
      <c r="Z466" s="130"/>
      <c r="AA466" s="130"/>
      <c r="AB466" s="130"/>
    </row>
    <row r="467" spans="13:28" ht="13">
      <c r="M467" s="128"/>
      <c r="N467" s="128"/>
      <c r="O467" s="129"/>
      <c r="P467" s="130"/>
      <c r="R467" s="129"/>
      <c r="S467" s="130"/>
      <c r="T467" s="129"/>
      <c r="U467" s="130"/>
      <c r="V467" s="129"/>
      <c r="W467" s="130"/>
      <c r="X467" s="129"/>
      <c r="Y467" s="130"/>
      <c r="Z467" s="130"/>
      <c r="AA467" s="130"/>
      <c r="AB467" s="130"/>
    </row>
    <row r="468" spans="13:28" ht="13">
      <c r="M468" s="128"/>
      <c r="N468" s="128"/>
      <c r="O468" s="129"/>
      <c r="P468" s="130"/>
      <c r="R468" s="129"/>
      <c r="S468" s="130"/>
      <c r="T468" s="129"/>
      <c r="U468" s="130"/>
      <c r="V468" s="129"/>
      <c r="W468" s="130"/>
      <c r="X468" s="129"/>
      <c r="Y468" s="130"/>
      <c r="Z468" s="130"/>
      <c r="AA468" s="130"/>
      <c r="AB468" s="130"/>
    </row>
    <row r="469" spans="13:28" ht="13">
      <c r="M469" s="128"/>
      <c r="N469" s="128"/>
      <c r="O469" s="129"/>
      <c r="P469" s="130"/>
      <c r="R469" s="129"/>
      <c r="S469" s="130"/>
      <c r="T469" s="129"/>
      <c r="U469" s="130"/>
      <c r="V469" s="129"/>
      <c r="W469" s="130"/>
      <c r="X469" s="129"/>
      <c r="Y469" s="130"/>
      <c r="Z469" s="130"/>
      <c r="AA469" s="130"/>
      <c r="AB469" s="130"/>
    </row>
    <row r="470" spans="13:28" ht="13">
      <c r="M470" s="128"/>
      <c r="N470" s="128"/>
      <c r="O470" s="129"/>
      <c r="P470" s="130"/>
      <c r="R470" s="129"/>
      <c r="S470" s="130"/>
      <c r="T470" s="129"/>
      <c r="U470" s="130"/>
      <c r="V470" s="129"/>
      <c r="W470" s="130"/>
      <c r="X470" s="129"/>
      <c r="Y470" s="130"/>
      <c r="Z470" s="130"/>
      <c r="AA470" s="130"/>
      <c r="AB470" s="130"/>
    </row>
    <row r="471" spans="13:28" ht="13">
      <c r="M471" s="128"/>
      <c r="N471" s="128"/>
      <c r="O471" s="129"/>
      <c r="P471" s="130"/>
      <c r="R471" s="129"/>
      <c r="S471" s="130"/>
      <c r="T471" s="129"/>
      <c r="U471" s="130"/>
      <c r="V471" s="129"/>
      <c r="W471" s="130"/>
      <c r="X471" s="129"/>
      <c r="Y471" s="130"/>
      <c r="Z471" s="130"/>
      <c r="AA471" s="130"/>
      <c r="AB471" s="130"/>
    </row>
    <row r="472" spans="13:28" ht="13">
      <c r="M472" s="128"/>
      <c r="N472" s="128"/>
      <c r="O472" s="129"/>
      <c r="P472" s="130"/>
      <c r="R472" s="129"/>
      <c r="S472" s="130"/>
      <c r="T472" s="129"/>
      <c r="U472" s="130"/>
      <c r="V472" s="129"/>
      <c r="W472" s="130"/>
      <c r="X472" s="129"/>
      <c r="Y472" s="130"/>
      <c r="Z472" s="130"/>
      <c r="AA472" s="130"/>
      <c r="AB472" s="130"/>
    </row>
    <row r="473" spans="13:28" ht="13">
      <c r="M473" s="128"/>
      <c r="N473" s="128"/>
      <c r="O473" s="129"/>
      <c r="P473" s="130"/>
      <c r="R473" s="129"/>
      <c r="S473" s="130"/>
      <c r="T473" s="129"/>
      <c r="U473" s="130"/>
      <c r="V473" s="129"/>
      <c r="W473" s="130"/>
      <c r="X473" s="129"/>
      <c r="Y473" s="130"/>
      <c r="Z473" s="130"/>
      <c r="AA473" s="130"/>
      <c r="AB473" s="130"/>
    </row>
    <row r="474" spans="13:28" ht="13">
      <c r="M474" s="128"/>
      <c r="N474" s="128"/>
      <c r="O474" s="129"/>
      <c r="P474" s="130"/>
      <c r="R474" s="129"/>
      <c r="S474" s="130"/>
      <c r="T474" s="129"/>
      <c r="U474" s="130"/>
      <c r="V474" s="129"/>
      <c r="W474" s="130"/>
      <c r="X474" s="129"/>
      <c r="Y474" s="130"/>
      <c r="Z474" s="130"/>
      <c r="AA474" s="130"/>
      <c r="AB474" s="130"/>
    </row>
    <row r="475" spans="13:28" ht="13">
      <c r="M475" s="128"/>
      <c r="N475" s="128"/>
      <c r="O475" s="129"/>
      <c r="P475" s="130"/>
      <c r="R475" s="129"/>
      <c r="S475" s="130"/>
      <c r="T475" s="129"/>
      <c r="U475" s="130"/>
      <c r="V475" s="129"/>
      <c r="W475" s="130"/>
      <c r="X475" s="129"/>
      <c r="Y475" s="130"/>
      <c r="Z475" s="130"/>
      <c r="AA475" s="130"/>
      <c r="AB475" s="130"/>
    </row>
    <row r="476" spans="13:28" ht="13">
      <c r="M476" s="128"/>
      <c r="N476" s="128"/>
      <c r="O476" s="129"/>
      <c r="P476" s="130"/>
      <c r="R476" s="129"/>
      <c r="S476" s="130"/>
      <c r="T476" s="129"/>
      <c r="U476" s="130"/>
      <c r="V476" s="129"/>
      <c r="W476" s="130"/>
      <c r="X476" s="129"/>
      <c r="Y476" s="130"/>
      <c r="Z476" s="130"/>
      <c r="AA476" s="130"/>
      <c r="AB476" s="130"/>
    </row>
    <row r="477" spans="13:28" ht="13">
      <c r="M477" s="128"/>
      <c r="N477" s="128"/>
      <c r="O477" s="129"/>
      <c r="P477" s="130"/>
      <c r="R477" s="129"/>
      <c r="S477" s="130"/>
      <c r="T477" s="129"/>
      <c r="U477" s="130"/>
      <c r="V477" s="129"/>
      <c r="W477" s="130"/>
      <c r="X477" s="129"/>
      <c r="Y477" s="130"/>
      <c r="Z477" s="130"/>
      <c r="AA477" s="130"/>
      <c r="AB477" s="130"/>
    </row>
    <row r="478" spans="13:28" ht="13">
      <c r="M478" s="128"/>
      <c r="N478" s="128"/>
      <c r="O478" s="129"/>
      <c r="P478" s="130"/>
      <c r="R478" s="129"/>
      <c r="S478" s="130"/>
      <c r="T478" s="129"/>
      <c r="U478" s="130"/>
      <c r="V478" s="129"/>
      <c r="W478" s="130"/>
      <c r="X478" s="129"/>
      <c r="Y478" s="130"/>
      <c r="Z478" s="130"/>
      <c r="AA478" s="130"/>
      <c r="AB478" s="130"/>
    </row>
    <row r="479" spans="13:28" ht="13">
      <c r="M479" s="128"/>
      <c r="N479" s="128"/>
      <c r="O479" s="129"/>
      <c r="P479" s="130"/>
      <c r="R479" s="129"/>
      <c r="S479" s="130"/>
      <c r="T479" s="129"/>
      <c r="U479" s="130"/>
      <c r="V479" s="129"/>
      <c r="W479" s="130"/>
      <c r="X479" s="129"/>
      <c r="Y479" s="130"/>
      <c r="Z479" s="130"/>
      <c r="AA479" s="130"/>
      <c r="AB479" s="130"/>
    </row>
    <row r="480" spans="13:28" ht="13">
      <c r="M480" s="128"/>
      <c r="N480" s="128"/>
      <c r="O480" s="129"/>
      <c r="P480" s="130"/>
      <c r="R480" s="129"/>
      <c r="S480" s="130"/>
      <c r="T480" s="129"/>
      <c r="U480" s="130"/>
      <c r="V480" s="129"/>
      <c r="W480" s="130"/>
      <c r="X480" s="129"/>
      <c r="Y480" s="130"/>
      <c r="Z480" s="130"/>
      <c r="AA480" s="130"/>
      <c r="AB480" s="130"/>
    </row>
    <row r="481" spans="13:28" ht="13">
      <c r="M481" s="128"/>
      <c r="N481" s="128"/>
      <c r="O481" s="129"/>
      <c r="P481" s="130"/>
      <c r="R481" s="129"/>
      <c r="S481" s="130"/>
      <c r="T481" s="129"/>
      <c r="U481" s="130"/>
      <c r="V481" s="129"/>
      <c r="W481" s="130"/>
      <c r="X481" s="129"/>
      <c r="Y481" s="130"/>
      <c r="Z481" s="130"/>
      <c r="AA481" s="130"/>
      <c r="AB481" s="130"/>
    </row>
    <row r="482" spans="13:28" ht="13">
      <c r="M482" s="128"/>
      <c r="N482" s="128"/>
      <c r="O482" s="129"/>
      <c r="P482" s="130"/>
      <c r="R482" s="129"/>
      <c r="S482" s="130"/>
      <c r="T482" s="129"/>
      <c r="U482" s="130"/>
      <c r="V482" s="129"/>
      <c r="W482" s="130"/>
      <c r="X482" s="129"/>
      <c r="Y482" s="130"/>
      <c r="Z482" s="130"/>
      <c r="AA482" s="130"/>
      <c r="AB482" s="130"/>
    </row>
    <row r="483" spans="13:28" ht="13">
      <c r="M483" s="128"/>
      <c r="N483" s="128"/>
      <c r="O483" s="129"/>
      <c r="P483" s="130"/>
      <c r="R483" s="129"/>
      <c r="S483" s="130"/>
      <c r="T483" s="129"/>
      <c r="U483" s="130"/>
      <c r="V483" s="129"/>
      <c r="W483" s="130"/>
      <c r="X483" s="129"/>
      <c r="Y483" s="130"/>
      <c r="Z483" s="130"/>
      <c r="AA483" s="130"/>
      <c r="AB483" s="130"/>
    </row>
    <row r="484" spans="13:28" ht="13">
      <c r="M484" s="128"/>
      <c r="N484" s="128"/>
      <c r="O484" s="129"/>
      <c r="P484" s="130"/>
      <c r="R484" s="129"/>
      <c r="S484" s="130"/>
      <c r="T484" s="129"/>
      <c r="U484" s="130"/>
      <c r="V484" s="129"/>
      <c r="W484" s="130"/>
      <c r="X484" s="129"/>
      <c r="Y484" s="130"/>
      <c r="Z484" s="130"/>
      <c r="AA484" s="130"/>
      <c r="AB484" s="130"/>
    </row>
    <row r="485" spans="13:28" ht="13">
      <c r="M485" s="128"/>
      <c r="N485" s="128"/>
      <c r="O485" s="129"/>
      <c r="P485" s="130"/>
      <c r="R485" s="129"/>
      <c r="S485" s="130"/>
      <c r="T485" s="129"/>
      <c r="U485" s="130"/>
      <c r="V485" s="129"/>
      <c r="W485" s="130"/>
      <c r="X485" s="129"/>
      <c r="Y485" s="130"/>
      <c r="Z485" s="130"/>
      <c r="AA485" s="130"/>
      <c r="AB485" s="130"/>
    </row>
    <row r="486" spans="13:28" ht="13">
      <c r="M486" s="128"/>
      <c r="N486" s="128"/>
      <c r="O486" s="129"/>
      <c r="P486" s="130"/>
      <c r="R486" s="129"/>
      <c r="S486" s="130"/>
      <c r="T486" s="129"/>
      <c r="U486" s="130"/>
      <c r="V486" s="129"/>
      <c r="W486" s="130"/>
      <c r="X486" s="129"/>
      <c r="Y486" s="130"/>
      <c r="Z486" s="130"/>
      <c r="AA486" s="130"/>
      <c r="AB486" s="130"/>
    </row>
    <row r="487" spans="13:28" ht="13">
      <c r="M487" s="128"/>
      <c r="N487" s="128"/>
      <c r="O487" s="129"/>
      <c r="P487" s="130"/>
      <c r="R487" s="129"/>
      <c r="S487" s="130"/>
      <c r="T487" s="129"/>
      <c r="U487" s="130"/>
      <c r="V487" s="129"/>
      <c r="W487" s="130"/>
      <c r="X487" s="129"/>
      <c r="Y487" s="130"/>
      <c r="Z487" s="130"/>
      <c r="AA487" s="130"/>
      <c r="AB487" s="130"/>
    </row>
    <row r="488" spans="13:28" ht="13">
      <c r="M488" s="128"/>
      <c r="N488" s="128"/>
      <c r="O488" s="129"/>
      <c r="P488" s="130"/>
      <c r="R488" s="129"/>
      <c r="S488" s="130"/>
      <c r="T488" s="129"/>
      <c r="U488" s="130"/>
      <c r="V488" s="129"/>
      <c r="W488" s="130"/>
      <c r="X488" s="129"/>
      <c r="Y488" s="130"/>
      <c r="Z488" s="130"/>
      <c r="AA488" s="130"/>
      <c r="AB488" s="130"/>
    </row>
    <row r="489" spans="13:28" ht="13">
      <c r="M489" s="128"/>
      <c r="N489" s="128"/>
      <c r="O489" s="129"/>
      <c r="P489" s="130"/>
      <c r="R489" s="129"/>
      <c r="S489" s="130"/>
      <c r="T489" s="129"/>
      <c r="U489" s="130"/>
      <c r="V489" s="129"/>
      <c r="W489" s="130"/>
      <c r="X489" s="129"/>
      <c r="Y489" s="130"/>
      <c r="Z489" s="130"/>
      <c r="AA489" s="130"/>
      <c r="AB489" s="130"/>
    </row>
    <row r="490" spans="13:28" ht="13">
      <c r="M490" s="128"/>
      <c r="N490" s="128"/>
      <c r="O490" s="129"/>
      <c r="P490" s="130"/>
      <c r="R490" s="129"/>
      <c r="S490" s="130"/>
      <c r="T490" s="129"/>
      <c r="U490" s="130"/>
      <c r="V490" s="129"/>
      <c r="W490" s="130"/>
      <c r="X490" s="129"/>
      <c r="Y490" s="130"/>
      <c r="Z490" s="130"/>
      <c r="AA490" s="130"/>
      <c r="AB490" s="130"/>
    </row>
    <row r="491" spans="13:28" ht="13">
      <c r="M491" s="128"/>
      <c r="N491" s="128"/>
      <c r="O491" s="129"/>
      <c r="P491" s="130"/>
      <c r="R491" s="129"/>
      <c r="S491" s="130"/>
      <c r="T491" s="129"/>
      <c r="U491" s="130"/>
      <c r="V491" s="129"/>
      <c r="W491" s="130"/>
      <c r="X491" s="129"/>
      <c r="Y491" s="130"/>
      <c r="Z491" s="130"/>
      <c r="AA491" s="130"/>
      <c r="AB491" s="130"/>
    </row>
    <row r="492" spans="13:28" ht="13">
      <c r="M492" s="128"/>
      <c r="N492" s="128"/>
      <c r="O492" s="129"/>
      <c r="P492" s="130"/>
      <c r="R492" s="129"/>
      <c r="S492" s="130"/>
      <c r="T492" s="129"/>
      <c r="U492" s="130"/>
      <c r="V492" s="129"/>
      <c r="W492" s="130"/>
      <c r="X492" s="129"/>
      <c r="Y492" s="130"/>
      <c r="Z492" s="130"/>
      <c r="AA492" s="130"/>
      <c r="AB492" s="130"/>
    </row>
    <row r="493" spans="13:28" ht="13">
      <c r="M493" s="128"/>
      <c r="N493" s="128"/>
      <c r="O493" s="129"/>
      <c r="P493" s="130"/>
      <c r="R493" s="129"/>
      <c r="S493" s="130"/>
      <c r="T493" s="129"/>
      <c r="U493" s="130"/>
      <c r="V493" s="129"/>
      <c r="W493" s="130"/>
      <c r="X493" s="129"/>
      <c r="Y493" s="130"/>
      <c r="Z493" s="130"/>
      <c r="AA493" s="130"/>
      <c r="AB493" s="130"/>
    </row>
    <row r="494" spans="13:28" ht="13">
      <c r="M494" s="128"/>
      <c r="N494" s="128"/>
      <c r="O494" s="129"/>
      <c r="P494" s="130"/>
      <c r="R494" s="129"/>
      <c r="S494" s="130"/>
      <c r="T494" s="129"/>
      <c r="U494" s="130"/>
      <c r="V494" s="129"/>
      <c r="W494" s="130"/>
      <c r="X494" s="129"/>
      <c r="Y494" s="130"/>
      <c r="Z494" s="130"/>
      <c r="AA494" s="130"/>
      <c r="AB494" s="130"/>
    </row>
    <row r="495" spans="13:28" ht="13">
      <c r="M495" s="128"/>
      <c r="N495" s="128"/>
      <c r="O495" s="129"/>
      <c r="P495" s="130"/>
      <c r="R495" s="129"/>
      <c r="S495" s="130"/>
      <c r="T495" s="129"/>
      <c r="U495" s="130"/>
      <c r="V495" s="129"/>
      <c r="W495" s="130"/>
      <c r="X495" s="129"/>
      <c r="Y495" s="130"/>
      <c r="Z495" s="130"/>
      <c r="AA495" s="130"/>
      <c r="AB495" s="130"/>
    </row>
    <row r="496" spans="13:28" ht="13">
      <c r="M496" s="128"/>
      <c r="N496" s="128"/>
      <c r="O496" s="129"/>
      <c r="P496" s="130"/>
      <c r="R496" s="129"/>
      <c r="S496" s="130"/>
      <c r="T496" s="129"/>
      <c r="U496" s="130"/>
      <c r="V496" s="129"/>
      <c r="W496" s="130"/>
      <c r="X496" s="129"/>
      <c r="Y496" s="130"/>
      <c r="Z496" s="130"/>
      <c r="AA496" s="130"/>
      <c r="AB496" s="130"/>
    </row>
    <row r="497" spans="13:28" ht="13">
      <c r="M497" s="128"/>
      <c r="N497" s="128"/>
      <c r="O497" s="129"/>
      <c r="P497" s="130"/>
      <c r="R497" s="129"/>
      <c r="S497" s="130"/>
      <c r="T497" s="129"/>
      <c r="U497" s="130"/>
      <c r="V497" s="129"/>
      <c r="W497" s="130"/>
      <c r="X497" s="129"/>
      <c r="Y497" s="130"/>
      <c r="Z497" s="130"/>
      <c r="AA497" s="130"/>
      <c r="AB497" s="130"/>
    </row>
    <row r="498" spans="13:28" ht="13">
      <c r="M498" s="128"/>
      <c r="N498" s="128"/>
      <c r="O498" s="129"/>
      <c r="P498" s="130"/>
      <c r="R498" s="129"/>
      <c r="S498" s="130"/>
      <c r="T498" s="129"/>
      <c r="U498" s="130"/>
      <c r="V498" s="129"/>
      <c r="W498" s="130"/>
      <c r="X498" s="129"/>
      <c r="Y498" s="130"/>
      <c r="Z498" s="130"/>
      <c r="AA498" s="130"/>
      <c r="AB498" s="130"/>
    </row>
    <row r="499" spans="13:28" ht="13">
      <c r="M499" s="128"/>
      <c r="N499" s="128"/>
      <c r="O499" s="129"/>
      <c r="P499" s="130"/>
      <c r="R499" s="129"/>
      <c r="S499" s="130"/>
      <c r="T499" s="129"/>
      <c r="U499" s="130"/>
      <c r="V499" s="129"/>
      <c r="W499" s="130"/>
      <c r="X499" s="129"/>
      <c r="Y499" s="130"/>
      <c r="Z499" s="130"/>
      <c r="AA499" s="130"/>
      <c r="AB499" s="130"/>
    </row>
    <row r="500" spans="13:28" ht="13">
      <c r="M500" s="128"/>
      <c r="N500" s="128"/>
      <c r="O500" s="129"/>
      <c r="P500" s="130"/>
      <c r="R500" s="129"/>
      <c r="S500" s="130"/>
      <c r="T500" s="129"/>
      <c r="U500" s="130"/>
      <c r="V500" s="129"/>
      <c r="W500" s="130"/>
      <c r="X500" s="129"/>
      <c r="Y500" s="130"/>
      <c r="Z500" s="130"/>
      <c r="AA500" s="130"/>
      <c r="AB500" s="130"/>
    </row>
    <row r="501" spans="13:28" ht="13">
      <c r="M501" s="128"/>
      <c r="N501" s="128"/>
      <c r="O501" s="129"/>
      <c r="P501" s="130"/>
      <c r="R501" s="129"/>
      <c r="S501" s="130"/>
      <c r="T501" s="129"/>
      <c r="U501" s="130"/>
      <c r="V501" s="129"/>
      <c r="W501" s="130"/>
      <c r="X501" s="129"/>
      <c r="Y501" s="130"/>
      <c r="Z501" s="130"/>
      <c r="AA501" s="130"/>
      <c r="AB501" s="130"/>
    </row>
    <row r="502" spans="13:28" ht="13">
      <c r="M502" s="128"/>
      <c r="N502" s="128"/>
      <c r="O502" s="129"/>
      <c r="P502" s="130"/>
      <c r="R502" s="129"/>
      <c r="S502" s="130"/>
      <c r="T502" s="129"/>
      <c r="U502" s="130"/>
      <c r="V502" s="129"/>
      <c r="W502" s="130"/>
      <c r="X502" s="129"/>
      <c r="Y502" s="130"/>
      <c r="Z502" s="130"/>
      <c r="AA502" s="130"/>
      <c r="AB502" s="130"/>
    </row>
    <row r="503" spans="13:28" ht="13">
      <c r="M503" s="128"/>
      <c r="N503" s="128"/>
      <c r="O503" s="129"/>
      <c r="P503" s="130"/>
      <c r="R503" s="129"/>
      <c r="S503" s="130"/>
      <c r="T503" s="129"/>
      <c r="U503" s="130"/>
      <c r="V503" s="129"/>
      <c r="W503" s="130"/>
      <c r="X503" s="129"/>
      <c r="Y503" s="130"/>
      <c r="Z503" s="130"/>
      <c r="AA503" s="130"/>
      <c r="AB503" s="130"/>
    </row>
    <row r="504" spans="13:28" ht="13">
      <c r="M504" s="128"/>
      <c r="N504" s="128"/>
      <c r="O504" s="129"/>
      <c r="P504" s="130"/>
      <c r="R504" s="129"/>
      <c r="S504" s="130"/>
      <c r="T504" s="129"/>
      <c r="U504" s="130"/>
      <c r="V504" s="129"/>
      <c r="W504" s="130"/>
      <c r="X504" s="129"/>
      <c r="Y504" s="130"/>
      <c r="Z504" s="130"/>
      <c r="AA504" s="130"/>
      <c r="AB504" s="130"/>
    </row>
    <row r="505" spans="13:28" ht="13">
      <c r="M505" s="128"/>
      <c r="N505" s="128"/>
      <c r="O505" s="129"/>
      <c r="P505" s="130"/>
      <c r="R505" s="129"/>
      <c r="S505" s="130"/>
      <c r="T505" s="129"/>
      <c r="U505" s="130"/>
      <c r="V505" s="129"/>
      <c r="W505" s="130"/>
      <c r="X505" s="129"/>
      <c r="Y505" s="130"/>
      <c r="Z505" s="130"/>
      <c r="AA505" s="130"/>
      <c r="AB505" s="130"/>
    </row>
    <row r="506" spans="13:28" ht="13">
      <c r="M506" s="128"/>
      <c r="N506" s="128"/>
      <c r="O506" s="129"/>
      <c r="P506" s="130"/>
      <c r="R506" s="129"/>
      <c r="S506" s="130"/>
      <c r="T506" s="129"/>
      <c r="U506" s="130"/>
      <c r="V506" s="129"/>
      <c r="W506" s="130"/>
      <c r="X506" s="129"/>
      <c r="Y506" s="130"/>
      <c r="Z506" s="130"/>
      <c r="AA506" s="130"/>
      <c r="AB506" s="130"/>
    </row>
    <row r="507" spans="13:28" ht="13">
      <c r="M507" s="128"/>
      <c r="N507" s="128"/>
      <c r="O507" s="129"/>
      <c r="P507" s="130"/>
      <c r="R507" s="129"/>
      <c r="S507" s="130"/>
      <c r="T507" s="129"/>
      <c r="U507" s="130"/>
      <c r="V507" s="129"/>
      <c r="W507" s="130"/>
      <c r="X507" s="129"/>
      <c r="Y507" s="130"/>
      <c r="Z507" s="130"/>
      <c r="AA507" s="130"/>
      <c r="AB507" s="130"/>
    </row>
    <row r="508" spans="13:28" ht="13">
      <c r="M508" s="128"/>
      <c r="N508" s="128"/>
      <c r="O508" s="129"/>
      <c r="P508" s="130"/>
      <c r="R508" s="129"/>
      <c r="S508" s="130"/>
      <c r="T508" s="129"/>
      <c r="U508" s="130"/>
      <c r="V508" s="129"/>
      <c r="W508" s="130"/>
      <c r="X508" s="129"/>
      <c r="Y508" s="130"/>
      <c r="Z508" s="130"/>
      <c r="AA508" s="130"/>
      <c r="AB508" s="130"/>
    </row>
    <row r="509" spans="13:28" ht="13">
      <c r="M509" s="128"/>
      <c r="N509" s="128"/>
      <c r="O509" s="129"/>
      <c r="P509" s="130"/>
      <c r="R509" s="129"/>
      <c r="S509" s="130"/>
      <c r="T509" s="129"/>
      <c r="U509" s="130"/>
      <c r="V509" s="129"/>
      <c r="W509" s="130"/>
      <c r="X509" s="129"/>
      <c r="Y509" s="130"/>
      <c r="Z509" s="130"/>
      <c r="AA509" s="130"/>
      <c r="AB509" s="130"/>
    </row>
    <row r="510" spans="13:28" ht="13">
      <c r="M510" s="128"/>
      <c r="N510" s="128"/>
      <c r="O510" s="129"/>
      <c r="P510" s="130"/>
      <c r="R510" s="129"/>
      <c r="S510" s="130"/>
      <c r="T510" s="129"/>
      <c r="U510" s="130"/>
      <c r="V510" s="129"/>
      <c r="W510" s="130"/>
      <c r="X510" s="129"/>
      <c r="Y510" s="130"/>
      <c r="Z510" s="130"/>
      <c r="AA510" s="130"/>
      <c r="AB510" s="130"/>
    </row>
    <row r="511" spans="13:28" ht="13">
      <c r="M511" s="128"/>
      <c r="N511" s="128"/>
      <c r="O511" s="129"/>
      <c r="P511" s="130"/>
      <c r="R511" s="129"/>
      <c r="S511" s="130"/>
      <c r="T511" s="129"/>
      <c r="U511" s="130"/>
      <c r="V511" s="129"/>
      <c r="W511" s="130"/>
      <c r="X511" s="129"/>
      <c r="Y511" s="130"/>
      <c r="Z511" s="130"/>
      <c r="AA511" s="130"/>
      <c r="AB511" s="130"/>
    </row>
    <row r="512" spans="13:28" ht="13">
      <c r="M512" s="128"/>
      <c r="N512" s="128"/>
      <c r="O512" s="129"/>
      <c r="P512" s="130"/>
      <c r="R512" s="129"/>
      <c r="S512" s="130"/>
      <c r="T512" s="129"/>
      <c r="U512" s="130"/>
      <c r="V512" s="129"/>
      <c r="W512" s="130"/>
      <c r="X512" s="129"/>
      <c r="Y512" s="130"/>
      <c r="Z512" s="130"/>
      <c r="AA512" s="130"/>
      <c r="AB512" s="130"/>
    </row>
    <row r="513" spans="13:28" ht="13">
      <c r="M513" s="128"/>
      <c r="N513" s="128"/>
      <c r="O513" s="129"/>
      <c r="P513" s="130"/>
      <c r="R513" s="129"/>
      <c r="S513" s="130"/>
      <c r="T513" s="129"/>
      <c r="U513" s="130"/>
      <c r="V513" s="129"/>
      <c r="W513" s="130"/>
      <c r="X513" s="129"/>
      <c r="Y513" s="130"/>
      <c r="Z513" s="130"/>
      <c r="AA513" s="130"/>
      <c r="AB513" s="130"/>
    </row>
    <row r="514" spans="13:28" ht="13">
      <c r="M514" s="128"/>
      <c r="N514" s="128"/>
      <c r="O514" s="129"/>
      <c r="P514" s="130"/>
      <c r="R514" s="129"/>
      <c r="S514" s="130"/>
      <c r="T514" s="129"/>
      <c r="U514" s="130"/>
      <c r="V514" s="129"/>
      <c r="W514" s="130"/>
      <c r="X514" s="129"/>
      <c r="Y514" s="130"/>
      <c r="Z514" s="130"/>
      <c r="AA514" s="130"/>
      <c r="AB514" s="130"/>
    </row>
    <row r="515" spans="13:28" ht="13">
      <c r="M515" s="128"/>
      <c r="N515" s="128"/>
      <c r="O515" s="129"/>
      <c r="P515" s="130"/>
      <c r="R515" s="129"/>
      <c r="S515" s="130"/>
      <c r="T515" s="129"/>
      <c r="U515" s="130"/>
      <c r="V515" s="129"/>
      <c r="W515" s="130"/>
      <c r="X515" s="129"/>
      <c r="Y515" s="130"/>
      <c r="Z515" s="130"/>
      <c r="AA515" s="130"/>
      <c r="AB515" s="130"/>
    </row>
    <row r="516" spans="13:28" ht="13">
      <c r="M516" s="128"/>
      <c r="N516" s="128"/>
      <c r="O516" s="129"/>
      <c r="P516" s="130"/>
      <c r="R516" s="129"/>
      <c r="S516" s="130"/>
      <c r="T516" s="129"/>
      <c r="U516" s="130"/>
      <c r="V516" s="129"/>
      <c r="W516" s="130"/>
      <c r="X516" s="129"/>
      <c r="Y516" s="130"/>
      <c r="Z516" s="130"/>
      <c r="AA516" s="130"/>
      <c r="AB516" s="130"/>
    </row>
    <row r="517" spans="13:28" ht="13">
      <c r="M517" s="128"/>
      <c r="N517" s="128"/>
      <c r="O517" s="129"/>
      <c r="P517" s="130"/>
      <c r="R517" s="129"/>
      <c r="S517" s="130"/>
      <c r="T517" s="129"/>
      <c r="U517" s="130"/>
      <c r="V517" s="129"/>
      <c r="W517" s="130"/>
      <c r="X517" s="129"/>
      <c r="Y517" s="130"/>
      <c r="Z517" s="130"/>
      <c r="AA517" s="130"/>
      <c r="AB517" s="130"/>
    </row>
    <row r="518" spans="13:28" ht="13">
      <c r="M518" s="128"/>
      <c r="N518" s="128"/>
      <c r="O518" s="129"/>
      <c r="P518" s="130"/>
      <c r="R518" s="129"/>
      <c r="S518" s="130"/>
      <c r="T518" s="129"/>
      <c r="U518" s="130"/>
      <c r="V518" s="129"/>
      <c r="W518" s="130"/>
      <c r="X518" s="129"/>
      <c r="Y518" s="130"/>
      <c r="Z518" s="130"/>
      <c r="AA518" s="130"/>
      <c r="AB518" s="130"/>
    </row>
    <row r="519" spans="13:28" ht="13">
      <c r="M519" s="128"/>
      <c r="N519" s="128"/>
      <c r="O519" s="129"/>
      <c r="P519" s="130"/>
      <c r="R519" s="129"/>
      <c r="S519" s="130"/>
      <c r="T519" s="129"/>
      <c r="U519" s="130"/>
      <c r="V519" s="129"/>
      <c r="W519" s="130"/>
      <c r="X519" s="129"/>
      <c r="Y519" s="130"/>
      <c r="Z519" s="130"/>
      <c r="AA519" s="130"/>
      <c r="AB519" s="130"/>
    </row>
    <row r="520" spans="13:28" ht="13">
      <c r="M520" s="128"/>
      <c r="N520" s="128"/>
      <c r="O520" s="129"/>
      <c r="P520" s="130"/>
      <c r="R520" s="129"/>
      <c r="S520" s="130"/>
      <c r="T520" s="129"/>
      <c r="U520" s="130"/>
      <c r="V520" s="129"/>
      <c r="W520" s="130"/>
      <c r="X520" s="129"/>
      <c r="Y520" s="130"/>
      <c r="Z520" s="130"/>
      <c r="AA520" s="130"/>
      <c r="AB520" s="130"/>
    </row>
    <row r="521" spans="13:28" ht="13">
      <c r="M521" s="128"/>
      <c r="N521" s="128"/>
      <c r="O521" s="129"/>
      <c r="P521" s="130"/>
      <c r="R521" s="129"/>
      <c r="S521" s="130"/>
      <c r="T521" s="129"/>
      <c r="U521" s="130"/>
      <c r="V521" s="129"/>
      <c r="W521" s="130"/>
      <c r="X521" s="129"/>
      <c r="Y521" s="130"/>
      <c r="Z521" s="130"/>
      <c r="AA521" s="130"/>
      <c r="AB521" s="130"/>
    </row>
    <row r="522" spans="13:28" ht="13">
      <c r="M522" s="128"/>
      <c r="N522" s="128"/>
      <c r="O522" s="129"/>
      <c r="P522" s="130"/>
      <c r="R522" s="129"/>
      <c r="S522" s="130"/>
      <c r="T522" s="129"/>
      <c r="U522" s="130"/>
      <c r="V522" s="129"/>
      <c r="W522" s="130"/>
      <c r="X522" s="129"/>
      <c r="Y522" s="130"/>
      <c r="Z522" s="130"/>
      <c r="AA522" s="130"/>
      <c r="AB522" s="130"/>
    </row>
    <row r="523" spans="13:28" ht="13">
      <c r="M523" s="128"/>
      <c r="N523" s="128"/>
      <c r="O523" s="129"/>
      <c r="P523" s="130"/>
      <c r="R523" s="129"/>
      <c r="S523" s="130"/>
      <c r="T523" s="129"/>
      <c r="U523" s="130"/>
      <c r="V523" s="129"/>
      <c r="W523" s="130"/>
      <c r="X523" s="129"/>
      <c r="Y523" s="130"/>
      <c r="Z523" s="130"/>
      <c r="AA523" s="130"/>
      <c r="AB523" s="130"/>
    </row>
    <row r="524" spans="13:28" ht="13">
      <c r="M524" s="128"/>
      <c r="N524" s="128"/>
      <c r="O524" s="129"/>
      <c r="P524" s="130"/>
      <c r="R524" s="129"/>
      <c r="S524" s="130"/>
      <c r="T524" s="129"/>
      <c r="U524" s="130"/>
      <c r="V524" s="129"/>
      <c r="W524" s="130"/>
      <c r="X524" s="129"/>
      <c r="Y524" s="130"/>
      <c r="Z524" s="130"/>
      <c r="AA524" s="130"/>
      <c r="AB524" s="130"/>
    </row>
    <row r="525" spans="13:28" ht="13">
      <c r="M525" s="128"/>
      <c r="N525" s="128"/>
      <c r="O525" s="129"/>
      <c r="P525" s="130"/>
      <c r="R525" s="129"/>
      <c r="S525" s="130"/>
      <c r="T525" s="129"/>
      <c r="U525" s="130"/>
      <c r="V525" s="129"/>
      <c r="W525" s="130"/>
      <c r="X525" s="129"/>
      <c r="Y525" s="130"/>
      <c r="Z525" s="130"/>
      <c r="AA525" s="130"/>
      <c r="AB525" s="130"/>
    </row>
    <row r="526" spans="13:28" ht="13">
      <c r="M526" s="128"/>
      <c r="N526" s="128"/>
      <c r="O526" s="129"/>
      <c r="P526" s="130"/>
      <c r="R526" s="129"/>
      <c r="S526" s="130"/>
      <c r="T526" s="129"/>
      <c r="U526" s="130"/>
      <c r="V526" s="129"/>
      <c r="W526" s="130"/>
      <c r="X526" s="129"/>
      <c r="Y526" s="130"/>
      <c r="Z526" s="130"/>
      <c r="AA526" s="130"/>
      <c r="AB526" s="130"/>
    </row>
    <row r="527" spans="13:28" ht="13">
      <c r="M527" s="128"/>
      <c r="N527" s="128"/>
      <c r="O527" s="129"/>
      <c r="P527" s="130"/>
      <c r="R527" s="129"/>
      <c r="S527" s="130"/>
      <c r="T527" s="129"/>
      <c r="U527" s="130"/>
      <c r="V527" s="129"/>
      <c r="W527" s="130"/>
      <c r="X527" s="129"/>
      <c r="Y527" s="130"/>
      <c r="Z527" s="130"/>
      <c r="AA527" s="130"/>
      <c r="AB527" s="130"/>
    </row>
    <row r="528" spans="13:28" ht="13">
      <c r="M528" s="128"/>
      <c r="N528" s="128"/>
      <c r="O528" s="129"/>
      <c r="P528" s="130"/>
      <c r="R528" s="129"/>
      <c r="S528" s="130"/>
      <c r="T528" s="129"/>
      <c r="U528" s="130"/>
      <c r="V528" s="129"/>
      <c r="W528" s="130"/>
      <c r="X528" s="129"/>
      <c r="Y528" s="130"/>
      <c r="Z528" s="130"/>
      <c r="AA528" s="130"/>
      <c r="AB528" s="130"/>
    </row>
    <row r="529" spans="13:28" ht="13">
      <c r="M529" s="128"/>
      <c r="N529" s="128"/>
      <c r="O529" s="129"/>
      <c r="P529" s="130"/>
      <c r="R529" s="129"/>
      <c r="S529" s="130"/>
      <c r="T529" s="129"/>
      <c r="U529" s="130"/>
      <c r="V529" s="129"/>
      <c r="W529" s="130"/>
      <c r="X529" s="129"/>
      <c r="Y529" s="130"/>
      <c r="Z529" s="130"/>
      <c r="AA529" s="130"/>
      <c r="AB529" s="130"/>
    </row>
    <row r="530" spans="13:28" ht="13">
      <c r="M530" s="128"/>
      <c r="N530" s="128"/>
      <c r="O530" s="129"/>
      <c r="P530" s="130"/>
      <c r="R530" s="129"/>
      <c r="S530" s="130"/>
      <c r="T530" s="129"/>
      <c r="U530" s="130"/>
      <c r="V530" s="129"/>
      <c r="W530" s="130"/>
      <c r="X530" s="129"/>
      <c r="Y530" s="130"/>
      <c r="Z530" s="130"/>
      <c r="AA530" s="130"/>
      <c r="AB530" s="130"/>
    </row>
    <row r="531" spans="13:28" ht="13">
      <c r="M531" s="128"/>
      <c r="N531" s="128"/>
      <c r="O531" s="129"/>
      <c r="P531" s="130"/>
      <c r="R531" s="129"/>
      <c r="S531" s="130"/>
      <c r="T531" s="129"/>
      <c r="U531" s="130"/>
      <c r="V531" s="129"/>
      <c r="W531" s="130"/>
      <c r="X531" s="129"/>
      <c r="Y531" s="130"/>
      <c r="Z531" s="130"/>
      <c r="AA531" s="130"/>
      <c r="AB531" s="130"/>
    </row>
    <row r="532" spans="13:28" ht="13">
      <c r="M532" s="128"/>
      <c r="N532" s="128"/>
      <c r="O532" s="129"/>
      <c r="P532" s="130"/>
      <c r="R532" s="129"/>
      <c r="S532" s="130"/>
      <c r="T532" s="129"/>
      <c r="U532" s="130"/>
      <c r="V532" s="129"/>
      <c r="W532" s="130"/>
      <c r="X532" s="129"/>
      <c r="Y532" s="130"/>
      <c r="Z532" s="130"/>
      <c r="AA532" s="130"/>
      <c r="AB532" s="130"/>
    </row>
    <row r="533" spans="13:28" ht="13">
      <c r="M533" s="128"/>
      <c r="N533" s="128"/>
      <c r="O533" s="129"/>
      <c r="P533" s="130"/>
      <c r="R533" s="129"/>
      <c r="S533" s="130"/>
      <c r="T533" s="129"/>
      <c r="U533" s="130"/>
      <c r="V533" s="129"/>
      <c r="W533" s="130"/>
      <c r="X533" s="129"/>
      <c r="Y533" s="130"/>
      <c r="Z533" s="130"/>
      <c r="AA533" s="130"/>
      <c r="AB533" s="130"/>
    </row>
    <row r="534" spans="13:28" ht="13">
      <c r="M534" s="128"/>
      <c r="N534" s="128"/>
      <c r="O534" s="129"/>
      <c r="P534" s="130"/>
      <c r="R534" s="129"/>
      <c r="S534" s="130"/>
      <c r="T534" s="129"/>
      <c r="U534" s="130"/>
      <c r="V534" s="129"/>
      <c r="W534" s="130"/>
      <c r="X534" s="129"/>
      <c r="Y534" s="130"/>
      <c r="Z534" s="130"/>
      <c r="AA534" s="130"/>
      <c r="AB534" s="130"/>
    </row>
    <row r="535" spans="13:28" ht="13">
      <c r="M535" s="128"/>
      <c r="N535" s="128"/>
      <c r="O535" s="129"/>
      <c r="P535" s="130"/>
      <c r="R535" s="129"/>
      <c r="S535" s="130"/>
      <c r="T535" s="129"/>
      <c r="U535" s="130"/>
      <c r="V535" s="129"/>
      <c r="W535" s="130"/>
      <c r="X535" s="129"/>
      <c r="Y535" s="130"/>
      <c r="Z535" s="130"/>
      <c r="AA535" s="130"/>
      <c r="AB535" s="130"/>
    </row>
    <row r="536" spans="13:28" ht="13">
      <c r="M536" s="128"/>
      <c r="N536" s="128"/>
      <c r="O536" s="129"/>
      <c r="P536" s="130"/>
      <c r="R536" s="129"/>
      <c r="S536" s="130"/>
      <c r="T536" s="129"/>
      <c r="U536" s="130"/>
      <c r="V536" s="129"/>
      <c r="W536" s="130"/>
      <c r="X536" s="129"/>
      <c r="Y536" s="130"/>
      <c r="Z536" s="130"/>
      <c r="AA536" s="130"/>
      <c r="AB536" s="130"/>
    </row>
    <row r="537" spans="13:28" ht="13">
      <c r="M537" s="128"/>
      <c r="N537" s="128"/>
      <c r="O537" s="129"/>
      <c r="P537" s="130"/>
      <c r="R537" s="129"/>
      <c r="S537" s="130"/>
      <c r="T537" s="129"/>
      <c r="U537" s="130"/>
      <c r="V537" s="129"/>
      <c r="W537" s="130"/>
      <c r="X537" s="129"/>
      <c r="Y537" s="130"/>
      <c r="Z537" s="130"/>
      <c r="AA537" s="130"/>
      <c r="AB537" s="130"/>
    </row>
    <row r="538" spans="13:28" ht="13">
      <c r="M538" s="128"/>
      <c r="N538" s="128"/>
      <c r="O538" s="129"/>
      <c r="P538" s="130"/>
      <c r="R538" s="129"/>
      <c r="S538" s="130"/>
      <c r="T538" s="129"/>
      <c r="U538" s="130"/>
      <c r="V538" s="129"/>
      <c r="W538" s="130"/>
      <c r="X538" s="129"/>
      <c r="Y538" s="130"/>
      <c r="Z538" s="130"/>
      <c r="AA538" s="130"/>
      <c r="AB538" s="130"/>
    </row>
    <row r="539" spans="13:28" ht="13">
      <c r="M539" s="128"/>
      <c r="N539" s="128"/>
      <c r="O539" s="129"/>
      <c r="P539" s="130"/>
      <c r="R539" s="129"/>
      <c r="S539" s="130"/>
      <c r="T539" s="129"/>
      <c r="U539" s="130"/>
      <c r="V539" s="129"/>
      <c r="W539" s="130"/>
      <c r="X539" s="129"/>
      <c r="Y539" s="130"/>
      <c r="Z539" s="130"/>
      <c r="AA539" s="130"/>
      <c r="AB539" s="130"/>
    </row>
    <row r="540" spans="13:28" ht="13">
      <c r="M540" s="128"/>
      <c r="N540" s="128"/>
      <c r="O540" s="129"/>
      <c r="P540" s="130"/>
      <c r="R540" s="129"/>
      <c r="S540" s="130"/>
      <c r="T540" s="129"/>
      <c r="U540" s="130"/>
      <c r="V540" s="129"/>
      <c r="W540" s="130"/>
      <c r="X540" s="129"/>
      <c r="Y540" s="130"/>
      <c r="Z540" s="130"/>
      <c r="AA540" s="130"/>
      <c r="AB540" s="130"/>
    </row>
    <row r="541" spans="13:28" ht="13">
      <c r="M541" s="128"/>
      <c r="N541" s="128"/>
      <c r="O541" s="129"/>
      <c r="P541" s="130"/>
      <c r="R541" s="129"/>
      <c r="S541" s="130"/>
      <c r="T541" s="129"/>
      <c r="U541" s="130"/>
      <c r="V541" s="129"/>
      <c r="W541" s="130"/>
      <c r="X541" s="129"/>
      <c r="Y541" s="130"/>
      <c r="Z541" s="130"/>
      <c r="AA541" s="130"/>
      <c r="AB541" s="130"/>
    </row>
    <row r="542" spans="13:28" ht="13">
      <c r="M542" s="128"/>
      <c r="N542" s="128"/>
      <c r="O542" s="129"/>
      <c r="P542" s="130"/>
      <c r="R542" s="129"/>
      <c r="S542" s="130"/>
      <c r="T542" s="129"/>
      <c r="U542" s="130"/>
      <c r="V542" s="129"/>
      <c r="W542" s="130"/>
      <c r="X542" s="129"/>
      <c r="Y542" s="130"/>
      <c r="Z542" s="130"/>
      <c r="AA542" s="130"/>
      <c r="AB542" s="130"/>
    </row>
    <row r="543" spans="13:28" ht="13">
      <c r="M543" s="128"/>
      <c r="N543" s="128"/>
      <c r="O543" s="129"/>
      <c r="P543" s="130"/>
      <c r="R543" s="129"/>
      <c r="S543" s="130"/>
      <c r="T543" s="129"/>
      <c r="U543" s="130"/>
      <c r="V543" s="129"/>
      <c r="W543" s="130"/>
      <c r="X543" s="129"/>
      <c r="Y543" s="130"/>
      <c r="Z543" s="130"/>
      <c r="AA543" s="130"/>
      <c r="AB543" s="130"/>
    </row>
    <row r="544" spans="13:28" ht="13">
      <c r="M544" s="128"/>
      <c r="N544" s="128"/>
      <c r="O544" s="129"/>
      <c r="P544" s="130"/>
      <c r="R544" s="129"/>
      <c r="S544" s="130"/>
      <c r="T544" s="129"/>
      <c r="U544" s="130"/>
      <c r="V544" s="129"/>
      <c r="W544" s="130"/>
      <c r="X544" s="129"/>
      <c r="Y544" s="130"/>
      <c r="Z544" s="130"/>
      <c r="AA544" s="130"/>
      <c r="AB544" s="130"/>
    </row>
    <row r="545" spans="13:28" ht="13">
      <c r="M545" s="128"/>
      <c r="N545" s="128"/>
      <c r="O545" s="129"/>
      <c r="P545" s="130"/>
      <c r="R545" s="129"/>
      <c r="S545" s="130"/>
      <c r="T545" s="129"/>
      <c r="U545" s="130"/>
      <c r="V545" s="129"/>
      <c r="W545" s="130"/>
      <c r="X545" s="129"/>
      <c r="Y545" s="130"/>
      <c r="Z545" s="130"/>
      <c r="AA545" s="130"/>
      <c r="AB545" s="130"/>
    </row>
    <row r="546" spans="13:28" ht="13">
      <c r="M546" s="128"/>
      <c r="N546" s="128"/>
      <c r="O546" s="129"/>
      <c r="P546" s="130"/>
      <c r="R546" s="129"/>
      <c r="S546" s="130"/>
      <c r="T546" s="129"/>
      <c r="U546" s="130"/>
      <c r="V546" s="129"/>
      <c r="W546" s="130"/>
      <c r="X546" s="129"/>
      <c r="Y546" s="130"/>
      <c r="Z546" s="130"/>
      <c r="AA546" s="130"/>
      <c r="AB546" s="130"/>
    </row>
    <row r="547" spans="13:28" ht="13">
      <c r="M547" s="128"/>
      <c r="N547" s="128"/>
      <c r="O547" s="129"/>
      <c r="P547" s="130"/>
      <c r="R547" s="129"/>
      <c r="S547" s="130"/>
      <c r="T547" s="129"/>
      <c r="U547" s="130"/>
      <c r="V547" s="129"/>
      <c r="W547" s="130"/>
      <c r="X547" s="129"/>
      <c r="Y547" s="130"/>
      <c r="Z547" s="130"/>
      <c r="AA547" s="130"/>
      <c r="AB547" s="130"/>
    </row>
    <row r="548" spans="13:28" ht="13">
      <c r="M548" s="128"/>
      <c r="N548" s="128"/>
      <c r="O548" s="129"/>
      <c r="P548" s="130"/>
      <c r="R548" s="129"/>
      <c r="S548" s="130"/>
      <c r="T548" s="129"/>
      <c r="U548" s="130"/>
      <c r="V548" s="129"/>
      <c r="W548" s="130"/>
      <c r="X548" s="129"/>
      <c r="Y548" s="130"/>
      <c r="Z548" s="130"/>
      <c r="AA548" s="130"/>
      <c r="AB548" s="130"/>
    </row>
    <row r="549" spans="13:28" ht="13">
      <c r="M549" s="128"/>
      <c r="N549" s="128"/>
      <c r="O549" s="129"/>
      <c r="P549" s="130"/>
      <c r="R549" s="129"/>
      <c r="S549" s="130"/>
      <c r="T549" s="129"/>
      <c r="U549" s="130"/>
      <c r="V549" s="129"/>
      <c r="W549" s="130"/>
      <c r="X549" s="129"/>
      <c r="Y549" s="130"/>
      <c r="Z549" s="130"/>
      <c r="AA549" s="130"/>
      <c r="AB549" s="130"/>
    </row>
    <row r="550" spans="13:28" ht="13">
      <c r="M550" s="128"/>
      <c r="N550" s="128"/>
      <c r="O550" s="129"/>
      <c r="P550" s="130"/>
      <c r="R550" s="129"/>
      <c r="S550" s="130"/>
      <c r="T550" s="129"/>
      <c r="U550" s="130"/>
      <c r="V550" s="129"/>
      <c r="W550" s="130"/>
      <c r="X550" s="129"/>
      <c r="Y550" s="130"/>
      <c r="Z550" s="130"/>
      <c r="AA550" s="130"/>
      <c r="AB550" s="130"/>
    </row>
    <row r="551" spans="13:28" ht="13">
      <c r="M551" s="128"/>
      <c r="N551" s="128"/>
      <c r="O551" s="129"/>
      <c r="P551" s="130"/>
      <c r="R551" s="129"/>
      <c r="S551" s="130"/>
      <c r="T551" s="129"/>
      <c r="U551" s="130"/>
      <c r="V551" s="129"/>
      <c r="W551" s="130"/>
      <c r="X551" s="129"/>
      <c r="Y551" s="130"/>
      <c r="Z551" s="130"/>
      <c r="AA551" s="130"/>
      <c r="AB551" s="130"/>
    </row>
    <row r="552" spans="13:28" ht="13">
      <c r="M552" s="128"/>
      <c r="N552" s="128"/>
      <c r="O552" s="129"/>
      <c r="P552" s="130"/>
      <c r="R552" s="129"/>
      <c r="S552" s="130"/>
      <c r="T552" s="129"/>
      <c r="U552" s="130"/>
      <c r="V552" s="129"/>
      <c r="W552" s="130"/>
      <c r="X552" s="129"/>
      <c r="Y552" s="130"/>
      <c r="Z552" s="130"/>
      <c r="AA552" s="130"/>
      <c r="AB552" s="130"/>
    </row>
    <row r="553" spans="13:28" ht="13">
      <c r="M553" s="128"/>
      <c r="N553" s="128"/>
      <c r="O553" s="129"/>
      <c r="P553" s="130"/>
      <c r="R553" s="129"/>
      <c r="S553" s="130"/>
      <c r="T553" s="129"/>
      <c r="U553" s="130"/>
      <c r="V553" s="129"/>
      <c r="W553" s="130"/>
      <c r="X553" s="129"/>
      <c r="Y553" s="130"/>
      <c r="Z553" s="130"/>
      <c r="AA553" s="130"/>
      <c r="AB553" s="130"/>
    </row>
    <row r="554" spans="13:28" ht="13">
      <c r="M554" s="128"/>
      <c r="N554" s="128"/>
      <c r="O554" s="129"/>
      <c r="P554" s="130"/>
      <c r="R554" s="129"/>
      <c r="S554" s="130"/>
      <c r="T554" s="129"/>
      <c r="U554" s="130"/>
      <c r="V554" s="129"/>
      <c r="W554" s="130"/>
      <c r="X554" s="129"/>
      <c r="Y554" s="130"/>
      <c r="Z554" s="130"/>
      <c r="AA554" s="130"/>
      <c r="AB554" s="130"/>
    </row>
    <row r="555" spans="13:28" ht="13">
      <c r="M555" s="128"/>
      <c r="N555" s="128"/>
      <c r="O555" s="129"/>
      <c r="P555" s="130"/>
      <c r="R555" s="129"/>
      <c r="S555" s="130"/>
      <c r="T555" s="129"/>
      <c r="U555" s="130"/>
      <c r="V555" s="129"/>
      <c r="W555" s="130"/>
      <c r="X555" s="129"/>
      <c r="Y555" s="130"/>
      <c r="Z555" s="130"/>
      <c r="AA555" s="130"/>
      <c r="AB555" s="130"/>
    </row>
    <row r="556" spans="13:28" ht="13">
      <c r="M556" s="128"/>
      <c r="N556" s="128"/>
      <c r="O556" s="129"/>
      <c r="P556" s="130"/>
      <c r="R556" s="129"/>
      <c r="S556" s="130"/>
      <c r="T556" s="129"/>
      <c r="U556" s="130"/>
      <c r="V556" s="129"/>
      <c r="W556" s="130"/>
      <c r="X556" s="129"/>
      <c r="Y556" s="130"/>
      <c r="Z556" s="130"/>
      <c r="AA556" s="130"/>
      <c r="AB556" s="130"/>
    </row>
    <row r="557" spans="13:28" ht="13">
      <c r="M557" s="128"/>
      <c r="N557" s="128"/>
      <c r="O557" s="129"/>
      <c r="P557" s="130"/>
      <c r="R557" s="129"/>
      <c r="S557" s="130"/>
      <c r="T557" s="129"/>
      <c r="U557" s="130"/>
      <c r="V557" s="129"/>
      <c r="W557" s="130"/>
      <c r="X557" s="129"/>
      <c r="Y557" s="130"/>
      <c r="Z557" s="130"/>
      <c r="AA557" s="130"/>
      <c r="AB557" s="130"/>
    </row>
    <row r="558" spans="13:28" ht="13">
      <c r="M558" s="128"/>
      <c r="N558" s="128"/>
      <c r="O558" s="129"/>
      <c r="P558" s="130"/>
      <c r="R558" s="129"/>
      <c r="S558" s="130"/>
      <c r="T558" s="129"/>
      <c r="U558" s="130"/>
      <c r="V558" s="129"/>
      <c r="W558" s="130"/>
      <c r="X558" s="129"/>
      <c r="Y558" s="130"/>
      <c r="Z558" s="130"/>
      <c r="AA558" s="130"/>
      <c r="AB558" s="130"/>
    </row>
    <row r="559" spans="13:28" ht="13">
      <c r="M559" s="128"/>
      <c r="N559" s="128"/>
      <c r="O559" s="129"/>
      <c r="P559" s="130"/>
      <c r="R559" s="129"/>
      <c r="S559" s="130"/>
      <c r="T559" s="129"/>
      <c r="U559" s="130"/>
      <c r="V559" s="129"/>
      <c r="W559" s="130"/>
      <c r="X559" s="129"/>
      <c r="Y559" s="130"/>
      <c r="Z559" s="130"/>
      <c r="AA559" s="130"/>
      <c r="AB559" s="130"/>
    </row>
    <row r="560" spans="13:28" ht="13">
      <c r="M560" s="128"/>
      <c r="N560" s="128"/>
      <c r="O560" s="129"/>
      <c r="P560" s="130"/>
      <c r="R560" s="129"/>
      <c r="S560" s="130"/>
      <c r="T560" s="129"/>
      <c r="U560" s="130"/>
      <c r="V560" s="129"/>
      <c r="W560" s="130"/>
      <c r="X560" s="129"/>
      <c r="Y560" s="130"/>
      <c r="Z560" s="130"/>
      <c r="AA560" s="130"/>
      <c r="AB560" s="130"/>
    </row>
    <row r="561" spans="13:28" ht="13">
      <c r="M561" s="128"/>
      <c r="N561" s="128"/>
      <c r="O561" s="129"/>
      <c r="P561" s="130"/>
      <c r="R561" s="129"/>
      <c r="S561" s="130"/>
      <c r="T561" s="129"/>
      <c r="U561" s="130"/>
      <c r="V561" s="129"/>
      <c r="W561" s="130"/>
      <c r="X561" s="129"/>
      <c r="Y561" s="130"/>
      <c r="Z561" s="130"/>
      <c r="AA561" s="130"/>
      <c r="AB561" s="130"/>
    </row>
    <row r="562" spans="13:28" ht="13">
      <c r="M562" s="128"/>
      <c r="N562" s="128"/>
      <c r="O562" s="129"/>
      <c r="P562" s="130"/>
      <c r="R562" s="129"/>
      <c r="S562" s="130"/>
      <c r="T562" s="129"/>
      <c r="U562" s="130"/>
      <c r="V562" s="129"/>
      <c r="W562" s="130"/>
      <c r="X562" s="129"/>
      <c r="Y562" s="130"/>
      <c r="Z562" s="130"/>
      <c r="AA562" s="130"/>
      <c r="AB562" s="130"/>
    </row>
    <row r="563" spans="13:28" ht="13">
      <c r="M563" s="128"/>
      <c r="N563" s="128"/>
      <c r="O563" s="129"/>
      <c r="P563" s="130"/>
      <c r="R563" s="129"/>
      <c r="S563" s="130"/>
      <c r="T563" s="129"/>
      <c r="U563" s="130"/>
      <c r="V563" s="129"/>
      <c r="W563" s="130"/>
      <c r="X563" s="129"/>
      <c r="Y563" s="130"/>
      <c r="Z563" s="130"/>
      <c r="AA563" s="130"/>
      <c r="AB563" s="130"/>
    </row>
    <row r="564" spans="13:28" ht="13">
      <c r="M564" s="128"/>
      <c r="N564" s="128"/>
      <c r="O564" s="129"/>
      <c r="P564" s="130"/>
      <c r="R564" s="129"/>
      <c r="S564" s="130"/>
      <c r="T564" s="129"/>
      <c r="U564" s="130"/>
      <c r="V564" s="129"/>
      <c r="W564" s="130"/>
      <c r="X564" s="129"/>
      <c r="Y564" s="130"/>
      <c r="Z564" s="130"/>
      <c r="AA564" s="130"/>
      <c r="AB564" s="130"/>
    </row>
    <row r="565" spans="13:28" ht="13">
      <c r="M565" s="128"/>
      <c r="N565" s="128"/>
      <c r="O565" s="129"/>
      <c r="P565" s="130"/>
      <c r="R565" s="129"/>
      <c r="S565" s="130"/>
      <c r="T565" s="129"/>
      <c r="U565" s="130"/>
      <c r="V565" s="129"/>
      <c r="W565" s="130"/>
      <c r="X565" s="129"/>
      <c r="Y565" s="130"/>
      <c r="Z565" s="130"/>
      <c r="AA565" s="130"/>
      <c r="AB565" s="130"/>
    </row>
    <row r="566" spans="13:28" ht="13">
      <c r="M566" s="128"/>
      <c r="N566" s="128"/>
      <c r="O566" s="129"/>
      <c r="P566" s="130"/>
      <c r="R566" s="129"/>
      <c r="S566" s="130"/>
      <c r="T566" s="129"/>
      <c r="U566" s="130"/>
      <c r="V566" s="129"/>
      <c r="W566" s="130"/>
      <c r="X566" s="129"/>
      <c r="Y566" s="130"/>
      <c r="Z566" s="130"/>
      <c r="AA566" s="130"/>
      <c r="AB566" s="130"/>
    </row>
    <row r="567" spans="13:28" ht="13">
      <c r="M567" s="128"/>
      <c r="N567" s="128"/>
      <c r="O567" s="129"/>
      <c r="P567" s="130"/>
      <c r="R567" s="129"/>
      <c r="S567" s="130"/>
      <c r="T567" s="129"/>
      <c r="U567" s="130"/>
      <c r="V567" s="129"/>
      <c r="W567" s="130"/>
      <c r="X567" s="129"/>
      <c r="Y567" s="130"/>
      <c r="Z567" s="130"/>
      <c r="AA567" s="130"/>
      <c r="AB567" s="130"/>
    </row>
    <row r="568" spans="13:28" ht="13">
      <c r="M568" s="128"/>
      <c r="N568" s="128"/>
      <c r="O568" s="129"/>
      <c r="P568" s="130"/>
      <c r="R568" s="129"/>
      <c r="S568" s="130"/>
      <c r="T568" s="129"/>
      <c r="U568" s="130"/>
      <c r="V568" s="129"/>
      <c r="W568" s="130"/>
      <c r="X568" s="129"/>
      <c r="Y568" s="130"/>
      <c r="Z568" s="130"/>
      <c r="AA568" s="130"/>
      <c r="AB568" s="130"/>
    </row>
    <row r="569" spans="13:28" ht="13">
      <c r="M569" s="128"/>
      <c r="N569" s="128"/>
      <c r="O569" s="129"/>
      <c r="P569" s="130"/>
      <c r="R569" s="129"/>
      <c r="S569" s="130"/>
      <c r="T569" s="129"/>
      <c r="U569" s="130"/>
      <c r="V569" s="129"/>
      <c r="W569" s="130"/>
      <c r="X569" s="129"/>
      <c r="Y569" s="130"/>
      <c r="Z569" s="130"/>
      <c r="AA569" s="130"/>
      <c r="AB569" s="130"/>
    </row>
    <row r="570" spans="13:28" ht="13">
      <c r="M570" s="128"/>
      <c r="N570" s="128"/>
      <c r="O570" s="129"/>
      <c r="P570" s="130"/>
      <c r="R570" s="129"/>
      <c r="S570" s="130"/>
      <c r="T570" s="129"/>
      <c r="U570" s="130"/>
      <c r="V570" s="129"/>
      <c r="W570" s="130"/>
      <c r="X570" s="129"/>
      <c r="Y570" s="130"/>
      <c r="Z570" s="130"/>
      <c r="AA570" s="130"/>
      <c r="AB570" s="130"/>
    </row>
    <row r="571" spans="13:28" ht="13">
      <c r="M571" s="128"/>
      <c r="N571" s="128"/>
      <c r="O571" s="129"/>
      <c r="P571" s="130"/>
      <c r="R571" s="129"/>
      <c r="S571" s="130"/>
      <c r="T571" s="129"/>
      <c r="U571" s="130"/>
      <c r="V571" s="129"/>
      <c r="W571" s="130"/>
      <c r="X571" s="129"/>
      <c r="Y571" s="130"/>
      <c r="Z571" s="130"/>
      <c r="AA571" s="130"/>
      <c r="AB571" s="130"/>
    </row>
    <row r="572" spans="13:28" ht="13">
      <c r="M572" s="128"/>
      <c r="N572" s="128"/>
      <c r="O572" s="129"/>
      <c r="P572" s="130"/>
      <c r="R572" s="129"/>
      <c r="S572" s="130"/>
      <c r="T572" s="129"/>
      <c r="U572" s="130"/>
      <c r="V572" s="129"/>
      <c r="W572" s="130"/>
      <c r="X572" s="129"/>
      <c r="Y572" s="130"/>
      <c r="Z572" s="130"/>
      <c r="AA572" s="130"/>
      <c r="AB572" s="130"/>
    </row>
    <row r="573" spans="13:28" ht="13">
      <c r="M573" s="128"/>
      <c r="N573" s="128"/>
      <c r="O573" s="129"/>
      <c r="P573" s="130"/>
      <c r="R573" s="129"/>
      <c r="S573" s="130"/>
      <c r="T573" s="129"/>
      <c r="U573" s="130"/>
      <c r="V573" s="129"/>
      <c r="W573" s="130"/>
      <c r="X573" s="129"/>
      <c r="Y573" s="130"/>
      <c r="Z573" s="130"/>
      <c r="AA573" s="130"/>
      <c r="AB573" s="130"/>
    </row>
    <row r="574" spans="13:28" ht="13">
      <c r="M574" s="128"/>
      <c r="N574" s="128"/>
      <c r="O574" s="129"/>
      <c r="P574" s="130"/>
      <c r="R574" s="129"/>
      <c r="S574" s="130"/>
      <c r="T574" s="129"/>
      <c r="U574" s="130"/>
      <c r="V574" s="129"/>
      <c r="W574" s="130"/>
      <c r="X574" s="129"/>
      <c r="Y574" s="130"/>
      <c r="Z574" s="130"/>
      <c r="AA574" s="130"/>
      <c r="AB574" s="130"/>
    </row>
    <row r="575" spans="13:28" ht="13">
      <c r="M575" s="128"/>
      <c r="N575" s="128"/>
      <c r="O575" s="129"/>
      <c r="P575" s="130"/>
      <c r="R575" s="129"/>
      <c r="S575" s="130"/>
      <c r="T575" s="129"/>
      <c r="U575" s="130"/>
      <c r="V575" s="129"/>
      <c r="W575" s="130"/>
      <c r="X575" s="129"/>
      <c r="Y575" s="130"/>
      <c r="Z575" s="130"/>
      <c r="AA575" s="130"/>
      <c r="AB575" s="130"/>
    </row>
    <row r="576" spans="13:28" ht="13">
      <c r="M576" s="128"/>
      <c r="N576" s="128"/>
      <c r="O576" s="129"/>
      <c r="P576" s="130"/>
      <c r="R576" s="129"/>
      <c r="S576" s="130"/>
      <c r="T576" s="129"/>
      <c r="U576" s="130"/>
      <c r="V576" s="129"/>
      <c r="W576" s="130"/>
      <c r="X576" s="129"/>
      <c r="Y576" s="130"/>
      <c r="Z576" s="130"/>
      <c r="AA576" s="130"/>
      <c r="AB576" s="130"/>
    </row>
    <row r="577" spans="13:28" ht="13">
      <c r="M577" s="128"/>
      <c r="N577" s="128"/>
      <c r="O577" s="129"/>
      <c r="P577" s="130"/>
      <c r="R577" s="129"/>
      <c r="S577" s="130"/>
      <c r="T577" s="129"/>
      <c r="U577" s="130"/>
      <c r="V577" s="129"/>
      <c r="W577" s="130"/>
      <c r="X577" s="129"/>
      <c r="Y577" s="130"/>
      <c r="Z577" s="130"/>
      <c r="AA577" s="130"/>
      <c r="AB577" s="130"/>
    </row>
    <row r="578" spans="13:28" ht="13">
      <c r="M578" s="128"/>
      <c r="N578" s="128"/>
      <c r="O578" s="129"/>
      <c r="P578" s="130"/>
      <c r="R578" s="129"/>
      <c r="S578" s="130"/>
      <c r="T578" s="129"/>
      <c r="U578" s="130"/>
      <c r="V578" s="129"/>
      <c r="W578" s="130"/>
      <c r="X578" s="129"/>
      <c r="Y578" s="130"/>
      <c r="Z578" s="130"/>
      <c r="AA578" s="130"/>
      <c r="AB578" s="130"/>
    </row>
    <row r="579" spans="13:28" ht="13">
      <c r="M579" s="128"/>
      <c r="N579" s="128"/>
      <c r="O579" s="129"/>
      <c r="P579" s="130"/>
      <c r="R579" s="129"/>
      <c r="S579" s="130"/>
      <c r="T579" s="129"/>
      <c r="U579" s="130"/>
      <c r="V579" s="129"/>
      <c r="W579" s="130"/>
      <c r="X579" s="129"/>
      <c r="Y579" s="130"/>
      <c r="Z579" s="130"/>
      <c r="AA579" s="130"/>
      <c r="AB579" s="130"/>
    </row>
    <row r="580" spans="13:28" ht="13">
      <c r="M580" s="128"/>
      <c r="N580" s="128"/>
      <c r="O580" s="129"/>
      <c r="P580" s="130"/>
      <c r="R580" s="129"/>
      <c r="S580" s="130"/>
      <c r="T580" s="129"/>
      <c r="U580" s="130"/>
      <c r="V580" s="129"/>
      <c r="W580" s="130"/>
      <c r="X580" s="129"/>
      <c r="Y580" s="130"/>
      <c r="Z580" s="130"/>
      <c r="AA580" s="130"/>
      <c r="AB580" s="130"/>
    </row>
    <row r="581" spans="13:28" ht="13">
      <c r="M581" s="128"/>
      <c r="N581" s="128"/>
      <c r="O581" s="129"/>
      <c r="P581" s="130"/>
      <c r="R581" s="129"/>
      <c r="S581" s="130"/>
      <c r="T581" s="129"/>
      <c r="U581" s="130"/>
      <c r="V581" s="129"/>
      <c r="W581" s="130"/>
      <c r="X581" s="129"/>
      <c r="Y581" s="130"/>
      <c r="Z581" s="130"/>
      <c r="AA581" s="130"/>
      <c r="AB581" s="130"/>
    </row>
    <row r="582" spans="13:28" ht="13">
      <c r="M582" s="128"/>
      <c r="N582" s="128"/>
      <c r="O582" s="129"/>
      <c r="P582" s="130"/>
      <c r="R582" s="129"/>
      <c r="S582" s="130"/>
      <c r="T582" s="129"/>
      <c r="U582" s="130"/>
      <c r="V582" s="129"/>
      <c r="W582" s="130"/>
      <c r="X582" s="129"/>
      <c r="Y582" s="130"/>
      <c r="Z582" s="130"/>
      <c r="AA582" s="130"/>
      <c r="AB582" s="130"/>
    </row>
    <row r="583" spans="13:28" ht="13">
      <c r="M583" s="128"/>
      <c r="N583" s="128"/>
      <c r="O583" s="129"/>
      <c r="P583" s="130"/>
      <c r="R583" s="129"/>
      <c r="S583" s="130"/>
      <c r="T583" s="129"/>
      <c r="U583" s="130"/>
      <c r="V583" s="129"/>
      <c r="W583" s="130"/>
      <c r="X583" s="129"/>
      <c r="Y583" s="130"/>
      <c r="Z583" s="130"/>
      <c r="AA583" s="130"/>
      <c r="AB583" s="130"/>
    </row>
    <row r="584" spans="13:28" ht="13">
      <c r="M584" s="128"/>
      <c r="N584" s="128"/>
      <c r="O584" s="129"/>
      <c r="P584" s="130"/>
      <c r="R584" s="129"/>
      <c r="S584" s="130"/>
      <c r="T584" s="129"/>
      <c r="U584" s="130"/>
      <c r="V584" s="129"/>
      <c r="W584" s="130"/>
      <c r="X584" s="129"/>
      <c r="Y584" s="130"/>
      <c r="Z584" s="130"/>
      <c r="AA584" s="130"/>
      <c r="AB584" s="130"/>
    </row>
    <row r="585" spans="13:28" ht="13">
      <c r="M585" s="128"/>
      <c r="N585" s="128"/>
      <c r="O585" s="129"/>
      <c r="P585" s="130"/>
      <c r="R585" s="129"/>
      <c r="S585" s="130"/>
      <c r="T585" s="129"/>
      <c r="U585" s="130"/>
      <c r="V585" s="129"/>
      <c r="W585" s="130"/>
      <c r="X585" s="129"/>
      <c r="Y585" s="130"/>
      <c r="Z585" s="130"/>
      <c r="AA585" s="130"/>
      <c r="AB585" s="130"/>
    </row>
    <row r="586" spans="13:28" ht="13">
      <c r="M586" s="128"/>
      <c r="N586" s="128"/>
      <c r="O586" s="129"/>
      <c r="P586" s="130"/>
      <c r="R586" s="129"/>
      <c r="S586" s="130"/>
      <c r="T586" s="129"/>
      <c r="U586" s="130"/>
      <c r="V586" s="129"/>
      <c r="W586" s="130"/>
      <c r="X586" s="129"/>
      <c r="Y586" s="130"/>
      <c r="Z586" s="130"/>
      <c r="AA586" s="130"/>
      <c r="AB586" s="130"/>
    </row>
    <row r="587" spans="13:28" ht="13">
      <c r="M587" s="128"/>
      <c r="N587" s="128"/>
      <c r="O587" s="129"/>
      <c r="P587" s="130"/>
      <c r="R587" s="129"/>
      <c r="S587" s="130"/>
      <c r="T587" s="129"/>
      <c r="U587" s="130"/>
      <c r="V587" s="129"/>
      <c r="W587" s="130"/>
      <c r="X587" s="129"/>
      <c r="Y587" s="130"/>
      <c r="Z587" s="130"/>
      <c r="AA587" s="130"/>
      <c r="AB587" s="130"/>
    </row>
    <row r="588" spans="13:28" ht="13">
      <c r="M588" s="128"/>
      <c r="N588" s="128"/>
      <c r="O588" s="129"/>
      <c r="P588" s="130"/>
      <c r="R588" s="129"/>
      <c r="S588" s="130"/>
      <c r="T588" s="129"/>
      <c r="U588" s="130"/>
      <c r="V588" s="129"/>
      <c r="W588" s="130"/>
      <c r="X588" s="129"/>
      <c r="Y588" s="130"/>
      <c r="Z588" s="130"/>
      <c r="AA588" s="130"/>
      <c r="AB588" s="130"/>
    </row>
    <row r="589" spans="13:28" ht="13">
      <c r="M589" s="128"/>
      <c r="N589" s="128"/>
      <c r="O589" s="129"/>
      <c r="P589" s="130"/>
      <c r="R589" s="129"/>
      <c r="S589" s="130"/>
      <c r="T589" s="129"/>
      <c r="U589" s="130"/>
      <c r="V589" s="129"/>
      <c r="W589" s="130"/>
      <c r="X589" s="129"/>
      <c r="Y589" s="130"/>
      <c r="Z589" s="130"/>
      <c r="AA589" s="130"/>
      <c r="AB589" s="130"/>
    </row>
    <row r="590" spans="13:28" ht="13">
      <c r="M590" s="128"/>
      <c r="N590" s="128"/>
      <c r="O590" s="129"/>
      <c r="P590" s="130"/>
      <c r="R590" s="129"/>
      <c r="S590" s="130"/>
      <c r="T590" s="129"/>
      <c r="U590" s="130"/>
      <c r="V590" s="129"/>
      <c r="W590" s="130"/>
      <c r="X590" s="129"/>
      <c r="Y590" s="130"/>
      <c r="Z590" s="130"/>
      <c r="AA590" s="130"/>
      <c r="AB590" s="130"/>
    </row>
    <row r="591" spans="13:28" ht="13">
      <c r="M591" s="128"/>
      <c r="N591" s="128"/>
      <c r="O591" s="129"/>
      <c r="P591" s="130"/>
      <c r="R591" s="129"/>
      <c r="S591" s="130"/>
      <c r="T591" s="129"/>
      <c r="U591" s="130"/>
      <c r="V591" s="129"/>
      <c r="W591" s="130"/>
      <c r="X591" s="129"/>
      <c r="Y591" s="130"/>
      <c r="Z591" s="130"/>
      <c r="AA591" s="130"/>
      <c r="AB591" s="130"/>
    </row>
    <row r="592" spans="13:28" ht="13">
      <c r="M592" s="128"/>
      <c r="N592" s="128"/>
      <c r="O592" s="129"/>
      <c r="P592" s="130"/>
      <c r="R592" s="129"/>
      <c r="S592" s="130"/>
      <c r="T592" s="129"/>
      <c r="U592" s="130"/>
      <c r="V592" s="129"/>
      <c r="W592" s="130"/>
      <c r="X592" s="129"/>
      <c r="Y592" s="130"/>
      <c r="Z592" s="130"/>
      <c r="AA592" s="130"/>
      <c r="AB592" s="130"/>
    </row>
    <row r="593" spans="13:28" ht="13">
      <c r="M593" s="128"/>
      <c r="N593" s="128"/>
      <c r="O593" s="129"/>
      <c r="P593" s="130"/>
      <c r="R593" s="129"/>
      <c r="S593" s="130"/>
      <c r="T593" s="129"/>
      <c r="U593" s="130"/>
      <c r="V593" s="129"/>
      <c r="W593" s="130"/>
      <c r="X593" s="129"/>
      <c r="Y593" s="130"/>
      <c r="Z593" s="130"/>
      <c r="AA593" s="130"/>
      <c r="AB593" s="130"/>
    </row>
    <row r="594" spans="13:28" ht="13">
      <c r="M594" s="128"/>
      <c r="N594" s="128"/>
      <c r="O594" s="129"/>
      <c r="P594" s="130"/>
      <c r="R594" s="129"/>
      <c r="S594" s="130"/>
      <c r="T594" s="129"/>
      <c r="U594" s="130"/>
      <c r="V594" s="129"/>
      <c r="W594" s="130"/>
      <c r="X594" s="129"/>
      <c r="Y594" s="130"/>
      <c r="Z594" s="130"/>
      <c r="AA594" s="130"/>
      <c r="AB594" s="130"/>
    </row>
    <row r="595" spans="13:28" ht="13">
      <c r="M595" s="128"/>
      <c r="N595" s="128"/>
      <c r="O595" s="129"/>
      <c r="P595" s="130"/>
      <c r="R595" s="129"/>
      <c r="S595" s="130"/>
      <c r="T595" s="129"/>
      <c r="U595" s="130"/>
      <c r="V595" s="129"/>
      <c r="W595" s="130"/>
      <c r="X595" s="129"/>
      <c r="Y595" s="130"/>
      <c r="Z595" s="130"/>
      <c r="AA595" s="130"/>
      <c r="AB595" s="130"/>
    </row>
    <row r="596" spans="13:28" ht="13">
      <c r="M596" s="128"/>
      <c r="N596" s="128"/>
      <c r="O596" s="129"/>
      <c r="P596" s="130"/>
      <c r="R596" s="129"/>
      <c r="S596" s="130"/>
      <c r="T596" s="129"/>
      <c r="U596" s="130"/>
      <c r="V596" s="129"/>
      <c r="W596" s="130"/>
      <c r="X596" s="129"/>
      <c r="Y596" s="130"/>
      <c r="Z596" s="130"/>
      <c r="AA596" s="130"/>
      <c r="AB596" s="130"/>
    </row>
    <row r="597" spans="13:28" ht="13">
      <c r="M597" s="128"/>
      <c r="N597" s="128"/>
      <c r="O597" s="129"/>
      <c r="P597" s="130"/>
      <c r="R597" s="129"/>
      <c r="S597" s="130"/>
      <c r="T597" s="129"/>
      <c r="U597" s="130"/>
      <c r="V597" s="129"/>
      <c r="W597" s="130"/>
      <c r="X597" s="129"/>
      <c r="Y597" s="130"/>
      <c r="Z597" s="130"/>
      <c r="AA597" s="130"/>
      <c r="AB597" s="130"/>
    </row>
    <row r="598" spans="13:28" ht="13">
      <c r="M598" s="128"/>
      <c r="N598" s="128"/>
      <c r="O598" s="129"/>
      <c r="P598" s="130"/>
      <c r="R598" s="129"/>
      <c r="S598" s="130"/>
      <c r="T598" s="129"/>
      <c r="U598" s="130"/>
      <c r="V598" s="129"/>
      <c r="W598" s="130"/>
      <c r="X598" s="129"/>
      <c r="Y598" s="130"/>
      <c r="Z598" s="130"/>
      <c r="AA598" s="130"/>
      <c r="AB598" s="130"/>
    </row>
    <row r="599" spans="13:28" ht="13">
      <c r="M599" s="128"/>
      <c r="N599" s="128"/>
      <c r="O599" s="129"/>
      <c r="P599" s="130"/>
      <c r="R599" s="129"/>
      <c r="S599" s="130"/>
      <c r="T599" s="129"/>
      <c r="U599" s="130"/>
      <c r="V599" s="129"/>
      <c r="W599" s="130"/>
      <c r="X599" s="129"/>
      <c r="Y599" s="130"/>
      <c r="Z599" s="130"/>
      <c r="AA599" s="130"/>
      <c r="AB599" s="130"/>
    </row>
    <row r="600" spans="13:28" ht="13">
      <c r="M600" s="128"/>
      <c r="N600" s="128"/>
      <c r="O600" s="129"/>
      <c r="P600" s="130"/>
      <c r="R600" s="129"/>
      <c r="S600" s="130"/>
      <c r="T600" s="129"/>
      <c r="U600" s="130"/>
      <c r="V600" s="129"/>
      <c r="W600" s="130"/>
      <c r="X600" s="129"/>
      <c r="Y600" s="130"/>
      <c r="Z600" s="130"/>
      <c r="AA600" s="130"/>
      <c r="AB600" s="130"/>
    </row>
    <row r="601" spans="13:28" ht="13">
      <c r="M601" s="128"/>
      <c r="N601" s="128"/>
      <c r="O601" s="129"/>
      <c r="P601" s="130"/>
      <c r="R601" s="129"/>
      <c r="S601" s="130"/>
      <c r="T601" s="129"/>
      <c r="U601" s="130"/>
      <c r="V601" s="129"/>
      <c r="W601" s="130"/>
      <c r="X601" s="129"/>
      <c r="Y601" s="130"/>
      <c r="Z601" s="130"/>
      <c r="AA601" s="130"/>
      <c r="AB601" s="130"/>
    </row>
    <row r="602" spans="13:28" ht="13">
      <c r="M602" s="128"/>
      <c r="N602" s="128"/>
      <c r="O602" s="129"/>
      <c r="P602" s="130"/>
      <c r="R602" s="129"/>
      <c r="S602" s="130"/>
      <c r="T602" s="129"/>
      <c r="U602" s="130"/>
      <c r="V602" s="129"/>
      <c r="W602" s="130"/>
      <c r="X602" s="129"/>
      <c r="Y602" s="130"/>
      <c r="Z602" s="130"/>
      <c r="AA602" s="130"/>
      <c r="AB602" s="130"/>
    </row>
    <row r="603" spans="13:28" ht="13">
      <c r="M603" s="128"/>
      <c r="N603" s="128"/>
      <c r="O603" s="129"/>
      <c r="P603" s="130"/>
      <c r="R603" s="129"/>
      <c r="S603" s="130"/>
      <c r="T603" s="129"/>
      <c r="U603" s="130"/>
      <c r="V603" s="129"/>
      <c r="W603" s="130"/>
      <c r="X603" s="129"/>
      <c r="Y603" s="130"/>
      <c r="Z603" s="130"/>
      <c r="AA603" s="130"/>
      <c r="AB603" s="130"/>
    </row>
    <row r="604" spans="13:28" ht="13">
      <c r="M604" s="128"/>
      <c r="N604" s="128"/>
      <c r="O604" s="129"/>
      <c r="P604" s="130"/>
      <c r="R604" s="129"/>
      <c r="S604" s="130"/>
      <c r="T604" s="129"/>
      <c r="U604" s="130"/>
      <c r="V604" s="129"/>
      <c r="W604" s="130"/>
      <c r="X604" s="129"/>
      <c r="Y604" s="130"/>
      <c r="Z604" s="130"/>
      <c r="AA604" s="130"/>
      <c r="AB604" s="130"/>
    </row>
    <row r="605" spans="13:28" ht="13">
      <c r="M605" s="128"/>
      <c r="N605" s="128"/>
      <c r="O605" s="129"/>
      <c r="P605" s="130"/>
      <c r="R605" s="129"/>
      <c r="S605" s="130"/>
      <c r="T605" s="129"/>
      <c r="U605" s="130"/>
      <c r="V605" s="129"/>
      <c r="W605" s="130"/>
      <c r="X605" s="129"/>
      <c r="Y605" s="130"/>
      <c r="Z605" s="130"/>
      <c r="AA605" s="130"/>
      <c r="AB605" s="130"/>
    </row>
    <row r="606" spans="13:28" ht="13">
      <c r="M606" s="128"/>
      <c r="N606" s="128"/>
      <c r="O606" s="129"/>
      <c r="P606" s="130"/>
      <c r="R606" s="129"/>
      <c r="S606" s="130"/>
      <c r="T606" s="129"/>
      <c r="U606" s="130"/>
      <c r="V606" s="129"/>
      <c r="W606" s="130"/>
      <c r="X606" s="129"/>
      <c r="Y606" s="130"/>
      <c r="Z606" s="130"/>
      <c r="AA606" s="130"/>
      <c r="AB606" s="130"/>
    </row>
    <row r="607" spans="13:28" ht="13">
      <c r="M607" s="128"/>
      <c r="N607" s="128"/>
      <c r="O607" s="129"/>
      <c r="P607" s="130"/>
      <c r="R607" s="129"/>
      <c r="S607" s="130"/>
      <c r="T607" s="129"/>
      <c r="U607" s="130"/>
      <c r="V607" s="129"/>
      <c r="W607" s="130"/>
      <c r="X607" s="129"/>
      <c r="Y607" s="130"/>
      <c r="Z607" s="130"/>
      <c r="AA607" s="130"/>
      <c r="AB607" s="130"/>
    </row>
    <row r="608" spans="13:28" ht="13">
      <c r="M608" s="128"/>
      <c r="N608" s="128"/>
      <c r="O608" s="129"/>
      <c r="P608" s="130"/>
      <c r="R608" s="129"/>
      <c r="S608" s="130"/>
      <c r="T608" s="129"/>
      <c r="U608" s="130"/>
      <c r="V608" s="129"/>
      <c r="W608" s="130"/>
      <c r="X608" s="129"/>
      <c r="Y608" s="130"/>
      <c r="Z608" s="130"/>
      <c r="AA608" s="130"/>
      <c r="AB608" s="130"/>
    </row>
    <row r="609" spans="13:28" ht="13">
      <c r="M609" s="128"/>
      <c r="N609" s="128"/>
      <c r="O609" s="129"/>
      <c r="P609" s="130"/>
      <c r="R609" s="129"/>
      <c r="S609" s="130"/>
      <c r="T609" s="129"/>
      <c r="U609" s="130"/>
      <c r="V609" s="129"/>
      <c r="W609" s="130"/>
      <c r="X609" s="129"/>
      <c r="Y609" s="130"/>
      <c r="Z609" s="130"/>
      <c r="AA609" s="130"/>
      <c r="AB609" s="130"/>
    </row>
    <row r="610" spans="13:28" ht="13">
      <c r="M610" s="128"/>
      <c r="N610" s="128"/>
      <c r="O610" s="129"/>
      <c r="P610" s="130"/>
      <c r="R610" s="129"/>
      <c r="S610" s="130"/>
      <c r="T610" s="129"/>
      <c r="U610" s="130"/>
      <c r="V610" s="129"/>
      <c r="W610" s="130"/>
      <c r="X610" s="129"/>
      <c r="Y610" s="130"/>
      <c r="Z610" s="130"/>
      <c r="AA610" s="130"/>
      <c r="AB610" s="130"/>
    </row>
    <row r="611" spans="13:28" ht="13">
      <c r="M611" s="128"/>
      <c r="N611" s="128"/>
      <c r="O611" s="129"/>
      <c r="P611" s="130"/>
      <c r="R611" s="129"/>
      <c r="S611" s="130"/>
      <c r="T611" s="129"/>
      <c r="U611" s="130"/>
      <c r="V611" s="129"/>
      <c r="W611" s="130"/>
      <c r="X611" s="129"/>
      <c r="Y611" s="130"/>
      <c r="Z611" s="130"/>
      <c r="AA611" s="130"/>
      <c r="AB611" s="130"/>
    </row>
    <row r="612" spans="13:28" ht="13">
      <c r="M612" s="128"/>
      <c r="N612" s="128"/>
      <c r="O612" s="129"/>
      <c r="P612" s="130"/>
      <c r="R612" s="129"/>
      <c r="S612" s="130"/>
      <c r="T612" s="129"/>
      <c r="U612" s="130"/>
      <c r="V612" s="129"/>
      <c r="W612" s="130"/>
      <c r="X612" s="129"/>
      <c r="Y612" s="130"/>
      <c r="Z612" s="130"/>
      <c r="AA612" s="130"/>
      <c r="AB612" s="130"/>
    </row>
    <row r="613" spans="13:28" ht="13">
      <c r="M613" s="128"/>
      <c r="N613" s="128"/>
      <c r="O613" s="129"/>
      <c r="P613" s="130"/>
      <c r="R613" s="129"/>
      <c r="S613" s="130"/>
      <c r="T613" s="129"/>
      <c r="U613" s="130"/>
      <c r="V613" s="129"/>
      <c r="W613" s="130"/>
      <c r="X613" s="129"/>
      <c r="Y613" s="130"/>
      <c r="Z613" s="130"/>
      <c r="AA613" s="130"/>
      <c r="AB613" s="130"/>
    </row>
    <row r="614" spans="13:28" ht="13">
      <c r="M614" s="128"/>
      <c r="N614" s="128"/>
      <c r="O614" s="129"/>
      <c r="P614" s="130"/>
      <c r="R614" s="129"/>
      <c r="S614" s="130"/>
      <c r="T614" s="129"/>
      <c r="U614" s="130"/>
      <c r="V614" s="129"/>
      <c r="W614" s="130"/>
      <c r="X614" s="129"/>
      <c r="Y614" s="130"/>
      <c r="Z614" s="130"/>
      <c r="AA614" s="130"/>
      <c r="AB614" s="130"/>
    </row>
    <row r="615" spans="13:28" ht="13">
      <c r="M615" s="128"/>
      <c r="N615" s="128"/>
      <c r="O615" s="129"/>
      <c r="P615" s="130"/>
      <c r="R615" s="129"/>
      <c r="S615" s="130"/>
      <c r="T615" s="129"/>
      <c r="U615" s="130"/>
      <c r="V615" s="129"/>
      <c r="W615" s="130"/>
      <c r="X615" s="129"/>
      <c r="Y615" s="130"/>
      <c r="Z615" s="130"/>
      <c r="AA615" s="130"/>
      <c r="AB615" s="130"/>
    </row>
    <row r="616" spans="13:28" ht="13">
      <c r="M616" s="128"/>
      <c r="N616" s="128"/>
      <c r="O616" s="129"/>
      <c r="P616" s="130"/>
      <c r="R616" s="129"/>
      <c r="S616" s="130"/>
      <c r="T616" s="129"/>
      <c r="U616" s="130"/>
      <c r="V616" s="129"/>
      <c r="W616" s="130"/>
      <c r="X616" s="129"/>
      <c r="Y616" s="130"/>
      <c r="Z616" s="130"/>
      <c r="AA616" s="130"/>
      <c r="AB616" s="130"/>
    </row>
    <row r="617" spans="13:28" ht="13">
      <c r="M617" s="128"/>
      <c r="N617" s="128"/>
      <c r="O617" s="129"/>
      <c r="P617" s="130"/>
      <c r="R617" s="129"/>
      <c r="S617" s="130"/>
      <c r="T617" s="129"/>
      <c r="U617" s="130"/>
      <c r="V617" s="129"/>
      <c r="W617" s="130"/>
      <c r="X617" s="129"/>
      <c r="Y617" s="130"/>
      <c r="Z617" s="130"/>
      <c r="AA617" s="130"/>
      <c r="AB617" s="130"/>
    </row>
    <row r="618" spans="13:28" ht="13">
      <c r="M618" s="128"/>
      <c r="N618" s="128"/>
      <c r="O618" s="129"/>
      <c r="P618" s="130"/>
      <c r="R618" s="129"/>
      <c r="S618" s="130"/>
      <c r="T618" s="129"/>
      <c r="U618" s="130"/>
      <c r="V618" s="129"/>
      <c r="W618" s="130"/>
      <c r="X618" s="129"/>
      <c r="Y618" s="130"/>
      <c r="Z618" s="130"/>
      <c r="AA618" s="130"/>
      <c r="AB618" s="130"/>
    </row>
    <row r="619" spans="13:28" ht="13">
      <c r="M619" s="128"/>
      <c r="N619" s="128"/>
      <c r="O619" s="129"/>
      <c r="P619" s="130"/>
      <c r="R619" s="129"/>
      <c r="S619" s="130"/>
      <c r="T619" s="129"/>
      <c r="U619" s="130"/>
      <c r="V619" s="129"/>
      <c r="W619" s="130"/>
      <c r="X619" s="129"/>
      <c r="Y619" s="130"/>
      <c r="Z619" s="130"/>
      <c r="AA619" s="130"/>
      <c r="AB619" s="130"/>
    </row>
    <row r="620" spans="13:28" ht="13">
      <c r="M620" s="128"/>
      <c r="N620" s="128"/>
      <c r="O620" s="129"/>
      <c r="P620" s="130"/>
      <c r="R620" s="129"/>
      <c r="S620" s="130"/>
      <c r="T620" s="129"/>
      <c r="U620" s="130"/>
      <c r="V620" s="129"/>
      <c r="W620" s="130"/>
      <c r="X620" s="129"/>
      <c r="Y620" s="130"/>
      <c r="Z620" s="130"/>
      <c r="AA620" s="130"/>
      <c r="AB620" s="130"/>
    </row>
    <row r="621" spans="13:28" ht="13">
      <c r="M621" s="128"/>
      <c r="N621" s="128"/>
      <c r="O621" s="129"/>
      <c r="P621" s="130"/>
      <c r="R621" s="129"/>
      <c r="S621" s="130"/>
      <c r="T621" s="129"/>
      <c r="U621" s="130"/>
      <c r="V621" s="129"/>
      <c r="W621" s="130"/>
      <c r="X621" s="129"/>
      <c r="Y621" s="130"/>
      <c r="Z621" s="130"/>
      <c r="AA621" s="130"/>
      <c r="AB621" s="130"/>
    </row>
    <row r="622" spans="13:28" ht="13">
      <c r="M622" s="128"/>
      <c r="N622" s="128"/>
      <c r="O622" s="129"/>
      <c r="P622" s="130"/>
      <c r="R622" s="129"/>
      <c r="S622" s="130"/>
      <c r="T622" s="129"/>
      <c r="U622" s="130"/>
      <c r="V622" s="129"/>
      <c r="W622" s="130"/>
      <c r="X622" s="129"/>
      <c r="Y622" s="130"/>
      <c r="Z622" s="130"/>
      <c r="AA622" s="130"/>
      <c r="AB622" s="130"/>
    </row>
    <row r="623" spans="13:28" ht="13">
      <c r="M623" s="128"/>
      <c r="N623" s="128"/>
      <c r="O623" s="129"/>
      <c r="P623" s="130"/>
      <c r="R623" s="129"/>
      <c r="S623" s="130"/>
      <c r="T623" s="129"/>
      <c r="U623" s="130"/>
      <c r="V623" s="129"/>
      <c r="W623" s="130"/>
      <c r="X623" s="129"/>
      <c r="Y623" s="130"/>
      <c r="Z623" s="130"/>
      <c r="AA623" s="130"/>
      <c r="AB623" s="130"/>
    </row>
    <row r="624" spans="13:28" ht="13">
      <c r="M624" s="128"/>
      <c r="N624" s="128"/>
      <c r="O624" s="129"/>
      <c r="P624" s="130"/>
      <c r="R624" s="129"/>
      <c r="S624" s="130"/>
      <c r="T624" s="129"/>
      <c r="U624" s="130"/>
      <c r="V624" s="129"/>
      <c r="W624" s="130"/>
      <c r="X624" s="129"/>
      <c r="Y624" s="130"/>
      <c r="Z624" s="130"/>
      <c r="AA624" s="130"/>
      <c r="AB624" s="130"/>
    </row>
    <row r="625" spans="13:28" ht="13">
      <c r="M625" s="128"/>
      <c r="N625" s="128"/>
      <c r="O625" s="129"/>
      <c r="P625" s="130"/>
      <c r="R625" s="129"/>
      <c r="S625" s="130"/>
      <c r="T625" s="129"/>
      <c r="U625" s="130"/>
      <c r="V625" s="129"/>
      <c r="W625" s="130"/>
      <c r="X625" s="129"/>
      <c r="Y625" s="130"/>
      <c r="Z625" s="130"/>
      <c r="AA625" s="130"/>
      <c r="AB625" s="130"/>
    </row>
    <row r="626" spans="13:28" ht="13">
      <c r="M626" s="128"/>
      <c r="N626" s="128"/>
      <c r="O626" s="129"/>
      <c r="P626" s="130"/>
      <c r="R626" s="129"/>
      <c r="S626" s="130"/>
      <c r="T626" s="129"/>
      <c r="U626" s="130"/>
      <c r="V626" s="129"/>
      <c r="W626" s="130"/>
      <c r="X626" s="129"/>
      <c r="Y626" s="130"/>
      <c r="Z626" s="130"/>
      <c r="AA626" s="130"/>
      <c r="AB626" s="130"/>
    </row>
    <row r="627" spans="13:28" ht="13">
      <c r="M627" s="128"/>
      <c r="N627" s="128"/>
      <c r="O627" s="129"/>
      <c r="P627" s="130"/>
      <c r="R627" s="129"/>
      <c r="S627" s="130"/>
      <c r="T627" s="129"/>
      <c r="U627" s="130"/>
      <c r="V627" s="129"/>
      <c r="W627" s="130"/>
      <c r="X627" s="129"/>
      <c r="Y627" s="130"/>
      <c r="Z627" s="130"/>
      <c r="AA627" s="130"/>
      <c r="AB627" s="130"/>
    </row>
    <row r="628" spans="13:28" ht="13">
      <c r="M628" s="128"/>
      <c r="N628" s="128"/>
      <c r="O628" s="129"/>
      <c r="P628" s="130"/>
      <c r="R628" s="129"/>
      <c r="S628" s="130"/>
      <c r="T628" s="129"/>
      <c r="U628" s="130"/>
      <c r="V628" s="129"/>
      <c r="W628" s="130"/>
      <c r="X628" s="129"/>
      <c r="Y628" s="130"/>
      <c r="Z628" s="130"/>
      <c r="AA628" s="130"/>
      <c r="AB628" s="130"/>
    </row>
    <row r="629" spans="13:28" ht="13">
      <c r="M629" s="128"/>
      <c r="N629" s="128"/>
      <c r="O629" s="129"/>
      <c r="P629" s="130"/>
      <c r="R629" s="129"/>
      <c r="S629" s="130"/>
      <c r="T629" s="129"/>
      <c r="U629" s="130"/>
      <c r="V629" s="129"/>
      <c r="W629" s="130"/>
      <c r="X629" s="129"/>
      <c r="Y629" s="130"/>
      <c r="Z629" s="130"/>
      <c r="AA629" s="130"/>
      <c r="AB629" s="130"/>
    </row>
    <row r="630" spans="13:28" ht="13">
      <c r="M630" s="128"/>
      <c r="N630" s="128"/>
      <c r="O630" s="129"/>
      <c r="P630" s="130"/>
      <c r="R630" s="129"/>
      <c r="S630" s="130"/>
      <c r="T630" s="129"/>
      <c r="U630" s="130"/>
      <c r="V630" s="129"/>
      <c r="W630" s="130"/>
      <c r="X630" s="129"/>
      <c r="Y630" s="130"/>
      <c r="Z630" s="130"/>
      <c r="AA630" s="130"/>
      <c r="AB630" s="130"/>
    </row>
    <row r="631" spans="13:28" ht="13">
      <c r="M631" s="128"/>
      <c r="N631" s="128"/>
      <c r="O631" s="129"/>
      <c r="P631" s="130"/>
      <c r="R631" s="129"/>
      <c r="S631" s="130"/>
      <c r="T631" s="129"/>
      <c r="U631" s="130"/>
      <c r="V631" s="129"/>
      <c r="W631" s="130"/>
      <c r="X631" s="129"/>
      <c r="Y631" s="130"/>
      <c r="Z631" s="130"/>
      <c r="AA631" s="130"/>
      <c r="AB631" s="130"/>
    </row>
    <row r="632" spans="13:28" ht="13">
      <c r="M632" s="128"/>
      <c r="N632" s="128"/>
      <c r="O632" s="129"/>
      <c r="P632" s="130"/>
      <c r="R632" s="129"/>
      <c r="S632" s="130"/>
      <c r="T632" s="129"/>
      <c r="U632" s="130"/>
      <c r="V632" s="129"/>
      <c r="W632" s="130"/>
      <c r="X632" s="129"/>
      <c r="Y632" s="130"/>
      <c r="Z632" s="130"/>
      <c r="AA632" s="130"/>
      <c r="AB632" s="130"/>
    </row>
    <row r="633" spans="13:28" ht="13">
      <c r="M633" s="128"/>
      <c r="N633" s="128"/>
      <c r="O633" s="129"/>
      <c r="P633" s="130"/>
      <c r="R633" s="129"/>
      <c r="S633" s="130"/>
      <c r="T633" s="129"/>
      <c r="U633" s="130"/>
      <c r="V633" s="129"/>
      <c r="W633" s="130"/>
      <c r="X633" s="129"/>
      <c r="Y633" s="130"/>
      <c r="Z633" s="130"/>
      <c r="AA633" s="130"/>
      <c r="AB633" s="130"/>
    </row>
    <row r="634" spans="13:28" ht="13">
      <c r="M634" s="128"/>
      <c r="N634" s="128"/>
      <c r="O634" s="129"/>
      <c r="P634" s="130"/>
      <c r="R634" s="129"/>
      <c r="S634" s="130"/>
      <c r="T634" s="129"/>
      <c r="U634" s="130"/>
      <c r="V634" s="129"/>
      <c r="W634" s="130"/>
      <c r="X634" s="129"/>
      <c r="Y634" s="130"/>
      <c r="Z634" s="130"/>
      <c r="AA634" s="130"/>
      <c r="AB634" s="130"/>
    </row>
    <row r="635" spans="13:28" ht="13">
      <c r="M635" s="128"/>
      <c r="N635" s="128"/>
      <c r="O635" s="129"/>
      <c r="P635" s="130"/>
      <c r="R635" s="129"/>
      <c r="S635" s="130"/>
      <c r="T635" s="129"/>
      <c r="U635" s="130"/>
      <c r="V635" s="129"/>
      <c r="W635" s="130"/>
      <c r="X635" s="129"/>
      <c r="Y635" s="130"/>
      <c r="Z635" s="130"/>
      <c r="AA635" s="130"/>
      <c r="AB635" s="130"/>
    </row>
    <row r="636" spans="13:28" ht="13">
      <c r="M636" s="128"/>
      <c r="N636" s="128"/>
      <c r="O636" s="129"/>
      <c r="P636" s="130"/>
      <c r="R636" s="129"/>
      <c r="S636" s="130"/>
      <c r="T636" s="129"/>
      <c r="U636" s="130"/>
      <c r="V636" s="129"/>
      <c r="W636" s="130"/>
      <c r="X636" s="129"/>
      <c r="Y636" s="130"/>
      <c r="Z636" s="130"/>
      <c r="AA636" s="130"/>
      <c r="AB636" s="130"/>
    </row>
    <row r="637" spans="13:28" ht="13">
      <c r="M637" s="128"/>
      <c r="N637" s="128"/>
      <c r="O637" s="129"/>
      <c r="P637" s="130"/>
      <c r="R637" s="129"/>
      <c r="S637" s="130"/>
      <c r="T637" s="129"/>
      <c r="U637" s="130"/>
      <c r="V637" s="129"/>
      <c r="W637" s="130"/>
      <c r="X637" s="129"/>
      <c r="Y637" s="130"/>
      <c r="Z637" s="130"/>
      <c r="AA637" s="130"/>
      <c r="AB637" s="130"/>
    </row>
    <row r="638" spans="13:28" ht="13">
      <c r="M638" s="128"/>
      <c r="N638" s="128"/>
      <c r="O638" s="129"/>
      <c r="P638" s="130"/>
      <c r="R638" s="129"/>
      <c r="S638" s="130"/>
      <c r="T638" s="129"/>
      <c r="U638" s="130"/>
      <c r="V638" s="129"/>
      <c r="W638" s="130"/>
      <c r="X638" s="129"/>
      <c r="Y638" s="130"/>
      <c r="Z638" s="130"/>
      <c r="AA638" s="130"/>
      <c r="AB638" s="130"/>
    </row>
    <row r="639" spans="13:28" ht="13">
      <c r="M639" s="128"/>
      <c r="N639" s="128"/>
      <c r="O639" s="129"/>
      <c r="P639" s="130"/>
      <c r="R639" s="129"/>
      <c r="S639" s="130"/>
      <c r="T639" s="129"/>
      <c r="U639" s="130"/>
      <c r="V639" s="129"/>
      <c r="W639" s="130"/>
      <c r="X639" s="129"/>
      <c r="Y639" s="130"/>
      <c r="Z639" s="130"/>
      <c r="AA639" s="130"/>
      <c r="AB639" s="130"/>
    </row>
    <row r="640" spans="13:28" ht="13">
      <c r="M640" s="128"/>
      <c r="N640" s="128"/>
      <c r="O640" s="129"/>
      <c r="P640" s="130"/>
      <c r="R640" s="129"/>
      <c r="S640" s="130"/>
      <c r="T640" s="129"/>
      <c r="U640" s="130"/>
      <c r="V640" s="129"/>
      <c r="W640" s="130"/>
      <c r="X640" s="129"/>
      <c r="Y640" s="130"/>
      <c r="Z640" s="130"/>
      <c r="AA640" s="130"/>
      <c r="AB640" s="130"/>
    </row>
    <row r="641" spans="13:28" ht="13">
      <c r="M641" s="128"/>
      <c r="N641" s="128"/>
      <c r="O641" s="129"/>
      <c r="P641" s="130"/>
      <c r="R641" s="129"/>
      <c r="S641" s="130"/>
      <c r="T641" s="129"/>
      <c r="U641" s="130"/>
      <c r="V641" s="129"/>
      <c r="W641" s="130"/>
      <c r="X641" s="129"/>
      <c r="Y641" s="130"/>
      <c r="Z641" s="130"/>
      <c r="AA641" s="130"/>
      <c r="AB641" s="130"/>
    </row>
    <row r="642" spans="13:28" ht="13">
      <c r="M642" s="128"/>
      <c r="N642" s="128"/>
      <c r="O642" s="129"/>
      <c r="P642" s="130"/>
      <c r="R642" s="129"/>
      <c r="S642" s="130"/>
      <c r="T642" s="129"/>
      <c r="U642" s="130"/>
      <c r="V642" s="129"/>
      <c r="W642" s="130"/>
      <c r="X642" s="129"/>
      <c r="Y642" s="130"/>
      <c r="Z642" s="130"/>
      <c r="AA642" s="130"/>
      <c r="AB642" s="130"/>
    </row>
    <row r="643" spans="13:28" ht="13">
      <c r="M643" s="128"/>
      <c r="N643" s="128"/>
      <c r="O643" s="129"/>
      <c r="P643" s="130"/>
      <c r="R643" s="129"/>
      <c r="S643" s="130"/>
      <c r="T643" s="129"/>
      <c r="U643" s="130"/>
      <c r="V643" s="129"/>
      <c r="W643" s="130"/>
      <c r="X643" s="129"/>
      <c r="Y643" s="130"/>
      <c r="Z643" s="130"/>
      <c r="AA643" s="130"/>
      <c r="AB643" s="130"/>
    </row>
    <row r="644" spans="13:28" ht="13">
      <c r="M644" s="128"/>
      <c r="N644" s="128"/>
      <c r="O644" s="129"/>
      <c r="P644" s="130"/>
      <c r="R644" s="129"/>
      <c r="S644" s="130"/>
      <c r="T644" s="129"/>
      <c r="U644" s="130"/>
      <c r="V644" s="129"/>
      <c r="W644" s="130"/>
      <c r="X644" s="129"/>
      <c r="Y644" s="130"/>
      <c r="Z644" s="130"/>
      <c r="AA644" s="130"/>
      <c r="AB644" s="130"/>
    </row>
    <row r="645" spans="13:28" ht="13">
      <c r="M645" s="128"/>
      <c r="N645" s="128"/>
      <c r="O645" s="129"/>
      <c r="P645" s="130"/>
      <c r="R645" s="129"/>
      <c r="S645" s="130"/>
      <c r="T645" s="129"/>
      <c r="U645" s="130"/>
      <c r="V645" s="129"/>
      <c r="W645" s="130"/>
      <c r="X645" s="129"/>
      <c r="Y645" s="130"/>
      <c r="Z645" s="130"/>
      <c r="AA645" s="130"/>
      <c r="AB645" s="130"/>
    </row>
    <row r="646" spans="13:28" ht="13">
      <c r="M646" s="128"/>
      <c r="N646" s="128"/>
      <c r="O646" s="129"/>
      <c r="P646" s="130"/>
      <c r="R646" s="129"/>
      <c r="S646" s="130"/>
      <c r="T646" s="129"/>
      <c r="U646" s="130"/>
      <c r="V646" s="129"/>
      <c r="W646" s="130"/>
      <c r="X646" s="129"/>
      <c r="Y646" s="130"/>
      <c r="Z646" s="130"/>
      <c r="AA646" s="130"/>
      <c r="AB646" s="130"/>
    </row>
    <row r="647" spans="13:28" ht="13">
      <c r="M647" s="128"/>
      <c r="N647" s="128"/>
      <c r="O647" s="129"/>
      <c r="P647" s="130"/>
      <c r="R647" s="129"/>
      <c r="S647" s="130"/>
      <c r="T647" s="129"/>
      <c r="U647" s="130"/>
      <c r="V647" s="129"/>
      <c r="W647" s="130"/>
      <c r="X647" s="129"/>
      <c r="Y647" s="130"/>
      <c r="Z647" s="130"/>
      <c r="AA647" s="130"/>
      <c r="AB647" s="130"/>
    </row>
    <row r="648" spans="13:28" ht="13">
      <c r="M648" s="128"/>
      <c r="N648" s="128"/>
      <c r="O648" s="129"/>
      <c r="P648" s="130"/>
      <c r="R648" s="129"/>
      <c r="S648" s="130"/>
      <c r="T648" s="129"/>
      <c r="U648" s="130"/>
      <c r="V648" s="129"/>
      <c r="W648" s="130"/>
      <c r="X648" s="129"/>
      <c r="Y648" s="130"/>
      <c r="Z648" s="130"/>
      <c r="AA648" s="130"/>
      <c r="AB648" s="130"/>
    </row>
    <row r="649" spans="13:28" ht="13">
      <c r="M649" s="128"/>
      <c r="N649" s="128"/>
      <c r="O649" s="129"/>
      <c r="P649" s="130"/>
      <c r="R649" s="129"/>
      <c r="S649" s="130"/>
      <c r="T649" s="129"/>
      <c r="U649" s="130"/>
      <c r="V649" s="129"/>
      <c r="W649" s="130"/>
      <c r="X649" s="129"/>
      <c r="Y649" s="130"/>
      <c r="Z649" s="130"/>
      <c r="AA649" s="130"/>
      <c r="AB649" s="130"/>
    </row>
    <row r="650" spans="13:28" ht="13">
      <c r="M650" s="128"/>
      <c r="N650" s="128"/>
      <c r="O650" s="129"/>
      <c r="P650" s="130"/>
      <c r="R650" s="129"/>
      <c r="S650" s="130"/>
      <c r="T650" s="129"/>
      <c r="U650" s="130"/>
      <c r="V650" s="129"/>
      <c r="W650" s="130"/>
      <c r="X650" s="129"/>
      <c r="Y650" s="130"/>
      <c r="Z650" s="130"/>
      <c r="AA650" s="130"/>
      <c r="AB650" s="130"/>
    </row>
    <row r="651" spans="13:28" ht="13">
      <c r="M651" s="128"/>
      <c r="N651" s="128"/>
      <c r="O651" s="129"/>
      <c r="P651" s="130"/>
      <c r="R651" s="129"/>
      <c r="S651" s="130"/>
      <c r="T651" s="129"/>
      <c r="U651" s="130"/>
      <c r="V651" s="129"/>
      <c r="W651" s="130"/>
      <c r="X651" s="129"/>
      <c r="Y651" s="130"/>
      <c r="Z651" s="130"/>
      <c r="AA651" s="130"/>
      <c r="AB651" s="130"/>
    </row>
    <row r="652" spans="13:28" ht="13">
      <c r="M652" s="128"/>
      <c r="N652" s="128"/>
      <c r="O652" s="129"/>
      <c r="P652" s="130"/>
      <c r="R652" s="129"/>
      <c r="S652" s="130"/>
      <c r="T652" s="129"/>
      <c r="U652" s="130"/>
      <c r="V652" s="129"/>
      <c r="W652" s="130"/>
      <c r="X652" s="129"/>
      <c r="Y652" s="130"/>
      <c r="Z652" s="130"/>
      <c r="AA652" s="130"/>
      <c r="AB652" s="130"/>
    </row>
    <row r="653" spans="13:28" ht="13">
      <c r="M653" s="128"/>
      <c r="N653" s="128"/>
      <c r="O653" s="129"/>
      <c r="P653" s="130"/>
      <c r="R653" s="129"/>
      <c r="S653" s="130"/>
      <c r="T653" s="129"/>
      <c r="U653" s="130"/>
      <c r="V653" s="129"/>
      <c r="W653" s="130"/>
      <c r="X653" s="129"/>
      <c r="Y653" s="130"/>
      <c r="Z653" s="130"/>
      <c r="AA653" s="130"/>
      <c r="AB653" s="130"/>
    </row>
    <row r="654" spans="13:28" ht="13">
      <c r="M654" s="128"/>
      <c r="N654" s="128"/>
      <c r="O654" s="129"/>
      <c r="P654" s="130"/>
      <c r="R654" s="129"/>
      <c r="S654" s="130"/>
      <c r="T654" s="129"/>
      <c r="U654" s="130"/>
      <c r="V654" s="129"/>
      <c r="W654" s="130"/>
      <c r="X654" s="129"/>
      <c r="Y654" s="130"/>
      <c r="Z654" s="130"/>
      <c r="AA654" s="130"/>
      <c r="AB654" s="130"/>
    </row>
    <row r="655" spans="13:28" ht="13">
      <c r="M655" s="128"/>
      <c r="N655" s="128"/>
      <c r="O655" s="129"/>
      <c r="P655" s="130"/>
      <c r="R655" s="129"/>
      <c r="S655" s="130"/>
      <c r="T655" s="129"/>
      <c r="U655" s="130"/>
      <c r="V655" s="129"/>
      <c r="W655" s="130"/>
      <c r="X655" s="129"/>
      <c r="Y655" s="130"/>
      <c r="Z655" s="130"/>
      <c r="AA655" s="130"/>
      <c r="AB655" s="130"/>
    </row>
    <row r="656" spans="13:28" ht="13">
      <c r="M656" s="128"/>
      <c r="N656" s="128"/>
      <c r="O656" s="129"/>
      <c r="P656" s="130"/>
      <c r="R656" s="129"/>
      <c r="S656" s="130"/>
      <c r="T656" s="129"/>
      <c r="U656" s="130"/>
      <c r="V656" s="129"/>
      <c r="W656" s="130"/>
      <c r="X656" s="129"/>
      <c r="Y656" s="130"/>
      <c r="Z656" s="130"/>
      <c r="AA656" s="130"/>
      <c r="AB656" s="130"/>
    </row>
    <row r="657" spans="13:28" ht="13">
      <c r="M657" s="128"/>
      <c r="N657" s="128"/>
      <c r="O657" s="129"/>
      <c r="P657" s="130"/>
      <c r="R657" s="129"/>
      <c r="S657" s="130"/>
      <c r="T657" s="129"/>
      <c r="U657" s="130"/>
      <c r="V657" s="129"/>
      <c r="W657" s="130"/>
      <c r="X657" s="129"/>
      <c r="Y657" s="130"/>
      <c r="Z657" s="130"/>
      <c r="AA657" s="130"/>
      <c r="AB657" s="130"/>
    </row>
    <row r="658" spans="13:28" ht="13">
      <c r="M658" s="128"/>
      <c r="N658" s="128"/>
      <c r="O658" s="129"/>
      <c r="P658" s="130"/>
      <c r="R658" s="129"/>
      <c r="S658" s="130"/>
      <c r="T658" s="129"/>
      <c r="U658" s="130"/>
      <c r="V658" s="129"/>
      <c r="W658" s="130"/>
      <c r="X658" s="129"/>
      <c r="Y658" s="130"/>
      <c r="Z658" s="130"/>
      <c r="AA658" s="130"/>
      <c r="AB658" s="130"/>
    </row>
    <row r="659" spans="13:28" ht="13">
      <c r="M659" s="128"/>
      <c r="N659" s="128"/>
      <c r="O659" s="129"/>
      <c r="P659" s="130"/>
      <c r="R659" s="129"/>
      <c r="S659" s="130"/>
      <c r="T659" s="129"/>
      <c r="U659" s="130"/>
      <c r="V659" s="129"/>
      <c r="W659" s="130"/>
      <c r="X659" s="129"/>
      <c r="Y659" s="130"/>
      <c r="Z659" s="130"/>
      <c r="AA659" s="130"/>
      <c r="AB659" s="130"/>
    </row>
    <row r="660" spans="13:28" ht="13">
      <c r="M660" s="128"/>
      <c r="N660" s="128"/>
      <c r="O660" s="129"/>
      <c r="P660" s="130"/>
      <c r="R660" s="129"/>
      <c r="S660" s="130"/>
      <c r="T660" s="129"/>
      <c r="U660" s="130"/>
      <c r="V660" s="129"/>
      <c r="W660" s="130"/>
      <c r="X660" s="129"/>
      <c r="Y660" s="130"/>
      <c r="Z660" s="130"/>
      <c r="AA660" s="130"/>
      <c r="AB660" s="130"/>
    </row>
    <row r="661" spans="13:28" ht="13">
      <c r="M661" s="128"/>
      <c r="N661" s="128"/>
      <c r="O661" s="129"/>
      <c r="P661" s="130"/>
      <c r="R661" s="129"/>
      <c r="S661" s="130"/>
      <c r="T661" s="129"/>
      <c r="U661" s="130"/>
      <c r="V661" s="129"/>
      <c r="W661" s="130"/>
      <c r="X661" s="129"/>
      <c r="Y661" s="130"/>
      <c r="Z661" s="130"/>
      <c r="AA661" s="130"/>
      <c r="AB661" s="130"/>
    </row>
    <row r="662" spans="13:28" ht="13">
      <c r="M662" s="128"/>
      <c r="N662" s="128"/>
      <c r="O662" s="129"/>
      <c r="P662" s="130"/>
      <c r="R662" s="129"/>
      <c r="S662" s="130"/>
      <c r="T662" s="129"/>
      <c r="U662" s="130"/>
      <c r="V662" s="129"/>
      <c r="W662" s="130"/>
      <c r="X662" s="129"/>
      <c r="Y662" s="130"/>
      <c r="Z662" s="130"/>
      <c r="AA662" s="130"/>
      <c r="AB662" s="130"/>
    </row>
    <row r="663" spans="13:28" ht="13">
      <c r="M663" s="128"/>
      <c r="N663" s="128"/>
      <c r="O663" s="129"/>
      <c r="P663" s="130"/>
      <c r="R663" s="129"/>
      <c r="S663" s="130"/>
      <c r="T663" s="129"/>
      <c r="U663" s="130"/>
      <c r="V663" s="129"/>
      <c r="W663" s="130"/>
      <c r="X663" s="129"/>
      <c r="Y663" s="130"/>
      <c r="Z663" s="130"/>
      <c r="AA663" s="130"/>
      <c r="AB663" s="130"/>
    </row>
    <row r="664" spans="13:28" ht="13">
      <c r="M664" s="128"/>
      <c r="N664" s="128"/>
      <c r="O664" s="129"/>
      <c r="P664" s="130"/>
      <c r="R664" s="129"/>
      <c r="S664" s="130"/>
      <c r="T664" s="129"/>
      <c r="U664" s="130"/>
      <c r="V664" s="129"/>
      <c r="W664" s="130"/>
      <c r="X664" s="129"/>
      <c r="Y664" s="130"/>
      <c r="Z664" s="130"/>
      <c r="AA664" s="130"/>
      <c r="AB664" s="130"/>
    </row>
    <row r="665" spans="13:28" ht="13">
      <c r="M665" s="128"/>
      <c r="N665" s="128"/>
      <c r="O665" s="129"/>
      <c r="P665" s="130"/>
      <c r="R665" s="129"/>
      <c r="S665" s="130"/>
      <c r="T665" s="129"/>
      <c r="U665" s="130"/>
      <c r="V665" s="129"/>
      <c r="W665" s="130"/>
      <c r="X665" s="129"/>
      <c r="Y665" s="130"/>
      <c r="Z665" s="130"/>
      <c r="AA665" s="130"/>
      <c r="AB665" s="130"/>
    </row>
    <row r="666" spans="13:28" ht="13">
      <c r="M666" s="128"/>
      <c r="N666" s="128"/>
      <c r="O666" s="129"/>
      <c r="P666" s="130"/>
      <c r="R666" s="129"/>
      <c r="S666" s="130"/>
      <c r="T666" s="129"/>
      <c r="U666" s="130"/>
      <c r="V666" s="129"/>
      <c r="W666" s="130"/>
      <c r="X666" s="129"/>
      <c r="Y666" s="130"/>
      <c r="Z666" s="130"/>
      <c r="AA666" s="130"/>
      <c r="AB666" s="130"/>
    </row>
    <row r="667" spans="13:28" ht="13">
      <c r="M667" s="128"/>
      <c r="N667" s="128"/>
      <c r="O667" s="129"/>
      <c r="P667" s="130"/>
      <c r="R667" s="129"/>
      <c r="S667" s="130"/>
      <c r="T667" s="129"/>
      <c r="U667" s="130"/>
      <c r="V667" s="129"/>
      <c r="W667" s="130"/>
      <c r="X667" s="129"/>
      <c r="Y667" s="130"/>
      <c r="Z667" s="130"/>
      <c r="AA667" s="130"/>
      <c r="AB667" s="130"/>
    </row>
    <row r="668" spans="13:28" ht="13">
      <c r="M668" s="128"/>
      <c r="N668" s="128"/>
      <c r="O668" s="129"/>
      <c r="P668" s="130"/>
      <c r="R668" s="129"/>
      <c r="S668" s="130"/>
      <c r="T668" s="129"/>
      <c r="U668" s="130"/>
      <c r="V668" s="129"/>
      <c r="W668" s="130"/>
      <c r="X668" s="129"/>
      <c r="Y668" s="130"/>
      <c r="Z668" s="130"/>
      <c r="AA668" s="130"/>
      <c r="AB668" s="130"/>
    </row>
    <row r="669" spans="13:28" ht="13">
      <c r="M669" s="128"/>
      <c r="N669" s="128"/>
      <c r="O669" s="129"/>
      <c r="P669" s="130"/>
      <c r="R669" s="129"/>
      <c r="S669" s="130"/>
      <c r="T669" s="129"/>
      <c r="U669" s="130"/>
      <c r="V669" s="129"/>
      <c r="W669" s="130"/>
      <c r="X669" s="129"/>
      <c r="Y669" s="130"/>
      <c r="Z669" s="130"/>
      <c r="AA669" s="130"/>
      <c r="AB669" s="130"/>
    </row>
    <row r="670" spans="13:28" ht="13">
      <c r="M670" s="128"/>
      <c r="N670" s="128"/>
      <c r="O670" s="129"/>
      <c r="P670" s="130"/>
      <c r="R670" s="129"/>
      <c r="S670" s="130"/>
      <c r="T670" s="129"/>
      <c r="U670" s="130"/>
      <c r="V670" s="129"/>
      <c r="W670" s="130"/>
      <c r="X670" s="129"/>
      <c r="Y670" s="130"/>
      <c r="Z670" s="130"/>
      <c r="AA670" s="130"/>
      <c r="AB670" s="130"/>
    </row>
    <row r="671" spans="13:28" ht="13">
      <c r="M671" s="128"/>
      <c r="N671" s="128"/>
      <c r="O671" s="129"/>
      <c r="P671" s="130"/>
      <c r="R671" s="129"/>
      <c r="S671" s="130"/>
      <c r="T671" s="129"/>
      <c r="U671" s="130"/>
      <c r="V671" s="129"/>
      <c r="W671" s="130"/>
      <c r="X671" s="129"/>
      <c r="Y671" s="130"/>
      <c r="Z671" s="130"/>
      <c r="AA671" s="130"/>
      <c r="AB671" s="130"/>
    </row>
    <row r="672" spans="13:28" ht="13">
      <c r="M672" s="128"/>
      <c r="N672" s="128"/>
      <c r="O672" s="129"/>
      <c r="P672" s="130"/>
      <c r="R672" s="129"/>
      <c r="S672" s="130"/>
      <c r="T672" s="129"/>
      <c r="U672" s="130"/>
      <c r="V672" s="129"/>
      <c r="W672" s="130"/>
      <c r="X672" s="129"/>
      <c r="Y672" s="130"/>
      <c r="Z672" s="130"/>
      <c r="AA672" s="130"/>
      <c r="AB672" s="130"/>
    </row>
    <row r="673" spans="13:28" ht="13">
      <c r="M673" s="128"/>
      <c r="N673" s="128"/>
      <c r="O673" s="129"/>
      <c r="P673" s="130"/>
      <c r="R673" s="129"/>
      <c r="S673" s="130"/>
      <c r="T673" s="129"/>
      <c r="U673" s="130"/>
      <c r="V673" s="129"/>
      <c r="W673" s="130"/>
      <c r="X673" s="129"/>
      <c r="Y673" s="130"/>
      <c r="Z673" s="130"/>
      <c r="AA673" s="130"/>
      <c r="AB673" s="130"/>
    </row>
    <row r="674" spans="13:28" ht="13">
      <c r="M674" s="128"/>
      <c r="N674" s="128"/>
      <c r="O674" s="129"/>
      <c r="P674" s="130"/>
      <c r="R674" s="129"/>
      <c r="S674" s="130"/>
      <c r="T674" s="129"/>
      <c r="U674" s="130"/>
      <c r="V674" s="129"/>
      <c r="W674" s="130"/>
      <c r="X674" s="129"/>
      <c r="Y674" s="130"/>
      <c r="Z674" s="130"/>
      <c r="AA674" s="130"/>
      <c r="AB674" s="130"/>
    </row>
    <row r="675" spans="13:28" ht="13">
      <c r="M675" s="128"/>
      <c r="N675" s="128"/>
      <c r="O675" s="129"/>
      <c r="P675" s="130"/>
      <c r="R675" s="129"/>
      <c r="S675" s="130"/>
      <c r="T675" s="129"/>
      <c r="U675" s="130"/>
      <c r="V675" s="129"/>
      <c r="W675" s="130"/>
      <c r="X675" s="129"/>
      <c r="Y675" s="130"/>
      <c r="Z675" s="130"/>
      <c r="AA675" s="130"/>
      <c r="AB675" s="130"/>
    </row>
    <row r="676" spans="13:28" ht="13">
      <c r="M676" s="128"/>
      <c r="N676" s="128"/>
      <c r="O676" s="129"/>
      <c r="P676" s="130"/>
      <c r="R676" s="129"/>
      <c r="S676" s="130"/>
      <c r="T676" s="129"/>
      <c r="U676" s="130"/>
      <c r="V676" s="129"/>
      <c r="W676" s="130"/>
      <c r="X676" s="129"/>
      <c r="Y676" s="130"/>
      <c r="Z676" s="130"/>
      <c r="AA676" s="130"/>
      <c r="AB676" s="130"/>
    </row>
    <row r="677" spans="13:28" ht="13">
      <c r="M677" s="128"/>
      <c r="N677" s="128"/>
      <c r="O677" s="129"/>
      <c r="P677" s="130"/>
      <c r="R677" s="129"/>
      <c r="S677" s="130"/>
      <c r="T677" s="129"/>
      <c r="U677" s="130"/>
      <c r="V677" s="129"/>
      <c r="W677" s="130"/>
      <c r="X677" s="129"/>
      <c r="Y677" s="130"/>
      <c r="Z677" s="130"/>
      <c r="AA677" s="130"/>
      <c r="AB677" s="130"/>
    </row>
    <row r="678" spans="13:28" ht="13">
      <c r="M678" s="128"/>
      <c r="N678" s="128"/>
      <c r="O678" s="129"/>
      <c r="P678" s="130"/>
      <c r="R678" s="129"/>
      <c r="S678" s="130"/>
      <c r="T678" s="129"/>
      <c r="U678" s="130"/>
      <c r="V678" s="129"/>
      <c r="W678" s="130"/>
      <c r="X678" s="129"/>
      <c r="Y678" s="130"/>
      <c r="Z678" s="130"/>
      <c r="AA678" s="130"/>
      <c r="AB678" s="130"/>
    </row>
    <row r="679" spans="13:28" ht="13">
      <c r="M679" s="128"/>
      <c r="N679" s="128"/>
      <c r="O679" s="129"/>
      <c r="P679" s="130"/>
      <c r="R679" s="129"/>
      <c r="S679" s="130"/>
      <c r="T679" s="129"/>
      <c r="U679" s="130"/>
      <c r="V679" s="129"/>
      <c r="W679" s="130"/>
      <c r="X679" s="129"/>
      <c r="Y679" s="130"/>
      <c r="Z679" s="130"/>
      <c r="AA679" s="130"/>
      <c r="AB679" s="130"/>
    </row>
    <row r="680" spans="13:28" ht="13">
      <c r="M680" s="128"/>
      <c r="N680" s="128"/>
      <c r="O680" s="129"/>
      <c r="P680" s="130"/>
      <c r="R680" s="129"/>
      <c r="S680" s="130"/>
      <c r="T680" s="129"/>
      <c r="U680" s="130"/>
      <c r="V680" s="129"/>
      <c r="W680" s="130"/>
      <c r="X680" s="129"/>
      <c r="Y680" s="130"/>
      <c r="Z680" s="130"/>
      <c r="AA680" s="130"/>
      <c r="AB680" s="130"/>
    </row>
    <row r="681" spans="13:28" ht="13">
      <c r="M681" s="128"/>
      <c r="N681" s="128"/>
      <c r="O681" s="129"/>
      <c r="P681" s="130"/>
      <c r="R681" s="129"/>
      <c r="S681" s="130"/>
      <c r="T681" s="129"/>
      <c r="U681" s="130"/>
      <c r="V681" s="129"/>
      <c r="W681" s="130"/>
      <c r="X681" s="129"/>
      <c r="Y681" s="130"/>
      <c r="Z681" s="130"/>
      <c r="AA681" s="130"/>
      <c r="AB681" s="130"/>
    </row>
    <row r="682" spans="13:28" ht="13">
      <c r="M682" s="128"/>
      <c r="N682" s="128"/>
      <c r="O682" s="129"/>
      <c r="P682" s="130"/>
      <c r="R682" s="129"/>
      <c r="S682" s="130"/>
      <c r="T682" s="129"/>
      <c r="U682" s="130"/>
      <c r="V682" s="129"/>
      <c r="W682" s="130"/>
      <c r="X682" s="129"/>
      <c r="Y682" s="130"/>
      <c r="Z682" s="130"/>
      <c r="AA682" s="130"/>
      <c r="AB682" s="130"/>
    </row>
    <row r="683" spans="13:28" ht="13">
      <c r="M683" s="128"/>
      <c r="N683" s="128"/>
      <c r="O683" s="129"/>
      <c r="P683" s="130"/>
      <c r="R683" s="129"/>
      <c r="S683" s="130"/>
      <c r="T683" s="129"/>
      <c r="U683" s="130"/>
      <c r="V683" s="129"/>
      <c r="W683" s="130"/>
      <c r="X683" s="129"/>
      <c r="Y683" s="130"/>
      <c r="Z683" s="130"/>
      <c r="AA683" s="130"/>
      <c r="AB683" s="130"/>
    </row>
    <row r="684" spans="13:28" ht="13">
      <c r="M684" s="128"/>
      <c r="N684" s="128"/>
      <c r="O684" s="129"/>
      <c r="P684" s="130"/>
      <c r="R684" s="129"/>
      <c r="S684" s="130"/>
      <c r="T684" s="129"/>
      <c r="U684" s="130"/>
      <c r="V684" s="129"/>
      <c r="W684" s="130"/>
      <c r="X684" s="129"/>
      <c r="Y684" s="130"/>
      <c r="Z684" s="130"/>
      <c r="AA684" s="130"/>
      <c r="AB684" s="130"/>
    </row>
    <row r="685" spans="13:28" ht="13">
      <c r="M685" s="128"/>
      <c r="N685" s="128"/>
      <c r="O685" s="129"/>
      <c r="P685" s="130"/>
      <c r="R685" s="129"/>
      <c r="S685" s="130"/>
      <c r="T685" s="129"/>
      <c r="U685" s="130"/>
      <c r="V685" s="129"/>
      <c r="W685" s="130"/>
      <c r="X685" s="129"/>
      <c r="Y685" s="130"/>
      <c r="Z685" s="130"/>
      <c r="AA685" s="130"/>
      <c r="AB685" s="130"/>
    </row>
    <row r="686" spans="13:28" ht="13">
      <c r="M686" s="128"/>
      <c r="N686" s="128"/>
      <c r="O686" s="129"/>
      <c r="P686" s="130"/>
      <c r="R686" s="129"/>
      <c r="S686" s="130"/>
      <c r="T686" s="129"/>
      <c r="U686" s="130"/>
      <c r="V686" s="129"/>
      <c r="W686" s="130"/>
      <c r="X686" s="129"/>
      <c r="Y686" s="130"/>
      <c r="Z686" s="130"/>
      <c r="AA686" s="130"/>
      <c r="AB686" s="130"/>
    </row>
    <row r="687" spans="13:28" ht="13">
      <c r="M687" s="128"/>
      <c r="N687" s="128"/>
      <c r="O687" s="129"/>
      <c r="P687" s="130"/>
      <c r="R687" s="129"/>
      <c r="S687" s="130"/>
      <c r="T687" s="129"/>
      <c r="U687" s="130"/>
      <c r="V687" s="129"/>
      <c r="W687" s="130"/>
      <c r="X687" s="129"/>
      <c r="Y687" s="130"/>
      <c r="Z687" s="130"/>
      <c r="AA687" s="130"/>
      <c r="AB687" s="130"/>
    </row>
    <row r="688" spans="13:28" ht="13">
      <c r="M688" s="128"/>
      <c r="N688" s="128"/>
      <c r="O688" s="129"/>
      <c r="P688" s="130"/>
      <c r="R688" s="129"/>
      <c r="S688" s="130"/>
      <c r="T688" s="129"/>
      <c r="U688" s="130"/>
      <c r="V688" s="129"/>
      <c r="W688" s="130"/>
      <c r="X688" s="129"/>
      <c r="Y688" s="130"/>
      <c r="Z688" s="130"/>
      <c r="AA688" s="130"/>
      <c r="AB688" s="130"/>
    </row>
    <row r="689" spans="13:28" ht="13">
      <c r="M689" s="128"/>
      <c r="N689" s="128"/>
      <c r="O689" s="129"/>
      <c r="P689" s="130"/>
      <c r="R689" s="129"/>
      <c r="S689" s="130"/>
      <c r="T689" s="129"/>
      <c r="U689" s="130"/>
      <c r="V689" s="129"/>
      <c r="W689" s="130"/>
      <c r="X689" s="129"/>
      <c r="Y689" s="130"/>
      <c r="Z689" s="130"/>
      <c r="AA689" s="130"/>
      <c r="AB689" s="130"/>
    </row>
    <row r="690" spans="13:28" ht="13">
      <c r="M690" s="128"/>
      <c r="N690" s="128"/>
      <c r="O690" s="129"/>
      <c r="P690" s="130"/>
      <c r="R690" s="129"/>
      <c r="S690" s="130"/>
      <c r="T690" s="129"/>
      <c r="U690" s="130"/>
      <c r="V690" s="129"/>
      <c r="W690" s="130"/>
      <c r="X690" s="129"/>
      <c r="Y690" s="130"/>
      <c r="Z690" s="130"/>
      <c r="AA690" s="130"/>
      <c r="AB690" s="130"/>
    </row>
    <row r="691" spans="13:28" ht="13">
      <c r="M691" s="128"/>
      <c r="N691" s="128"/>
      <c r="O691" s="129"/>
      <c r="P691" s="130"/>
      <c r="R691" s="129"/>
      <c r="S691" s="130"/>
      <c r="T691" s="129"/>
      <c r="U691" s="130"/>
      <c r="V691" s="129"/>
      <c r="W691" s="130"/>
      <c r="X691" s="129"/>
      <c r="Y691" s="130"/>
      <c r="Z691" s="130"/>
      <c r="AA691" s="130"/>
      <c r="AB691" s="130"/>
    </row>
    <row r="692" spans="13:28" ht="13">
      <c r="M692" s="128"/>
      <c r="N692" s="128"/>
      <c r="O692" s="129"/>
      <c r="P692" s="130"/>
      <c r="R692" s="129"/>
      <c r="S692" s="130"/>
      <c r="T692" s="129"/>
      <c r="U692" s="130"/>
      <c r="V692" s="129"/>
      <c r="W692" s="130"/>
      <c r="X692" s="129"/>
      <c r="Y692" s="130"/>
      <c r="Z692" s="130"/>
      <c r="AA692" s="130"/>
      <c r="AB692" s="130"/>
    </row>
    <row r="693" spans="13:28" ht="13">
      <c r="M693" s="128"/>
      <c r="N693" s="128"/>
      <c r="O693" s="129"/>
      <c r="P693" s="130"/>
      <c r="R693" s="129"/>
      <c r="S693" s="130"/>
      <c r="T693" s="129"/>
      <c r="U693" s="130"/>
      <c r="V693" s="129"/>
      <c r="W693" s="130"/>
      <c r="X693" s="129"/>
      <c r="Y693" s="130"/>
      <c r="Z693" s="130"/>
      <c r="AA693" s="130"/>
      <c r="AB693" s="130"/>
    </row>
    <row r="694" spans="13:28" ht="13">
      <c r="M694" s="128"/>
      <c r="N694" s="128"/>
      <c r="O694" s="129"/>
      <c r="P694" s="130"/>
      <c r="R694" s="129"/>
      <c r="S694" s="130"/>
      <c r="T694" s="129"/>
      <c r="U694" s="130"/>
      <c r="V694" s="129"/>
      <c r="W694" s="130"/>
      <c r="X694" s="129"/>
      <c r="Y694" s="130"/>
      <c r="Z694" s="130"/>
      <c r="AA694" s="130"/>
      <c r="AB694" s="130"/>
    </row>
    <row r="695" spans="13:28" ht="13">
      <c r="M695" s="128"/>
      <c r="N695" s="128"/>
      <c r="O695" s="129"/>
      <c r="P695" s="130"/>
      <c r="R695" s="129"/>
      <c r="S695" s="130"/>
      <c r="T695" s="129"/>
      <c r="U695" s="130"/>
      <c r="V695" s="129"/>
      <c r="W695" s="130"/>
      <c r="X695" s="129"/>
      <c r="Y695" s="130"/>
      <c r="Z695" s="130"/>
      <c r="AA695" s="130"/>
      <c r="AB695" s="130"/>
    </row>
    <row r="696" spans="13:28" ht="13">
      <c r="M696" s="128"/>
      <c r="N696" s="128"/>
      <c r="O696" s="129"/>
      <c r="P696" s="130"/>
      <c r="R696" s="129"/>
      <c r="S696" s="130"/>
      <c r="T696" s="129"/>
      <c r="U696" s="130"/>
      <c r="V696" s="129"/>
      <c r="W696" s="130"/>
      <c r="X696" s="129"/>
      <c r="Y696" s="130"/>
      <c r="Z696" s="130"/>
      <c r="AA696" s="130"/>
      <c r="AB696" s="130"/>
    </row>
    <row r="697" spans="13:28" ht="13">
      <c r="M697" s="128"/>
      <c r="N697" s="128"/>
      <c r="O697" s="129"/>
      <c r="P697" s="130"/>
      <c r="R697" s="129"/>
      <c r="S697" s="130"/>
      <c r="T697" s="129"/>
      <c r="U697" s="130"/>
      <c r="V697" s="129"/>
      <c r="W697" s="130"/>
      <c r="X697" s="129"/>
      <c r="Y697" s="130"/>
      <c r="Z697" s="130"/>
      <c r="AA697" s="130"/>
      <c r="AB697" s="130"/>
    </row>
    <row r="698" spans="13:28" ht="13">
      <c r="M698" s="128"/>
      <c r="N698" s="128"/>
      <c r="O698" s="129"/>
      <c r="P698" s="130"/>
      <c r="R698" s="129"/>
      <c r="S698" s="130"/>
      <c r="T698" s="129"/>
      <c r="U698" s="130"/>
      <c r="V698" s="129"/>
      <c r="W698" s="130"/>
      <c r="X698" s="129"/>
      <c r="Y698" s="130"/>
      <c r="Z698" s="130"/>
      <c r="AA698" s="130"/>
      <c r="AB698" s="130"/>
    </row>
    <row r="699" spans="13:28" ht="13">
      <c r="M699" s="128"/>
      <c r="N699" s="128"/>
      <c r="O699" s="129"/>
      <c r="P699" s="130"/>
      <c r="R699" s="129"/>
      <c r="S699" s="130"/>
      <c r="T699" s="129"/>
      <c r="U699" s="130"/>
      <c r="V699" s="129"/>
      <c r="W699" s="130"/>
      <c r="X699" s="129"/>
      <c r="Y699" s="130"/>
      <c r="Z699" s="130"/>
      <c r="AA699" s="130"/>
      <c r="AB699" s="130"/>
    </row>
    <row r="700" spans="13:28" ht="13">
      <c r="M700" s="128"/>
      <c r="N700" s="128"/>
      <c r="O700" s="129"/>
      <c r="P700" s="130"/>
      <c r="R700" s="129"/>
      <c r="S700" s="130"/>
      <c r="T700" s="129"/>
      <c r="U700" s="130"/>
      <c r="V700" s="129"/>
      <c r="W700" s="130"/>
      <c r="X700" s="129"/>
      <c r="Y700" s="130"/>
      <c r="Z700" s="130"/>
      <c r="AA700" s="130"/>
      <c r="AB700" s="130"/>
    </row>
    <row r="701" spans="13:28" ht="13">
      <c r="M701" s="128"/>
      <c r="N701" s="128"/>
      <c r="O701" s="129"/>
      <c r="P701" s="130"/>
      <c r="R701" s="129"/>
      <c r="S701" s="130"/>
      <c r="T701" s="129"/>
      <c r="U701" s="130"/>
      <c r="V701" s="129"/>
      <c r="W701" s="130"/>
      <c r="X701" s="129"/>
      <c r="Y701" s="130"/>
      <c r="Z701" s="130"/>
      <c r="AA701" s="130"/>
      <c r="AB701" s="130"/>
    </row>
    <row r="702" spans="13:28" ht="13">
      <c r="M702" s="128"/>
      <c r="N702" s="128"/>
      <c r="O702" s="129"/>
      <c r="P702" s="130"/>
      <c r="R702" s="129"/>
      <c r="S702" s="130"/>
      <c r="T702" s="129"/>
      <c r="U702" s="130"/>
      <c r="V702" s="129"/>
      <c r="W702" s="130"/>
      <c r="X702" s="129"/>
      <c r="Y702" s="130"/>
      <c r="Z702" s="130"/>
      <c r="AA702" s="130"/>
      <c r="AB702" s="130"/>
    </row>
    <row r="703" spans="13:28" ht="13">
      <c r="M703" s="128"/>
      <c r="N703" s="128"/>
      <c r="O703" s="129"/>
      <c r="P703" s="130"/>
      <c r="R703" s="129"/>
      <c r="S703" s="130"/>
      <c r="T703" s="129"/>
      <c r="U703" s="130"/>
      <c r="V703" s="129"/>
      <c r="W703" s="130"/>
      <c r="X703" s="129"/>
      <c r="Y703" s="130"/>
      <c r="Z703" s="130"/>
      <c r="AA703" s="130"/>
      <c r="AB703" s="130"/>
    </row>
    <row r="704" spans="13:28" ht="13">
      <c r="M704" s="128"/>
      <c r="N704" s="128"/>
      <c r="O704" s="129"/>
      <c r="P704" s="130"/>
      <c r="R704" s="129"/>
      <c r="S704" s="130"/>
      <c r="T704" s="129"/>
      <c r="U704" s="130"/>
      <c r="V704" s="129"/>
      <c r="W704" s="130"/>
      <c r="X704" s="129"/>
      <c r="Y704" s="130"/>
      <c r="Z704" s="130"/>
      <c r="AA704" s="130"/>
      <c r="AB704" s="130"/>
    </row>
    <row r="705" spans="13:28" ht="13">
      <c r="M705" s="128"/>
      <c r="N705" s="128"/>
      <c r="O705" s="129"/>
      <c r="P705" s="130"/>
      <c r="R705" s="129"/>
      <c r="S705" s="130"/>
      <c r="T705" s="129"/>
      <c r="U705" s="130"/>
      <c r="V705" s="129"/>
      <c r="W705" s="130"/>
      <c r="X705" s="129"/>
      <c r="Y705" s="130"/>
      <c r="Z705" s="130"/>
      <c r="AA705" s="130"/>
      <c r="AB705" s="130"/>
    </row>
    <row r="706" spans="13:28" ht="13">
      <c r="M706" s="128"/>
      <c r="N706" s="128"/>
      <c r="O706" s="129"/>
      <c r="P706" s="130"/>
      <c r="R706" s="129"/>
      <c r="S706" s="130"/>
      <c r="T706" s="129"/>
      <c r="U706" s="130"/>
      <c r="V706" s="129"/>
      <c r="W706" s="130"/>
      <c r="X706" s="129"/>
      <c r="Y706" s="130"/>
      <c r="Z706" s="130"/>
      <c r="AA706" s="130"/>
      <c r="AB706" s="130"/>
    </row>
    <row r="707" spans="13:28" ht="13">
      <c r="M707" s="128"/>
      <c r="N707" s="128"/>
      <c r="O707" s="129"/>
      <c r="P707" s="130"/>
      <c r="R707" s="129"/>
      <c r="S707" s="130"/>
      <c r="T707" s="129"/>
      <c r="U707" s="130"/>
      <c r="V707" s="129"/>
      <c r="W707" s="130"/>
      <c r="X707" s="129"/>
      <c r="Y707" s="130"/>
      <c r="Z707" s="130"/>
      <c r="AA707" s="130"/>
      <c r="AB707" s="130"/>
    </row>
    <row r="708" spans="13:28" ht="13">
      <c r="M708" s="128"/>
      <c r="N708" s="128"/>
      <c r="O708" s="129"/>
      <c r="P708" s="130"/>
      <c r="R708" s="129"/>
      <c r="S708" s="130"/>
      <c r="T708" s="129"/>
      <c r="U708" s="130"/>
      <c r="V708" s="129"/>
      <c r="W708" s="130"/>
      <c r="X708" s="129"/>
      <c r="Y708" s="130"/>
      <c r="Z708" s="130"/>
      <c r="AA708" s="130"/>
      <c r="AB708" s="130"/>
    </row>
    <row r="709" spans="13:28" ht="13">
      <c r="M709" s="128"/>
      <c r="N709" s="128"/>
      <c r="O709" s="129"/>
      <c r="P709" s="130"/>
      <c r="R709" s="129"/>
      <c r="S709" s="130"/>
      <c r="T709" s="129"/>
      <c r="U709" s="130"/>
      <c r="V709" s="129"/>
      <c r="W709" s="130"/>
      <c r="X709" s="129"/>
      <c r="Y709" s="130"/>
      <c r="Z709" s="130"/>
      <c r="AA709" s="130"/>
      <c r="AB709" s="130"/>
    </row>
    <row r="710" spans="13:28" ht="13">
      <c r="M710" s="128"/>
      <c r="N710" s="128"/>
      <c r="O710" s="129"/>
      <c r="P710" s="130"/>
      <c r="R710" s="129"/>
      <c r="S710" s="130"/>
      <c r="T710" s="129"/>
      <c r="U710" s="130"/>
      <c r="V710" s="129"/>
      <c r="W710" s="130"/>
      <c r="X710" s="129"/>
      <c r="Y710" s="130"/>
      <c r="Z710" s="130"/>
      <c r="AA710" s="130"/>
      <c r="AB710" s="130"/>
    </row>
    <row r="711" spans="13:28" ht="13">
      <c r="M711" s="128"/>
      <c r="N711" s="128"/>
      <c r="O711" s="129"/>
      <c r="P711" s="130"/>
      <c r="R711" s="129"/>
      <c r="S711" s="130"/>
      <c r="T711" s="129"/>
      <c r="U711" s="130"/>
      <c r="V711" s="129"/>
      <c r="W711" s="130"/>
      <c r="X711" s="129"/>
      <c r="Y711" s="130"/>
      <c r="Z711" s="130"/>
      <c r="AA711" s="130"/>
      <c r="AB711" s="130"/>
    </row>
    <row r="712" spans="13:28" ht="13">
      <c r="M712" s="128"/>
      <c r="N712" s="128"/>
      <c r="O712" s="129"/>
      <c r="P712" s="130"/>
      <c r="R712" s="129"/>
      <c r="S712" s="130"/>
      <c r="T712" s="129"/>
      <c r="U712" s="130"/>
      <c r="V712" s="129"/>
      <c r="W712" s="130"/>
      <c r="X712" s="129"/>
      <c r="Y712" s="130"/>
      <c r="Z712" s="130"/>
      <c r="AA712" s="130"/>
      <c r="AB712" s="130"/>
    </row>
    <row r="713" spans="13:28" ht="13">
      <c r="M713" s="128"/>
      <c r="N713" s="128"/>
      <c r="O713" s="129"/>
      <c r="P713" s="130"/>
      <c r="R713" s="129"/>
      <c r="S713" s="130"/>
      <c r="T713" s="129"/>
      <c r="U713" s="130"/>
      <c r="V713" s="129"/>
      <c r="W713" s="130"/>
      <c r="X713" s="129"/>
      <c r="Y713" s="130"/>
      <c r="Z713" s="130"/>
      <c r="AA713" s="130"/>
      <c r="AB713" s="130"/>
    </row>
    <row r="714" spans="13:28" ht="13">
      <c r="M714" s="128"/>
      <c r="N714" s="128"/>
      <c r="O714" s="129"/>
      <c r="P714" s="130"/>
      <c r="R714" s="129"/>
      <c r="S714" s="130"/>
      <c r="T714" s="129"/>
      <c r="U714" s="130"/>
      <c r="V714" s="129"/>
      <c r="W714" s="130"/>
      <c r="X714" s="129"/>
      <c r="Y714" s="130"/>
      <c r="Z714" s="130"/>
      <c r="AA714" s="130"/>
      <c r="AB714" s="130"/>
    </row>
    <row r="715" spans="13:28" ht="13">
      <c r="M715" s="128"/>
      <c r="N715" s="128"/>
      <c r="O715" s="129"/>
      <c r="P715" s="130"/>
      <c r="R715" s="129"/>
      <c r="S715" s="130"/>
      <c r="T715" s="129"/>
      <c r="U715" s="130"/>
      <c r="V715" s="129"/>
      <c r="W715" s="130"/>
      <c r="X715" s="129"/>
      <c r="Y715" s="130"/>
      <c r="Z715" s="130"/>
      <c r="AA715" s="130"/>
      <c r="AB715" s="130"/>
    </row>
    <row r="716" spans="13:28" ht="13">
      <c r="M716" s="128"/>
      <c r="N716" s="128"/>
      <c r="O716" s="129"/>
      <c r="P716" s="130"/>
      <c r="R716" s="129"/>
      <c r="S716" s="130"/>
      <c r="T716" s="129"/>
      <c r="U716" s="130"/>
      <c r="V716" s="129"/>
      <c r="W716" s="130"/>
      <c r="X716" s="129"/>
      <c r="Y716" s="130"/>
      <c r="Z716" s="130"/>
      <c r="AA716" s="130"/>
      <c r="AB716" s="130"/>
    </row>
    <row r="717" spans="13:28" ht="13">
      <c r="M717" s="128"/>
      <c r="N717" s="128"/>
      <c r="O717" s="129"/>
      <c r="P717" s="130"/>
      <c r="R717" s="129"/>
      <c r="S717" s="130"/>
      <c r="T717" s="129"/>
      <c r="U717" s="130"/>
      <c r="V717" s="129"/>
      <c r="W717" s="130"/>
      <c r="X717" s="129"/>
      <c r="Y717" s="130"/>
      <c r="Z717" s="130"/>
      <c r="AA717" s="130"/>
      <c r="AB717" s="130"/>
    </row>
    <row r="718" spans="13:28" ht="13">
      <c r="M718" s="128"/>
      <c r="N718" s="128"/>
      <c r="O718" s="129"/>
      <c r="P718" s="130"/>
      <c r="R718" s="129"/>
      <c r="S718" s="130"/>
      <c r="T718" s="129"/>
      <c r="U718" s="130"/>
      <c r="V718" s="129"/>
      <c r="W718" s="130"/>
      <c r="X718" s="129"/>
      <c r="Y718" s="130"/>
      <c r="Z718" s="130"/>
      <c r="AA718" s="130"/>
      <c r="AB718" s="130"/>
    </row>
    <row r="719" spans="13:28" ht="13">
      <c r="M719" s="128"/>
      <c r="N719" s="128"/>
      <c r="O719" s="129"/>
      <c r="P719" s="130"/>
      <c r="R719" s="129"/>
      <c r="S719" s="130"/>
      <c r="T719" s="129"/>
      <c r="U719" s="130"/>
      <c r="V719" s="129"/>
      <c r="W719" s="130"/>
      <c r="X719" s="129"/>
      <c r="Y719" s="130"/>
      <c r="Z719" s="130"/>
      <c r="AA719" s="130"/>
      <c r="AB719" s="130"/>
    </row>
    <row r="720" spans="13:28" ht="13">
      <c r="M720" s="128"/>
      <c r="N720" s="128"/>
      <c r="O720" s="129"/>
      <c r="P720" s="130"/>
      <c r="R720" s="129"/>
      <c r="S720" s="130"/>
      <c r="T720" s="129"/>
      <c r="U720" s="130"/>
      <c r="V720" s="129"/>
      <c r="W720" s="130"/>
      <c r="X720" s="129"/>
      <c r="Y720" s="130"/>
      <c r="Z720" s="130"/>
      <c r="AA720" s="130"/>
      <c r="AB720" s="130"/>
    </row>
    <row r="721" spans="13:28" ht="13">
      <c r="M721" s="128"/>
      <c r="N721" s="128"/>
      <c r="O721" s="129"/>
      <c r="P721" s="130"/>
      <c r="R721" s="129"/>
      <c r="S721" s="130"/>
      <c r="T721" s="129"/>
      <c r="U721" s="130"/>
      <c r="V721" s="129"/>
      <c r="W721" s="130"/>
      <c r="X721" s="129"/>
      <c r="Y721" s="130"/>
      <c r="Z721" s="130"/>
      <c r="AA721" s="130"/>
      <c r="AB721" s="130"/>
    </row>
    <row r="722" spans="13:28" ht="13">
      <c r="M722" s="128"/>
      <c r="N722" s="128"/>
      <c r="O722" s="129"/>
      <c r="P722" s="130"/>
      <c r="R722" s="129"/>
      <c r="S722" s="130"/>
      <c r="T722" s="129"/>
      <c r="U722" s="130"/>
      <c r="V722" s="129"/>
      <c r="W722" s="130"/>
      <c r="X722" s="129"/>
      <c r="Y722" s="130"/>
      <c r="Z722" s="130"/>
      <c r="AA722" s="130"/>
      <c r="AB722" s="130"/>
    </row>
    <row r="723" spans="13:28" ht="13">
      <c r="M723" s="128"/>
      <c r="N723" s="128"/>
      <c r="O723" s="129"/>
      <c r="P723" s="130"/>
      <c r="R723" s="129"/>
      <c r="S723" s="130"/>
      <c r="T723" s="129"/>
      <c r="U723" s="130"/>
      <c r="V723" s="129"/>
      <c r="W723" s="130"/>
      <c r="X723" s="129"/>
      <c r="Y723" s="130"/>
      <c r="Z723" s="130"/>
      <c r="AA723" s="130"/>
      <c r="AB723" s="130"/>
    </row>
    <row r="724" spans="13:28" ht="13">
      <c r="M724" s="128"/>
      <c r="N724" s="128"/>
      <c r="O724" s="129"/>
      <c r="P724" s="130"/>
      <c r="R724" s="129"/>
      <c r="S724" s="130"/>
      <c r="T724" s="129"/>
      <c r="U724" s="130"/>
      <c r="V724" s="129"/>
      <c r="W724" s="130"/>
      <c r="X724" s="129"/>
      <c r="Y724" s="130"/>
      <c r="Z724" s="130"/>
      <c r="AA724" s="130"/>
      <c r="AB724" s="130"/>
    </row>
    <row r="725" spans="13:28" ht="13">
      <c r="M725" s="128"/>
      <c r="N725" s="128"/>
      <c r="O725" s="129"/>
      <c r="P725" s="130"/>
      <c r="R725" s="129"/>
      <c r="S725" s="130"/>
      <c r="T725" s="129"/>
      <c r="U725" s="130"/>
      <c r="V725" s="129"/>
      <c r="W725" s="130"/>
      <c r="X725" s="129"/>
      <c r="Y725" s="130"/>
      <c r="Z725" s="130"/>
      <c r="AA725" s="130"/>
      <c r="AB725" s="130"/>
    </row>
    <row r="726" spans="13:28" ht="13">
      <c r="M726" s="128"/>
      <c r="N726" s="128"/>
      <c r="O726" s="129"/>
      <c r="P726" s="130"/>
      <c r="R726" s="129"/>
      <c r="S726" s="130"/>
      <c r="T726" s="129"/>
      <c r="U726" s="130"/>
      <c r="V726" s="129"/>
      <c r="W726" s="130"/>
      <c r="X726" s="129"/>
      <c r="Y726" s="130"/>
      <c r="Z726" s="130"/>
      <c r="AA726" s="130"/>
      <c r="AB726" s="130"/>
    </row>
    <row r="727" spans="13:28" ht="13">
      <c r="M727" s="128"/>
      <c r="N727" s="128"/>
      <c r="O727" s="129"/>
      <c r="P727" s="130"/>
      <c r="R727" s="129"/>
      <c r="S727" s="130"/>
      <c r="T727" s="129"/>
      <c r="U727" s="130"/>
      <c r="V727" s="129"/>
      <c r="W727" s="130"/>
      <c r="X727" s="129"/>
      <c r="Y727" s="130"/>
      <c r="Z727" s="130"/>
      <c r="AA727" s="130"/>
      <c r="AB727" s="130"/>
    </row>
    <row r="728" spans="13:28" ht="13">
      <c r="M728" s="128"/>
      <c r="N728" s="128"/>
      <c r="O728" s="129"/>
      <c r="P728" s="130"/>
      <c r="R728" s="129"/>
      <c r="S728" s="130"/>
      <c r="T728" s="129"/>
      <c r="U728" s="130"/>
      <c r="V728" s="129"/>
      <c r="W728" s="130"/>
      <c r="X728" s="129"/>
      <c r="Y728" s="130"/>
      <c r="Z728" s="130"/>
      <c r="AA728" s="130"/>
      <c r="AB728" s="130"/>
    </row>
    <row r="729" spans="13:28" ht="13">
      <c r="M729" s="128"/>
      <c r="N729" s="128"/>
      <c r="O729" s="129"/>
      <c r="P729" s="130"/>
      <c r="R729" s="129"/>
      <c r="S729" s="130"/>
      <c r="T729" s="129"/>
      <c r="U729" s="130"/>
      <c r="V729" s="129"/>
      <c r="W729" s="130"/>
      <c r="X729" s="129"/>
      <c r="Y729" s="130"/>
      <c r="Z729" s="130"/>
      <c r="AA729" s="130"/>
      <c r="AB729" s="130"/>
    </row>
    <row r="730" spans="13:28" ht="13">
      <c r="M730" s="128"/>
      <c r="N730" s="128"/>
      <c r="O730" s="129"/>
      <c r="P730" s="130"/>
      <c r="R730" s="129"/>
      <c r="S730" s="130"/>
      <c r="T730" s="129"/>
      <c r="U730" s="130"/>
      <c r="V730" s="129"/>
      <c r="W730" s="130"/>
      <c r="X730" s="129"/>
      <c r="Y730" s="130"/>
      <c r="Z730" s="130"/>
      <c r="AA730" s="130"/>
      <c r="AB730" s="130"/>
    </row>
    <row r="731" spans="13:28" ht="13">
      <c r="M731" s="128"/>
      <c r="N731" s="128"/>
      <c r="O731" s="129"/>
      <c r="P731" s="130"/>
      <c r="R731" s="129"/>
      <c r="S731" s="130"/>
      <c r="T731" s="129"/>
      <c r="U731" s="130"/>
      <c r="V731" s="129"/>
      <c r="W731" s="130"/>
      <c r="X731" s="129"/>
      <c r="Y731" s="130"/>
      <c r="Z731" s="130"/>
      <c r="AA731" s="130"/>
      <c r="AB731" s="130"/>
    </row>
    <row r="732" spans="13:28" ht="13">
      <c r="M732" s="128"/>
      <c r="N732" s="128"/>
      <c r="O732" s="129"/>
      <c r="P732" s="130"/>
      <c r="R732" s="129"/>
      <c r="S732" s="130"/>
      <c r="T732" s="129"/>
      <c r="U732" s="130"/>
      <c r="V732" s="129"/>
      <c r="W732" s="130"/>
      <c r="X732" s="129"/>
      <c r="Y732" s="130"/>
      <c r="Z732" s="130"/>
      <c r="AA732" s="130"/>
      <c r="AB732" s="130"/>
    </row>
    <row r="733" spans="13:28" ht="13">
      <c r="M733" s="128"/>
      <c r="N733" s="128"/>
      <c r="O733" s="129"/>
      <c r="P733" s="130"/>
      <c r="R733" s="129"/>
      <c r="S733" s="130"/>
      <c r="T733" s="129"/>
      <c r="U733" s="130"/>
      <c r="V733" s="129"/>
      <c r="W733" s="130"/>
      <c r="X733" s="129"/>
      <c r="Y733" s="130"/>
      <c r="Z733" s="130"/>
      <c r="AA733" s="130"/>
      <c r="AB733" s="130"/>
    </row>
    <row r="734" spans="13:28" ht="13">
      <c r="M734" s="128"/>
      <c r="N734" s="128"/>
      <c r="O734" s="129"/>
      <c r="P734" s="130"/>
      <c r="R734" s="129"/>
      <c r="S734" s="130"/>
      <c r="T734" s="129"/>
      <c r="U734" s="130"/>
      <c r="V734" s="129"/>
      <c r="W734" s="130"/>
      <c r="X734" s="129"/>
      <c r="Y734" s="130"/>
      <c r="Z734" s="130"/>
      <c r="AA734" s="130"/>
      <c r="AB734" s="130"/>
    </row>
    <row r="735" spans="13:28" ht="13">
      <c r="M735" s="128"/>
      <c r="N735" s="128"/>
      <c r="O735" s="129"/>
      <c r="P735" s="130"/>
      <c r="R735" s="129"/>
      <c r="S735" s="130"/>
      <c r="T735" s="129"/>
      <c r="U735" s="130"/>
      <c r="V735" s="129"/>
      <c r="W735" s="130"/>
      <c r="X735" s="129"/>
      <c r="Y735" s="130"/>
      <c r="Z735" s="130"/>
      <c r="AA735" s="130"/>
      <c r="AB735" s="130"/>
    </row>
    <row r="736" spans="13:28" ht="13">
      <c r="M736" s="128"/>
      <c r="N736" s="128"/>
      <c r="O736" s="129"/>
      <c r="P736" s="130"/>
      <c r="R736" s="129"/>
      <c r="S736" s="130"/>
      <c r="T736" s="129"/>
      <c r="U736" s="130"/>
      <c r="V736" s="129"/>
      <c r="W736" s="130"/>
      <c r="X736" s="129"/>
      <c r="Y736" s="130"/>
      <c r="Z736" s="130"/>
      <c r="AA736" s="130"/>
      <c r="AB736" s="130"/>
    </row>
    <row r="737" spans="13:28" ht="13">
      <c r="M737" s="128"/>
      <c r="N737" s="128"/>
      <c r="O737" s="129"/>
      <c r="P737" s="130"/>
      <c r="R737" s="129"/>
      <c r="S737" s="130"/>
      <c r="T737" s="129"/>
      <c r="U737" s="130"/>
      <c r="V737" s="129"/>
      <c r="W737" s="130"/>
      <c r="X737" s="129"/>
      <c r="Y737" s="130"/>
      <c r="Z737" s="130"/>
      <c r="AA737" s="130"/>
      <c r="AB737" s="130"/>
    </row>
    <row r="738" spans="13:28" ht="13">
      <c r="M738" s="128"/>
      <c r="N738" s="128"/>
      <c r="O738" s="129"/>
      <c r="P738" s="130"/>
      <c r="R738" s="129"/>
      <c r="S738" s="130"/>
      <c r="T738" s="129"/>
      <c r="U738" s="130"/>
      <c r="V738" s="129"/>
      <c r="W738" s="130"/>
      <c r="X738" s="129"/>
      <c r="Y738" s="130"/>
      <c r="Z738" s="130"/>
      <c r="AA738" s="130"/>
      <c r="AB738" s="130"/>
    </row>
    <row r="739" spans="13:28" ht="13">
      <c r="M739" s="128"/>
      <c r="N739" s="128"/>
      <c r="O739" s="129"/>
      <c r="P739" s="130"/>
      <c r="R739" s="129"/>
      <c r="S739" s="130"/>
      <c r="T739" s="129"/>
      <c r="U739" s="130"/>
      <c r="V739" s="129"/>
      <c r="W739" s="130"/>
      <c r="X739" s="129"/>
      <c r="Y739" s="130"/>
      <c r="Z739" s="130"/>
      <c r="AA739" s="130"/>
      <c r="AB739" s="130"/>
    </row>
    <row r="740" spans="13:28" ht="13">
      <c r="M740" s="128"/>
      <c r="N740" s="128"/>
      <c r="O740" s="129"/>
      <c r="P740" s="130"/>
      <c r="R740" s="129"/>
      <c r="S740" s="130"/>
      <c r="T740" s="129"/>
      <c r="U740" s="130"/>
      <c r="V740" s="129"/>
      <c r="W740" s="130"/>
      <c r="X740" s="129"/>
      <c r="Y740" s="130"/>
      <c r="Z740" s="130"/>
      <c r="AA740" s="130"/>
      <c r="AB740" s="130"/>
    </row>
    <row r="741" spans="13:28" ht="13">
      <c r="M741" s="128"/>
      <c r="N741" s="128"/>
      <c r="O741" s="129"/>
      <c r="P741" s="130"/>
      <c r="R741" s="129"/>
      <c r="S741" s="130"/>
      <c r="T741" s="129"/>
      <c r="U741" s="130"/>
      <c r="V741" s="129"/>
      <c r="W741" s="130"/>
      <c r="X741" s="129"/>
      <c r="Y741" s="130"/>
      <c r="Z741" s="130"/>
      <c r="AA741" s="130"/>
      <c r="AB741" s="130"/>
    </row>
    <row r="742" spans="13:28" ht="13">
      <c r="M742" s="128"/>
      <c r="N742" s="128"/>
      <c r="O742" s="129"/>
      <c r="P742" s="130"/>
      <c r="R742" s="129"/>
      <c r="S742" s="130"/>
      <c r="T742" s="129"/>
      <c r="U742" s="130"/>
      <c r="V742" s="129"/>
      <c r="W742" s="130"/>
      <c r="X742" s="129"/>
      <c r="Y742" s="130"/>
      <c r="Z742" s="130"/>
      <c r="AA742" s="130"/>
      <c r="AB742" s="130"/>
    </row>
    <row r="743" spans="13:28" ht="13">
      <c r="M743" s="128"/>
      <c r="N743" s="128"/>
      <c r="O743" s="129"/>
      <c r="P743" s="130"/>
      <c r="R743" s="129"/>
      <c r="S743" s="130"/>
      <c r="T743" s="129"/>
      <c r="U743" s="130"/>
      <c r="V743" s="129"/>
      <c r="W743" s="130"/>
      <c r="X743" s="129"/>
      <c r="Y743" s="130"/>
      <c r="Z743" s="130"/>
      <c r="AA743" s="130"/>
      <c r="AB743" s="130"/>
    </row>
    <row r="744" spans="13:28" ht="13">
      <c r="M744" s="128"/>
      <c r="N744" s="128"/>
      <c r="O744" s="129"/>
      <c r="P744" s="130"/>
      <c r="R744" s="129"/>
      <c r="S744" s="130"/>
      <c r="T744" s="129"/>
      <c r="U744" s="130"/>
      <c r="V744" s="129"/>
      <c r="W744" s="130"/>
      <c r="X744" s="129"/>
      <c r="Y744" s="130"/>
      <c r="Z744" s="130"/>
      <c r="AA744" s="130"/>
      <c r="AB744" s="130"/>
    </row>
    <row r="745" spans="13:28" ht="13">
      <c r="M745" s="128"/>
      <c r="N745" s="128"/>
      <c r="O745" s="129"/>
      <c r="P745" s="130"/>
      <c r="R745" s="129"/>
      <c r="S745" s="130"/>
      <c r="T745" s="129"/>
      <c r="U745" s="130"/>
      <c r="V745" s="129"/>
      <c r="W745" s="130"/>
      <c r="X745" s="129"/>
      <c r="Y745" s="130"/>
      <c r="Z745" s="130"/>
      <c r="AA745" s="130"/>
      <c r="AB745" s="130"/>
    </row>
    <row r="746" spans="13:28" ht="13">
      <c r="M746" s="128"/>
      <c r="N746" s="128"/>
      <c r="O746" s="129"/>
      <c r="P746" s="130"/>
      <c r="R746" s="129"/>
      <c r="S746" s="130"/>
      <c r="T746" s="129"/>
      <c r="U746" s="130"/>
      <c r="V746" s="129"/>
      <c r="W746" s="130"/>
      <c r="X746" s="129"/>
      <c r="Y746" s="130"/>
      <c r="Z746" s="130"/>
      <c r="AA746" s="130"/>
      <c r="AB746" s="130"/>
    </row>
    <row r="747" spans="13:28" ht="13">
      <c r="M747" s="128"/>
      <c r="N747" s="128"/>
      <c r="O747" s="129"/>
      <c r="P747" s="130"/>
      <c r="R747" s="129"/>
      <c r="S747" s="130"/>
      <c r="T747" s="129"/>
      <c r="U747" s="130"/>
      <c r="V747" s="129"/>
      <c r="W747" s="130"/>
      <c r="X747" s="129"/>
      <c r="Y747" s="130"/>
      <c r="Z747" s="130"/>
      <c r="AA747" s="130"/>
      <c r="AB747" s="130"/>
    </row>
    <row r="748" spans="13:28" ht="13">
      <c r="M748" s="128"/>
      <c r="N748" s="128"/>
      <c r="O748" s="129"/>
      <c r="P748" s="130"/>
      <c r="R748" s="129"/>
      <c r="S748" s="130"/>
      <c r="T748" s="129"/>
      <c r="U748" s="130"/>
      <c r="V748" s="129"/>
      <c r="W748" s="130"/>
      <c r="X748" s="129"/>
      <c r="Y748" s="130"/>
      <c r="Z748" s="130"/>
      <c r="AA748" s="130"/>
      <c r="AB748" s="130"/>
    </row>
    <row r="749" spans="13:28" ht="13">
      <c r="M749" s="128"/>
      <c r="N749" s="128"/>
      <c r="O749" s="129"/>
      <c r="P749" s="130"/>
      <c r="R749" s="129"/>
      <c r="S749" s="130"/>
      <c r="T749" s="129"/>
      <c r="U749" s="130"/>
      <c r="V749" s="129"/>
      <c r="W749" s="130"/>
      <c r="X749" s="129"/>
      <c r="Y749" s="130"/>
      <c r="Z749" s="130"/>
      <c r="AA749" s="130"/>
      <c r="AB749" s="130"/>
    </row>
    <row r="750" spans="13:28" ht="13">
      <c r="M750" s="128"/>
      <c r="N750" s="128"/>
      <c r="O750" s="129"/>
      <c r="P750" s="130"/>
      <c r="R750" s="129"/>
      <c r="S750" s="130"/>
      <c r="T750" s="129"/>
      <c r="U750" s="130"/>
      <c r="V750" s="129"/>
      <c r="W750" s="130"/>
      <c r="X750" s="129"/>
      <c r="Y750" s="130"/>
      <c r="Z750" s="130"/>
      <c r="AA750" s="130"/>
      <c r="AB750" s="130"/>
    </row>
    <row r="751" spans="13:28" ht="13">
      <c r="M751" s="128"/>
      <c r="N751" s="128"/>
      <c r="O751" s="129"/>
      <c r="P751" s="130"/>
      <c r="R751" s="129"/>
      <c r="S751" s="130"/>
      <c r="T751" s="129"/>
      <c r="U751" s="130"/>
      <c r="V751" s="129"/>
      <c r="W751" s="130"/>
      <c r="X751" s="129"/>
      <c r="Y751" s="130"/>
      <c r="Z751" s="130"/>
      <c r="AA751" s="130"/>
      <c r="AB751" s="130"/>
    </row>
    <row r="752" spans="13:28" ht="13">
      <c r="M752" s="128"/>
      <c r="N752" s="128"/>
      <c r="O752" s="129"/>
      <c r="P752" s="130"/>
      <c r="R752" s="129"/>
      <c r="S752" s="130"/>
      <c r="T752" s="129"/>
      <c r="U752" s="130"/>
      <c r="V752" s="129"/>
      <c r="W752" s="130"/>
      <c r="X752" s="129"/>
      <c r="Y752" s="130"/>
      <c r="Z752" s="130"/>
      <c r="AA752" s="130"/>
      <c r="AB752" s="130"/>
    </row>
    <row r="753" spans="13:28" ht="13">
      <c r="M753" s="128"/>
      <c r="N753" s="128"/>
      <c r="O753" s="129"/>
      <c r="P753" s="130"/>
      <c r="R753" s="129"/>
      <c r="S753" s="130"/>
      <c r="T753" s="129"/>
      <c r="U753" s="130"/>
      <c r="V753" s="129"/>
      <c r="W753" s="130"/>
      <c r="X753" s="129"/>
      <c r="Y753" s="130"/>
      <c r="Z753" s="130"/>
      <c r="AA753" s="130"/>
      <c r="AB753" s="130"/>
    </row>
    <row r="754" spans="13:28" ht="13">
      <c r="M754" s="128"/>
      <c r="N754" s="128"/>
      <c r="O754" s="129"/>
      <c r="P754" s="130"/>
      <c r="R754" s="129"/>
      <c r="S754" s="130"/>
      <c r="T754" s="129"/>
      <c r="U754" s="130"/>
      <c r="V754" s="129"/>
      <c r="W754" s="130"/>
      <c r="X754" s="129"/>
      <c r="Y754" s="130"/>
      <c r="Z754" s="130"/>
      <c r="AA754" s="130"/>
      <c r="AB754" s="130"/>
    </row>
    <row r="755" spans="13:28" ht="13">
      <c r="M755" s="128"/>
      <c r="N755" s="128"/>
      <c r="O755" s="129"/>
      <c r="P755" s="130"/>
      <c r="R755" s="129"/>
      <c r="S755" s="130"/>
      <c r="T755" s="129"/>
      <c r="U755" s="130"/>
      <c r="V755" s="129"/>
      <c r="W755" s="130"/>
      <c r="X755" s="129"/>
      <c r="Y755" s="130"/>
      <c r="Z755" s="130"/>
      <c r="AA755" s="130"/>
      <c r="AB755" s="130"/>
    </row>
    <row r="756" spans="13:28" ht="13">
      <c r="M756" s="128"/>
      <c r="N756" s="128"/>
      <c r="O756" s="129"/>
      <c r="P756" s="130"/>
      <c r="R756" s="129"/>
      <c r="S756" s="130"/>
      <c r="T756" s="129"/>
      <c r="U756" s="130"/>
      <c r="V756" s="129"/>
      <c r="W756" s="130"/>
      <c r="X756" s="129"/>
      <c r="Y756" s="130"/>
      <c r="Z756" s="130"/>
      <c r="AA756" s="130"/>
      <c r="AB756" s="130"/>
    </row>
    <row r="757" spans="13:28" ht="13">
      <c r="M757" s="128"/>
      <c r="N757" s="128"/>
      <c r="O757" s="129"/>
      <c r="P757" s="130"/>
      <c r="R757" s="129"/>
      <c r="S757" s="130"/>
      <c r="T757" s="129"/>
      <c r="U757" s="130"/>
      <c r="V757" s="129"/>
      <c r="W757" s="130"/>
      <c r="X757" s="129"/>
      <c r="Y757" s="130"/>
      <c r="Z757" s="130"/>
      <c r="AA757" s="130"/>
      <c r="AB757" s="130"/>
    </row>
    <row r="758" spans="13:28" ht="13">
      <c r="M758" s="128"/>
      <c r="N758" s="128"/>
      <c r="O758" s="129"/>
      <c r="P758" s="130"/>
      <c r="R758" s="129"/>
      <c r="S758" s="130"/>
      <c r="T758" s="129"/>
      <c r="U758" s="130"/>
      <c r="V758" s="129"/>
      <c r="W758" s="130"/>
      <c r="X758" s="129"/>
      <c r="Y758" s="130"/>
      <c r="Z758" s="130"/>
      <c r="AA758" s="130"/>
      <c r="AB758" s="130"/>
    </row>
    <row r="759" spans="13:28" ht="13">
      <c r="M759" s="128"/>
      <c r="N759" s="128"/>
      <c r="O759" s="129"/>
      <c r="P759" s="130"/>
      <c r="R759" s="129"/>
      <c r="S759" s="130"/>
      <c r="T759" s="129"/>
      <c r="U759" s="130"/>
      <c r="V759" s="129"/>
      <c r="W759" s="130"/>
      <c r="X759" s="129"/>
      <c r="Y759" s="130"/>
      <c r="Z759" s="130"/>
      <c r="AA759" s="130"/>
      <c r="AB759" s="130"/>
    </row>
    <row r="760" spans="13:28" ht="13">
      <c r="M760" s="128"/>
      <c r="N760" s="128"/>
      <c r="O760" s="129"/>
      <c r="P760" s="130"/>
      <c r="R760" s="129"/>
      <c r="S760" s="130"/>
      <c r="T760" s="129"/>
      <c r="U760" s="130"/>
      <c r="V760" s="129"/>
      <c r="W760" s="130"/>
      <c r="X760" s="129"/>
      <c r="Y760" s="130"/>
      <c r="Z760" s="130"/>
      <c r="AA760" s="130"/>
      <c r="AB760" s="130"/>
    </row>
    <row r="761" spans="13:28" ht="13">
      <c r="M761" s="128"/>
      <c r="N761" s="128"/>
      <c r="O761" s="129"/>
      <c r="P761" s="130"/>
      <c r="R761" s="129"/>
      <c r="S761" s="130"/>
      <c r="T761" s="129"/>
      <c r="U761" s="130"/>
      <c r="V761" s="129"/>
      <c r="W761" s="130"/>
      <c r="X761" s="129"/>
      <c r="Y761" s="130"/>
      <c r="Z761" s="130"/>
      <c r="AA761" s="130"/>
      <c r="AB761" s="130"/>
    </row>
    <row r="762" spans="13:28" ht="13">
      <c r="M762" s="128"/>
      <c r="N762" s="128"/>
      <c r="O762" s="129"/>
      <c r="P762" s="130"/>
      <c r="R762" s="129"/>
      <c r="S762" s="130"/>
      <c r="T762" s="129"/>
      <c r="U762" s="130"/>
      <c r="V762" s="129"/>
      <c r="W762" s="130"/>
      <c r="X762" s="129"/>
      <c r="Y762" s="130"/>
      <c r="Z762" s="130"/>
      <c r="AA762" s="130"/>
      <c r="AB762" s="130"/>
    </row>
    <row r="763" spans="13:28" ht="13">
      <c r="M763" s="128"/>
      <c r="N763" s="128"/>
      <c r="O763" s="129"/>
      <c r="P763" s="130"/>
      <c r="R763" s="129"/>
      <c r="S763" s="130"/>
      <c r="T763" s="129"/>
      <c r="U763" s="130"/>
      <c r="V763" s="129"/>
      <c r="W763" s="130"/>
      <c r="X763" s="129"/>
      <c r="Y763" s="130"/>
      <c r="Z763" s="130"/>
      <c r="AA763" s="130"/>
      <c r="AB763" s="130"/>
    </row>
    <row r="764" spans="13:28" ht="13">
      <c r="M764" s="128"/>
      <c r="N764" s="128"/>
      <c r="O764" s="129"/>
      <c r="P764" s="130"/>
      <c r="R764" s="129"/>
      <c r="S764" s="130"/>
      <c r="T764" s="129"/>
      <c r="U764" s="130"/>
      <c r="V764" s="129"/>
      <c r="W764" s="130"/>
      <c r="X764" s="129"/>
      <c r="Y764" s="130"/>
      <c r="Z764" s="130"/>
      <c r="AA764" s="130"/>
      <c r="AB764" s="130"/>
    </row>
    <row r="765" spans="13:28" ht="13">
      <c r="M765" s="128"/>
      <c r="N765" s="128"/>
      <c r="O765" s="129"/>
      <c r="P765" s="130"/>
      <c r="R765" s="129"/>
      <c r="S765" s="130"/>
      <c r="T765" s="129"/>
      <c r="U765" s="130"/>
      <c r="V765" s="129"/>
      <c r="W765" s="130"/>
      <c r="X765" s="129"/>
      <c r="Y765" s="130"/>
      <c r="Z765" s="130"/>
      <c r="AA765" s="130"/>
      <c r="AB765" s="130"/>
    </row>
    <row r="766" spans="13:28" ht="13">
      <c r="M766" s="128"/>
      <c r="N766" s="128"/>
      <c r="O766" s="129"/>
      <c r="P766" s="130"/>
      <c r="R766" s="129"/>
      <c r="S766" s="130"/>
      <c r="T766" s="129"/>
      <c r="U766" s="130"/>
      <c r="V766" s="129"/>
      <c r="W766" s="130"/>
      <c r="X766" s="129"/>
      <c r="Y766" s="130"/>
      <c r="Z766" s="130"/>
      <c r="AA766" s="130"/>
      <c r="AB766" s="130"/>
    </row>
    <row r="767" spans="13:28" ht="13">
      <c r="M767" s="128"/>
      <c r="N767" s="128"/>
      <c r="O767" s="129"/>
      <c r="P767" s="130"/>
      <c r="R767" s="129"/>
      <c r="S767" s="130"/>
      <c r="T767" s="129"/>
      <c r="U767" s="130"/>
      <c r="V767" s="129"/>
      <c r="W767" s="130"/>
      <c r="X767" s="129"/>
      <c r="Y767" s="130"/>
      <c r="Z767" s="130"/>
      <c r="AA767" s="130"/>
      <c r="AB767" s="130"/>
    </row>
    <row r="768" spans="13:28" ht="13">
      <c r="M768" s="128"/>
      <c r="N768" s="128"/>
      <c r="O768" s="129"/>
      <c r="P768" s="130"/>
      <c r="R768" s="129"/>
      <c r="S768" s="130"/>
      <c r="T768" s="129"/>
      <c r="U768" s="130"/>
      <c r="V768" s="129"/>
      <c r="W768" s="130"/>
      <c r="X768" s="129"/>
      <c r="Y768" s="130"/>
      <c r="Z768" s="130"/>
      <c r="AA768" s="130"/>
      <c r="AB768" s="130"/>
    </row>
    <row r="769" spans="13:28" ht="13">
      <c r="M769" s="128"/>
      <c r="N769" s="128"/>
      <c r="O769" s="129"/>
      <c r="P769" s="130"/>
      <c r="R769" s="129"/>
      <c r="S769" s="130"/>
      <c r="T769" s="129"/>
      <c r="U769" s="130"/>
      <c r="V769" s="129"/>
      <c r="W769" s="130"/>
      <c r="X769" s="129"/>
      <c r="Y769" s="130"/>
      <c r="Z769" s="130"/>
      <c r="AA769" s="130"/>
      <c r="AB769" s="130"/>
    </row>
    <row r="770" spans="13:28" ht="13">
      <c r="M770" s="128"/>
      <c r="N770" s="128"/>
      <c r="O770" s="129"/>
      <c r="P770" s="130"/>
      <c r="R770" s="129"/>
      <c r="S770" s="130"/>
      <c r="T770" s="129"/>
      <c r="U770" s="130"/>
      <c r="V770" s="129"/>
      <c r="W770" s="130"/>
      <c r="X770" s="129"/>
      <c r="Y770" s="130"/>
      <c r="Z770" s="130"/>
      <c r="AA770" s="130"/>
      <c r="AB770" s="130"/>
    </row>
    <row r="771" spans="13:28" ht="13">
      <c r="M771" s="128"/>
      <c r="N771" s="128"/>
      <c r="O771" s="129"/>
      <c r="P771" s="130"/>
      <c r="R771" s="129"/>
      <c r="S771" s="130"/>
      <c r="T771" s="129"/>
      <c r="U771" s="130"/>
      <c r="V771" s="129"/>
      <c r="W771" s="130"/>
      <c r="X771" s="129"/>
      <c r="Y771" s="130"/>
      <c r="Z771" s="130"/>
      <c r="AA771" s="130"/>
      <c r="AB771" s="130"/>
    </row>
    <row r="772" spans="13:28" ht="13">
      <c r="M772" s="128"/>
      <c r="N772" s="128"/>
      <c r="O772" s="129"/>
      <c r="P772" s="130"/>
      <c r="R772" s="129"/>
      <c r="S772" s="130"/>
      <c r="T772" s="129"/>
      <c r="U772" s="130"/>
      <c r="V772" s="129"/>
      <c r="W772" s="130"/>
      <c r="X772" s="129"/>
      <c r="Y772" s="130"/>
      <c r="Z772" s="130"/>
      <c r="AA772" s="130"/>
      <c r="AB772" s="130"/>
    </row>
    <row r="773" spans="13:28" ht="13">
      <c r="M773" s="128"/>
      <c r="N773" s="128"/>
      <c r="O773" s="129"/>
      <c r="P773" s="130"/>
      <c r="R773" s="129"/>
      <c r="S773" s="130"/>
      <c r="T773" s="129"/>
      <c r="U773" s="130"/>
      <c r="V773" s="129"/>
      <c r="W773" s="130"/>
      <c r="X773" s="129"/>
      <c r="Y773" s="130"/>
      <c r="Z773" s="130"/>
      <c r="AA773" s="130"/>
      <c r="AB773" s="130"/>
    </row>
    <row r="774" spans="13:28" ht="13">
      <c r="M774" s="128"/>
      <c r="N774" s="128"/>
      <c r="O774" s="129"/>
      <c r="P774" s="130"/>
      <c r="R774" s="129"/>
      <c r="S774" s="130"/>
      <c r="T774" s="129"/>
      <c r="U774" s="130"/>
      <c r="V774" s="129"/>
      <c r="W774" s="130"/>
      <c r="X774" s="129"/>
      <c r="Y774" s="130"/>
      <c r="Z774" s="130"/>
      <c r="AA774" s="130"/>
      <c r="AB774" s="130"/>
    </row>
    <row r="775" spans="13:28" ht="13">
      <c r="M775" s="128"/>
      <c r="N775" s="128"/>
      <c r="O775" s="129"/>
      <c r="P775" s="130"/>
      <c r="R775" s="129"/>
      <c r="S775" s="130"/>
      <c r="T775" s="129"/>
      <c r="U775" s="130"/>
      <c r="V775" s="129"/>
      <c r="W775" s="130"/>
      <c r="X775" s="129"/>
      <c r="Y775" s="130"/>
      <c r="Z775" s="130"/>
      <c r="AA775" s="130"/>
      <c r="AB775" s="130"/>
    </row>
    <row r="776" spans="13:28" ht="13">
      <c r="M776" s="128"/>
      <c r="N776" s="128"/>
      <c r="O776" s="129"/>
      <c r="P776" s="130"/>
      <c r="R776" s="129"/>
      <c r="S776" s="130"/>
      <c r="T776" s="129"/>
      <c r="U776" s="130"/>
      <c r="V776" s="129"/>
      <c r="W776" s="130"/>
      <c r="X776" s="129"/>
      <c r="Y776" s="130"/>
      <c r="Z776" s="130"/>
      <c r="AA776" s="130"/>
      <c r="AB776" s="130"/>
    </row>
    <row r="777" spans="13:28" ht="13">
      <c r="M777" s="128"/>
      <c r="N777" s="128"/>
      <c r="O777" s="129"/>
      <c r="P777" s="130"/>
      <c r="R777" s="129"/>
      <c r="S777" s="130"/>
      <c r="T777" s="129"/>
      <c r="U777" s="130"/>
      <c r="V777" s="129"/>
      <c r="W777" s="130"/>
      <c r="X777" s="129"/>
      <c r="Y777" s="130"/>
      <c r="Z777" s="130"/>
      <c r="AA777" s="130"/>
      <c r="AB777" s="130"/>
    </row>
    <row r="778" spans="13:28" ht="13">
      <c r="M778" s="128"/>
      <c r="N778" s="128"/>
      <c r="O778" s="129"/>
      <c r="P778" s="130"/>
      <c r="R778" s="129"/>
      <c r="S778" s="130"/>
      <c r="T778" s="129"/>
      <c r="U778" s="130"/>
      <c r="V778" s="129"/>
      <c r="W778" s="130"/>
      <c r="X778" s="129"/>
      <c r="Y778" s="130"/>
      <c r="Z778" s="130"/>
      <c r="AA778" s="130"/>
      <c r="AB778" s="130"/>
    </row>
    <row r="779" spans="13:28" ht="13">
      <c r="M779" s="128"/>
      <c r="N779" s="128"/>
      <c r="O779" s="129"/>
      <c r="P779" s="130"/>
      <c r="R779" s="129"/>
      <c r="S779" s="130"/>
      <c r="T779" s="129"/>
      <c r="U779" s="130"/>
      <c r="V779" s="129"/>
      <c r="W779" s="130"/>
      <c r="X779" s="129"/>
      <c r="Y779" s="130"/>
      <c r="Z779" s="130"/>
      <c r="AA779" s="130"/>
      <c r="AB779" s="130"/>
    </row>
    <row r="780" spans="13:28" ht="13">
      <c r="M780" s="128"/>
      <c r="N780" s="128"/>
      <c r="O780" s="129"/>
      <c r="P780" s="130"/>
      <c r="R780" s="129"/>
      <c r="S780" s="130"/>
      <c r="T780" s="129"/>
      <c r="U780" s="130"/>
      <c r="V780" s="129"/>
      <c r="W780" s="130"/>
      <c r="X780" s="129"/>
      <c r="Y780" s="130"/>
      <c r="Z780" s="130"/>
      <c r="AA780" s="130"/>
      <c r="AB780" s="130"/>
    </row>
    <row r="781" spans="13:28" ht="13">
      <c r="M781" s="128"/>
      <c r="N781" s="128"/>
      <c r="O781" s="129"/>
      <c r="P781" s="130"/>
      <c r="R781" s="129"/>
      <c r="S781" s="130"/>
      <c r="T781" s="129"/>
      <c r="U781" s="130"/>
      <c r="V781" s="129"/>
      <c r="W781" s="130"/>
      <c r="X781" s="129"/>
      <c r="Y781" s="130"/>
      <c r="Z781" s="130"/>
      <c r="AA781" s="130"/>
      <c r="AB781" s="130"/>
    </row>
    <row r="782" spans="13:28" ht="13">
      <c r="M782" s="128"/>
      <c r="N782" s="128"/>
      <c r="O782" s="129"/>
      <c r="P782" s="130"/>
      <c r="R782" s="129"/>
      <c r="S782" s="130"/>
      <c r="T782" s="129"/>
      <c r="U782" s="130"/>
      <c r="V782" s="129"/>
      <c r="W782" s="130"/>
      <c r="X782" s="129"/>
      <c r="Y782" s="130"/>
      <c r="Z782" s="130"/>
      <c r="AA782" s="130"/>
      <c r="AB782" s="130"/>
    </row>
    <row r="783" spans="13:28" ht="13">
      <c r="M783" s="128"/>
      <c r="N783" s="128"/>
      <c r="O783" s="129"/>
      <c r="P783" s="130"/>
      <c r="R783" s="129"/>
      <c r="S783" s="130"/>
      <c r="T783" s="129"/>
      <c r="U783" s="130"/>
      <c r="V783" s="129"/>
      <c r="W783" s="130"/>
      <c r="X783" s="129"/>
      <c r="Y783" s="130"/>
      <c r="Z783" s="130"/>
      <c r="AA783" s="130"/>
      <c r="AB783" s="130"/>
    </row>
    <row r="784" spans="13:28" ht="13">
      <c r="M784" s="128"/>
      <c r="N784" s="128"/>
      <c r="O784" s="129"/>
      <c r="P784" s="130"/>
      <c r="R784" s="129"/>
      <c r="S784" s="130"/>
      <c r="T784" s="129"/>
      <c r="U784" s="130"/>
      <c r="V784" s="129"/>
      <c r="W784" s="130"/>
      <c r="X784" s="129"/>
      <c r="Y784" s="130"/>
      <c r="Z784" s="130"/>
      <c r="AA784" s="130"/>
      <c r="AB784" s="130"/>
    </row>
    <row r="785" spans="13:28" ht="13">
      <c r="M785" s="128"/>
      <c r="N785" s="128"/>
      <c r="O785" s="129"/>
      <c r="P785" s="130"/>
      <c r="R785" s="129"/>
      <c r="S785" s="130"/>
      <c r="T785" s="129"/>
      <c r="U785" s="130"/>
      <c r="V785" s="129"/>
      <c r="W785" s="130"/>
      <c r="X785" s="129"/>
      <c r="Y785" s="130"/>
      <c r="Z785" s="130"/>
      <c r="AA785" s="130"/>
      <c r="AB785" s="130"/>
    </row>
    <row r="786" spans="13:28" ht="13">
      <c r="M786" s="128"/>
      <c r="N786" s="128"/>
      <c r="O786" s="129"/>
      <c r="P786" s="130"/>
      <c r="R786" s="129"/>
      <c r="S786" s="130"/>
      <c r="T786" s="129"/>
      <c r="U786" s="130"/>
      <c r="V786" s="129"/>
      <c r="W786" s="130"/>
      <c r="X786" s="129"/>
      <c r="Y786" s="130"/>
      <c r="Z786" s="130"/>
      <c r="AA786" s="130"/>
      <c r="AB786" s="130"/>
    </row>
    <row r="787" spans="13:28" ht="13">
      <c r="M787" s="128"/>
      <c r="N787" s="128"/>
      <c r="O787" s="129"/>
      <c r="P787" s="130"/>
      <c r="R787" s="129"/>
      <c r="S787" s="130"/>
      <c r="T787" s="129"/>
      <c r="U787" s="130"/>
      <c r="V787" s="129"/>
      <c r="W787" s="130"/>
      <c r="X787" s="129"/>
      <c r="Y787" s="130"/>
      <c r="Z787" s="130"/>
      <c r="AA787" s="130"/>
      <c r="AB787" s="130"/>
    </row>
    <row r="788" spans="13:28" ht="13">
      <c r="M788" s="128"/>
      <c r="N788" s="128"/>
      <c r="O788" s="129"/>
      <c r="P788" s="130"/>
      <c r="R788" s="129"/>
      <c r="S788" s="130"/>
      <c r="T788" s="129"/>
      <c r="U788" s="130"/>
      <c r="V788" s="129"/>
      <c r="W788" s="130"/>
      <c r="X788" s="129"/>
      <c r="Y788" s="130"/>
      <c r="Z788" s="130"/>
      <c r="AA788" s="130"/>
      <c r="AB788" s="130"/>
    </row>
    <row r="789" spans="13:28" ht="13">
      <c r="M789" s="128"/>
      <c r="N789" s="128"/>
      <c r="O789" s="129"/>
      <c r="P789" s="130"/>
      <c r="R789" s="129"/>
      <c r="S789" s="130"/>
      <c r="T789" s="129"/>
      <c r="U789" s="130"/>
      <c r="V789" s="129"/>
      <c r="W789" s="130"/>
      <c r="X789" s="129"/>
      <c r="Y789" s="130"/>
      <c r="Z789" s="130"/>
      <c r="AA789" s="130"/>
      <c r="AB789" s="130"/>
    </row>
    <row r="790" spans="13:28" ht="13">
      <c r="M790" s="128"/>
      <c r="N790" s="128"/>
      <c r="O790" s="129"/>
      <c r="P790" s="130"/>
      <c r="R790" s="129"/>
      <c r="S790" s="130"/>
      <c r="T790" s="129"/>
      <c r="U790" s="130"/>
      <c r="V790" s="129"/>
      <c r="W790" s="130"/>
      <c r="X790" s="129"/>
      <c r="Y790" s="130"/>
      <c r="Z790" s="130"/>
      <c r="AA790" s="130"/>
      <c r="AB790" s="130"/>
    </row>
    <row r="791" spans="13:28" ht="13">
      <c r="M791" s="128"/>
      <c r="N791" s="128"/>
      <c r="O791" s="129"/>
      <c r="P791" s="130"/>
      <c r="R791" s="129"/>
      <c r="S791" s="130"/>
      <c r="T791" s="129"/>
      <c r="U791" s="130"/>
      <c r="V791" s="129"/>
      <c r="W791" s="130"/>
      <c r="X791" s="129"/>
      <c r="Y791" s="130"/>
      <c r="Z791" s="130"/>
      <c r="AA791" s="130"/>
      <c r="AB791" s="130"/>
    </row>
    <row r="792" spans="13:28" ht="13">
      <c r="M792" s="128"/>
      <c r="N792" s="128"/>
      <c r="O792" s="129"/>
      <c r="P792" s="130"/>
      <c r="R792" s="129"/>
      <c r="S792" s="130"/>
      <c r="T792" s="129"/>
      <c r="U792" s="130"/>
      <c r="V792" s="129"/>
      <c r="W792" s="130"/>
      <c r="X792" s="129"/>
      <c r="Y792" s="130"/>
      <c r="Z792" s="130"/>
      <c r="AA792" s="130"/>
      <c r="AB792" s="130"/>
    </row>
    <row r="793" spans="13:28" ht="13">
      <c r="M793" s="128"/>
      <c r="N793" s="128"/>
      <c r="O793" s="129"/>
      <c r="P793" s="130"/>
      <c r="R793" s="129"/>
      <c r="S793" s="130"/>
      <c r="T793" s="129"/>
      <c r="U793" s="130"/>
      <c r="V793" s="129"/>
      <c r="W793" s="130"/>
      <c r="X793" s="129"/>
      <c r="Y793" s="130"/>
      <c r="Z793" s="130"/>
      <c r="AA793" s="130"/>
      <c r="AB793" s="130"/>
    </row>
    <row r="794" spans="13:28" ht="13">
      <c r="M794" s="128"/>
      <c r="N794" s="128"/>
      <c r="O794" s="129"/>
      <c r="P794" s="130"/>
      <c r="R794" s="129"/>
      <c r="S794" s="130"/>
      <c r="T794" s="129"/>
      <c r="U794" s="130"/>
      <c r="V794" s="129"/>
      <c r="W794" s="130"/>
      <c r="X794" s="129"/>
      <c r="Y794" s="130"/>
      <c r="Z794" s="130"/>
      <c r="AA794" s="130"/>
      <c r="AB794" s="130"/>
    </row>
    <row r="795" spans="13:28" ht="13">
      <c r="M795" s="128"/>
      <c r="N795" s="128"/>
      <c r="O795" s="129"/>
      <c r="P795" s="130"/>
      <c r="R795" s="129"/>
      <c r="S795" s="130"/>
      <c r="T795" s="129"/>
      <c r="U795" s="130"/>
      <c r="V795" s="129"/>
      <c r="W795" s="130"/>
      <c r="X795" s="129"/>
      <c r="Y795" s="130"/>
      <c r="Z795" s="130"/>
      <c r="AA795" s="130"/>
      <c r="AB795" s="130"/>
    </row>
    <row r="796" spans="13:28" ht="13">
      <c r="M796" s="128"/>
      <c r="N796" s="128"/>
      <c r="O796" s="129"/>
      <c r="P796" s="130"/>
      <c r="R796" s="129"/>
      <c r="S796" s="130"/>
      <c r="T796" s="129"/>
      <c r="U796" s="130"/>
      <c r="V796" s="129"/>
      <c r="W796" s="130"/>
      <c r="X796" s="129"/>
      <c r="Y796" s="130"/>
      <c r="Z796" s="130"/>
      <c r="AA796" s="130"/>
      <c r="AB796" s="130"/>
    </row>
    <row r="797" spans="13:28" ht="13">
      <c r="M797" s="128"/>
      <c r="N797" s="128"/>
      <c r="O797" s="129"/>
      <c r="P797" s="130"/>
      <c r="R797" s="129"/>
      <c r="S797" s="130"/>
      <c r="T797" s="129"/>
      <c r="U797" s="130"/>
      <c r="V797" s="129"/>
      <c r="W797" s="130"/>
      <c r="X797" s="129"/>
      <c r="Y797" s="130"/>
      <c r="Z797" s="130"/>
      <c r="AA797" s="130"/>
      <c r="AB797" s="130"/>
    </row>
    <row r="798" spans="13:28" ht="13">
      <c r="M798" s="128"/>
      <c r="N798" s="128"/>
      <c r="O798" s="129"/>
      <c r="P798" s="130"/>
      <c r="R798" s="129"/>
      <c r="S798" s="130"/>
      <c r="T798" s="129"/>
      <c r="U798" s="130"/>
      <c r="V798" s="129"/>
      <c r="W798" s="130"/>
      <c r="X798" s="129"/>
      <c r="Y798" s="130"/>
      <c r="Z798" s="130"/>
      <c r="AA798" s="130"/>
      <c r="AB798" s="130"/>
    </row>
    <row r="799" spans="13:28" ht="13">
      <c r="M799" s="128"/>
      <c r="N799" s="128"/>
      <c r="O799" s="129"/>
      <c r="P799" s="130"/>
      <c r="R799" s="129"/>
      <c r="S799" s="130"/>
      <c r="T799" s="129"/>
      <c r="U799" s="130"/>
      <c r="V799" s="129"/>
      <c r="W799" s="130"/>
      <c r="X799" s="129"/>
      <c r="Y799" s="130"/>
      <c r="Z799" s="130"/>
      <c r="AA799" s="130"/>
      <c r="AB799" s="130"/>
    </row>
    <row r="800" spans="13:28" ht="13">
      <c r="M800" s="128"/>
      <c r="N800" s="128"/>
      <c r="O800" s="129"/>
      <c r="P800" s="130"/>
      <c r="R800" s="129"/>
      <c r="S800" s="130"/>
      <c r="T800" s="129"/>
      <c r="U800" s="130"/>
      <c r="V800" s="129"/>
      <c r="W800" s="130"/>
      <c r="X800" s="129"/>
      <c r="Y800" s="130"/>
      <c r="Z800" s="130"/>
      <c r="AA800" s="130"/>
      <c r="AB800" s="130"/>
    </row>
    <row r="801" spans="13:28" ht="13">
      <c r="M801" s="128"/>
      <c r="N801" s="128"/>
      <c r="O801" s="129"/>
      <c r="P801" s="130"/>
      <c r="R801" s="129"/>
      <c r="S801" s="130"/>
      <c r="T801" s="129"/>
      <c r="U801" s="130"/>
      <c r="V801" s="129"/>
      <c r="W801" s="130"/>
      <c r="X801" s="129"/>
      <c r="Y801" s="130"/>
      <c r="Z801" s="130"/>
      <c r="AA801" s="130"/>
      <c r="AB801" s="130"/>
    </row>
    <row r="802" spans="13:28" ht="13">
      <c r="M802" s="128"/>
      <c r="N802" s="128"/>
      <c r="O802" s="129"/>
      <c r="P802" s="130"/>
      <c r="R802" s="129"/>
      <c r="S802" s="130"/>
      <c r="T802" s="129"/>
      <c r="U802" s="130"/>
      <c r="V802" s="129"/>
      <c r="W802" s="130"/>
      <c r="X802" s="129"/>
      <c r="Y802" s="130"/>
      <c r="Z802" s="130"/>
      <c r="AA802" s="130"/>
      <c r="AB802" s="130"/>
    </row>
    <row r="803" spans="13:28" ht="13">
      <c r="M803" s="128"/>
      <c r="N803" s="128"/>
      <c r="O803" s="129"/>
      <c r="P803" s="130"/>
      <c r="R803" s="129"/>
      <c r="S803" s="130"/>
      <c r="T803" s="129"/>
      <c r="U803" s="130"/>
      <c r="V803" s="129"/>
      <c r="W803" s="130"/>
      <c r="X803" s="129"/>
      <c r="Y803" s="130"/>
      <c r="Z803" s="130"/>
      <c r="AA803" s="130"/>
      <c r="AB803" s="130"/>
    </row>
    <row r="804" spans="13:28" ht="13">
      <c r="M804" s="128"/>
      <c r="N804" s="128"/>
      <c r="O804" s="129"/>
      <c r="P804" s="130"/>
      <c r="R804" s="129"/>
      <c r="S804" s="130"/>
      <c r="T804" s="129"/>
      <c r="U804" s="130"/>
      <c r="V804" s="129"/>
      <c r="W804" s="130"/>
      <c r="X804" s="129"/>
      <c r="Y804" s="130"/>
      <c r="Z804" s="130"/>
      <c r="AA804" s="130"/>
      <c r="AB804" s="130"/>
    </row>
    <row r="805" spans="13:28" ht="13">
      <c r="M805" s="128"/>
      <c r="N805" s="128"/>
      <c r="O805" s="129"/>
      <c r="P805" s="130"/>
      <c r="R805" s="129"/>
      <c r="S805" s="130"/>
      <c r="T805" s="129"/>
      <c r="U805" s="130"/>
      <c r="V805" s="129"/>
      <c r="W805" s="130"/>
      <c r="X805" s="129"/>
      <c r="Y805" s="130"/>
      <c r="Z805" s="130"/>
      <c r="AA805" s="130"/>
      <c r="AB805" s="130"/>
    </row>
    <row r="806" spans="13:28" ht="13">
      <c r="M806" s="128"/>
      <c r="N806" s="128"/>
      <c r="O806" s="129"/>
      <c r="P806" s="130"/>
      <c r="R806" s="129"/>
      <c r="S806" s="130"/>
      <c r="T806" s="129"/>
      <c r="U806" s="130"/>
      <c r="V806" s="129"/>
      <c r="W806" s="130"/>
      <c r="X806" s="129"/>
      <c r="Y806" s="130"/>
      <c r="Z806" s="130"/>
      <c r="AA806" s="130"/>
      <c r="AB806" s="130"/>
    </row>
    <row r="807" spans="13:28" ht="13">
      <c r="M807" s="128"/>
      <c r="N807" s="128"/>
      <c r="O807" s="129"/>
      <c r="P807" s="130"/>
      <c r="R807" s="129"/>
      <c r="S807" s="130"/>
      <c r="T807" s="129"/>
      <c r="U807" s="130"/>
      <c r="V807" s="129"/>
      <c r="W807" s="130"/>
      <c r="X807" s="129"/>
      <c r="Y807" s="130"/>
      <c r="Z807" s="130"/>
      <c r="AA807" s="130"/>
      <c r="AB807" s="130"/>
    </row>
    <row r="808" spans="13:28" ht="13">
      <c r="M808" s="128"/>
      <c r="N808" s="128"/>
      <c r="O808" s="129"/>
      <c r="P808" s="130"/>
      <c r="R808" s="129"/>
      <c r="S808" s="130"/>
      <c r="T808" s="129"/>
      <c r="U808" s="130"/>
      <c r="V808" s="129"/>
      <c r="W808" s="130"/>
      <c r="X808" s="129"/>
      <c r="Y808" s="130"/>
      <c r="Z808" s="130"/>
      <c r="AA808" s="130"/>
      <c r="AB808" s="130"/>
    </row>
    <row r="809" spans="13:28" ht="13">
      <c r="M809" s="128"/>
      <c r="N809" s="128"/>
      <c r="O809" s="129"/>
      <c r="P809" s="130"/>
      <c r="R809" s="129"/>
      <c r="S809" s="130"/>
      <c r="T809" s="129"/>
      <c r="U809" s="130"/>
      <c r="V809" s="129"/>
      <c r="W809" s="130"/>
      <c r="X809" s="129"/>
      <c r="Y809" s="130"/>
      <c r="Z809" s="130"/>
      <c r="AA809" s="130"/>
      <c r="AB809" s="130"/>
    </row>
    <row r="810" spans="13:28" ht="13">
      <c r="M810" s="128"/>
      <c r="N810" s="128"/>
      <c r="O810" s="129"/>
      <c r="P810" s="130"/>
      <c r="R810" s="129"/>
      <c r="S810" s="130"/>
      <c r="T810" s="129"/>
      <c r="U810" s="130"/>
      <c r="V810" s="129"/>
      <c r="W810" s="130"/>
      <c r="X810" s="129"/>
      <c r="Y810" s="130"/>
      <c r="Z810" s="130"/>
      <c r="AA810" s="130"/>
      <c r="AB810" s="130"/>
    </row>
    <row r="811" spans="13:28" ht="13">
      <c r="M811" s="128"/>
      <c r="N811" s="128"/>
      <c r="O811" s="129"/>
      <c r="P811" s="130"/>
      <c r="R811" s="129"/>
      <c r="S811" s="130"/>
      <c r="T811" s="129"/>
      <c r="U811" s="130"/>
      <c r="V811" s="129"/>
      <c r="W811" s="130"/>
      <c r="X811" s="129"/>
      <c r="Y811" s="130"/>
      <c r="Z811" s="130"/>
      <c r="AA811" s="130"/>
      <c r="AB811" s="130"/>
    </row>
    <row r="812" spans="13:28" ht="13">
      <c r="M812" s="128"/>
      <c r="N812" s="128"/>
      <c r="O812" s="129"/>
      <c r="P812" s="130"/>
      <c r="R812" s="129"/>
      <c r="S812" s="130"/>
      <c r="T812" s="129"/>
      <c r="U812" s="130"/>
      <c r="V812" s="129"/>
      <c r="W812" s="130"/>
      <c r="X812" s="129"/>
      <c r="Y812" s="130"/>
      <c r="Z812" s="130"/>
      <c r="AA812" s="130"/>
      <c r="AB812" s="130"/>
    </row>
    <row r="813" spans="13:28" ht="13">
      <c r="M813" s="128"/>
      <c r="N813" s="128"/>
      <c r="O813" s="129"/>
      <c r="P813" s="130"/>
      <c r="R813" s="129"/>
      <c r="S813" s="130"/>
      <c r="T813" s="129"/>
      <c r="U813" s="130"/>
      <c r="V813" s="129"/>
      <c r="W813" s="130"/>
      <c r="X813" s="129"/>
      <c r="Y813" s="130"/>
      <c r="Z813" s="130"/>
      <c r="AA813" s="130"/>
      <c r="AB813" s="130"/>
    </row>
    <row r="814" spans="13:28" ht="13">
      <c r="M814" s="128"/>
      <c r="N814" s="128"/>
      <c r="O814" s="129"/>
      <c r="P814" s="130"/>
      <c r="R814" s="129"/>
      <c r="S814" s="130"/>
      <c r="T814" s="129"/>
      <c r="U814" s="130"/>
      <c r="V814" s="129"/>
      <c r="W814" s="130"/>
      <c r="X814" s="129"/>
      <c r="Y814" s="130"/>
      <c r="Z814" s="130"/>
      <c r="AA814" s="130"/>
      <c r="AB814" s="130"/>
    </row>
    <row r="815" spans="13:28" ht="13">
      <c r="M815" s="128"/>
      <c r="N815" s="128"/>
      <c r="O815" s="129"/>
      <c r="P815" s="130"/>
      <c r="R815" s="129"/>
      <c r="S815" s="130"/>
      <c r="T815" s="129"/>
      <c r="U815" s="130"/>
      <c r="V815" s="129"/>
      <c r="W815" s="130"/>
      <c r="X815" s="129"/>
      <c r="Y815" s="130"/>
      <c r="Z815" s="130"/>
      <c r="AA815" s="130"/>
      <c r="AB815" s="130"/>
    </row>
    <row r="816" spans="13:28" ht="13">
      <c r="M816" s="128"/>
      <c r="N816" s="128"/>
      <c r="O816" s="129"/>
      <c r="P816" s="130"/>
      <c r="R816" s="129"/>
      <c r="S816" s="130"/>
      <c r="T816" s="129"/>
      <c r="U816" s="130"/>
      <c r="V816" s="129"/>
      <c r="W816" s="130"/>
      <c r="X816" s="129"/>
      <c r="Y816" s="130"/>
      <c r="Z816" s="130"/>
      <c r="AA816" s="130"/>
      <c r="AB816" s="130"/>
    </row>
    <row r="817" spans="13:28" ht="13">
      <c r="M817" s="128"/>
      <c r="N817" s="128"/>
      <c r="O817" s="129"/>
      <c r="P817" s="130"/>
      <c r="R817" s="129"/>
      <c r="S817" s="130"/>
      <c r="T817" s="129"/>
      <c r="U817" s="130"/>
      <c r="V817" s="129"/>
      <c r="W817" s="130"/>
      <c r="X817" s="129"/>
      <c r="Y817" s="130"/>
      <c r="Z817" s="130"/>
      <c r="AA817" s="130"/>
      <c r="AB817" s="130"/>
    </row>
    <row r="818" spans="13:28" ht="13">
      <c r="M818" s="128"/>
      <c r="N818" s="128"/>
      <c r="O818" s="129"/>
      <c r="P818" s="130"/>
      <c r="R818" s="129"/>
      <c r="S818" s="130"/>
      <c r="T818" s="129"/>
      <c r="U818" s="130"/>
      <c r="V818" s="129"/>
      <c r="W818" s="130"/>
      <c r="X818" s="129"/>
      <c r="Y818" s="130"/>
      <c r="Z818" s="130"/>
      <c r="AA818" s="130"/>
      <c r="AB818" s="130"/>
    </row>
    <row r="819" spans="13:28" ht="13">
      <c r="M819" s="128"/>
      <c r="N819" s="128"/>
      <c r="O819" s="129"/>
      <c r="P819" s="130"/>
      <c r="R819" s="129"/>
      <c r="S819" s="130"/>
      <c r="T819" s="129"/>
      <c r="U819" s="130"/>
      <c r="V819" s="129"/>
      <c r="W819" s="130"/>
      <c r="X819" s="129"/>
      <c r="Y819" s="130"/>
      <c r="Z819" s="130"/>
      <c r="AA819" s="130"/>
      <c r="AB819" s="130"/>
    </row>
    <row r="820" spans="13:28" ht="13">
      <c r="M820" s="128"/>
      <c r="N820" s="128"/>
      <c r="O820" s="129"/>
      <c r="P820" s="130"/>
      <c r="R820" s="129"/>
      <c r="S820" s="130"/>
      <c r="T820" s="129"/>
      <c r="U820" s="130"/>
      <c r="V820" s="129"/>
      <c r="W820" s="130"/>
      <c r="X820" s="129"/>
      <c r="Y820" s="130"/>
      <c r="Z820" s="130"/>
      <c r="AA820" s="130"/>
      <c r="AB820" s="130"/>
    </row>
    <row r="821" spans="13:28" ht="13">
      <c r="M821" s="128"/>
      <c r="N821" s="128"/>
      <c r="O821" s="129"/>
      <c r="P821" s="130"/>
      <c r="R821" s="129"/>
      <c r="S821" s="130"/>
      <c r="T821" s="129"/>
      <c r="U821" s="130"/>
      <c r="V821" s="129"/>
      <c r="W821" s="130"/>
      <c r="X821" s="129"/>
      <c r="Y821" s="130"/>
      <c r="Z821" s="130"/>
      <c r="AA821" s="130"/>
      <c r="AB821" s="130"/>
    </row>
    <row r="822" spans="13:28" ht="13">
      <c r="M822" s="128"/>
      <c r="N822" s="128"/>
      <c r="O822" s="129"/>
      <c r="P822" s="130"/>
      <c r="R822" s="129"/>
      <c r="S822" s="130"/>
      <c r="T822" s="129"/>
      <c r="U822" s="130"/>
      <c r="V822" s="129"/>
      <c r="W822" s="130"/>
      <c r="X822" s="129"/>
      <c r="Y822" s="130"/>
      <c r="Z822" s="130"/>
      <c r="AA822" s="130"/>
      <c r="AB822" s="130"/>
    </row>
    <row r="823" spans="13:28" ht="13">
      <c r="M823" s="128"/>
      <c r="N823" s="128"/>
      <c r="O823" s="129"/>
      <c r="P823" s="130"/>
      <c r="R823" s="129"/>
      <c r="S823" s="130"/>
      <c r="T823" s="129"/>
      <c r="U823" s="130"/>
      <c r="V823" s="129"/>
      <c r="W823" s="130"/>
      <c r="X823" s="129"/>
      <c r="Y823" s="130"/>
      <c r="Z823" s="130"/>
      <c r="AA823" s="130"/>
      <c r="AB823" s="130"/>
    </row>
    <row r="824" spans="13:28" ht="13">
      <c r="M824" s="128"/>
      <c r="N824" s="128"/>
      <c r="O824" s="129"/>
      <c r="P824" s="130"/>
      <c r="R824" s="129"/>
      <c r="S824" s="130"/>
      <c r="T824" s="129"/>
      <c r="U824" s="130"/>
      <c r="V824" s="129"/>
      <c r="W824" s="130"/>
      <c r="X824" s="129"/>
      <c r="Y824" s="130"/>
      <c r="Z824" s="130"/>
      <c r="AA824" s="130"/>
      <c r="AB824" s="130"/>
    </row>
    <row r="825" spans="13:28" ht="13">
      <c r="M825" s="128"/>
      <c r="N825" s="128"/>
      <c r="O825" s="129"/>
      <c r="P825" s="130"/>
      <c r="R825" s="129"/>
      <c r="S825" s="130"/>
      <c r="T825" s="129"/>
      <c r="U825" s="130"/>
      <c r="V825" s="129"/>
      <c r="W825" s="130"/>
      <c r="X825" s="129"/>
      <c r="Y825" s="130"/>
      <c r="Z825" s="130"/>
      <c r="AA825" s="130"/>
      <c r="AB825" s="130"/>
    </row>
    <row r="826" spans="13:28" ht="13">
      <c r="M826" s="128"/>
      <c r="N826" s="128"/>
      <c r="O826" s="129"/>
      <c r="P826" s="130"/>
      <c r="R826" s="129"/>
      <c r="S826" s="130"/>
      <c r="T826" s="129"/>
      <c r="U826" s="130"/>
      <c r="V826" s="129"/>
      <c r="W826" s="130"/>
      <c r="X826" s="129"/>
      <c r="Y826" s="130"/>
      <c r="Z826" s="130"/>
      <c r="AA826" s="130"/>
      <c r="AB826" s="130"/>
    </row>
    <row r="827" spans="13:28" ht="13">
      <c r="M827" s="128"/>
      <c r="N827" s="128"/>
      <c r="O827" s="129"/>
      <c r="P827" s="130"/>
      <c r="R827" s="129"/>
      <c r="S827" s="130"/>
      <c r="T827" s="129"/>
      <c r="U827" s="130"/>
      <c r="V827" s="129"/>
      <c r="W827" s="130"/>
      <c r="X827" s="129"/>
      <c r="Y827" s="130"/>
      <c r="Z827" s="130"/>
      <c r="AA827" s="130"/>
      <c r="AB827" s="130"/>
    </row>
    <row r="828" spans="13:28" ht="13">
      <c r="M828" s="128"/>
      <c r="N828" s="128"/>
      <c r="O828" s="129"/>
      <c r="P828" s="130"/>
      <c r="R828" s="129"/>
      <c r="S828" s="130"/>
      <c r="T828" s="129"/>
      <c r="U828" s="130"/>
      <c r="V828" s="129"/>
      <c r="W828" s="130"/>
      <c r="X828" s="129"/>
      <c r="Y828" s="130"/>
      <c r="Z828" s="130"/>
      <c r="AA828" s="130"/>
      <c r="AB828" s="130"/>
    </row>
    <row r="829" spans="13:28" ht="13">
      <c r="M829" s="128"/>
      <c r="N829" s="128"/>
      <c r="O829" s="129"/>
      <c r="P829" s="130"/>
      <c r="R829" s="129"/>
      <c r="S829" s="130"/>
      <c r="T829" s="129"/>
      <c r="U829" s="130"/>
      <c r="V829" s="129"/>
      <c r="W829" s="130"/>
      <c r="X829" s="129"/>
      <c r="Y829" s="130"/>
      <c r="Z829" s="130"/>
      <c r="AA829" s="130"/>
      <c r="AB829" s="130"/>
    </row>
    <row r="830" spans="13:28" ht="13">
      <c r="M830" s="128"/>
      <c r="N830" s="128"/>
      <c r="O830" s="129"/>
      <c r="P830" s="130"/>
      <c r="R830" s="129"/>
      <c r="S830" s="130"/>
      <c r="T830" s="129"/>
      <c r="U830" s="130"/>
      <c r="V830" s="129"/>
      <c r="W830" s="130"/>
      <c r="X830" s="129"/>
      <c r="Y830" s="130"/>
      <c r="Z830" s="130"/>
      <c r="AA830" s="130"/>
      <c r="AB830" s="130"/>
    </row>
    <row r="831" spans="13:28" ht="13">
      <c r="M831" s="128"/>
      <c r="N831" s="128"/>
      <c r="O831" s="129"/>
      <c r="P831" s="130"/>
      <c r="R831" s="129"/>
      <c r="S831" s="130"/>
      <c r="T831" s="129"/>
      <c r="U831" s="130"/>
      <c r="V831" s="129"/>
      <c r="W831" s="130"/>
      <c r="X831" s="129"/>
      <c r="Y831" s="130"/>
      <c r="Z831" s="130"/>
      <c r="AA831" s="130"/>
      <c r="AB831" s="130"/>
    </row>
    <row r="832" spans="13:28" ht="13">
      <c r="M832" s="128"/>
      <c r="N832" s="128"/>
      <c r="O832" s="129"/>
      <c r="P832" s="130"/>
      <c r="R832" s="129"/>
      <c r="S832" s="130"/>
      <c r="T832" s="129"/>
      <c r="U832" s="130"/>
      <c r="V832" s="129"/>
      <c r="W832" s="130"/>
      <c r="X832" s="129"/>
      <c r="Y832" s="130"/>
      <c r="Z832" s="130"/>
      <c r="AA832" s="130"/>
      <c r="AB832" s="130"/>
    </row>
    <row r="833" spans="13:28" ht="13">
      <c r="M833" s="128"/>
      <c r="N833" s="128"/>
      <c r="O833" s="129"/>
      <c r="P833" s="130"/>
      <c r="R833" s="129"/>
      <c r="S833" s="130"/>
      <c r="T833" s="129"/>
      <c r="U833" s="130"/>
      <c r="V833" s="129"/>
      <c r="W833" s="130"/>
      <c r="X833" s="129"/>
      <c r="Y833" s="130"/>
      <c r="Z833" s="130"/>
      <c r="AA833" s="130"/>
      <c r="AB833" s="130"/>
    </row>
    <row r="834" spans="13:28" ht="13">
      <c r="M834" s="128"/>
      <c r="N834" s="128"/>
      <c r="O834" s="129"/>
      <c r="P834" s="130"/>
      <c r="R834" s="129"/>
      <c r="S834" s="130"/>
      <c r="T834" s="129"/>
      <c r="U834" s="130"/>
      <c r="V834" s="129"/>
      <c r="W834" s="130"/>
      <c r="X834" s="129"/>
      <c r="Y834" s="130"/>
      <c r="Z834" s="130"/>
      <c r="AA834" s="130"/>
      <c r="AB834" s="130"/>
    </row>
    <row r="835" spans="13:28" ht="13">
      <c r="M835" s="128"/>
      <c r="N835" s="128"/>
      <c r="O835" s="129"/>
      <c r="P835" s="130"/>
      <c r="R835" s="129"/>
      <c r="S835" s="130"/>
      <c r="T835" s="129"/>
      <c r="U835" s="130"/>
      <c r="V835" s="129"/>
      <c r="W835" s="130"/>
      <c r="X835" s="129"/>
      <c r="Y835" s="130"/>
      <c r="Z835" s="130"/>
      <c r="AA835" s="130"/>
      <c r="AB835" s="130"/>
    </row>
    <row r="836" spans="13:28" ht="13">
      <c r="M836" s="128"/>
      <c r="N836" s="128"/>
      <c r="O836" s="129"/>
      <c r="P836" s="130"/>
      <c r="R836" s="129"/>
      <c r="S836" s="130"/>
      <c r="T836" s="129"/>
      <c r="U836" s="130"/>
      <c r="V836" s="129"/>
      <c r="W836" s="130"/>
      <c r="X836" s="129"/>
      <c r="Y836" s="130"/>
      <c r="Z836" s="130"/>
      <c r="AA836" s="130"/>
      <c r="AB836" s="130"/>
    </row>
    <row r="837" spans="13:28" ht="13">
      <c r="M837" s="128"/>
      <c r="N837" s="128"/>
      <c r="O837" s="129"/>
      <c r="P837" s="130"/>
      <c r="R837" s="129"/>
      <c r="S837" s="130"/>
      <c r="T837" s="129"/>
      <c r="U837" s="130"/>
      <c r="V837" s="129"/>
      <c r="W837" s="130"/>
      <c r="X837" s="129"/>
      <c r="Y837" s="130"/>
      <c r="Z837" s="130"/>
      <c r="AA837" s="130"/>
      <c r="AB837" s="130"/>
    </row>
    <row r="838" spans="13:28" ht="13">
      <c r="M838" s="128"/>
      <c r="N838" s="128"/>
      <c r="O838" s="129"/>
      <c r="P838" s="130"/>
      <c r="R838" s="129"/>
      <c r="S838" s="130"/>
      <c r="T838" s="129"/>
      <c r="U838" s="130"/>
      <c r="V838" s="129"/>
      <c r="W838" s="130"/>
      <c r="X838" s="129"/>
      <c r="Y838" s="130"/>
      <c r="Z838" s="130"/>
      <c r="AA838" s="130"/>
      <c r="AB838" s="130"/>
    </row>
    <row r="839" spans="13:28" ht="13">
      <c r="M839" s="128"/>
      <c r="N839" s="128"/>
      <c r="O839" s="129"/>
      <c r="P839" s="130"/>
      <c r="R839" s="129"/>
      <c r="S839" s="130"/>
      <c r="T839" s="129"/>
      <c r="U839" s="130"/>
      <c r="V839" s="129"/>
      <c r="W839" s="130"/>
      <c r="X839" s="129"/>
      <c r="Y839" s="130"/>
      <c r="Z839" s="130"/>
      <c r="AA839" s="130"/>
      <c r="AB839" s="130"/>
    </row>
    <row r="840" spans="13:28" ht="13">
      <c r="M840" s="128"/>
      <c r="N840" s="128"/>
      <c r="O840" s="129"/>
      <c r="P840" s="130"/>
      <c r="R840" s="129"/>
      <c r="S840" s="130"/>
      <c r="T840" s="129"/>
      <c r="U840" s="130"/>
      <c r="V840" s="129"/>
      <c r="W840" s="130"/>
      <c r="X840" s="129"/>
      <c r="Y840" s="130"/>
      <c r="Z840" s="130"/>
      <c r="AA840" s="130"/>
      <c r="AB840" s="130"/>
    </row>
    <row r="841" spans="13:28" ht="13">
      <c r="M841" s="128"/>
      <c r="N841" s="128"/>
      <c r="O841" s="129"/>
      <c r="P841" s="130"/>
      <c r="R841" s="129"/>
      <c r="S841" s="130"/>
      <c r="T841" s="129"/>
      <c r="U841" s="130"/>
      <c r="V841" s="129"/>
      <c r="W841" s="130"/>
      <c r="X841" s="129"/>
      <c r="Y841" s="130"/>
      <c r="Z841" s="130"/>
      <c r="AA841" s="130"/>
      <c r="AB841" s="130"/>
    </row>
    <row r="842" spans="13:28" ht="13">
      <c r="M842" s="128"/>
      <c r="N842" s="128"/>
      <c r="O842" s="129"/>
      <c r="P842" s="130"/>
      <c r="R842" s="129"/>
      <c r="S842" s="130"/>
      <c r="T842" s="129"/>
      <c r="U842" s="130"/>
      <c r="V842" s="129"/>
      <c r="W842" s="130"/>
      <c r="X842" s="129"/>
      <c r="Y842" s="130"/>
      <c r="Z842" s="130"/>
      <c r="AA842" s="130"/>
      <c r="AB842" s="130"/>
    </row>
    <row r="843" spans="13:28" ht="13">
      <c r="M843" s="128"/>
      <c r="N843" s="128"/>
      <c r="O843" s="129"/>
      <c r="P843" s="130"/>
      <c r="R843" s="129"/>
      <c r="S843" s="130"/>
      <c r="T843" s="129"/>
      <c r="U843" s="130"/>
      <c r="V843" s="129"/>
      <c r="W843" s="130"/>
      <c r="X843" s="129"/>
      <c r="Y843" s="130"/>
      <c r="Z843" s="130"/>
      <c r="AA843" s="130"/>
      <c r="AB843" s="130"/>
    </row>
    <row r="844" spans="13:28" ht="13">
      <c r="M844" s="128"/>
      <c r="N844" s="128"/>
      <c r="O844" s="129"/>
      <c r="P844" s="130"/>
      <c r="R844" s="129"/>
      <c r="S844" s="130"/>
      <c r="T844" s="129"/>
      <c r="U844" s="130"/>
      <c r="V844" s="129"/>
      <c r="W844" s="130"/>
      <c r="X844" s="129"/>
      <c r="Y844" s="130"/>
      <c r="Z844" s="130"/>
      <c r="AA844" s="130"/>
      <c r="AB844" s="130"/>
    </row>
    <row r="845" spans="13:28" ht="13">
      <c r="M845" s="128"/>
      <c r="N845" s="128"/>
      <c r="O845" s="129"/>
      <c r="P845" s="130"/>
      <c r="R845" s="129"/>
      <c r="S845" s="130"/>
      <c r="T845" s="129"/>
      <c r="U845" s="130"/>
      <c r="V845" s="129"/>
      <c r="W845" s="130"/>
      <c r="X845" s="129"/>
      <c r="Y845" s="130"/>
      <c r="Z845" s="130"/>
      <c r="AA845" s="130"/>
      <c r="AB845" s="130"/>
    </row>
    <row r="846" spans="13:28" ht="13">
      <c r="M846" s="128"/>
      <c r="N846" s="128"/>
      <c r="O846" s="129"/>
      <c r="P846" s="130"/>
      <c r="R846" s="129"/>
      <c r="S846" s="130"/>
      <c r="T846" s="129"/>
      <c r="U846" s="130"/>
      <c r="V846" s="129"/>
      <c r="W846" s="130"/>
      <c r="X846" s="129"/>
      <c r="Y846" s="130"/>
      <c r="Z846" s="130"/>
      <c r="AA846" s="130"/>
      <c r="AB846" s="130"/>
    </row>
    <row r="847" spans="13:28" ht="13">
      <c r="M847" s="128"/>
      <c r="N847" s="128"/>
      <c r="O847" s="129"/>
      <c r="P847" s="130"/>
      <c r="R847" s="129"/>
      <c r="S847" s="130"/>
      <c r="T847" s="129"/>
      <c r="U847" s="130"/>
      <c r="V847" s="129"/>
      <c r="W847" s="130"/>
      <c r="X847" s="129"/>
      <c r="Y847" s="130"/>
      <c r="Z847" s="130"/>
      <c r="AA847" s="130"/>
      <c r="AB847" s="130"/>
    </row>
    <row r="848" spans="13:28" ht="13">
      <c r="M848" s="128"/>
      <c r="N848" s="128"/>
      <c r="O848" s="129"/>
      <c r="P848" s="130"/>
      <c r="R848" s="129"/>
      <c r="S848" s="130"/>
      <c r="T848" s="129"/>
      <c r="U848" s="130"/>
      <c r="V848" s="129"/>
      <c r="W848" s="130"/>
      <c r="X848" s="129"/>
      <c r="Y848" s="130"/>
      <c r="Z848" s="130"/>
      <c r="AA848" s="130"/>
      <c r="AB848" s="130"/>
    </row>
    <row r="849" spans="13:28" ht="13">
      <c r="M849" s="128"/>
      <c r="N849" s="128"/>
      <c r="O849" s="129"/>
      <c r="P849" s="130"/>
      <c r="R849" s="129"/>
      <c r="S849" s="130"/>
      <c r="T849" s="129"/>
      <c r="U849" s="130"/>
      <c r="V849" s="129"/>
      <c r="W849" s="130"/>
      <c r="X849" s="129"/>
      <c r="Y849" s="130"/>
      <c r="Z849" s="130"/>
      <c r="AA849" s="130"/>
      <c r="AB849" s="130"/>
    </row>
    <row r="850" spans="13:28" ht="13">
      <c r="M850" s="128"/>
      <c r="N850" s="128"/>
      <c r="O850" s="129"/>
      <c r="P850" s="130"/>
      <c r="R850" s="129"/>
      <c r="S850" s="130"/>
      <c r="T850" s="129"/>
      <c r="U850" s="130"/>
      <c r="V850" s="129"/>
      <c r="W850" s="130"/>
      <c r="X850" s="129"/>
      <c r="Y850" s="130"/>
      <c r="Z850" s="130"/>
      <c r="AA850" s="130"/>
      <c r="AB850" s="130"/>
    </row>
    <row r="851" spans="13:28" ht="13">
      <c r="M851" s="128"/>
      <c r="N851" s="128"/>
      <c r="O851" s="129"/>
      <c r="P851" s="130"/>
      <c r="R851" s="129"/>
      <c r="S851" s="130"/>
      <c r="T851" s="129"/>
      <c r="U851" s="130"/>
      <c r="V851" s="129"/>
      <c r="W851" s="130"/>
      <c r="X851" s="129"/>
      <c r="Y851" s="130"/>
      <c r="Z851" s="130"/>
      <c r="AA851" s="130"/>
      <c r="AB851" s="130"/>
    </row>
    <row r="852" spans="13:28" ht="13">
      <c r="M852" s="128"/>
      <c r="N852" s="128"/>
      <c r="O852" s="129"/>
      <c r="P852" s="130"/>
      <c r="R852" s="129"/>
      <c r="S852" s="130"/>
      <c r="T852" s="129"/>
      <c r="U852" s="130"/>
      <c r="V852" s="129"/>
      <c r="W852" s="130"/>
      <c r="X852" s="129"/>
      <c r="Y852" s="130"/>
      <c r="Z852" s="130"/>
      <c r="AA852" s="130"/>
      <c r="AB852" s="130"/>
    </row>
    <row r="853" spans="13:28" ht="13">
      <c r="M853" s="128"/>
      <c r="N853" s="128"/>
      <c r="O853" s="129"/>
      <c r="P853" s="130"/>
      <c r="R853" s="129"/>
      <c r="S853" s="130"/>
      <c r="T853" s="129"/>
      <c r="U853" s="130"/>
      <c r="V853" s="129"/>
      <c r="W853" s="130"/>
      <c r="X853" s="129"/>
      <c r="Y853" s="130"/>
      <c r="Z853" s="130"/>
      <c r="AA853" s="130"/>
      <c r="AB853" s="130"/>
    </row>
    <row r="854" spans="13:28" ht="13">
      <c r="M854" s="128"/>
      <c r="N854" s="128"/>
      <c r="O854" s="129"/>
      <c r="P854" s="130"/>
      <c r="R854" s="129"/>
      <c r="S854" s="130"/>
      <c r="T854" s="129"/>
      <c r="U854" s="130"/>
      <c r="V854" s="129"/>
      <c r="W854" s="130"/>
      <c r="X854" s="129"/>
      <c r="Y854" s="130"/>
      <c r="Z854" s="130"/>
      <c r="AA854" s="130"/>
      <c r="AB854" s="130"/>
    </row>
    <row r="855" spans="13:28" ht="13">
      <c r="M855" s="128"/>
      <c r="N855" s="128"/>
      <c r="O855" s="129"/>
      <c r="P855" s="130"/>
      <c r="R855" s="129"/>
      <c r="S855" s="130"/>
      <c r="T855" s="129"/>
      <c r="U855" s="130"/>
      <c r="V855" s="129"/>
      <c r="W855" s="130"/>
      <c r="X855" s="129"/>
      <c r="Y855" s="130"/>
      <c r="Z855" s="130"/>
      <c r="AA855" s="130"/>
      <c r="AB855" s="130"/>
    </row>
    <row r="856" spans="13:28" ht="13">
      <c r="M856" s="128"/>
      <c r="N856" s="128"/>
      <c r="O856" s="129"/>
      <c r="P856" s="130"/>
      <c r="R856" s="129"/>
      <c r="S856" s="130"/>
      <c r="T856" s="129"/>
      <c r="U856" s="130"/>
      <c r="V856" s="129"/>
      <c r="W856" s="130"/>
      <c r="X856" s="129"/>
      <c r="Y856" s="130"/>
      <c r="Z856" s="130"/>
      <c r="AA856" s="130"/>
      <c r="AB856" s="130"/>
    </row>
    <row r="857" spans="13:28" ht="13">
      <c r="M857" s="128"/>
      <c r="N857" s="128"/>
      <c r="O857" s="129"/>
      <c r="P857" s="130"/>
      <c r="R857" s="129"/>
      <c r="S857" s="130"/>
      <c r="T857" s="129"/>
      <c r="U857" s="130"/>
      <c r="V857" s="129"/>
      <c r="W857" s="130"/>
      <c r="X857" s="129"/>
      <c r="Y857" s="130"/>
      <c r="Z857" s="130"/>
      <c r="AA857" s="130"/>
      <c r="AB857" s="130"/>
    </row>
    <row r="858" spans="13:28" ht="13">
      <c r="M858" s="128"/>
      <c r="N858" s="128"/>
      <c r="O858" s="129"/>
      <c r="P858" s="130"/>
      <c r="R858" s="129"/>
      <c r="S858" s="130"/>
      <c r="T858" s="129"/>
      <c r="U858" s="130"/>
      <c r="V858" s="129"/>
      <c r="W858" s="130"/>
      <c r="X858" s="129"/>
      <c r="Y858" s="130"/>
      <c r="Z858" s="130"/>
      <c r="AA858" s="130"/>
      <c r="AB858" s="130"/>
    </row>
    <row r="859" spans="13:28" ht="13">
      <c r="M859" s="128"/>
      <c r="N859" s="128"/>
      <c r="O859" s="129"/>
      <c r="P859" s="130"/>
      <c r="R859" s="129"/>
      <c r="S859" s="130"/>
      <c r="T859" s="129"/>
      <c r="U859" s="130"/>
      <c r="V859" s="129"/>
      <c r="W859" s="130"/>
      <c r="X859" s="129"/>
      <c r="Y859" s="130"/>
      <c r="Z859" s="130"/>
      <c r="AA859" s="130"/>
      <c r="AB859" s="130"/>
    </row>
    <row r="860" spans="13:28" ht="13">
      <c r="M860" s="128"/>
      <c r="N860" s="128"/>
      <c r="O860" s="129"/>
      <c r="P860" s="130"/>
      <c r="R860" s="129"/>
      <c r="S860" s="130"/>
      <c r="T860" s="129"/>
      <c r="U860" s="130"/>
      <c r="V860" s="129"/>
      <c r="W860" s="130"/>
      <c r="X860" s="129"/>
      <c r="Y860" s="130"/>
      <c r="Z860" s="130"/>
      <c r="AA860" s="130"/>
      <c r="AB860" s="130"/>
    </row>
    <row r="861" spans="13:28" ht="13">
      <c r="M861" s="128"/>
      <c r="N861" s="128"/>
      <c r="O861" s="129"/>
      <c r="P861" s="130"/>
      <c r="R861" s="129"/>
      <c r="S861" s="130"/>
      <c r="T861" s="129"/>
      <c r="U861" s="130"/>
      <c r="V861" s="129"/>
      <c r="W861" s="130"/>
      <c r="X861" s="129"/>
      <c r="Y861" s="130"/>
      <c r="Z861" s="130"/>
      <c r="AA861" s="130"/>
      <c r="AB861" s="130"/>
    </row>
    <row r="862" spans="13:28" ht="13">
      <c r="M862" s="128"/>
      <c r="N862" s="128"/>
      <c r="O862" s="129"/>
      <c r="P862" s="130"/>
      <c r="R862" s="129"/>
      <c r="S862" s="130"/>
      <c r="T862" s="129"/>
      <c r="U862" s="130"/>
      <c r="V862" s="129"/>
      <c r="W862" s="130"/>
      <c r="X862" s="129"/>
      <c r="Y862" s="130"/>
      <c r="Z862" s="130"/>
      <c r="AA862" s="130"/>
      <c r="AB862" s="130"/>
    </row>
    <row r="863" spans="13:28" ht="13">
      <c r="M863" s="128"/>
      <c r="N863" s="128"/>
      <c r="O863" s="129"/>
      <c r="P863" s="130"/>
      <c r="R863" s="129"/>
      <c r="S863" s="130"/>
      <c r="T863" s="129"/>
      <c r="U863" s="130"/>
      <c r="V863" s="129"/>
      <c r="W863" s="130"/>
      <c r="X863" s="129"/>
      <c r="Y863" s="130"/>
      <c r="Z863" s="130"/>
      <c r="AA863" s="130"/>
      <c r="AB863" s="130"/>
    </row>
    <row r="864" spans="13:28" ht="13">
      <c r="M864" s="128"/>
      <c r="N864" s="128"/>
      <c r="O864" s="129"/>
      <c r="P864" s="130"/>
      <c r="R864" s="129"/>
      <c r="S864" s="130"/>
      <c r="T864" s="129"/>
      <c r="U864" s="130"/>
      <c r="V864" s="129"/>
      <c r="W864" s="130"/>
      <c r="X864" s="129"/>
      <c r="Y864" s="130"/>
      <c r="Z864" s="130"/>
      <c r="AA864" s="130"/>
      <c r="AB864" s="130"/>
    </row>
    <row r="865" spans="13:28" ht="13">
      <c r="M865" s="128"/>
      <c r="N865" s="128"/>
      <c r="O865" s="129"/>
      <c r="P865" s="130"/>
      <c r="R865" s="129"/>
      <c r="S865" s="130"/>
      <c r="T865" s="129"/>
      <c r="U865" s="130"/>
      <c r="V865" s="129"/>
      <c r="W865" s="130"/>
      <c r="X865" s="129"/>
      <c r="Y865" s="130"/>
      <c r="Z865" s="130"/>
      <c r="AA865" s="130"/>
      <c r="AB865" s="130"/>
    </row>
    <row r="866" spans="13:28" ht="13">
      <c r="M866" s="128"/>
      <c r="N866" s="128"/>
      <c r="O866" s="129"/>
      <c r="P866" s="130"/>
      <c r="R866" s="129"/>
      <c r="S866" s="130"/>
      <c r="T866" s="129"/>
      <c r="U866" s="130"/>
      <c r="V866" s="129"/>
      <c r="W866" s="130"/>
      <c r="X866" s="129"/>
      <c r="Y866" s="130"/>
      <c r="Z866" s="130"/>
      <c r="AA866" s="130"/>
      <c r="AB866" s="130"/>
    </row>
    <row r="867" spans="13:28" ht="13">
      <c r="M867" s="128"/>
      <c r="N867" s="128"/>
      <c r="O867" s="129"/>
      <c r="P867" s="130"/>
      <c r="R867" s="129"/>
      <c r="S867" s="130"/>
      <c r="T867" s="129"/>
      <c r="U867" s="130"/>
      <c r="V867" s="129"/>
      <c r="W867" s="130"/>
      <c r="X867" s="129"/>
      <c r="Y867" s="130"/>
      <c r="Z867" s="130"/>
      <c r="AA867" s="130"/>
      <c r="AB867" s="130"/>
    </row>
    <row r="868" spans="13:28" ht="13">
      <c r="M868" s="128"/>
      <c r="N868" s="128"/>
      <c r="O868" s="129"/>
      <c r="P868" s="130"/>
      <c r="R868" s="129"/>
      <c r="S868" s="130"/>
      <c r="T868" s="129"/>
      <c r="U868" s="130"/>
      <c r="V868" s="129"/>
      <c r="W868" s="130"/>
      <c r="X868" s="129"/>
      <c r="Y868" s="130"/>
      <c r="Z868" s="130"/>
      <c r="AA868" s="130"/>
      <c r="AB868" s="130"/>
    </row>
    <row r="869" spans="13:28" ht="13">
      <c r="M869" s="128"/>
      <c r="N869" s="128"/>
      <c r="O869" s="129"/>
      <c r="P869" s="130"/>
      <c r="R869" s="129"/>
      <c r="S869" s="130"/>
      <c r="T869" s="129"/>
      <c r="U869" s="130"/>
      <c r="V869" s="129"/>
      <c r="W869" s="130"/>
      <c r="X869" s="129"/>
      <c r="Y869" s="130"/>
      <c r="Z869" s="130"/>
      <c r="AA869" s="130"/>
      <c r="AB869" s="130"/>
    </row>
    <row r="870" spans="13:28" ht="13">
      <c r="M870" s="128"/>
      <c r="N870" s="128"/>
      <c r="O870" s="129"/>
      <c r="P870" s="130"/>
      <c r="R870" s="129"/>
      <c r="S870" s="130"/>
      <c r="T870" s="129"/>
      <c r="U870" s="130"/>
      <c r="V870" s="129"/>
      <c r="W870" s="130"/>
      <c r="X870" s="129"/>
      <c r="Y870" s="130"/>
      <c r="Z870" s="130"/>
      <c r="AA870" s="130"/>
      <c r="AB870" s="130"/>
    </row>
    <row r="871" spans="13:28" ht="13">
      <c r="M871" s="128"/>
      <c r="N871" s="128"/>
      <c r="O871" s="129"/>
      <c r="P871" s="130"/>
      <c r="R871" s="129"/>
      <c r="S871" s="130"/>
      <c r="T871" s="129"/>
      <c r="U871" s="130"/>
      <c r="V871" s="129"/>
      <c r="W871" s="130"/>
      <c r="X871" s="129"/>
      <c r="Y871" s="130"/>
      <c r="Z871" s="130"/>
      <c r="AA871" s="130"/>
      <c r="AB871" s="130"/>
    </row>
    <row r="872" spans="13:28" ht="13">
      <c r="M872" s="128"/>
      <c r="N872" s="128"/>
      <c r="O872" s="129"/>
      <c r="P872" s="130"/>
      <c r="R872" s="129"/>
      <c r="S872" s="130"/>
      <c r="T872" s="129"/>
      <c r="U872" s="130"/>
      <c r="V872" s="129"/>
      <c r="W872" s="130"/>
      <c r="X872" s="129"/>
      <c r="Y872" s="130"/>
      <c r="Z872" s="130"/>
      <c r="AA872" s="130"/>
      <c r="AB872" s="130"/>
    </row>
    <row r="873" spans="13:28" ht="13">
      <c r="M873" s="128"/>
      <c r="N873" s="128"/>
      <c r="O873" s="129"/>
      <c r="P873" s="130"/>
      <c r="R873" s="129"/>
      <c r="S873" s="130"/>
      <c r="T873" s="129"/>
      <c r="U873" s="130"/>
      <c r="V873" s="129"/>
      <c r="W873" s="130"/>
      <c r="X873" s="129"/>
      <c r="Y873" s="130"/>
      <c r="Z873" s="130"/>
      <c r="AA873" s="130"/>
      <c r="AB873" s="130"/>
    </row>
    <row r="874" spans="13:28" ht="13">
      <c r="M874" s="128"/>
      <c r="N874" s="128"/>
      <c r="O874" s="129"/>
      <c r="P874" s="130"/>
      <c r="R874" s="129"/>
      <c r="S874" s="130"/>
      <c r="T874" s="129"/>
      <c r="U874" s="130"/>
      <c r="V874" s="129"/>
      <c r="W874" s="130"/>
      <c r="X874" s="129"/>
      <c r="Y874" s="130"/>
      <c r="Z874" s="130"/>
      <c r="AA874" s="130"/>
      <c r="AB874" s="130"/>
    </row>
    <row r="875" spans="13:28" ht="13">
      <c r="M875" s="128"/>
      <c r="N875" s="128"/>
      <c r="O875" s="129"/>
      <c r="P875" s="130"/>
      <c r="R875" s="129"/>
      <c r="S875" s="130"/>
      <c r="T875" s="129"/>
      <c r="U875" s="130"/>
      <c r="V875" s="129"/>
      <c r="W875" s="130"/>
      <c r="X875" s="129"/>
      <c r="Y875" s="130"/>
      <c r="Z875" s="130"/>
      <c r="AA875" s="130"/>
      <c r="AB875" s="130"/>
    </row>
    <row r="876" spans="13:28" ht="13">
      <c r="M876" s="128"/>
      <c r="N876" s="128"/>
      <c r="O876" s="129"/>
      <c r="P876" s="130"/>
      <c r="R876" s="129"/>
      <c r="S876" s="130"/>
      <c r="T876" s="129"/>
      <c r="U876" s="130"/>
      <c r="V876" s="129"/>
      <c r="W876" s="130"/>
      <c r="X876" s="129"/>
      <c r="Y876" s="130"/>
      <c r="Z876" s="130"/>
      <c r="AA876" s="130"/>
      <c r="AB876" s="130"/>
    </row>
    <row r="877" spans="13:28" ht="13">
      <c r="M877" s="128"/>
      <c r="N877" s="128"/>
      <c r="O877" s="129"/>
      <c r="P877" s="130"/>
      <c r="R877" s="129"/>
      <c r="S877" s="130"/>
      <c r="T877" s="129"/>
      <c r="U877" s="130"/>
      <c r="V877" s="129"/>
      <c r="W877" s="130"/>
      <c r="X877" s="129"/>
      <c r="Y877" s="130"/>
      <c r="Z877" s="130"/>
      <c r="AA877" s="130"/>
      <c r="AB877" s="130"/>
    </row>
    <row r="878" spans="13:28" ht="13">
      <c r="M878" s="128"/>
      <c r="N878" s="128"/>
      <c r="O878" s="129"/>
      <c r="P878" s="130"/>
      <c r="R878" s="129"/>
      <c r="S878" s="130"/>
      <c r="T878" s="129"/>
      <c r="U878" s="130"/>
      <c r="V878" s="129"/>
      <c r="W878" s="130"/>
      <c r="X878" s="129"/>
      <c r="Y878" s="130"/>
      <c r="Z878" s="130"/>
      <c r="AA878" s="130"/>
      <c r="AB878" s="130"/>
    </row>
    <row r="879" spans="13:28" ht="13">
      <c r="M879" s="128"/>
      <c r="N879" s="128"/>
      <c r="O879" s="129"/>
      <c r="P879" s="130"/>
      <c r="R879" s="129"/>
      <c r="S879" s="130"/>
      <c r="T879" s="129"/>
      <c r="U879" s="130"/>
      <c r="V879" s="129"/>
      <c r="W879" s="130"/>
      <c r="X879" s="129"/>
      <c r="Y879" s="130"/>
      <c r="Z879" s="130"/>
      <c r="AA879" s="130"/>
      <c r="AB879" s="130"/>
    </row>
    <row r="880" spans="13:28" ht="13">
      <c r="M880" s="128"/>
      <c r="N880" s="128"/>
      <c r="O880" s="129"/>
      <c r="P880" s="130"/>
      <c r="R880" s="129"/>
      <c r="S880" s="130"/>
      <c r="T880" s="129"/>
      <c r="U880" s="130"/>
      <c r="V880" s="129"/>
      <c r="W880" s="130"/>
      <c r="X880" s="129"/>
      <c r="Y880" s="130"/>
      <c r="Z880" s="130"/>
      <c r="AA880" s="130"/>
      <c r="AB880" s="130"/>
    </row>
    <row r="881" spans="13:28" ht="13">
      <c r="M881" s="128"/>
      <c r="N881" s="128"/>
      <c r="O881" s="129"/>
      <c r="P881" s="130"/>
      <c r="R881" s="129"/>
      <c r="S881" s="130"/>
      <c r="T881" s="129"/>
      <c r="U881" s="130"/>
      <c r="V881" s="129"/>
      <c r="W881" s="130"/>
      <c r="X881" s="129"/>
      <c r="Y881" s="130"/>
      <c r="Z881" s="130"/>
      <c r="AA881" s="130"/>
      <c r="AB881" s="130"/>
    </row>
    <row r="882" spans="13:28" ht="13">
      <c r="M882" s="128"/>
      <c r="N882" s="128"/>
      <c r="O882" s="129"/>
      <c r="P882" s="130"/>
      <c r="R882" s="129"/>
      <c r="S882" s="130"/>
      <c r="T882" s="129"/>
      <c r="U882" s="130"/>
      <c r="V882" s="129"/>
      <c r="W882" s="130"/>
      <c r="X882" s="129"/>
      <c r="Y882" s="130"/>
      <c r="Z882" s="130"/>
      <c r="AA882" s="130"/>
      <c r="AB882" s="130"/>
    </row>
    <row r="883" spans="13:28" ht="13">
      <c r="M883" s="128"/>
      <c r="N883" s="128"/>
      <c r="O883" s="129"/>
      <c r="P883" s="130"/>
      <c r="R883" s="129"/>
      <c r="S883" s="130"/>
      <c r="T883" s="129"/>
      <c r="U883" s="130"/>
      <c r="V883" s="129"/>
      <c r="W883" s="130"/>
      <c r="X883" s="129"/>
      <c r="Y883" s="130"/>
      <c r="Z883" s="130"/>
      <c r="AA883" s="130"/>
      <c r="AB883" s="130"/>
    </row>
    <row r="884" spans="13:28" ht="13">
      <c r="M884" s="128"/>
      <c r="N884" s="128"/>
      <c r="O884" s="129"/>
      <c r="P884" s="130"/>
      <c r="R884" s="129"/>
      <c r="S884" s="130"/>
      <c r="T884" s="129"/>
      <c r="U884" s="130"/>
      <c r="V884" s="129"/>
      <c r="W884" s="130"/>
      <c r="X884" s="129"/>
      <c r="Y884" s="130"/>
      <c r="Z884" s="130"/>
      <c r="AA884" s="130"/>
      <c r="AB884" s="130"/>
    </row>
    <row r="885" spans="13:28" ht="13">
      <c r="M885" s="128"/>
      <c r="N885" s="128"/>
      <c r="O885" s="129"/>
      <c r="P885" s="130"/>
      <c r="R885" s="129"/>
      <c r="S885" s="130"/>
      <c r="T885" s="129"/>
      <c r="U885" s="130"/>
      <c r="V885" s="129"/>
      <c r="W885" s="130"/>
      <c r="X885" s="129"/>
      <c r="Y885" s="130"/>
      <c r="Z885" s="130"/>
      <c r="AA885" s="130"/>
      <c r="AB885" s="130"/>
    </row>
    <row r="886" spans="13:28" ht="13">
      <c r="M886" s="128"/>
      <c r="N886" s="128"/>
      <c r="O886" s="129"/>
      <c r="P886" s="130"/>
      <c r="R886" s="129"/>
      <c r="S886" s="130"/>
      <c r="T886" s="129"/>
      <c r="U886" s="130"/>
      <c r="V886" s="129"/>
      <c r="W886" s="130"/>
      <c r="X886" s="129"/>
      <c r="Y886" s="130"/>
      <c r="Z886" s="130"/>
      <c r="AA886" s="130"/>
      <c r="AB886" s="130"/>
    </row>
    <row r="887" spans="13:28" ht="13">
      <c r="M887" s="128"/>
      <c r="N887" s="128"/>
      <c r="O887" s="129"/>
      <c r="P887" s="130"/>
      <c r="R887" s="129"/>
      <c r="S887" s="130"/>
      <c r="T887" s="129"/>
      <c r="U887" s="130"/>
      <c r="V887" s="129"/>
      <c r="W887" s="130"/>
      <c r="X887" s="129"/>
      <c r="Y887" s="130"/>
      <c r="Z887" s="130"/>
      <c r="AA887" s="130"/>
      <c r="AB887" s="130"/>
    </row>
    <row r="888" spans="13:28" ht="13">
      <c r="M888" s="128"/>
      <c r="N888" s="128"/>
      <c r="O888" s="129"/>
      <c r="P888" s="130"/>
      <c r="R888" s="129"/>
      <c r="S888" s="130"/>
      <c r="T888" s="129"/>
      <c r="U888" s="130"/>
      <c r="V888" s="129"/>
      <c r="W888" s="130"/>
      <c r="X888" s="129"/>
      <c r="Y888" s="130"/>
      <c r="Z888" s="130"/>
      <c r="AA888" s="130"/>
      <c r="AB888" s="130"/>
    </row>
    <row r="889" spans="13:28" ht="13">
      <c r="M889" s="128"/>
      <c r="N889" s="128"/>
      <c r="O889" s="129"/>
      <c r="P889" s="130"/>
      <c r="R889" s="129"/>
      <c r="S889" s="130"/>
      <c r="T889" s="129"/>
      <c r="U889" s="130"/>
      <c r="V889" s="129"/>
      <c r="W889" s="130"/>
      <c r="X889" s="129"/>
      <c r="Y889" s="130"/>
      <c r="Z889" s="130"/>
      <c r="AA889" s="130"/>
      <c r="AB889" s="130"/>
    </row>
    <row r="890" spans="13:28" ht="13">
      <c r="M890" s="128"/>
      <c r="N890" s="128"/>
      <c r="O890" s="129"/>
      <c r="P890" s="130"/>
      <c r="R890" s="129"/>
      <c r="S890" s="130"/>
      <c r="T890" s="129"/>
      <c r="U890" s="130"/>
      <c r="V890" s="129"/>
      <c r="W890" s="130"/>
      <c r="X890" s="129"/>
      <c r="Y890" s="130"/>
      <c r="Z890" s="130"/>
      <c r="AA890" s="130"/>
      <c r="AB890" s="130"/>
    </row>
    <row r="891" spans="13:28" ht="13">
      <c r="M891" s="128"/>
      <c r="N891" s="128"/>
      <c r="O891" s="129"/>
      <c r="P891" s="130"/>
      <c r="R891" s="129"/>
      <c r="S891" s="130"/>
      <c r="T891" s="129"/>
      <c r="U891" s="130"/>
      <c r="V891" s="129"/>
      <c r="W891" s="130"/>
      <c r="X891" s="129"/>
      <c r="Y891" s="130"/>
      <c r="Z891" s="130"/>
      <c r="AA891" s="130"/>
      <c r="AB891" s="130"/>
    </row>
    <row r="892" spans="13:28" ht="13">
      <c r="M892" s="128"/>
      <c r="N892" s="128"/>
      <c r="O892" s="129"/>
      <c r="P892" s="130"/>
      <c r="R892" s="129"/>
      <c r="S892" s="130"/>
      <c r="T892" s="129"/>
      <c r="U892" s="130"/>
      <c r="V892" s="129"/>
      <c r="W892" s="130"/>
      <c r="X892" s="129"/>
      <c r="Y892" s="130"/>
      <c r="Z892" s="130"/>
      <c r="AA892" s="130"/>
      <c r="AB892" s="130"/>
    </row>
    <row r="893" spans="13:28" ht="13">
      <c r="M893" s="128"/>
      <c r="N893" s="128"/>
      <c r="O893" s="129"/>
      <c r="P893" s="130"/>
      <c r="R893" s="129"/>
      <c r="S893" s="130"/>
      <c r="T893" s="129"/>
      <c r="U893" s="130"/>
      <c r="V893" s="129"/>
      <c r="W893" s="130"/>
      <c r="X893" s="129"/>
      <c r="Y893" s="130"/>
      <c r="Z893" s="130"/>
      <c r="AA893" s="130"/>
      <c r="AB893" s="130"/>
    </row>
    <row r="894" spans="13:28" ht="13">
      <c r="M894" s="128"/>
      <c r="N894" s="128"/>
      <c r="O894" s="129"/>
      <c r="P894" s="130"/>
      <c r="R894" s="129"/>
      <c r="S894" s="130"/>
      <c r="T894" s="129"/>
      <c r="U894" s="130"/>
      <c r="V894" s="129"/>
      <c r="W894" s="130"/>
      <c r="X894" s="129"/>
      <c r="Y894" s="130"/>
      <c r="Z894" s="130"/>
      <c r="AA894" s="130"/>
      <c r="AB894" s="130"/>
    </row>
    <row r="895" spans="13:28" ht="13">
      <c r="M895" s="128"/>
      <c r="N895" s="128"/>
      <c r="O895" s="129"/>
      <c r="P895" s="130"/>
      <c r="R895" s="129"/>
      <c r="S895" s="130"/>
      <c r="T895" s="129"/>
      <c r="U895" s="130"/>
      <c r="V895" s="129"/>
      <c r="W895" s="130"/>
      <c r="X895" s="129"/>
      <c r="Y895" s="130"/>
      <c r="Z895" s="130"/>
      <c r="AA895" s="130"/>
      <c r="AB895" s="130"/>
    </row>
    <row r="896" spans="13:28" ht="13">
      <c r="M896" s="128"/>
      <c r="N896" s="128"/>
      <c r="O896" s="129"/>
      <c r="P896" s="130"/>
      <c r="R896" s="129"/>
      <c r="S896" s="130"/>
      <c r="T896" s="129"/>
      <c r="U896" s="130"/>
      <c r="V896" s="129"/>
      <c r="W896" s="130"/>
      <c r="X896" s="129"/>
      <c r="Y896" s="130"/>
      <c r="Z896" s="130"/>
      <c r="AA896" s="130"/>
      <c r="AB896" s="130"/>
    </row>
    <row r="897" spans="13:28" ht="13">
      <c r="M897" s="128"/>
      <c r="N897" s="128"/>
      <c r="O897" s="129"/>
      <c r="P897" s="130"/>
      <c r="R897" s="129"/>
      <c r="S897" s="130"/>
      <c r="T897" s="129"/>
      <c r="U897" s="130"/>
      <c r="V897" s="129"/>
      <c r="W897" s="130"/>
      <c r="X897" s="129"/>
      <c r="Y897" s="130"/>
      <c r="Z897" s="130"/>
      <c r="AA897" s="130"/>
      <c r="AB897" s="130"/>
    </row>
    <row r="898" spans="13:28" ht="13">
      <c r="M898" s="128"/>
      <c r="N898" s="128"/>
      <c r="O898" s="129"/>
      <c r="P898" s="130"/>
      <c r="R898" s="129"/>
      <c r="S898" s="130"/>
      <c r="T898" s="129"/>
      <c r="U898" s="130"/>
      <c r="V898" s="129"/>
      <c r="W898" s="130"/>
      <c r="X898" s="129"/>
      <c r="Y898" s="130"/>
      <c r="Z898" s="130"/>
      <c r="AA898" s="130"/>
      <c r="AB898" s="130"/>
    </row>
    <row r="899" spans="13:28" ht="13">
      <c r="M899" s="128"/>
      <c r="N899" s="128"/>
      <c r="O899" s="129"/>
      <c r="P899" s="130"/>
      <c r="R899" s="129"/>
      <c r="S899" s="130"/>
      <c r="T899" s="129"/>
      <c r="U899" s="130"/>
      <c r="V899" s="129"/>
      <c r="W899" s="130"/>
      <c r="X899" s="129"/>
      <c r="Y899" s="130"/>
      <c r="Z899" s="130"/>
      <c r="AA899" s="130"/>
      <c r="AB899" s="130"/>
    </row>
    <row r="900" spans="13:28" ht="13">
      <c r="M900" s="128"/>
      <c r="N900" s="128"/>
      <c r="O900" s="129"/>
      <c r="P900" s="130"/>
      <c r="R900" s="129"/>
      <c r="S900" s="130"/>
      <c r="T900" s="129"/>
      <c r="U900" s="130"/>
      <c r="V900" s="129"/>
      <c r="W900" s="130"/>
      <c r="X900" s="129"/>
      <c r="Y900" s="130"/>
      <c r="Z900" s="130"/>
      <c r="AA900" s="130"/>
      <c r="AB900" s="130"/>
    </row>
    <row r="901" spans="13:28" ht="13">
      <c r="M901" s="128"/>
      <c r="N901" s="128"/>
      <c r="O901" s="129"/>
      <c r="P901" s="130"/>
      <c r="R901" s="129"/>
      <c r="S901" s="130"/>
      <c r="T901" s="129"/>
      <c r="U901" s="130"/>
      <c r="V901" s="129"/>
      <c r="W901" s="130"/>
      <c r="X901" s="129"/>
      <c r="Y901" s="130"/>
      <c r="Z901" s="130"/>
      <c r="AA901" s="130"/>
      <c r="AB901" s="130"/>
    </row>
    <row r="902" spans="13:28" ht="13">
      <c r="M902" s="128"/>
      <c r="N902" s="128"/>
      <c r="O902" s="129"/>
      <c r="P902" s="130"/>
      <c r="R902" s="129"/>
      <c r="S902" s="130"/>
      <c r="T902" s="129"/>
      <c r="U902" s="130"/>
      <c r="V902" s="129"/>
      <c r="W902" s="130"/>
      <c r="X902" s="129"/>
      <c r="Y902" s="130"/>
      <c r="Z902" s="130"/>
      <c r="AA902" s="130"/>
      <c r="AB902" s="130"/>
    </row>
    <row r="903" spans="13:28" ht="13">
      <c r="M903" s="128"/>
      <c r="N903" s="128"/>
      <c r="O903" s="129"/>
      <c r="P903" s="130"/>
      <c r="R903" s="129"/>
      <c r="S903" s="130"/>
      <c r="T903" s="129"/>
      <c r="U903" s="130"/>
      <c r="V903" s="129"/>
      <c r="W903" s="130"/>
      <c r="X903" s="129"/>
      <c r="Y903" s="130"/>
      <c r="Z903" s="130"/>
      <c r="AA903" s="130"/>
      <c r="AB903" s="130"/>
    </row>
    <row r="904" spans="13:28" ht="13">
      <c r="M904" s="128"/>
      <c r="N904" s="128"/>
      <c r="O904" s="129"/>
      <c r="P904" s="130"/>
      <c r="R904" s="129"/>
      <c r="S904" s="130"/>
      <c r="T904" s="129"/>
      <c r="U904" s="130"/>
      <c r="V904" s="129"/>
      <c r="W904" s="130"/>
      <c r="X904" s="129"/>
      <c r="Y904" s="130"/>
      <c r="Z904" s="130"/>
      <c r="AA904" s="130"/>
      <c r="AB904" s="130"/>
    </row>
    <row r="905" spans="13:28" ht="13">
      <c r="M905" s="128"/>
      <c r="N905" s="128"/>
      <c r="O905" s="129"/>
      <c r="P905" s="130"/>
      <c r="R905" s="129"/>
      <c r="S905" s="130"/>
      <c r="T905" s="129"/>
      <c r="U905" s="130"/>
      <c r="V905" s="129"/>
      <c r="W905" s="130"/>
      <c r="X905" s="129"/>
      <c r="Y905" s="130"/>
      <c r="Z905" s="130"/>
      <c r="AA905" s="130"/>
      <c r="AB905" s="130"/>
    </row>
    <row r="906" spans="13:28" ht="13">
      <c r="M906" s="128"/>
      <c r="N906" s="128"/>
      <c r="O906" s="129"/>
      <c r="P906" s="130"/>
      <c r="R906" s="129"/>
      <c r="S906" s="130"/>
      <c r="T906" s="129"/>
      <c r="U906" s="130"/>
      <c r="V906" s="129"/>
      <c r="W906" s="130"/>
      <c r="X906" s="129"/>
      <c r="Y906" s="130"/>
      <c r="Z906" s="130"/>
      <c r="AA906" s="130"/>
      <c r="AB906" s="130"/>
    </row>
    <row r="907" spans="13:28" ht="13">
      <c r="M907" s="128"/>
      <c r="N907" s="128"/>
      <c r="O907" s="129"/>
      <c r="P907" s="130"/>
      <c r="R907" s="129"/>
      <c r="S907" s="130"/>
      <c r="T907" s="129"/>
      <c r="U907" s="130"/>
      <c r="V907" s="129"/>
      <c r="W907" s="130"/>
      <c r="X907" s="129"/>
      <c r="Y907" s="130"/>
      <c r="Z907" s="130"/>
      <c r="AA907" s="130"/>
      <c r="AB907" s="130"/>
    </row>
    <row r="908" spans="13:28" ht="13">
      <c r="M908" s="128"/>
      <c r="N908" s="128"/>
      <c r="O908" s="129"/>
      <c r="P908" s="130"/>
      <c r="R908" s="129"/>
      <c r="S908" s="130"/>
      <c r="T908" s="129"/>
      <c r="U908" s="130"/>
      <c r="V908" s="129"/>
      <c r="W908" s="130"/>
      <c r="X908" s="129"/>
      <c r="Y908" s="130"/>
      <c r="Z908" s="130"/>
      <c r="AA908" s="130"/>
      <c r="AB908" s="130"/>
    </row>
    <row r="909" spans="13:28" ht="13">
      <c r="M909" s="128"/>
      <c r="N909" s="128"/>
      <c r="O909" s="129"/>
      <c r="P909" s="130"/>
      <c r="R909" s="129"/>
      <c r="S909" s="130"/>
      <c r="T909" s="129"/>
      <c r="U909" s="130"/>
      <c r="V909" s="129"/>
      <c r="W909" s="130"/>
      <c r="X909" s="129"/>
      <c r="Y909" s="130"/>
      <c r="Z909" s="130"/>
      <c r="AA909" s="130"/>
      <c r="AB909" s="130"/>
    </row>
    <row r="910" spans="13:28" ht="13">
      <c r="M910" s="128"/>
      <c r="N910" s="128"/>
      <c r="O910" s="129"/>
      <c r="P910" s="130"/>
      <c r="R910" s="129"/>
      <c r="S910" s="130"/>
      <c r="T910" s="129"/>
      <c r="U910" s="130"/>
      <c r="V910" s="129"/>
      <c r="W910" s="130"/>
      <c r="X910" s="129"/>
      <c r="Y910" s="130"/>
      <c r="Z910" s="130"/>
      <c r="AA910" s="130"/>
      <c r="AB910" s="130"/>
    </row>
    <row r="911" spans="13:28" ht="13">
      <c r="M911" s="128"/>
      <c r="N911" s="128"/>
      <c r="O911" s="129"/>
      <c r="P911" s="130"/>
      <c r="R911" s="129"/>
      <c r="S911" s="130"/>
      <c r="T911" s="129"/>
      <c r="U911" s="130"/>
      <c r="V911" s="129"/>
      <c r="W911" s="130"/>
      <c r="X911" s="129"/>
      <c r="Y911" s="130"/>
      <c r="Z911" s="130"/>
      <c r="AA911" s="130"/>
      <c r="AB911" s="130"/>
    </row>
    <row r="912" spans="13:28" ht="13">
      <c r="M912" s="128"/>
      <c r="N912" s="128"/>
      <c r="O912" s="129"/>
      <c r="P912" s="130"/>
      <c r="R912" s="129"/>
      <c r="S912" s="130"/>
      <c r="T912" s="129"/>
      <c r="U912" s="130"/>
      <c r="V912" s="129"/>
      <c r="W912" s="130"/>
      <c r="X912" s="129"/>
      <c r="Y912" s="130"/>
      <c r="Z912" s="130"/>
      <c r="AA912" s="130"/>
      <c r="AB912" s="130"/>
    </row>
    <row r="913" spans="13:28" ht="13">
      <c r="M913" s="128"/>
      <c r="N913" s="128"/>
      <c r="O913" s="129"/>
      <c r="P913" s="130"/>
      <c r="R913" s="129"/>
      <c r="S913" s="130"/>
      <c r="T913" s="129"/>
      <c r="U913" s="130"/>
      <c r="V913" s="129"/>
      <c r="W913" s="130"/>
      <c r="X913" s="129"/>
      <c r="Y913" s="130"/>
      <c r="Z913" s="130"/>
      <c r="AA913" s="130"/>
      <c r="AB913" s="130"/>
    </row>
    <row r="914" spans="13:28" ht="13">
      <c r="M914" s="128"/>
      <c r="N914" s="128"/>
      <c r="O914" s="129"/>
      <c r="P914" s="130"/>
      <c r="R914" s="129"/>
      <c r="S914" s="130"/>
      <c r="T914" s="129"/>
      <c r="U914" s="130"/>
      <c r="V914" s="129"/>
      <c r="W914" s="130"/>
      <c r="X914" s="129"/>
      <c r="Y914" s="130"/>
      <c r="Z914" s="130"/>
      <c r="AA914" s="130"/>
      <c r="AB914" s="130"/>
    </row>
    <row r="915" spans="13:28" ht="13">
      <c r="M915" s="128"/>
      <c r="N915" s="128"/>
      <c r="O915" s="129"/>
      <c r="P915" s="130"/>
      <c r="R915" s="129"/>
      <c r="S915" s="130"/>
      <c r="T915" s="129"/>
      <c r="U915" s="130"/>
      <c r="V915" s="129"/>
      <c r="W915" s="130"/>
      <c r="X915" s="129"/>
      <c r="Y915" s="130"/>
      <c r="Z915" s="130"/>
      <c r="AA915" s="130"/>
      <c r="AB915" s="130"/>
    </row>
    <row r="916" spans="13:28" ht="13">
      <c r="M916" s="128"/>
      <c r="N916" s="128"/>
      <c r="O916" s="129"/>
      <c r="P916" s="130"/>
      <c r="R916" s="129"/>
      <c r="S916" s="130"/>
      <c r="T916" s="129"/>
      <c r="U916" s="130"/>
      <c r="V916" s="129"/>
      <c r="W916" s="130"/>
      <c r="X916" s="129"/>
      <c r="Y916" s="130"/>
      <c r="Z916" s="130"/>
      <c r="AA916" s="130"/>
      <c r="AB916" s="130"/>
    </row>
    <row r="917" spans="13:28" ht="13">
      <c r="M917" s="128"/>
      <c r="N917" s="128"/>
      <c r="O917" s="129"/>
      <c r="P917" s="130"/>
      <c r="R917" s="129"/>
      <c r="S917" s="130"/>
      <c r="T917" s="129"/>
      <c r="U917" s="130"/>
      <c r="V917" s="129"/>
      <c r="W917" s="130"/>
      <c r="X917" s="129"/>
      <c r="Y917" s="130"/>
      <c r="Z917" s="130"/>
      <c r="AA917" s="130"/>
      <c r="AB917" s="130"/>
    </row>
    <row r="918" spans="13:28" ht="13">
      <c r="M918" s="128"/>
      <c r="N918" s="128"/>
      <c r="O918" s="129"/>
      <c r="P918" s="130"/>
      <c r="R918" s="129"/>
      <c r="S918" s="130"/>
      <c r="T918" s="129"/>
      <c r="U918" s="130"/>
      <c r="V918" s="129"/>
      <c r="W918" s="130"/>
      <c r="X918" s="129"/>
      <c r="Y918" s="130"/>
      <c r="Z918" s="130"/>
      <c r="AA918" s="130"/>
      <c r="AB918" s="130"/>
    </row>
    <row r="919" spans="13:28" ht="13">
      <c r="M919" s="128"/>
      <c r="N919" s="128"/>
      <c r="O919" s="129"/>
      <c r="P919" s="130"/>
      <c r="R919" s="129"/>
      <c r="S919" s="130"/>
      <c r="T919" s="129"/>
      <c r="U919" s="130"/>
      <c r="V919" s="129"/>
      <c r="W919" s="130"/>
      <c r="X919" s="129"/>
      <c r="Y919" s="130"/>
      <c r="Z919" s="130"/>
      <c r="AA919" s="130"/>
      <c r="AB919" s="130"/>
    </row>
    <row r="920" spans="13:28" ht="13">
      <c r="M920" s="128"/>
      <c r="N920" s="128"/>
      <c r="O920" s="129"/>
      <c r="P920" s="130"/>
      <c r="R920" s="129"/>
      <c r="S920" s="130"/>
      <c r="T920" s="129"/>
      <c r="U920" s="130"/>
      <c r="V920" s="129"/>
      <c r="W920" s="130"/>
      <c r="X920" s="129"/>
      <c r="Y920" s="130"/>
      <c r="Z920" s="130"/>
      <c r="AA920" s="130"/>
      <c r="AB920" s="130"/>
    </row>
    <row r="921" spans="13:28" ht="13">
      <c r="M921" s="128"/>
      <c r="N921" s="128"/>
      <c r="O921" s="129"/>
      <c r="P921" s="130"/>
      <c r="R921" s="129"/>
      <c r="S921" s="130"/>
      <c r="T921" s="129"/>
      <c r="U921" s="130"/>
      <c r="V921" s="129"/>
      <c r="W921" s="130"/>
      <c r="X921" s="129"/>
      <c r="Y921" s="130"/>
      <c r="Z921" s="130"/>
      <c r="AA921" s="130"/>
      <c r="AB921" s="130"/>
    </row>
    <row r="922" spans="13:28" ht="13">
      <c r="M922" s="128"/>
      <c r="N922" s="128"/>
      <c r="O922" s="129"/>
      <c r="P922" s="130"/>
      <c r="R922" s="129"/>
      <c r="S922" s="130"/>
      <c r="T922" s="129"/>
      <c r="U922" s="130"/>
      <c r="V922" s="129"/>
      <c r="W922" s="130"/>
      <c r="X922" s="129"/>
      <c r="Y922" s="130"/>
      <c r="Z922" s="130"/>
      <c r="AA922" s="130"/>
      <c r="AB922" s="130"/>
    </row>
    <row r="923" spans="13:28" ht="13">
      <c r="M923" s="128"/>
      <c r="N923" s="128"/>
      <c r="O923" s="129"/>
      <c r="P923" s="130"/>
      <c r="R923" s="129"/>
      <c r="S923" s="130"/>
      <c r="T923" s="129"/>
      <c r="U923" s="130"/>
      <c r="V923" s="129"/>
      <c r="W923" s="130"/>
      <c r="X923" s="129"/>
      <c r="Y923" s="130"/>
      <c r="Z923" s="130"/>
      <c r="AA923" s="130"/>
      <c r="AB923" s="130"/>
    </row>
    <row r="924" spans="13:28" ht="13">
      <c r="M924" s="128"/>
      <c r="N924" s="128"/>
      <c r="O924" s="129"/>
      <c r="P924" s="130"/>
      <c r="R924" s="129"/>
      <c r="S924" s="130"/>
      <c r="T924" s="129"/>
      <c r="U924" s="130"/>
      <c r="V924" s="129"/>
      <c r="W924" s="130"/>
      <c r="X924" s="129"/>
      <c r="Y924" s="130"/>
      <c r="Z924" s="130"/>
      <c r="AA924" s="130"/>
      <c r="AB924" s="130"/>
    </row>
    <row r="925" spans="13:28" ht="13">
      <c r="M925" s="128"/>
      <c r="N925" s="128"/>
      <c r="O925" s="129"/>
      <c r="P925" s="130"/>
      <c r="R925" s="129"/>
      <c r="S925" s="130"/>
      <c r="T925" s="129"/>
      <c r="U925" s="130"/>
      <c r="V925" s="129"/>
      <c r="W925" s="130"/>
      <c r="X925" s="129"/>
      <c r="Y925" s="130"/>
      <c r="Z925" s="130"/>
      <c r="AA925" s="130"/>
      <c r="AB925" s="130"/>
    </row>
    <row r="926" spans="13:28" ht="13">
      <c r="M926" s="128"/>
      <c r="N926" s="128"/>
      <c r="O926" s="129"/>
      <c r="P926" s="130"/>
      <c r="R926" s="129"/>
      <c r="S926" s="130"/>
      <c r="T926" s="129"/>
      <c r="U926" s="130"/>
      <c r="V926" s="129"/>
      <c r="W926" s="130"/>
      <c r="X926" s="129"/>
      <c r="Y926" s="130"/>
      <c r="Z926" s="130"/>
      <c r="AA926" s="130"/>
      <c r="AB926" s="130"/>
    </row>
    <row r="927" spans="13:28" ht="13">
      <c r="M927" s="128"/>
      <c r="N927" s="128"/>
      <c r="O927" s="129"/>
      <c r="P927" s="130"/>
      <c r="R927" s="129"/>
      <c r="S927" s="130"/>
      <c r="T927" s="129"/>
      <c r="U927" s="130"/>
      <c r="V927" s="129"/>
      <c r="W927" s="130"/>
      <c r="X927" s="129"/>
      <c r="Y927" s="130"/>
      <c r="Z927" s="130"/>
      <c r="AA927" s="130"/>
      <c r="AB927" s="130"/>
    </row>
    <row r="928" spans="13:28" ht="13">
      <c r="M928" s="128"/>
      <c r="N928" s="128"/>
      <c r="O928" s="129"/>
      <c r="P928" s="130"/>
      <c r="R928" s="129"/>
      <c r="S928" s="130"/>
      <c r="T928" s="129"/>
      <c r="U928" s="130"/>
      <c r="V928" s="129"/>
      <c r="W928" s="130"/>
      <c r="X928" s="129"/>
      <c r="Y928" s="130"/>
      <c r="Z928" s="130"/>
      <c r="AA928" s="130"/>
      <c r="AB928" s="130"/>
    </row>
    <row r="929" spans="13:28" ht="13">
      <c r="M929" s="128"/>
      <c r="N929" s="128"/>
      <c r="O929" s="129"/>
      <c r="P929" s="130"/>
      <c r="R929" s="129"/>
      <c r="S929" s="130"/>
      <c r="T929" s="129"/>
      <c r="U929" s="130"/>
      <c r="V929" s="129"/>
      <c r="W929" s="130"/>
      <c r="X929" s="129"/>
      <c r="Y929" s="130"/>
      <c r="Z929" s="130"/>
      <c r="AA929" s="130"/>
      <c r="AB929" s="130"/>
    </row>
    <row r="930" spans="13:28" ht="13">
      <c r="M930" s="128"/>
      <c r="N930" s="128"/>
      <c r="O930" s="129"/>
      <c r="P930" s="130"/>
      <c r="R930" s="129"/>
      <c r="S930" s="130"/>
      <c r="T930" s="129"/>
      <c r="U930" s="130"/>
      <c r="V930" s="129"/>
      <c r="W930" s="130"/>
      <c r="X930" s="129"/>
      <c r="Y930" s="130"/>
      <c r="Z930" s="130"/>
      <c r="AA930" s="130"/>
      <c r="AB930" s="130"/>
    </row>
    <row r="931" spans="13:28" ht="13">
      <c r="M931" s="128"/>
      <c r="N931" s="128"/>
      <c r="O931" s="129"/>
      <c r="P931" s="130"/>
      <c r="R931" s="129"/>
      <c r="S931" s="130"/>
      <c r="T931" s="129"/>
      <c r="U931" s="130"/>
      <c r="V931" s="129"/>
      <c r="W931" s="130"/>
      <c r="X931" s="129"/>
      <c r="Y931" s="130"/>
      <c r="Z931" s="130"/>
      <c r="AA931" s="130"/>
      <c r="AB931" s="130"/>
    </row>
    <row r="932" spans="13:28" ht="13">
      <c r="M932" s="128"/>
      <c r="N932" s="128"/>
      <c r="O932" s="129"/>
      <c r="P932" s="130"/>
      <c r="R932" s="129"/>
      <c r="S932" s="130"/>
      <c r="T932" s="129"/>
      <c r="U932" s="130"/>
      <c r="V932" s="129"/>
      <c r="W932" s="130"/>
      <c r="X932" s="129"/>
      <c r="Y932" s="130"/>
      <c r="Z932" s="130"/>
      <c r="AA932" s="130"/>
      <c r="AB932" s="130"/>
    </row>
    <row r="933" spans="13:28" ht="13">
      <c r="M933" s="128"/>
      <c r="N933" s="128"/>
      <c r="O933" s="129"/>
      <c r="P933" s="130"/>
      <c r="R933" s="129"/>
      <c r="S933" s="130"/>
      <c r="T933" s="129"/>
      <c r="U933" s="130"/>
      <c r="V933" s="129"/>
      <c r="W933" s="130"/>
      <c r="X933" s="129"/>
      <c r="Y933" s="130"/>
      <c r="Z933" s="130"/>
      <c r="AA933" s="130"/>
      <c r="AB933" s="130"/>
    </row>
    <row r="934" spans="13:28" ht="13">
      <c r="M934" s="128"/>
      <c r="N934" s="128"/>
      <c r="O934" s="129"/>
      <c r="P934" s="130"/>
      <c r="R934" s="129"/>
      <c r="S934" s="130"/>
      <c r="T934" s="129"/>
      <c r="U934" s="130"/>
      <c r="V934" s="129"/>
      <c r="W934" s="130"/>
      <c r="X934" s="129"/>
      <c r="Y934" s="130"/>
      <c r="Z934" s="130"/>
      <c r="AA934" s="130"/>
      <c r="AB934" s="130"/>
    </row>
    <row r="935" spans="13:28" ht="13">
      <c r="M935" s="128"/>
      <c r="N935" s="128"/>
      <c r="O935" s="129"/>
      <c r="P935" s="130"/>
      <c r="R935" s="129"/>
      <c r="S935" s="130"/>
      <c r="T935" s="129"/>
      <c r="U935" s="130"/>
      <c r="V935" s="129"/>
      <c r="W935" s="130"/>
      <c r="X935" s="129"/>
      <c r="Y935" s="130"/>
      <c r="Z935" s="130"/>
      <c r="AA935" s="130"/>
      <c r="AB935" s="130"/>
    </row>
    <row r="936" spans="13:28" ht="13">
      <c r="M936" s="128"/>
      <c r="N936" s="128"/>
      <c r="O936" s="129"/>
      <c r="P936" s="130"/>
      <c r="R936" s="129"/>
      <c r="S936" s="130"/>
      <c r="T936" s="129"/>
      <c r="U936" s="130"/>
      <c r="V936" s="129"/>
      <c r="W936" s="130"/>
      <c r="X936" s="129"/>
      <c r="Y936" s="130"/>
      <c r="Z936" s="130"/>
      <c r="AA936" s="130"/>
      <c r="AB936" s="130"/>
    </row>
    <row r="937" spans="13:28" ht="13">
      <c r="M937" s="128"/>
      <c r="N937" s="128"/>
      <c r="O937" s="129"/>
      <c r="P937" s="130"/>
      <c r="R937" s="129"/>
      <c r="S937" s="130"/>
      <c r="T937" s="129"/>
      <c r="U937" s="130"/>
      <c r="V937" s="129"/>
      <c r="W937" s="130"/>
      <c r="X937" s="129"/>
      <c r="Y937" s="130"/>
      <c r="Z937" s="130"/>
      <c r="AA937" s="130"/>
      <c r="AB937" s="130"/>
    </row>
    <row r="938" spans="13:28" ht="13">
      <c r="M938" s="128"/>
      <c r="N938" s="128"/>
      <c r="O938" s="129"/>
      <c r="P938" s="130"/>
      <c r="R938" s="129"/>
      <c r="S938" s="130"/>
      <c r="T938" s="129"/>
      <c r="U938" s="130"/>
      <c r="V938" s="129"/>
      <c r="W938" s="130"/>
      <c r="X938" s="129"/>
      <c r="Y938" s="130"/>
      <c r="Z938" s="130"/>
      <c r="AA938" s="130"/>
      <c r="AB938" s="130"/>
    </row>
    <row r="939" spans="13:28" ht="13">
      <c r="M939" s="128"/>
      <c r="N939" s="128"/>
      <c r="O939" s="129"/>
      <c r="P939" s="130"/>
      <c r="R939" s="129"/>
      <c r="S939" s="130"/>
      <c r="T939" s="129"/>
      <c r="U939" s="130"/>
      <c r="V939" s="129"/>
      <c r="W939" s="130"/>
      <c r="X939" s="129"/>
      <c r="Y939" s="130"/>
      <c r="Z939" s="130"/>
      <c r="AA939" s="130"/>
      <c r="AB939" s="130"/>
    </row>
    <row r="940" spans="13:28" ht="13">
      <c r="M940" s="128"/>
      <c r="N940" s="128"/>
      <c r="O940" s="129"/>
      <c r="P940" s="130"/>
      <c r="R940" s="129"/>
      <c r="S940" s="130"/>
      <c r="T940" s="129"/>
      <c r="U940" s="130"/>
      <c r="V940" s="129"/>
      <c r="W940" s="130"/>
      <c r="X940" s="129"/>
      <c r="Y940" s="130"/>
      <c r="Z940" s="130"/>
      <c r="AA940" s="130"/>
      <c r="AB940" s="130"/>
    </row>
    <row r="941" spans="13:28" ht="13">
      <c r="M941" s="128"/>
      <c r="N941" s="128"/>
      <c r="O941" s="129"/>
      <c r="P941" s="130"/>
      <c r="R941" s="129"/>
      <c r="S941" s="130"/>
      <c r="T941" s="129"/>
      <c r="U941" s="130"/>
      <c r="V941" s="129"/>
      <c r="W941" s="130"/>
      <c r="X941" s="129"/>
      <c r="Y941" s="130"/>
      <c r="Z941" s="130"/>
      <c r="AA941" s="130"/>
      <c r="AB941" s="130"/>
    </row>
    <row r="942" spans="13:28" ht="13">
      <c r="M942" s="128"/>
      <c r="N942" s="128"/>
      <c r="O942" s="129"/>
      <c r="P942" s="130"/>
      <c r="R942" s="129"/>
      <c r="S942" s="130"/>
      <c r="T942" s="129"/>
      <c r="U942" s="130"/>
      <c r="V942" s="129"/>
      <c r="W942" s="130"/>
      <c r="X942" s="129"/>
      <c r="Y942" s="130"/>
      <c r="Z942" s="130"/>
      <c r="AA942" s="130"/>
      <c r="AB942" s="130"/>
    </row>
    <row r="943" spans="13:28" ht="13">
      <c r="M943" s="128"/>
      <c r="N943" s="128"/>
      <c r="O943" s="129"/>
      <c r="P943" s="130"/>
      <c r="R943" s="129"/>
      <c r="S943" s="130"/>
      <c r="T943" s="129"/>
      <c r="U943" s="130"/>
      <c r="V943" s="129"/>
      <c r="W943" s="130"/>
      <c r="X943" s="129"/>
      <c r="Y943" s="130"/>
      <c r="Z943" s="130"/>
      <c r="AA943" s="130"/>
      <c r="AB943" s="130"/>
    </row>
    <row r="944" spans="13:28" ht="13">
      <c r="M944" s="128"/>
      <c r="N944" s="128"/>
      <c r="O944" s="129"/>
      <c r="P944" s="130"/>
      <c r="R944" s="129"/>
      <c r="S944" s="130"/>
      <c r="T944" s="129"/>
      <c r="U944" s="130"/>
      <c r="V944" s="129"/>
      <c r="W944" s="130"/>
      <c r="X944" s="129"/>
      <c r="Y944" s="130"/>
      <c r="Z944" s="130"/>
      <c r="AA944" s="130"/>
      <c r="AB944" s="130"/>
    </row>
    <row r="945" spans="13:28" ht="13">
      <c r="M945" s="128"/>
      <c r="N945" s="128"/>
      <c r="O945" s="129"/>
      <c r="P945" s="130"/>
      <c r="R945" s="129"/>
      <c r="S945" s="130"/>
      <c r="T945" s="129"/>
      <c r="U945" s="130"/>
      <c r="V945" s="129"/>
      <c r="W945" s="130"/>
      <c r="X945" s="129"/>
      <c r="Y945" s="130"/>
      <c r="Z945" s="130"/>
      <c r="AA945" s="130"/>
      <c r="AB945" s="130"/>
    </row>
    <row r="946" spans="13:28" ht="13">
      <c r="M946" s="128"/>
      <c r="N946" s="128"/>
      <c r="O946" s="129"/>
      <c r="P946" s="130"/>
      <c r="R946" s="129"/>
      <c r="S946" s="130"/>
      <c r="T946" s="129"/>
      <c r="U946" s="130"/>
      <c r="V946" s="129"/>
      <c r="W946" s="130"/>
      <c r="X946" s="129"/>
      <c r="Y946" s="130"/>
      <c r="Z946" s="130"/>
      <c r="AA946" s="130"/>
      <c r="AB946" s="130"/>
    </row>
    <row r="947" spans="13:28" ht="13">
      <c r="M947" s="128"/>
      <c r="N947" s="128"/>
      <c r="O947" s="129"/>
      <c r="P947" s="130"/>
      <c r="R947" s="129"/>
      <c r="S947" s="130"/>
      <c r="T947" s="129"/>
      <c r="U947" s="130"/>
      <c r="V947" s="129"/>
      <c r="W947" s="130"/>
      <c r="X947" s="129"/>
      <c r="Y947" s="130"/>
      <c r="Z947" s="130"/>
      <c r="AA947" s="130"/>
      <c r="AB947" s="130"/>
    </row>
    <row r="948" spans="13:28" ht="13">
      <c r="M948" s="128"/>
      <c r="N948" s="128"/>
      <c r="O948" s="129"/>
      <c r="P948" s="130"/>
      <c r="R948" s="129"/>
      <c r="S948" s="130"/>
      <c r="T948" s="129"/>
      <c r="U948" s="130"/>
      <c r="V948" s="129"/>
      <c r="W948" s="130"/>
      <c r="X948" s="129"/>
      <c r="Y948" s="130"/>
      <c r="Z948" s="130"/>
      <c r="AA948" s="130"/>
      <c r="AB948" s="130"/>
    </row>
    <row r="949" spans="13:28" ht="13">
      <c r="M949" s="128"/>
      <c r="N949" s="128"/>
      <c r="O949" s="129"/>
      <c r="P949" s="130"/>
      <c r="R949" s="129"/>
      <c r="S949" s="130"/>
      <c r="T949" s="129"/>
      <c r="U949" s="130"/>
      <c r="V949" s="129"/>
      <c r="W949" s="130"/>
      <c r="X949" s="129"/>
      <c r="Y949" s="130"/>
      <c r="Z949" s="130"/>
      <c r="AA949" s="130"/>
      <c r="AB949" s="130"/>
    </row>
    <row r="950" spans="13:28" ht="13">
      <c r="M950" s="128"/>
      <c r="N950" s="128"/>
      <c r="O950" s="129"/>
      <c r="P950" s="130"/>
      <c r="R950" s="129"/>
      <c r="S950" s="130"/>
      <c r="T950" s="129"/>
      <c r="U950" s="130"/>
      <c r="V950" s="129"/>
      <c r="W950" s="130"/>
      <c r="X950" s="129"/>
      <c r="Y950" s="130"/>
      <c r="Z950" s="130"/>
      <c r="AA950" s="130"/>
      <c r="AB950" s="130"/>
    </row>
    <row r="951" spans="13:28" ht="13">
      <c r="M951" s="128"/>
      <c r="N951" s="128"/>
      <c r="O951" s="129"/>
      <c r="P951" s="130"/>
      <c r="R951" s="129"/>
      <c r="S951" s="130"/>
      <c r="T951" s="129"/>
      <c r="U951" s="130"/>
      <c r="V951" s="129"/>
      <c r="W951" s="130"/>
      <c r="X951" s="129"/>
      <c r="Y951" s="130"/>
      <c r="Z951" s="130"/>
      <c r="AA951" s="130"/>
      <c r="AB951" s="130"/>
    </row>
    <row r="952" spans="13:28" ht="13">
      <c r="M952" s="128"/>
      <c r="N952" s="128"/>
      <c r="O952" s="129"/>
      <c r="P952" s="130"/>
      <c r="R952" s="129"/>
      <c r="S952" s="130"/>
      <c r="T952" s="129"/>
      <c r="U952" s="130"/>
      <c r="V952" s="129"/>
      <c r="W952" s="130"/>
      <c r="X952" s="129"/>
      <c r="Y952" s="130"/>
      <c r="Z952" s="130"/>
      <c r="AA952" s="130"/>
      <c r="AB952" s="130"/>
    </row>
    <row r="953" spans="13:28" ht="13">
      <c r="M953" s="128"/>
      <c r="N953" s="128"/>
      <c r="O953" s="129"/>
      <c r="P953" s="130"/>
      <c r="R953" s="129"/>
      <c r="S953" s="130"/>
      <c r="T953" s="129"/>
      <c r="U953" s="130"/>
      <c r="V953" s="129"/>
      <c r="W953" s="130"/>
      <c r="X953" s="129"/>
      <c r="Y953" s="130"/>
      <c r="Z953" s="130"/>
      <c r="AA953" s="130"/>
      <c r="AB953" s="130"/>
    </row>
    <row r="954" spans="13:28" ht="13">
      <c r="M954" s="128"/>
      <c r="N954" s="128"/>
      <c r="O954" s="129"/>
      <c r="P954" s="130"/>
      <c r="R954" s="129"/>
      <c r="S954" s="130"/>
      <c r="T954" s="129"/>
      <c r="U954" s="130"/>
      <c r="V954" s="129"/>
      <c r="W954" s="130"/>
      <c r="X954" s="129"/>
      <c r="Y954" s="130"/>
      <c r="Z954" s="130"/>
      <c r="AA954" s="130"/>
      <c r="AB954" s="130"/>
    </row>
    <row r="955" spans="13:28" ht="13">
      <c r="M955" s="128"/>
      <c r="N955" s="128"/>
      <c r="O955" s="129"/>
      <c r="P955" s="130"/>
      <c r="R955" s="129"/>
      <c r="S955" s="130"/>
      <c r="T955" s="129"/>
      <c r="U955" s="130"/>
      <c r="V955" s="129"/>
      <c r="W955" s="130"/>
      <c r="X955" s="129"/>
      <c r="Y955" s="130"/>
      <c r="Z955" s="130"/>
      <c r="AA955" s="130"/>
      <c r="AB955" s="130"/>
    </row>
    <row r="956" spans="13:28" ht="13">
      <c r="M956" s="128"/>
      <c r="N956" s="128"/>
      <c r="O956" s="129"/>
      <c r="P956" s="130"/>
      <c r="R956" s="129"/>
      <c r="S956" s="130"/>
      <c r="T956" s="129"/>
      <c r="U956" s="130"/>
      <c r="V956" s="129"/>
      <c r="W956" s="130"/>
      <c r="X956" s="129"/>
      <c r="Y956" s="130"/>
      <c r="Z956" s="130"/>
      <c r="AA956" s="130"/>
      <c r="AB956" s="130"/>
    </row>
    <row r="957" spans="13:28" ht="13">
      <c r="M957" s="128"/>
      <c r="N957" s="128"/>
      <c r="O957" s="129"/>
      <c r="P957" s="130"/>
      <c r="R957" s="129"/>
      <c r="S957" s="130"/>
      <c r="T957" s="129"/>
      <c r="U957" s="130"/>
      <c r="V957" s="129"/>
      <c r="W957" s="130"/>
      <c r="X957" s="129"/>
      <c r="Y957" s="130"/>
      <c r="Z957" s="130"/>
      <c r="AA957" s="130"/>
      <c r="AB957" s="130"/>
    </row>
    <row r="958" spans="13:28" ht="13">
      <c r="M958" s="128"/>
      <c r="N958" s="128"/>
      <c r="O958" s="129"/>
      <c r="P958" s="130"/>
      <c r="R958" s="129"/>
      <c r="S958" s="130"/>
      <c r="T958" s="129"/>
      <c r="U958" s="130"/>
      <c r="V958" s="129"/>
      <c r="W958" s="130"/>
      <c r="X958" s="129"/>
      <c r="Y958" s="130"/>
      <c r="Z958" s="130"/>
      <c r="AA958" s="130"/>
      <c r="AB958" s="130"/>
    </row>
    <row r="959" spans="13:28" ht="13">
      <c r="M959" s="128"/>
      <c r="N959" s="128"/>
      <c r="O959" s="129"/>
      <c r="P959" s="130"/>
      <c r="R959" s="129"/>
      <c r="S959" s="130"/>
      <c r="T959" s="129"/>
      <c r="U959" s="130"/>
      <c r="V959" s="129"/>
      <c r="W959" s="130"/>
      <c r="X959" s="129"/>
      <c r="Y959" s="130"/>
      <c r="Z959" s="130"/>
      <c r="AA959" s="130"/>
      <c r="AB959" s="130"/>
    </row>
    <row r="960" spans="13:28" ht="13">
      <c r="M960" s="128"/>
      <c r="N960" s="128"/>
      <c r="O960" s="129"/>
      <c r="P960" s="130"/>
      <c r="R960" s="129"/>
      <c r="S960" s="130"/>
      <c r="T960" s="129"/>
      <c r="U960" s="130"/>
      <c r="V960" s="129"/>
      <c r="W960" s="130"/>
      <c r="X960" s="129"/>
      <c r="Y960" s="130"/>
      <c r="Z960" s="130"/>
      <c r="AA960" s="130"/>
      <c r="AB960" s="130"/>
    </row>
    <row r="961" spans="13:28" ht="13">
      <c r="M961" s="128"/>
      <c r="N961" s="128"/>
      <c r="O961" s="129"/>
      <c r="P961" s="130"/>
      <c r="R961" s="129"/>
      <c r="S961" s="130"/>
      <c r="T961" s="129"/>
      <c r="U961" s="130"/>
      <c r="V961" s="129"/>
      <c r="W961" s="130"/>
      <c r="X961" s="129"/>
      <c r="Y961" s="130"/>
      <c r="Z961" s="130"/>
      <c r="AA961" s="130"/>
      <c r="AB961" s="130"/>
    </row>
    <row r="962" spans="13:28" ht="13">
      <c r="M962" s="128"/>
      <c r="N962" s="128"/>
      <c r="O962" s="129"/>
      <c r="P962" s="130"/>
      <c r="R962" s="129"/>
      <c r="S962" s="130"/>
      <c r="T962" s="129"/>
      <c r="U962" s="130"/>
      <c r="V962" s="129"/>
      <c r="W962" s="130"/>
      <c r="X962" s="129"/>
      <c r="Y962" s="130"/>
      <c r="Z962" s="130"/>
      <c r="AA962" s="130"/>
      <c r="AB962" s="130"/>
    </row>
    <row r="963" spans="13:28" ht="13">
      <c r="M963" s="128"/>
      <c r="N963" s="128"/>
      <c r="O963" s="129"/>
      <c r="P963" s="130"/>
      <c r="R963" s="129"/>
      <c r="S963" s="130"/>
      <c r="T963" s="129"/>
      <c r="U963" s="130"/>
      <c r="V963" s="129"/>
      <c r="W963" s="130"/>
      <c r="X963" s="129"/>
      <c r="Y963" s="130"/>
      <c r="Z963" s="130"/>
      <c r="AA963" s="130"/>
      <c r="AB963" s="130"/>
    </row>
    <row r="964" spans="13:28" ht="13">
      <c r="M964" s="128"/>
      <c r="N964" s="128"/>
      <c r="O964" s="129"/>
      <c r="P964" s="130"/>
      <c r="R964" s="129"/>
      <c r="S964" s="130"/>
      <c r="T964" s="129"/>
      <c r="U964" s="130"/>
      <c r="V964" s="129"/>
      <c r="W964" s="130"/>
      <c r="X964" s="129"/>
      <c r="Y964" s="130"/>
      <c r="Z964" s="130"/>
      <c r="AA964" s="130"/>
      <c r="AB964" s="130"/>
    </row>
    <row r="965" spans="13:28" ht="13">
      <c r="M965" s="128"/>
      <c r="N965" s="128"/>
      <c r="O965" s="129"/>
      <c r="P965" s="130"/>
      <c r="R965" s="129"/>
      <c r="S965" s="130"/>
      <c r="T965" s="129"/>
      <c r="U965" s="130"/>
      <c r="V965" s="129"/>
      <c r="W965" s="130"/>
      <c r="X965" s="129"/>
      <c r="Y965" s="130"/>
      <c r="Z965" s="130"/>
      <c r="AA965" s="130"/>
      <c r="AB965" s="130"/>
    </row>
    <row r="966" spans="13:28" ht="13">
      <c r="M966" s="128"/>
      <c r="N966" s="128"/>
      <c r="O966" s="129"/>
      <c r="P966" s="130"/>
      <c r="R966" s="129"/>
      <c r="S966" s="130"/>
      <c r="T966" s="129"/>
      <c r="U966" s="130"/>
      <c r="V966" s="129"/>
      <c r="W966" s="130"/>
      <c r="X966" s="129"/>
      <c r="Y966" s="130"/>
      <c r="Z966" s="130"/>
      <c r="AA966" s="130"/>
      <c r="AB966" s="130"/>
    </row>
    <row r="967" spans="13:28" ht="13">
      <c r="M967" s="128"/>
      <c r="N967" s="128"/>
      <c r="O967" s="129"/>
      <c r="P967" s="130"/>
      <c r="R967" s="129"/>
      <c r="S967" s="130"/>
      <c r="T967" s="129"/>
      <c r="U967" s="130"/>
      <c r="V967" s="129"/>
      <c r="W967" s="130"/>
      <c r="X967" s="129"/>
      <c r="Y967" s="130"/>
      <c r="Z967" s="130"/>
      <c r="AA967" s="130"/>
      <c r="AB967" s="130"/>
    </row>
    <row r="968" spans="13:28" ht="13">
      <c r="M968" s="128"/>
      <c r="N968" s="128"/>
      <c r="O968" s="129"/>
      <c r="P968" s="130"/>
      <c r="R968" s="129"/>
      <c r="S968" s="130"/>
      <c r="T968" s="129"/>
      <c r="U968" s="130"/>
      <c r="V968" s="129"/>
      <c r="W968" s="130"/>
      <c r="X968" s="129"/>
      <c r="Y968" s="130"/>
      <c r="Z968" s="130"/>
      <c r="AA968" s="130"/>
      <c r="AB968" s="130"/>
    </row>
    <row r="969" spans="13:28" ht="13">
      <c r="M969" s="128"/>
      <c r="N969" s="128"/>
      <c r="O969" s="129"/>
      <c r="P969" s="130"/>
      <c r="R969" s="129"/>
      <c r="S969" s="130"/>
      <c r="T969" s="129"/>
      <c r="U969" s="130"/>
      <c r="V969" s="129"/>
      <c r="W969" s="130"/>
      <c r="X969" s="129"/>
      <c r="Y969" s="130"/>
      <c r="Z969" s="130"/>
      <c r="AA969" s="130"/>
      <c r="AB969" s="130"/>
    </row>
    <row r="970" spans="13:28" ht="13">
      <c r="M970" s="128"/>
      <c r="N970" s="128"/>
      <c r="O970" s="129"/>
      <c r="P970" s="130"/>
      <c r="R970" s="129"/>
      <c r="S970" s="130"/>
      <c r="T970" s="129"/>
      <c r="U970" s="130"/>
      <c r="V970" s="129"/>
      <c r="W970" s="130"/>
      <c r="X970" s="129"/>
      <c r="Y970" s="130"/>
      <c r="Z970" s="130"/>
      <c r="AA970" s="130"/>
      <c r="AB970" s="130"/>
    </row>
    <row r="971" spans="13:28" ht="13">
      <c r="M971" s="128"/>
      <c r="N971" s="128"/>
      <c r="O971" s="129"/>
      <c r="P971" s="130"/>
      <c r="R971" s="129"/>
      <c r="S971" s="130"/>
      <c r="T971" s="129"/>
      <c r="U971" s="130"/>
      <c r="V971" s="129"/>
      <c r="W971" s="130"/>
      <c r="X971" s="129"/>
      <c r="Y971" s="130"/>
      <c r="Z971" s="130"/>
      <c r="AA971" s="130"/>
      <c r="AB971" s="130"/>
    </row>
    <row r="972" spans="13:28" ht="13">
      <c r="M972" s="128"/>
      <c r="N972" s="128"/>
      <c r="O972" s="129"/>
      <c r="P972" s="130"/>
      <c r="R972" s="129"/>
      <c r="S972" s="130"/>
      <c r="T972" s="129"/>
      <c r="U972" s="130"/>
      <c r="V972" s="129"/>
      <c r="W972" s="130"/>
      <c r="X972" s="129"/>
      <c r="Y972" s="130"/>
      <c r="Z972" s="130"/>
      <c r="AA972" s="130"/>
      <c r="AB972" s="130"/>
    </row>
    <row r="973" spans="13:28" ht="13">
      <c r="M973" s="128"/>
      <c r="N973" s="128"/>
      <c r="O973" s="129"/>
      <c r="P973" s="130"/>
      <c r="R973" s="129"/>
      <c r="S973" s="130"/>
      <c r="T973" s="129"/>
      <c r="U973" s="130"/>
      <c r="V973" s="129"/>
      <c r="W973" s="130"/>
      <c r="X973" s="129"/>
      <c r="Y973" s="130"/>
      <c r="Z973" s="130"/>
      <c r="AA973" s="130"/>
      <c r="AB973" s="130"/>
    </row>
    <row r="974" spans="13:28" ht="13">
      <c r="M974" s="128"/>
      <c r="N974" s="128"/>
      <c r="O974" s="129"/>
      <c r="P974" s="130"/>
      <c r="R974" s="129"/>
      <c r="S974" s="130"/>
      <c r="T974" s="129"/>
      <c r="U974" s="130"/>
      <c r="V974" s="129"/>
      <c r="W974" s="130"/>
      <c r="X974" s="129"/>
      <c r="Y974" s="130"/>
      <c r="Z974" s="130"/>
      <c r="AA974" s="130"/>
      <c r="AB974" s="130"/>
    </row>
    <row r="975" spans="13:28" ht="13">
      <c r="M975" s="128"/>
      <c r="N975" s="128"/>
      <c r="O975" s="129"/>
      <c r="P975" s="130"/>
      <c r="R975" s="129"/>
      <c r="S975" s="130"/>
      <c r="T975" s="129"/>
      <c r="U975" s="130"/>
      <c r="V975" s="129"/>
      <c r="W975" s="130"/>
      <c r="X975" s="129"/>
      <c r="Y975" s="130"/>
      <c r="Z975" s="130"/>
      <c r="AA975" s="130"/>
      <c r="AB975" s="130"/>
    </row>
    <row r="976" spans="13:28" ht="13">
      <c r="M976" s="128"/>
      <c r="N976" s="128"/>
      <c r="O976" s="129"/>
      <c r="P976" s="130"/>
      <c r="R976" s="129"/>
      <c r="S976" s="130"/>
      <c r="T976" s="129"/>
      <c r="U976" s="130"/>
      <c r="V976" s="129"/>
      <c r="W976" s="130"/>
      <c r="X976" s="129"/>
      <c r="Y976" s="130"/>
      <c r="Z976" s="130"/>
      <c r="AA976" s="130"/>
      <c r="AB976" s="130"/>
    </row>
    <row r="977" spans="13:28" ht="13">
      <c r="M977" s="128"/>
      <c r="N977" s="128"/>
      <c r="O977" s="129"/>
      <c r="P977" s="130"/>
      <c r="R977" s="129"/>
      <c r="S977" s="130"/>
      <c r="T977" s="129"/>
      <c r="U977" s="130"/>
      <c r="V977" s="129"/>
      <c r="W977" s="130"/>
      <c r="X977" s="129"/>
      <c r="Y977" s="130"/>
      <c r="Z977" s="130"/>
      <c r="AA977" s="130"/>
      <c r="AB977" s="130"/>
    </row>
    <row r="978" spans="13:28" ht="13">
      <c r="M978" s="128"/>
      <c r="N978" s="128"/>
      <c r="O978" s="129"/>
      <c r="P978" s="130"/>
      <c r="R978" s="129"/>
      <c r="S978" s="130"/>
      <c r="T978" s="129"/>
      <c r="U978" s="130"/>
      <c r="V978" s="129"/>
      <c r="W978" s="130"/>
      <c r="X978" s="129"/>
      <c r="Y978" s="130"/>
      <c r="Z978" s="130"/>
      <c r="AA978" s="130"/>
      <c r="AB978" s="130"/>
    </row>
    <row r="979" spans="13:28" ht="13">
      <c r="M979" s="128"/>
      <c r="N979" s="128"/>
      <c r="O979" s="129"/>
      <c r="P979" s="130"/>
      <c r="R979" s="129"/>
      <c r="S979" s="130"/>
      <c r="T979" s="129"/>
      <c r="U979" s="130"/>
      <c r="V979" s="129"/>
      <c r="W979" s="130"/>
      <c r="X979" s="129"/>
      <c r="Y979" s="130"/>
      <c r="Z979" s="130"/>
      <c r="AA979" s="130"/>
      <c r="AB979" s="130"/>
    </row>
    <row r="980" spans="13:28" ht="13">
      <c r="M980" s="128"/>
      <c r="N980" s="128"/>
      <c r="O980" s="129"/>
      <c r="P980" s="130"/>
      <c r="R980" s="129"/>
      <c r="S980" s="130"/>
      <c r="T980" s="129"/>
      <c r="U980" s="130"/>
      <c r="V980" s="129"/>
      <c r="W980" s="130"/>
      <c r="X980" s="129"/>
      <c r="Y980" s="130"/>
      <c r="Z980" s="130"/>
      <c r="AA980" s="130"/>
      <c r="AB980" s="130"/>
    </row>
    <row r="981" spans="13:28" ht="13">
      <c r="M981" s="128"/>
      <c r="N981" s="128"/>
      <c r="O981" s="129"/>
      <c r="P981" s="130"/>
      <c r="R981" s="129"/>
      <c r="S981" s="130"/>
      <c r="T981" s="129"/>
      <c r="U981" s="130"/>
      <c r="V981" s="129"/>
      <c r="W981" s="130"/>
      <c r="X981" s="129"/>
      <c r="Y981" s="130"/>
      <c r="Z981" s="130"/>
      <c r="AA981" s="130"/>
      <c r="AB981" s="130"/>
    </row>
    <row r="982" spans="13:28" ht="13">
      <c r="M982" s="128"/>
      <c r="N982" s="128"/>
      <c r="O982" s="129"/>
      <c r="P982" s="130"/>
      <c r="R982" s="129"/>
      <c r="S982" s="130"/>
      <c r="T982" s="129"/>
      <c r="U982" s="130"/>
      <c r="V982" s="129"/>
      <c r="W982" s="130"/>
      <c r="X982" s="129"/>
      <c r="Y982" s="130"/>
      <c r="Z982" s="130"/>
      <c r="AA982" s="130"/>
      <c r="AB982" s="130"/>
    </row>
    <row r="983" spans="13:28" ht="13">
      <c r="M983" s="128"/>
      <c r="N983" s="128"/>
      <c r="O983" s="129"/>
      <c r="P983" s="130"/>
      <c r="R983" s="129"/>
      <c r="S983" s="130"/>
      <c r="T983" s="129"/>
      <c r="U983" s="130"/>
      <c r="V983" s="129"/>
      <c r="W983" s="130"/>
      <c r="X983" s="129"/>
      <c r="Y983" s="130"/>
      <c r="Z983" s="130"/>
      <c r="AA983" s="130"/>
      <c r="AB983" s="130"/>
    </row>
    <row r="984" spans="13:28" ht="13">
      <c r="M984" s="128"/>
      <c r="N984" s="128"/>
      <c r="O984" s="129"/>
      <c r="P984" s="130"/>
      <c r="R984" s="129"/>
      <c r="S984" s="130"/>
      <c r="T984" s="129"/>
      <c r="U984" s="130"/>
      <c r="V984" s="129"/>
      <c r="W984" s="130"/>
      <c r="X984" s="129"/>
      <c r="Y984" s="130"/>
      <c r="Z984" s="130"/>
      <c r="AA984" s="130"/>
      <c r="AB984" s="130"/>
    </row>
    <row r="985" spans="13:28" ht="13">
      <c r="M985" s="128"/>
      <c r="N985" s="128"/>
      <c r="O985" s="129"/>
      <c r="P985" s="130"/>
      <c r="R985" s="129"/>
      <c r="S985" s="130"/>
      <c r="T985" s="129"/>
      <c r="U985" s="130"/>
      <c r="V985" s="129"/>
      <c r="W985" s="130"/>
      <c r="X985" s="129"/>
      <c r="Y985" s="130"/>
      <c r="Z985" s="130"/>
      <c r="AA985" s="130"/>
      <c r="AB985" s="130"/>
    </row>
    <row r="986" spans="13:28" ht="13">
      <c r="M986" s="128"/>
      <c r="N986" s="128"/>
      <c r="O986" s="129"/>
      <c r="P986" s="130"/>
      <c r="R986" s="129"/>
      <c r="S986" s="130"/>
      <c r="T986" s="129"/>
      <c r="U986" s="130"/>
      <c r="V986" s="129"/>
      <c r="W986" s="130"/>
      <c r="X986" s="129"/>
      <c r="Y986" s="130"/>
      <c r="Z986" s="130"/>
      <c r="AA986" s="130"/>
      <c r="AB986" s="130"/>
    </row>
    <row r="987" spans="13:28" ht="13">
      <c r="M987" s="128"/>
      <c r="N987" s="128"/>
      <c r="O987" s="129"/>
      <c r="P987" s="130"/>
      <c r="R987" s="129"/>
      <c r="S987" s="130"/>
      <c r="T987" s="129"/>
      <c r="U987" s="130"/>
      <c r="V987" s="129"/>
      <c r="W987" s="130"/>
      <c r="X987" s="129"/>
      <c r="Y987" s="130"/>
      <c r="Z987" s="130"/>
      <c r="AA987" s="130"/>
      <c r="AB987" s="130"/>
    </row>
    <row r="988" spans="13:28" ht="13">
      <c r="M988" s="128"/>
      <c r="N988" s="128"/>
      <c r="O988" s="129"/>
      <c r="P988" s="130"/>
      <c r="R988" s="129"/>
      <c r="S988" s="130"/>
      <c r="T988" s="129"/>
      <c r="U988" s="130"/>
      <c r="V988" s="129"/>
      <c r="W988" s="130"/>
      <c r="X988" s="129"/>
      <c r="Y988" s="130"/>
      <c r="Z988" s="130"/>
      <c r="AA988" s="130"/>
      <c r="AB988" s="130"/>
    </row>
    <row r="989" spans="13:28" ht="13">
      <c r="M989" s="128"/>
      <c r="N989" s="128"/>
      <c r="O989" s="129"/>
      <c r="P989" s="130"/>
      <c r="R989" s="129"/>
      <c r="S989" s="130"/>
      <c r="T989" s="129"/>
      <c r="U989" s="130"/>
      <c r="V989" s="129"/>
      <c r="W989" s="130"/>
      <c r="X989" s="129"/>
      <c r="Y989" s="130"/>
      <c r="Z989" s="130"/>
      <c r="AA989" s="130"/>
      <c r="AB989" s="130"/>
    </row>
    <row r="990" spans="13:28" ht="13">
      <c r="M990" s="128"/>
      <c r="N990" s="128"/>
      <c r="O990" s="129"/>
      <c r="P990" s="130"/>
      <c r="R990" s="129"/>
      <c r="S990" s="130"/>
      <c r="T990" s="129"/>
      <c r="U990" s="130"/>
      <c r="V990" s="129"/>
      <c r="W990" s="130"/>
      <c r="X990" s="129"/>
      <c r="Y990" s="130"/>
      <c r="Z990" s="130"/>
      <c r="AA990" s="130"/>
      <c r="AB990" s="130"/>
    </row>
    <row r="991" spans="13:28" ht="13">
      <c r="M991" s="128"/>
      <c r="N991" s="128"/>
      <c r="O991" s="129"/>
      <c r="P991" s="130"/>
      <c r="R991" s="129"/>
      <c r="S991" s="130"/>
      <c r="T991" s="129"/>
      <c r="U991" s="130"/>
      <c r="V991" s="129"/>
      <c r="W991" s="130"/>
      <c r="X991" s="129"/>
      <c r="Y991" s="130"/>
      <c r="Z991" s="130"/>
      <c r="AA991" s="130"/>
      <c r="AB991" s="130"/>
    </row>
    <row r="992" spans="13:28" ht="13">
      <c r="M992" s="128"/>
      <c r="N992" s="128"/>
      <c r="O992" s="129"/>
      <c r="P992" s="130"/>
      <c r="R992" s="129"/>
      <c r="S992" s="130"/>
      <c r="T992" s="129"/>
      <c r="U992" s="130"/>
      <c r="V992" s="129"/>
      <c r="W992" s="130"/>
      <c r="X992" s="129"/>
      <c r="Y992" s="130"/>
      <c r="Z992" s="130"/>
      <c r="AA992" s="130"/>
      <c r="AB992" s="130"/>
    </row>
    <row r="993" spans="13:28" ht="13">
      <c r="M993" s="128"/>
      <c r="N993" s="128"/>
      <c r="O993" s="129"/>
      <c r="P993" s="130"/>
      <c r="R993" s="129"/>
      <c r="S993" s="130"/>
      <c r="T993" s="129"/>
      <c r="U993" s="130"/>
      <c r="V993" s="129"/>
      <c r="W993" s="130"/>
      <c r="X993" s="129"/>
      <c r="Y993" s="130"/>
      <c r="Z993" s="130"/>
      <c r="AA993" s="130"/>
      <c r="AB993" s="130"/>
    </row>
    <row r="994" spans="13:28" ht="13">
      <c r="M994" s="128"/>
      <c r="N994" s="128"/>
      <c r="O994" s="129"/>
      <c r="P994" s="130"/>
      <c r="R994" s="129"/>
      <c r="S994" s="130"/>
      <c r="T994" s="129"/>
      <c r="U994" s="130"/>
      <c r="V994" s="129"/>
      <c r="W994" s="130"/>
      <c r="X994" s="129"/>
      <c r="Y994" s="130"/>
      <c r="Z994" s="130"/>
      <c r="AA994" s="130"/>
      <c r="AB994" s="130"/>
    </row>
    <row r="995" spans="13:28" ht="13">
      <c r="M995" s="128"/>
      <c r="N995" s="128"/>
      <c r="O995" s="129"/>
      <c r="P995" s="130"/>
      <c r="R995" s="129"/>
      <c r="S995" s="130"/>
      <c r="T995" s="129"/>
      <c r="U995" s="130"/>
      <c r="V995" s="129"/>
      <c r="W995" s="130"/>
      <c r="X995" s="129"/>
      <c r="Y995" s="130"/>
      <c r="Z995" s="130"/>
      <c r="AA995" s="130"/>
      <c r="AB995" s="130"/>
    </row>
  </sheetData>
  <mergeCells count="1">
    <mergeCell ref="O1:Q1"/>
  </mergeCells>
  <dataValidations count="2">
    <dataValidation type="list" allowBlank="1" showErrorMessage="1" sqref="N3:N995" xr:uid="{00000000-0002-0000-0400-000000000000}">
      <formula1>"Cybersecurity,Electronics Manufacturing,Drone Technology,IoT,DeepTech,AI,Semiconductor,Robotics"</formula1>
    </dataValidation>
    <dataValidation type="list" allowBlank="1" showErrorMessage="1" sqref="M3:M995" xr:uid="{00000000-0002-0000-0400-000001000000}">
      <formula1>"Health Tech,Edu Tech,Agri Tech,Fin Tech,Cleantech &amp; Sustainability,Logistics / Supply Chain / Mobility,Aerospace &amp; Defence-tech,Enterprise Tech,Consumer Tech"</formula1>
    </dataValidation>
  </dataValidations>
  <hyperlinks>
    <hyperlink ref="F3" r:id="rId1" xr:uid="{00000000-0004-0000-0400-000000000000}"/>
    <hyperlink ref="J3" r:id="rId2" xr:uid="{00000000-0004-0000-0400-000001000000}"/>
    <hyperlink ref="AM3" r:id="rId3" xr:uid="{00000000-0004-0000-0400-000002000000}"/>
    <hyperlink ref="AQ3" r:id="rId4" xr:uid="{00000000-0004-0000-0400-000003000000}"/>
    <hyperlink ref="AR3" r:id="rId5" xr:uid="{00000000-0004-0000-0400-000004000000}"/>
    <hyperlink ref="F4" r:id="rId6" xr:uid="{00000000-0004-0000-0400-000005000000}"/>
    <hyperlink ref="J4" r:id="rId7" xr:uid="{00000000-0004-0000-0400-000006000000}"/>
    <hyperlink ref="AM4" r:id="rId8" xr:uid="{00000000-0004-0000-0400-000007000000}"/>
    <hyperlink ref="AQ4" r:id="rId9" xr:uid="{00000000-0004-0000-0400-000008000000}"/>
    <hyperlink ref="AR4" r:id="rId10" xr:uid="{00000000-0004-0000-0400-000009000000}"/>
    <hyperlink ref="F5" r:id="rId11" xr:uid="{00000000-0004-0000-0400-00000A000000}"/>
    <hyperlink ref="J5" r:id="rId12" xr:uid="{00000000-0004-0000-0400-00000B000000}"/>
    <hyperlink ref="AM5" r:id="rId13" xr:uid="{00000000-0004-0000-0400-00000C000000}"/>
    <hyperlink ref="AQ5" r:id="rId14" xr:uid="{00000000-0004-0000-0400-00000D000000}"/>
    <hyperlink ref="AR5" r:id="rId15" xr:uid="{00000000-0004-0000-0400-00000E000000}"/>
    <hyperlink ref="F6" r:id="rId16" xr:uid="{00000000-0004-0000-0400-00000F000000}"/>
    <hyperlink ref="J6" r:id="rId17" xr:uid="{00000000-0004-0000-0400-000010000000}"/>
    <hyperlink ref="AM6" r:id="rId18" xr:uid="{00000000-0004-0000-0400-000011000000}"/>
    <hyperlink ref="AQ6" r:id="rId19" xr:uid="{00000000-0004-0000-0400-000012000000}"/>
    <hyperlink ref="AR6" r:id="rId20" xr:uid="{00000000-0004-0000-0400-000013000000}"/>
    <hyperlink ref="F7" r:id="rId21" xr:uid="{00000000-0004-0000-0400-000014000000}"/>
    <hyperlink ref="I7" r:id="rId22" xr:uid="{00000000-0004-0000-0400-000015000000}"/>
    <hyperlink ref="J7" r:id="rId23" xr:uid="{00000000-0004-0000-0400-000016000000}"/>
    <hyperlink ref="AM7" r:id="rId24" xr:uid="{00000000-0004-0000-0400-000017000000}"/>
    <hyperlink ref="AQ7" r:id="rId25" xr:uid="{00000000-0004-0000-0400-000018000000}"/>
    <hyperlink ref="AR7" r:id="rId26" xr:uid="{00000000-0004-0000-0400-000019000000}"/>
    <hyperlink ref="F8" r:id="rId27" xr:uid="{00000000-0004-0000-0400-00001A000000}"/>
    <hyperlink ref="I8" r:id="rId28" xr:uid="{00000000-0004-0000-0400-00001B000000}"/>
    <hyperlink ref="J8" r:id="rId29" xr:uid="{00000000-0004-0000-0400-00001C000000}"/>
    <hyperlink ref="AM8" r:id="rId30" xr:uid="{00000000-0004-0000-0400-00001D000000}"/>
    <hyperlink ref="AQ8" r:id="rId31" xr:uid="{00000000-0004-0000-0400-00001E000000}"/>
    <hyperlink ref="AR8" r:id="rId32" xr:uid="{00000000-0004-0000-0400-00001F000000}"/>
    <hyperlink ref="F9" r:id="rId33" xr:uid="{00000000-0004-0000-0400-000020000000}"/>
    <hyperlink ref="J9" r:id="rId34" xr:uid="{00000000-0004-0000-0400-000021000000}"/>
    <hyperlink ref="AM9" r:id="rId35" xr:uid="{00000000-0004-0000-0400-000022000000}"/>
    <hyperlink ref="AQ9" r:id="rId36" xr:uid="{00000000-0004-0000-0400-000023000000}"/>
    <hyperlink ref="AR9" r:id="rId37" xr:uid="{00000000-0004-0000-0400-000024000000}"/>
    <hyperlink ref="F10" r:id="rId38" xr:uid="{00000000-0004-0000-0400-000025000000}"/>
    <hyperlink ref="J10" r:id="rId39" xr:uid="{00000000-0004-0000-0400-000026000000}"/>
    <hyperlink ref="AM10" r:id="rId40" xr:uid="{00000000-0004-0000-0400-000027000000}"/>
    <hyperlink ref="AQ10" r:id="rId41" xr:uid="{00000000-0004-0000-0400-000028000000}"/>
    <hyperlink ref="AR10" r:id="rId42" xr:uid="{00000000-0004-0000-0400-000029000000}"/>
    <hyperlink ref="F11" r:id="rId43" xr:uid="{00000000-0004-0000-0400-00002A000000}"/>
    <hyperlink ref="J11" r:id="rId44" xr:uid="{00000000-0004-0000-0400-00002B000000}"/>
    <hyperlink ref="AM11" r:id="rId45" xr:uid="{00000000-0004-0000-0400-00002C000000}"/>
    <hyperlink ref="AQ11" r:id="rId46" xr:uid="{00000000-0004-0000-0400-00002D000000}"/>
    <hyperlink ref="AR11" r:id="rId47" xr:uid="{00000000-0004-0000-0400-00002E000000}"/>
    <hyperlink ref="F12" r:id="rId48" xr:uid="{00000000-0004-0000-0400-00002F000000}"/>
    <hyperlink ref="J12" r:id="rId49" xr:uid="{00000000-0004-0000-0400-000030000000}"/>
    <hyperlink ref="AM12" r:id="rId50" xr:uid="{00000000-0004-0000-0400-000031000000}"/>
    <hyperlink ref="AQ12" r:id="rId51" xr:uid="{00000000-0004-0000-0400-000032000000}"/>
    <hyperlink ref="AR12" r:id="rId52" xr:uid="{00000000-0004-0000-0400-000033000000}"/>
    <hyperlink ref="F13" r:id="rId53" xr:uid="{00000000-0004-0000-0400-000034000000}"/>
    <hyperlink ref="J13" r:id="rId54" xr:uid="{00000000-0004-0000-0400-000035000000}"/>
    <hyperlink ref="AM13" r:id="rId55" xr:uid="{00000000-0004-0000-0400-000036000000}"/>
    <hyperlink ref="AQ13" r:id="rId56" xr:uid="{00000000-0004-0000-0400-000037000000}"/>
    <hyperlink ref="AR13" r:id="rId57" xr:uid="{00000000-0004-0000-0400-000038000000}"/>
    <hyperlink ref="F14" r:id="rId58" xr:uid="{00000000-0004-0000-0400-000039000000}"/>
    <hyperlink ref="J14" r:id="rId59" xr:uid="{00000000-0004-0000-0400-00003A000000}"/>
    <hyperlink ref="AQ14" r:id="rId60" xr:uid="{00000000-0004-0000-0400-00003B000000}"/>
    <hyperlink ref="AR14" r:id="rId61" xr:uid="{00000000-0004-0000-0400-00003C000000}"/>
    <hyperlink ref="F15" r:id="rId62" xr:uid="{00000000-0004-0000-0400-00003D000000}"/>
    <hyperlink ref="H15" r:id="rId63" xr:uid="{00000000-0004-0000-0400-00003E000000}"/>
    <hyperlink ref="J15" r:id="rId64" xr:uid="{00000000-0004-0000-0400-00003F000000}"/>
    <hyperlink ref="AM15" r:id="rId65" xr:uid="{00000000-0004-0000-0400-000040000000}"/>
    <hyperlink ref="AQ15" r:id="rId66" xr:uid="{00000000-0004-0000-0400-000041000000}"/>
    <hyperlink ref="AR15" r:id="rId67" xr:uid="{00000000-0004-0000-0400-000042000000}"/>
    <hyperlink ref="F16" r:id="rId68" xr:uid="{00000000-0004-0000-0400-000043000000}"/>
    <hyperlink ref="J16" r:id="rId69" xr:uid="{00000000-0004-0000-0400-000044000000}"/>
    <hyperlink ref="AM16" r:id="rId70" xr:uid="{00000000-0004-0000-0400-000045000000}"/>
    <hyperlink ref="AQ16" r:id="rId71" xr:uid="{00000000-0004-0000-0400-000046000000}"/>
    <hyperlink ref="AR16" r:id="rId72" xr:uid="{00000000-0004-0000-0400-000047000000}"/>
    <hyperlink ref="F17" r:id="rId73" xr:uid="{00000000-0004-0000-0400-000048000000}"/>
    <hyperlink ref="J17" r:id="rId74" xr:uid="{00000000-0004-0000-0400-000049000000}"/>
    <hyperlink ref="AM17" r:id="rId75" xr:uid="{00000000-0004-0000-0400-00004A000000}"/>
    <hyperlink ref="AQ17" r:id="rId76" xr:uid="{00000000-0004-0000-0400-00004B000000}"/>
    <hyperlink ref="AR17" r:id="rId77" xr:uid="{00000000-0004-0000-0400-00004C000000}"/>
    <hyperlink ref="F18" r:id="rId78" xr:uid="{00000000-0004-0000-0400-00004D000000}"/>
    <hyperlink ref="J18" r:id="rId79" xr:uid="{00000000-0004-0000-0400-00004E000000}"/>
    <hyperlink ref="AM18" r:id="rId80" xr:uid="{00000000-0004-0000-0400-00004F000000}"/>
    <hyperlink ref="AQ18" r:id="rId81" xr:uid="{00000000-0004-0000-0400-000050000000}"/>
    <hyperlink ref="AR18" r:id="rId82" xr:uid="{00000000-0004-0000-0400-000051000000}"/>
    <hyperlink ref="F19" r:id="rId83" xr:uid="{00000000-0004-0000-0400-000052000000}"/>
    <hyperlink ref="J19" r:id="rId84" xr:uid="{00000000-0004-0000-0400-000053000000}"/>
    <hyperlink ref="AM19" r:id="rId85" xr:uid="{00000000-0004-0000-0400-000054000000}"/>
    <hyperlink ref="AQ19" r:id="rId86" xr:uid="{00000000-0004-0000-0400-000055000000}"/>
    <hyperlink ref="AR19" r:id="rId87" xr:uid="{00000000-0004-0000-0400-000056000000}"/>
    <hyperlink ref="F20" r:id="rId88" xr:uid="{00000000-0004-0000-0400-000057000000}"/>
    <hyperlink ref="J20" r:id="rId89" xr:uid="{00000000-0004-0000-0400-000058000000}"/>
    <hyperlink ref="AM20" r:id="rId90" xr:uid="{00000000-0004-0000-0400-000059000000}"/>
    <hyperlink ref="AQ20" r:id="rId91" xr:uid="{00000000-0004-0000-0400-00005A000000}"/>
    <hyperlink ref="AR20" r:id="rId92" xr:uid="{00000000-0004-0000-0400-00005B000000}"/>
    <hyperlink ref="F21" r:id="rId93" xr:uid="{00000000-0004-0000-0400-00005C000000}"/>
    <hyperlink ref="J21" r:id="rId94" xr:uid="{00000000-0004-0000-0400-00005D000000}"/>
    <hyperlink ref="AM21" r:id="rId95" xr:uid="{00000000-0004-0000-0400-00005E000000}"/>
    <hyperlink ref="AQ21" r:id="rId96" xr:uid="{00000000-0004-0000-0400-00005F000000}"/>
    <hyperlink ref="AR21" r:id="rId97" xr:uid="{00000000-0004-0000-0400-000060000000}"/>
    <hyperlink ref="F22" r:id="rId98" xr:uid="{00000000-0004-0000-0400-000061000000}"/>
    <hyperlink ref="J22" r:id="rId99" xr:uid="{00000000-0004-0000-0400-000062000000}"/>
    <hyperlink ref="AM22" r:id="rId100" xr:uid="{00000000-0004-0000-0400-000063000000}"/>
    <hyperlink ref="AQ22" r:id="rId101" xr:uid="{00000000-0004-0000-0400-000064000000}"/>
    <hyperlink ref="AR22" r:id="rId102" xr:uid="{00000000-0004-0000-0400-000065000000}"/>
    <hyperlink ref="F23" r:id="rId103" xr:uid="{00000000-0004-0000-0400-000066000000}"/>
    <hyperlink ref="J23" r:id="rId104" xr:uid="{00000000-0004-0000-0400-000067000000}"/>
    <hyperlink ref="AM23" r:id="rId105" xr:uid="{00000000-0004-0000-0400-000068000000}"/>
    <hyperlink ref="AQ23" r:id="rId106" xr:uid="{00000000-0004-0000-0400-000069000000}"/>
    <hyperlink ref="AR23" r:id="rId107" xr:uid="{00000000-0004-0000-0400-00006A000000}"/>
    <hyperlink ref="F24" r:id="rId108" xr:uid="{00000000-0004-0000-0400-00006B000000}"/>
    <hyperlink ref="J24" r:id="rId109" xr:uid="{00000000-0004-0000-0400-00006C000000}"/>
    <hyperlink ref="AM24" r:id="rId110" xr:uid="{00000000-0004-0000-0400-00006D000000}"/>
    <hyperlink ref="AQ24" r:id="rId111" xr:uid="{00000000-0004-0000-0400-00006E000000}"/>
    <hyperlink ref="AR24" r:id="rId112" xr:uid="{00000000-0004-0000-0400-00006F000000}"/>
    <hyperlink ref="F25" r:id="rId113" xr:uid="{00000000-0004-0000-0400-000070000000}"/>
    <hyperlink ref="J25" r:id="rId114" xr:uid="{00000000-0004-0000-0400-000071000000}"/>
    <hyperlink ref="AM25" r:id="rId115" xr:uid="{00000000-0004-0000-0400-000072000000}"/>
    <hyperlink ref="AQ25" r:id="rId116" xr:uid="{00000000-0004-0000-0400-000073000000}"/>
    <hyperlink ref="AR25" r:id="rId117" xr:uid="{00000000-0004-0000-0400-000074000000}"/>
    <hyperlink ref="F26" r:id="rId118" xr:uid="{00000000-0004-0000-0400-000075000000}"/>
    <hyperlink ref="J26" r:id="rId119" xr:uid="{00000000-0004-0000-0400-000076000000}"/>
    <hyperlink ref="AM26" r:id="rId120" xr:uid="{00000000-0004-0000-0400-000077000000}"/>
    <hyperlink ref="AQ26" r:id="rId121" xr:uid="{00000000-0004-0000-0400-000078000000}"/>
    <hyperlink ref="AR26" r:id="rId122" xr:uid="{00000000-0004-0000-0400-000079000000}"/>
    <hyperlink ref="F27" r:id="rId123" xr:uid="{00000000-0004-0000-0400-00007A000000}"/>
    <hyperlink ref="H27" r:id="rId124" xr:uid="{00000000-0004-0000-0400-00007B000000}"/>
    <hyperlink ref="J27" r:id="rId125" xr:uid="{00000000-0004-0000-0400-00007C000000}"/>
    <hyperlink ref="AM27" r:id="rId126" xr:uid="{00000000-0004-0000-0400-00007D000000}"/>
    <hyperlink ref="AQ27" r:id="rId127" xr:uid="{00000000-0004-0000-0400-00007E000000}"/>
    <hyperlink ref="AR27" r:id="rId128" xr:uid="{00000000-0004-0000-0400-00007F000000}"/>
    <hyperlink ref="F28" r:id="rId129" xr:uid="{00000000-0004-0000-0400-000080000000}"/>
    <hyperlink ref="H28" r:id="rId130" xr:uid="{00000000-0004-0000-0400-000081000000}"/>
    <hyperlink ref="J28" r:id="rId131" xr:uid="{00000000-0004-0000-0400-000082000000}"/>
    <hyperlink ref="AM28" r:id="rId132" xr:uid="{00000000-0004-0000-0400-000083000000}"/>
    <hyperlink ref="AQ28" r:id="rId133" xr:uid="{00000000-0004-0000-0400-000084000000}"/>
    <hyperlink ref="AR28" r:id="rId134" xr:uid="{00000000-0004-0000-0400-000085000000}"/>
    <hyperlink ref="F29" r:id="rId135" xr:uid="{00000000-0004-0000-0400-000086000000}"/>
    <hyperlink ref="H29" r:id="rId136" xr:uid="{00000000-0004-0000-0400-000087000000}"/>
    <hyperlink ref="J29" r:id="rId137" xr:uid="{00000000-0004-0000-0400-000088000000}"/>
    <hyperlink ref="AM29" r:id="rId138" xr:uid="{00000000-0004-0000-0400-000089000000}"/>
    <hyperlink ref="AQ29" r:id="rId139" xr:uid="{00000000-0004-0000-0400-00008A000000}"/>
    <hyperlink ref="AR29" r:id="rId140" xr:uid="{00000000-0004-0000-0400-00008B000000}"/>
    <hyperlink ref="F30" r:id="rId141" xr:uid="{00000000-0004-0000-0400-00008C000000}"/>
    <hyperlink ref="H30" r:id="rId142" xr:uid="{00000000-0004-0000-0400-00008D000000}"/>
    <hyperlink ref="J30" r:id="rId143" xr:uid="{00000000-0004-0000-0400-00008E000000}"/>
    <hyperlink ref="AM30" r:id="rId144" xr:uid="{00000000-0004-0000-0400-00008F000000}"/>
    <hyperlink ref="AQ30" r:id="rId145" xr:uid="{00000000-0004-0000-0400-000090000000}"/>
    <hyperlink ref="AR30" r:id="rId146" xr:uid="{00000000-0004-0000-0400-000091000000}"/>
    <hyperlink ref="F31" r:id="rId147" xr:uid="{00000000-0004-0000-0400-000092000000}"/>
    <hyperlink ref="H31" r:id="rId148" xr:uid="{00000000-0004-0000-0400-000093000000}"/>
    <hyperlink ref="J31" r:id="rId149" xr:uid="{00000000-0004-0000-0400-000094000000}"/>
    <hyperlink ref="AM31" r:id="rId150" xr:uid="{00000000-0004-0000-0400-000095000000}"/>
    <hyperlink ref="AQ31" r:id="rId151" xr:uid="{00000000-0004-0000-0400-000096000000}"/>
    <hyperlink ref="AR31" r:id="rId152" xr:uid="{00000000-0004-0000-0400-000097000000}"/>
    <hyperlink ref="F32" r:id="rId153" xr:uid="{00000000-0004-0000-0400-000098000000}"/>
    <hyperlink ref="J32" r:id="rId154" xr:uid="{00000000-0004-0000-0400-000099000000}"/>
    <hyperlink ref="AM32" r:id="rId155" xr:uid="{00000000-0004-0000-0400-00009A000000}"/>
    <hyperlink ref="AQ32" r:id="rId156" xr:uid="{00000000-0004-0000-0400-00009B000000}"/>
    <hyperlink ref="AR32" r:id="rId157" xr:uid="{00000000-0004-0000-0400-00009C000000}"/>
    <hyperlink ref="F33" r:id="rId158" xr:uid="{00000000-0004-0000-0400-00009D000000}"/>
    <hyperlink ref="J33" r:id="rId159" xr:uid="{00000000-0004-0000-0400-00009E000000}"/>
    <hyperlink ref="AM33" r:id="rId160" xr:uid="{00000000-0004-0000-0400-00009F000000}"/>
    <hyperlink ref="AQ33" r:id="rId161" xr:uid="{00000000-0004-0000-0400-0000A0000000}"/>
    <hyperlink ref="AR33" r:id="rId162" xr:uid="{00000000-0004-0000-0400-0000A1000000}"/>
    <hyperlink ref="F34" r:id="rId163" xr:uid="{00000000-0004-0000-0400-0000A2000000}"/>
    <hyperlink ref="J34" r:id="rId164" xr:uid="{00000000-0004-0000-0400-0000A3000000}"/>
    <hyperlink ref="AM34" r:id="rId165" xr:uid="{00000000-0004-0000-0400-0000A4000000}"/>
    <hyperlink ref="AQ34" r:id="rId166" xr:uid="{00000000-0004-0000-0400-0000A5000000}"/>
    <hyperlink ref="AR34" r:id="rId167" xr:uid="{00000000-0004-0000-0400-0000A6000000}"/>
    <hyperlink ref="F35" r:id="rId168" xr:uid="{00000000-0004-0000-0400-0000A7000000}"/>
    <hyperlink ref="J35" r:id="rId169" xr:uid="{00000000-0004-0000-0400-0000A8000000}"/>
    <hyperlink ref="AM35" r:id="rId170" xr:uid="{00000000-0004-0000-0400-0000A9000000}"/>
    <hyperlink ref="AQ35" r:id="rId171" xr:uid="{00000000-0004-0000-0400-0000AA000000}"/>
    <hyperlink ref="AR35" r:id="rId172" xr:uid="{00000000-0004-0000-0400-0000AB000000}"/>
    <hyperlink ref="F36" r:id="rId173" xr:uid="{00000000-0004-0000-0400-0000AC000000}"/>
    <hyperlink ref="J36" r:id="rId174" xr:uid="{00000000-0004-0000-0400-0000AD000000}"/>
    <hyperlink ref="AQ36" r:id="rId175" xr:uid="{00000000-0004-0000-0400-0000AE000000}"/>
    <hyperlink ref="AR36" r:id="rId176" xr:uid="{00000000-0004-0000-0400-0000AF000000}"/>
    <hyperlink ref="F37" r:id="rId177" xr:uid="{00000000-0004-0000-0400-0000B0000000}"/>
    <hyperlink ref="J37" r:id="rId178" xr:uid="{00000000-0004-0000-0400-0000B1000000}"/>
    <hyperlink ref="AQ37" r:id="rId179" xr:uid="{00000000-0004-0000-0400-0000B2000000}"/>
    <hyperlink ref="AR37" r:id="rId180" xr:uid="{00000000-0004-0000-0400-0000B3000000}"/>
    <hyperlink ref="F38" r:id="rId181" xr:uid="{00000000-0004-0000-0400-0000B4000000}"/>
    <hyperlink ref="J38" r:id="rId182" xr:uid="{00000000-0004-0000-0400-0000B5000000}"/>
    <hyperlink ref="AQ38" r:id="rId183" xr:uid="{00000000-0004-0000-0400-0000B6000000}"/>
    <hyperlink ref="AR38" r:id="rId184" xr:uid="{00000000-0004-0000-0400-0000B7000000}"/>
    <hyperlink ref="F39" r:id="rId185" xr:uid="{00000000-0004-0000-0400-0000B8000000}"/>
    <hyperlink ref="J39" r:id="rId186" xr:uid="{00000000-0004-0000-0400-0000B9000000}"/>
    <hyperlink ref="AQ39" r:id="rId187" xr:uid="{00000000-0004-0000-0400-0000BA000000}"/>
    <hyperlink ref="F40" r:id="rId188" xr:uid="{00000000-0004-0000-0400-0000BB000000}"/>
    <hyperlink ref="J40" r:id="rId189" xr:uid="{00000000-0004-0000-0400-0000BC000000}"/>
    <hyperlink ref="AQ40" r:id="rId190" xr:uid="{00000000-0004-0000-0400-0000BD000000}"/>
    <hyperlink ref="AR40" r:id="rId191" xr:uid="{00000000-0004-0000-0400-0000BE000000}"/>
    <hyperlink ref="B41" r:id="rId192" xr:uid="{00000000-0004-0000-0400-0000BF000000}"/>
    <hyperlink ref="F41" r:id="rId193" xr:uid="{00000000-0004-0000-0400-0000C0000000}"/>
    <hyperlink ref="J41" r:id="rId194" xr:uid="{00000000-0004-0000-0400-0000C1000000}"/>
    <hyperlink ref="AM41" r:id="rId195" xr:uid="{00000000-0004-0000-0400-0000C2000000}"/>
    <hyperlink ref="AQ41" r:id="rId196" xr:uid="{00000000-0004-0000-0400-0000C3000000}"/>
    <hyperlink ref="AR41" r:id="rId197" xr:uid="{00000000-0004-0000-0400-0000C4000000}"/>
    <hyperlink ref="F42" r:id="rId198" xr:uid="{00000000-0004-0000-0400-0000C5000000}"/>
    <hyperlink ref="J42" r:id="rId199" xr:uid="{00000000-0004-0000-0400-0000C6000000}"/>
    <hyperlink ref="AM42" r:id="rId200" xr:uid="{00000000-0004-0000-0400-0000C7000000}"/>
    <hyperlink ref="AQ42" r:id="rId201" xr:uid="{00000000-0004-0000-0400-0000C8000000}"/>
    <hyperlink ref="AR42" r:id="rId202" xr:uid="{00000000-0004-0000-0400-0000C9000000}"/>
    <hyperlink ref="F43" r:id="rId203" xr:uid="{00000000-0004-0000-0400-0000CA000000}"/>
    <hyperlink ref="J43" r:id="rId204" xr:uid="{00000000-0004-0000-0400-0000CB000000}"/>
    <hyperlink ref="AM43" r:id="rId205" xr:uid="{00000000-0004-0000-0400-0000CC000000}"/>
    <hyperlink ref="AQ43" r:id="rId206" xr:uid="{00000000-0004-0000-0400-0000CD000000}"/>
    <hyperlink ref="AR43" r:id="rId207" xr:uid="{00000000-0004-0000-0400-0000CE000000}"/>
    <hyperlink ref="F44" r:id="rId208" xr:uid="{00000000-0004-0000-0400-0000CF000000}"/>
    <hyperlink ref="J44" r:id="rId209" xr:uid="{00000000-0004-0000-0400-0000D0000000}"/>
    <hyperlink ref="AM44" r:id="rId210" xr:uid="{00000000-0004-0000-0400-0000D1000000}"/>
    <hyperlink ref="AQ44" r:id="rId211" xr:uid="{00000000-0004-0000-0400-0000D2000000}"/>
    <hyperlink ref="AR44" r:id="rId212" xr:uid="{00000000-0004-0000-0400-0000D3000000}"/>
    <hyperlink ref="F45" r:id="rId213" xr:uid="{00000000-0004-0000-0400-0000D4000000}"/>
    <hyperlink ref="J45" r:id="rId214" xr:uid="{00000000-0004-0000-0400-0000D5000000}"/>
    <hyperlink ref="AM45" r:id="rId215" xr:uid="{00000000-0004-0000-0400-0000D6000000}"/>
    <hyperlink ref="AQ45" r:id="rId216" xr:uid="{00000000-0004-0000-0400-0000D7000000}"/>
    <hyperlink ref="AR45" r:id="rId217" xr:uid="{00000000-0004-0000-0400-0000D8000000}"/>
    <hyperlink ref="F46" r:id="rId218" xr:uid="{00000000-0004-0000-0400-0000D9000000}"/>
    <hyperlink ref="J46" r:id="rId219" xr:uid="{00000000-0004-0000-0400-0000DA000000}"/>
    <hyperlink ref="AM46" r:id="rId220" xr:uid="{00000000-0004-0000-0400-0000DB000000}"/>
    <hyperlink ref="AQ46" r:id="rId221" xr:uid="{00000000-0004-0000-0400-0000DC000000}"/>
    <hyperlink ref="AR46" r:id="rId222" xr:uid="{00000000-0004-0000-0400-0000DD000000}"/>
    <hyperlink ref="F47" r:id="rId223" xr:uid="{00000000-0004-0000-0400-0000DE000000}"/>
    <hyperlink ref="J47" r:id="rId224" xr:uid="{00000000-0004-0000-0400-0000DF000000}"/>
    <hyperlink ref="AM47" r:id="rId225" xr:uid="{00000000-0004-0000-0400-0000E0000000}"/>
    <hyperlink ref="AQ47" r:id="rId226" xr:uid="{00000000-0004-0000-0400-0000E1000000}"/>
    <hyperlink ref="AR47" r:id="rId227" xr:uid="{00000000-0004-0000-0400-0000E2000000}"/>
    <hyperlink ref="D48" r:id="rId228" xr:uid="{00000000-0004-0000-0400-0000E3000000}"/>
    <hyperlink ref="F48" r:id="rId229" xr:uid="{00000000-0004-0000-0400-0000E4000000}"/>
    <hyperlink ref="J48" r:id="rId230" xr:uid="{00000000-0004-0000-0400-0000E5000000}"/>
    <hyperlink ref="AM48" r:id="rId231" xr:uid="{00000000-0004-0000-0400-0000E6000000}"/>
    <hyperlink ref="AQ48" r:id="rId232" xr:uid="{00000000-0004-0000-0400-0000E7000000}"/>
    <hyperlink ref="AR48" r:id="rId233" xr:uid="{00000000-0004-0000-0400-0000E8000000}"/>
    <hyperlink ref="F49" r:id="rId234" xr:uid="{00000000-0004-0000-0400-0000E9000000}"/>
    <hyperlink ref="J49" r:id="rId235" xr:uid="{00000000-0004-0000-0400-0000EA000000}"/>
    <hyperlink ref="AM49" r:id="rId236" xr:uid="{00000000-0004-0000-0400-0000EB000000}"/>
    <hyperlink ref="AQ49" r:id="rId237" xr:uid="{00000000-0004-0000-0400-0000EC000000}"/>
    <hyperlink ref="AR49" r:id="rId238" xr:uid="{00000000-0004-0000-0400-0000ED000000}"/>
    <hyperlink ref="F50" r:id="rId239" xr:uid="{00000000-0004-0000-0400-0000EE000000}"/>
    <hyperlink ref="H50" r:id="rId240" xr:uid="{00000000-0004-0000-0400-0000EF000000}"/>
    <hyperlink ref="J50" r:id="rId241" xr:uid="{00000000-0004-0000-0400-0000F0000000}"/>
    <hyperlink ref="AM50" r:id="rId242" xr:uid="{00000000-0004-0000-0400-0000F1000000}"/>
    <hyperlink ref="AQ50" r:id="rId243" xr:uid="{00000000-0004-0000-0400-0000F2000000}"/>
    <hyperlink ref="AR50" r:id="rId244" xr:uid="{00000000-0004-0000-0400-0000F3000000}"/>
    <hyperlink ref="F51" r:id="rId245" xr:uid="{00000000-0004-0000-0400-0000F4000000}"/>
    <hyperlink ref="H51" r:id="rId246" xr:uid="{00000000-0004-0000-0400-0000F5000000}"/>
    <hyperlink ref="J51" r:id="rId247" xr:uid="{00000000-0004-0000-0400-0000F6000000}"/>
    <hyperlink ref="AM51" r:id="rId248" xr:uid="{00000000-0004-0000-0400-0000F7000000}"/>
    <hyperlink ref="AQ51" r:id="rId249" xr:uid="{00000000-0004-0000-0400-0000F8000000}"/>
    <hyperlink ref="AR51" r:id="rId250" xr:uid="{00000000-0004-0000-0400-0000F9000000}"/>
    <hyperlink ref="F52" r:id="rId251" xr:uid="{00000000-0004-0000-0400-0000FA000000}"/>
    <hyperlink ref="J52" r:id="rId252" xr:uid="{00000000-0004-0000-0400-0000FB000000}"/>
    <hyperlink ref="AM52" r:id="rId253" xr:uid="{00000000-0004-0000-0400-0000FC000000}"/>
    <hyperlink ref="AQ52" r:id="rId254" xr:uid="{00000000-0004-0000-0400-0000FD000000}"/>
    <hyperlink ref="AR52" r:id="rId255" xr:uid="{00000000-0004-0000-0400-0000FE000000}"/>
    <hyperlink ref="F53" r:id="rId256" xr:uid="{00000000-0004-0000-0400-0000FF000000}"/>
    <hyperlink ref="J53" r:id="rId257" xr:uid="{00000000-0004-0000-0400-000000010000}"/>
    <hyperlink ref="AM53" r:id="rId258" xr:uid="{00000000-0004-0000-0400-000001010000}"/>
    <hyperlink ref="AQ53" r:id="rId259" xr:uid="{00000000-0004-0000-0400-000002010000}"/>
    <hyperlink ref="AR53" r:id="rId260" xr:uid="{00000000-0004-0000-0400-000003010000}"/>
    <hyperlink ref="F54" r:id="rId261" xr:uid="{00000000-0004-0000-0400-000004010000}"/>
    <hyperlink ref="H54" r:id="rId262" xr:uid="{00000000-0004-0000-0400-000005010000}"/>
    <hyperlink ref="J54" r:id="rId263" xr:uid="{00000000-0004-0000-0400-000006010000}"/>
    <hyperlink ref="AM54" r:id="rId264" xr:uid="{00000000-0004-0000-0400-000007010000}"/>
    <hyperlink ref="AQ54" r:id="rId265" xr:uid="{00000000-0004-0000-0400-000008010000}"/>
    <hyperlink ref="AR54" r:id="rId266" xr:uid="{00000000-0004-0000-0400-000009010000}"/>
    <hyperlink ref="F55" r:id="rId267" xr:uid="{00000000-0004-0000-0400-00000A010000}"/>
    <hyperlink ref="H55" r:id="rId268" xr:uid="{00000000-0004-0000-0400-00000B010000}"/>
    <hyperlink ref="J55" r:id="rId269" xr:uid="{00000000-0004-0000-0400-00000C010000}"/>
    <hyperlink ref="AM55" r:id="rId270" xr:uid="{00000000-0004-0000-0400-00000D010000}"/>
    <hyperlink ref="AQ55" r:id="rId271" xr:uid="{00000000-0004-0000-0400-00000E010000}"/>
    <hyperlink ref="AR55" r:id="rId272" xr:uid="{00000000-0004-0000-0400-00000F010000}"/>
    <hyperlink ref="F56" r:id="rId273" xr:uid="{00000000-0004-0000-0400-000010010000}"/>
    <hyperlink ref="H56" r:id="rId274" xr:uid="{00000000-0004-0000-0400-000011010000}"/>
    <hyperlink ref="J56" r:id="rId275" xr:uid="{00000000-0004-0000-0400-000012010000}"/>
    <hyperlink ref="AM56" r:id="rId276" xr:uid="{00000000-0004-0000-0400-000013010000}"/>
    <hyperlink ref="AQ56" r:id="rId277" xr:uid="{00000000-0004-0000-0400-000014010000}"/>
    <hyperlink ref="AR56" r:id="rId278" xr:uid="{00000000-0004-0000-0400-000015010000}"/>
    <hyperlink ref="F57" r:id="rId279" xr:uid="{00000000-0004-0000-0400-000016010000}"/>
    <hyperlink ref="J57" r:id="rId280" xr:uid="{00000000-0004-0000-0400-000017010000}"/>
    <hyperlink ref="AM57" r:id="rId281" xr:uid="{00000000-0004-0000-0400-000018010000}"/>
    <hyperlink ref="AQ57" r:id="rId282" xr:uid="{00000000-0004-0000-0400-000019010000}"/>
    <hyperlink ref="AR57" r:id="rId283" xr:uid="{00000000-0004-0000-0400-00001A010000}"/>
    <hyperlink ref="F58" r:id="rId284" xr:uid="{00000000-0004-0000-0400-00001B010000}"/>
    <hyperlink ref="J58" r:id="rId285" xr:uid="{00000000-0004-0000-0400-00001C010000}"/>
    <hyperlink ref="AM58" r:id="rId286" xr:uid="{00000000-0004-0000-0400-00001D010000}"/>
    <hyperlink ref="AQ58" r:id="rId287" xr:uid="{00000000-0004-0000-0400-00001E010000}"/>
    <hyperlink ref="AR58" r:id="rId288" xr:uid="{00000000-0004-0000-0400-00001F010000}"/>
    <hyperlink ref="F59" r:id="rId289" xr:uid="{00000000-0004-0000-0400-000020010000}"/>
    <hyperlink ref="J59" r:id="rId290" xr:uid="{00000000-0004-0000-0400-000021010000}"/>
    <hyperlink ref="AM59" r:id="rId291" xr:uid="{00000000-0004-0000-0400-000022010000}"/>
    <hyperlink ref="AQ59" r:id="rId292" xr:uid="{00000000-0004-0000-0400-000023010000}"/>
    <hyperlink ref="AR59" r:id="rId293" xr:uid="{00000000-0004-0000-0400-000024010000}"/>
    <hyperlink ref="F60" r:id="rId294" xr:uid="{00000000-0004-0000-0400-000025010000}"/>
    <hyperlink ref="J60" r:id="rId295" xr:uid="{00000000-0004-0000-0400-000026010000}"/>
    <hyperlink ref="AM60" r:id="rId296" xr:uid="{00000000-0004-0000-0400-000027010000}"/>
    <hyperlink ref="AQ60" r:id="rId297" xr:uid="{00000000-0004-0000-0400-000028010000}"/>
    <hyperlink ref="AR60" r:id="rId298" xr:uid="{00000000-0004-0000-0400-000029010000}"/>
    <hyperlink ref="F61" r:id="rId299" xr:uid="{00000000-0004-0000-0400-00002A010000}"/>
    <hyperlink ref="J61" r:id="rId300" xr:uid="{00000000-0004-0000-0400-00002B010000}"/>
    <hyperlink ref="AM61" r:id="rId301" xr:uid="{00000000-0004-0000-0400-00002C010000}"/>
    <hyperlink ref="AQ61" r:id="rId302" xr:uid="{00000000-0004-0000-0400-00002D010000}"/>
    <hyperlink ref="AR61" r:id="rId303" xr:uid="{00000000-0004-0000-0400-00002E010000}"/>
    <hyperlink ref="F62" r:id="rId304" xr:uid="{00000000-0004-0000-0400-00002F010000}"/>
    <hyperlink ref="J62" r:id="rId305" xr:uid="{00000000-0004-0000-0400-000030010000}"/>
    <hyperlink ref="AM62" r:id="rId306" xr:uid="{00000000-0004-0000-0400-000031010000}"/>
    <hyperlink ref="AQ62" r:id="rId307" xr:uid="{00000000-0004-0000-0400-000032010000}"/>
    <hyperlink ref="AR62" r:id="rId308" xr:uid="{00000000-0004-0000-0400-000033010000}"/>
    <hyperlink ref="F63" r:id="rId309" xr:uid="{00000000-0004-0000-0400-000034010000}"/>
    <hyperlink ref="J63" r:id="rId310" xr:uid="{00000000-0004-0000-0400-000035010000}"/>
    <hyperlink ref="AM63" r:id="rId311" xr:uid="{00000000-0004-0000-0400-000036010000}"/>
    <hyperlink ref="AQ63" r:id="rId312" xr:uid="{00000000-0004-0000-0400-000037010000}"/>
    <hyperlink ref="AR63" r:id="rId313" xr:uid="{00000000-0004-0000-0400-000038010000}"/>
    <hyperlink ref="F64" r:id="rId314" xr:uid="{00000000-0004-0000-0400-000039010000}"/>
    <hyperlink ref="J64" r:id="rId315" xr:uid="{00000000-0004-0000-0400-00003A010000}"/>
    <hyperlink ref="AM64" r:id="rId316" xr:uid="{00000000-0004-0000-0400-00003B010000}"/>
    <hyperlink ref="AQ64" r:id="rId317" xr:uid="{00000000-0004-0000-0400-00003C010000}"/>
    <hyperlink ref="AR64" r:id="rId318" xr:uid="{00000000-0004-0000-0400-00003D010000}"/>
    <hyperlink ref="F65" r:id="rId319" xr:uid="{00000000-0004-0000-0400-00003E010000}"/>
    <hyperlink ref="J65" r:id="rId320" xr:uid="{00000000-0004-0000-0400-00003F010000}"/>
    <hyperlink ref="AM65" r:id="rId321" xr:uid="{00000000-0004-0000-0400-000040010000}"/>
    <hyperlink ref="AQ65" r:id="rId322" xr:uid="{00000000-0004-0000-0400-000041010000}"/>
    <hyperlink ref="AR65" r:id="rId323" xr:uid="{00000000-0004-0000-0400-000042010000}"/>
    <hyperlink ref="F66" r:id="rId324" xr:uid="{00000000-0004-0000-0400-000043010000}"/>
    <hyperlink ref="J66" r:id="rId325" xr:uid="{00000000-0004-0000-0400-000044010000}"/>
    <hyperlink ref="AM66" r:id="rId326" xr:uid="{00000000-0004-0000-0400-000045010000}"/>
    <hyperlink ref="AQ66" r:id="rId327" xr:uid="{00000000-0004-0000-0400-000046010000}"/>
    <hyperlink ref="AR66" r:id="rId328" xr:uid="{00000000-0004-0000-0400-000047010000}"/>
    <hyperlink ref="F67" r:id="rId329" xr:uid="{00000000-0004-0000-0400-000048010000}"/>
    <hyperlink ref="J67" r:id="rId330" xr:uid="{00000000-0004-0000-0400-000049010000}"/>
    <hyperlink ref="AM67" r:id="rId331" xr:uid="{00000000-0004-0000-0400-00004A010000}"/>
    <hyperlink ref="AQ67" r:id="rId332" xr:uid="{00000000-0004-0000-0400-00004B010000}"/>
    <hyperlink ref="AR67" r:id="rId333" xr:uid="{00000000-0004-0000-0400-00004C010000}"/>
    <hyperlink ref="F68" r:id="rId334" xr:uid="{00000000-0004-0000-0400-00004D010000}"/>
    <hyperlink ref="J68" r:id="rId335" xr:uid="{00000000-0004-0000-0400-00004E010000}"/>
    <hyperlink ref="AM68" r:id="rId336" xr:uid="{00000000-0004-0000-0400-00004F010000}"/>
    <hyperlink ref="AQ68" r:id="rId337" xr:uid="{00000000-0004-0000-0400-000050010000}"/>
    <hyperlink ref="AR68" r:id="rId338" xr:uid="{00000000-0004-0000-0400-000051010000}"/>
    <hyperlink ref="F69" r:id="rId339" xr:uid="{00000000-0004-0000-0400-000052010000}"/>
    <hyperlink ref="J69" r:id="rId340" xr:uid="{00000000-0004-0000-0400-000053010000}"/>
    <hyperlink ref="AM69" r:id="rId341" xr:uid="{00000000-0004-0000-0400-000054010000}"/>
    <hyperlink ref="AQ69" r:id="rId342" xr:uid="{00000000-0004-0000-0400-000055010000}"/>
    <hyperlink ref="AR69" r:id="rId343" xr:uid="{00000000-0004-0000-0400-000056010000}"/>
    <hyperlink ref="F70" r:id="rId344" xr:uid="{00000000-0004-0000-0400-000057010000}"/>
    <hyperlink ref="J70" r:id="rId345" xr:uid="{00000000-0004-0000-0400-000058010000}"/>
    <hyperlink ref="AM70" r:id="rId346" xr:uid="{00000000-0004-0000-0400-000059010000}"/>
    <hyperlink ref="AQ70" r:id="rId347" xr:uid="{00000000-0004-0000-0400-00005A010000}"/>
    <hyperlink ref="AR70" r:id="rId348" xr:uid="{00000000-0004-0000-0400-00005B010000}"/>
    <hyperlink ref="F71" r:id="rId349" xr:uid="{00000000-0004-0000-0400-00005C010000}"/>
    <hyperlink ref="J71" r:id="rId350" xr:uid="{00000000-0004-0000-0400-00005D010000}"/>
    <hyperlink ref="AM71" r:id="rId351" xr:uid="{00000000-0004-0000-0400-00005E010000}"/>
    <hyperlink ref="AQ71" r:id="rId352" xr:uid="{00000000-0004-0000-0400-00005F010000}"/>
    <hyperlink ref="AR71" r:id="rId353" xr:uid="{00000000-0004-0000-0400-000060010000}"/>
    <hyperlink ref="F72" r:id="rId354" xr:uid="{00000000-0004-0000-0400-000061010000}"/>
    <hyperlink ref="J72" r:id="rId355" xr:uid="{00000000-0004-0000-0400-000062010000}"/>
    <hyperlink ref="AM72" r:id="rId356" xr:uid="{00000000-0004-0000-0400-000063010000}"/>
    <hyperlink ref="AQ72" r:id="rId357" xr:uid="{00000000-0004-0000-0400-000064010000}"/>
    <hyperlink ref="AR72" r:id="rId358" xr:uid="{00000000-0004-0000-0400-000065010000}"/>
    <hyperlink ref="F73" r:id="rId359" xr:uid="{00000000-0004-0000-0400-000066010000}"/>
    <hyperlink ref="J73" r:id="rId360" xr:uid="{00000000-0004-0000-0400-000067010000}"/>
    <hyperlink ref="AM73" r:id="rId361" xr:uid="{00000000-0004-0000-0400-000068010000}"/>
    <hyperlink ref="AQ73" r:id="rId362" xr:uid="{00000000-0004-0000-0400-000069010000}"/>
    <hyperlink ref="AR73" r:id="rId363" xr:uid="{00000000-0004-0000-0400-00006A010000}"/>
    <hyperlink ref="F74" r:id="rId364" xr:uid="{00000000-0004-0000-0400-00006B010000}"/>
    <hyperlink ref="J74" r:id="rId365" xr:uid="{00000000-0004-0000-0400-00006C010000}"/>
    <hyperlink ref="AM74" r:id="rId366" xr:uid="{00000000-0004-0000-0400-00006D010000}"/>
    <hyperlink ref="AQ74" r:id="rId367" xr:uid="{00000000-0004-0000-0400-00006E010000}"/>
    <hyperlink ref="AR74" r:id="rId368" xr:uid="{00000000-0004-0000-0400-00006F010000}"/>
    <hyperlink ref="F75" r:id="rId369" xr:uid="{00000000-0004-0000-0400-000070010000}"/>
    <hyperlink ref="J75" r:id="rId370" xr:uid="{00000000-0004-0000-0400-000071010000}"/>
    <hyperlink ref="AM75" r:id="rId371" xr:uid="{00000000-0004-0000-0400-000072010000}"/>
    <hyperlink ref="AQ75" r:id="rId372" xr:uid="{00000000-0004-0000-0400-000073010000}"/>
    <hyperlink ref="AR75" r:id="rId373" xr:uid="{00000000-0004-0000-0400-000074010000}"/>
    <hyperlink ref="F76" r:id="rId374" xr:uid="{00000000-0004-0000-0400-000075010000}"/>
    <hyperlink ref="J76" r:id="rId375" xr:uid="{00000000-0004-0000-0400-000076010000}"/>
    <hyperlink ref="AM76" r:id="rId376" xr:uid="{00000000-0004-0000-0400-000077010000}"/>
    <hyperlink ref="AQ76" r:id="rId377" xr:uid="{00000000-0004-0000-0400-000078010000}"/>
    <hyperlink ref="AR76" r:id="rId378" xr:uid="{00000000-0004-0000-0400-000079010000}"/>
    <hyperlink ref="F77" r:id="rId379" xr:uid="{00000000-0004-0000-0400-00007A010000}"/>
    <hyperlink ref="I77" r:id="rId380" xr:uid="{00000000-0004-0000-0400-00007B010000}"/>
    <hyperlink ref="J77" r:id="rId381" xr:uid="{00000000-0004-0000-0400-00007C010000}"/>
    <hyperlink ref="AM77" r:id="rId382" xr:uid="{00000000-0004-0000-0400-00007D010000}"/>
    <hyperlink ref="AQ77" r:id="rId383" xr:uid="{00000000-0004-0000-0400-00007E010000}"/>
    <hyperlink ref="AR77" r:id="rId384" xr:uid="{00000000-0004-0000-0400-00007F010000}"/>
    <hyperlink ref="F78" r:id="rId385" xr:uid="{00000000-0004-0000-0400-000080010000}"/>
    <hyperlink ref="J78" r:id="rId386" xr:uid="{00000000-0004-0000-0400-000081010000}"/>
    <hyperlink ref="AM78" r:id="rId387" xr:uid="{00000000-0004-0000-0400-000082010000}"/>
    <hyperlink ref="AQ78" r:id="rId388" xr:uid="{00000000-0004-0000-0400-000083010000}"/>
    <hyperlink ref="AR78" r:id="rId389" xr:uid="{00000000-0004-0000-0400-000084010000}"/>
    <hyperlink ref="F79" r:id="rId390" xr:uid="{00000000-0004-0000-0400-000085010000}"/>
    <hyperlink ref="J79" r:id="rId391" xr:uid="{00000000-0004-0000-0400-000086010000}"/>
    <hyperlink ref="AM79" r:id="rId392" xr:uid="{00000000-0004-0000-0400-000087010000}"/>
    <hyperlink ref="AQ79" r:id="rId393" xr:uid="{00000000-0004-0000-0400-000088010000}"/>
    <hyperlink ref="AR79" r:id="rId394" xr:uid="{00000000-0004-0000-0400-000089010000}"/>
    <hyperlink ref="F80" r:id="rId395" xr:uid="{00000000-0004-0000-0400-00008A010000}"/>
    <hyperlink ref="J80" r:id="rId396" xr:uid="{00000000-0004-0000-0400-00008B010000}"/>
    <hyperlink ref="AM80" r:id="rId397" xr:uid="{00000000-0004-0000-0400-00008C010000}"/>
    <hyperlink ref="AQ80" r:id="rId398" xr:uid="{00000000-0004-0000-0400-00008D010000}"/>
    <hyperlink ref="AR80" r:id="rId399" xr:uid="{00000000-0004-0000-0400-00008E010000}"/>
    <hyperlink ref="F81" r:id="rId400" xr:uid="{00000000-0004-0000-0400-00008F010000}"/>
    <hyperlink ref="J81" r:id="rId401" xr:uid="{00000000-0004-0000-0400-000090010000}"/>
    <hyperlink ref="AM81" r:id="rId402" xr:uid="{00000000-0004-0000-0400-000091010000}"/>
    <hyperlink ref="AQ81" r:id="rId403" xr:uid="{00000000-0004-0000-0400-000092010000}"/>
    <hyperlink ref="AR81" r:id="rId404" xr:uid="{00000000-0004-0000-0400-000093010000}"/>
    <hyperlink ref="F82" r:id="rId405" xr:uid="{00000000-0004-0000-0400-000094010000}"/>
    <hyperlink ref="J82" r:id="rId406" xr:uid="{00000000-0004-0000-0400-000095010000}"/>
    <hyperlink ref="AM82" r:id="rId407" xr:uid="{00000000-0004-0000-0400-000096010000}"/>
    <hyperlink ref="AQ82" r:id="rId408" xr:uid="{00000000-0004-0000-0400-000097010000}"/>
    <hyperlink ref="AR82" r:id="rId409" xr:uid="{00000000-0004-0000-0400-000098010000}"/>
    <hyperlink ref="F83" r:id="rId410" xr:uid="{00000000-0004-0000-0400-000099010000}"/>
    <hyperlink ref="J83" r:id="rId411" xr:uid="{00000000-0004-0000-0400-00009A010000}"/>
    <hyperlink ref="AM83" r:id="rId412" xr:uid="{00000000-0004-0000-0400-00009B010000}"/>
    <hyperlink ref="AQ83" r:id="rId413" xr:uid="{00000000-0004-0000-0400-00009C010000}"/>
    <hyperlink ref="AR83" r:id="rId414" xr:uid="{00000000-0004-0000-0400-00009D010000}"/>
    <hyperlink ref="F84" r:id="rId415" xr:uid="{00000000-0004-0000-0400-00009E010000}"/>
    <hyperlink ref="J84" r:id="rId416" xr:uid="{00000000-0004-0000-0400-00009F010000}"/>
    <hyperlink ref="AM84" r:id="rId417" xr:uid="{00000000-0004-0000-0400-0000A0010000}"/>
    <hyperlink ref="AQ84" r:id="rId418" xr:uid="{00000000-0004-0000-0400-0000A1010000}"/>
    <hyperlink ref="AR84" r:id="rId419" xr:uid="{00000000-0004-0000-0400-0000A2010000}"/>
    <hyperlink ref="F85" r:id="rId420" xr:uid="{00000000-0004-0000-0400-0000A3010000}"/>
    <hyperlink ref="I85" r:id="rId421" xr:uid="{00000000-0004-0000-0400-0000A4010000}"/>
    <hyperlink ref="J85" r:id="rId422" xr:uid="{00000000-0004-0000-0400-0000A5010000}"/>
    <hyperlink ref="AM85" r:id="rId423" xr:uid="{00000000-0004-0000-0400-0000A6010000}"/>
    <hyperlink ref="AQ85" r:id="rId424" xr:uid="{00000000-0004-0000-0400-0000A7010000}"/>
    <hyperlink ref="AR85" r:id="rId425" xr:uid="{00000000-0004-0000-0400-0000A8010000}"/>
    <hyperlink ref="F86" r:id="rId426" xr:uid="{00000000-0004-0000-0400-0000A9010000}"/>
    <hyperlink ref="J86" r:id="rId427" xr:uid="{00000000-0004-0000-0400-0000AA010000}"/>
    <hyperlink ref="AM86" r:id="rId428" xr:uid="{00000000-0004-0000-0400-0000AB010000}"/>
    <hyperlink ref="AQ86" r:id="rId429" xr:uid="{00000000-0004-0000-0400-0000AC010000}"/>
    <hyperlink ref="AR86" r:id="rId430" xr:uid="{00000000-0004-0000-0400-0000AD010000}"/>
    <hyperlink ref="F87" r:id="rId431" xr:uid="{00000000-0004-0000-0400-0000AE010000}"/>
    <hyperlink ref="J87" r:id="rId432" xr:uid="{00000000-0004-0000-0400-0000AF010000}"/>
    <hyperlink ref="AM87" r:id="rId433" xr:uid="{00000000-0004-0000-0400-0000B0010000}"/>
    <hyperlink ref="AQ87" r:id="rId434" xr:uid="{00000000-0004-0000-0400-0000B1010000}"/>
    <hyperlink ref="AR87" r:id="rId435" xr:uid="{00000000-0004-0000-0400-0000B2010000}"/>
    <hyperlink ref="F88" r:id="rId436" xr:uid="{00000000-0004-0000-0400-0000B3010000}"/>
    <hyperlink ref="I88" r:id="rId437" xr:uid="{00000000-0004-0000-0400-0000B4010000}"/>
    <hyperlink ref="J88" r:id="rId438" xr:uid="{00000000-0004-0000-0400-0000B5010000}"/>
    <hyperlink ref="AM88" r:id="rId439" xr:uid="{00000000-0004-0000-0400-0000B6010000}"/>
    <hyperlink ref="AQ88" r:id="rId440" xr:uid="{00000000-0004-0000-0400-0000B7010000}"/>
    <hyperlink ref="AR88" r:id="rId441" xr:uid="{00000000-0004-0000-0400-0000B8010000}"/>
    <hyperlink ref="F89" r:id="rId442" xr:uid="{00000000-0004-0000-0400-0000B9010000}"/>
    <hyperlink ref="J89" r:id="rId443" xr:uid="{00000000-0004-0000-0400-0000BA010000}"/>
    <hyperlink ref="AQ89" r:id="rId444" xr:uid="{00000000-0004-0000-0400-0000BB010000}"/>
    <hyperlink ref="AR89" r:id="rId445" xr:uid="{00000000-0004-0000-0400-0000BC010000}"/>
    <hyperlink ref="F90" r:id="rId446" xr:uid="{00000000-0004-0000-0400-0000BD010000}"/>
    <hyperlink ref="H90" r:id="rId447" xr:uid="{00000000-0004-0000-0400-0000BE010000}"/>
    <hyperlink ref="J90" r:id="rId448" xr:uid="{00000000-0004-0000-0400-0000BF010000}"/>
    <hyperlink ref="AM90" r:id="rId449" xr:uid="{00000000-0004-0000-0400-0000C0010000}"/>
    <hyperlink ref="AQ90" r:id="rId450" xr:uid="{00000000-0004-0000-0400-0000C1010000}"/>
    <hyperlink ref="AR90" r:id="rId451" xr:uid="{00000000-0004-0000-0400-0000C2010000}"/>
    <hyperlink ref="F91" r:id="rId452" xr:uid="{00000000-0004-0000-0400-0000C3010000}"/>
    <hyperlink ref="H91" r:id="rId453" xr:uid="{00000000-0004-0000-0400-0000C4010000}"/>
    <hyperlink ref="J91" r:id="rId454" xr:uid="{00000000-0004-0000-0400-0000C5010000}"/>
    <hyperlink ref="AM91" r:id="rId455" xr:uid="{00000000-0004-0000-0400-0000C6010000}"/>
    <hyperlink ref="AQ91" r:id="rId456" xr:uid="{00000000-0004-0000-0400-0000C7010000}"/>
    <hyperlink ref="AR91" r:id="rId457" xr:uid="{00000000-0004-0000-0400-0000C8010000}"/>
    <hyperlink ref="F92" r:id="rId458" xr:uid="{00000000-0004-0000-0400-0000C9010000}"/>
    <hyperlink ref="J92" r:id="rId459" xr:uid="{00000000-0004-0000-0400-0000CA010000}"/>
    <hyperlink ref="AM92" r:id="rId460" xr:uid="{00000000-0004-0000-0400-0000CB010000}"/>
    <hyperlink ref="AQ92" r:id="rId461" xr:uid="{00000000-0004-0000-0400-0000CC010000}"/>
    <hyperlink ref="AR92" r:id="rId462" xr:uid="{00000000-0004-0000-0400-0000CD010000}"/>
    <hyperlink ref="F93" r:id="rId463" xr:uid="{00000000-0004-0000-0400-0000CE010000}"/>
    <hyperlink ref="J93" r:id="rId464" xr:uid="{00000000-0004-0000-0400-0000CF010000}"/>
    <hyperlink ref="AM93" r:id="rId465" xr:uid="{00000000-0004-0000-0400-0000D0010000}"/>
    <hyperlink ref="AQ93" r:id="rId466" xr:uid="{00000000-0004-0000-0400-0000D1010000}"/>
    <hyperlink ref="AR93" r:id="rId467" xr:uid="{00000000-0004-0000-0400-0000D2010000}"/>
    <hyperlink ref="F94" r:id="rId468" xr:uid="{00000000-0004-0000-0400-0000D3010000}"/>
    <hyperlink ref="J94" r:id="rId469" xr:uid="{00000000-0004-0000-0400-0000D4010000}"/>
    <hyperlink ref="AQ94" r:id="rId470" xr:uid="{00000000-0004-0000-0400-0000D5010000}"/>
    <hyperlink ref="AR94" r:id="rId471" xr:uid="{00000000-0004-0000-0400-0000D6010000}"/>
    <hyperlink ref="F95" r:id="rId472" xr:uid="{00000000-0004-0000-0400-0000D7010000}"/>
    <hyperlink ref="J95" r:id="rId473" xr:uid="{00000000-0004-0000-0400-0000D8010000}"/>
    <hyperlink ref="AQ95" r:id="rId474" xr:uid="{00000000-0004-0000-0400-0000D9010000}"/>
    <hyperlink ref="AR95" r:id="rId475" xr:uid="{00000000-0004-0000-0400-0000DA010000}"/>
    <hyperlink ref="F96" r:id="rId476" xr:uid="{00000000-0004-0000-0400-0000DB010000}"/>
    <hyperlink ref="J96" r:id="rId477" xr:uid="{00000000-0004-0000-0400-0000DC010000}"/>
    <hyperlink ref="AQ96" r:id="rId478" xr:uid="{00000000-0004-0000-0400-0000DD010000}"/>
    <hyperlink ref="AR96" r:id="rId479" xr:uid="{00000000-0004-0000-0400-0000DE010000}"/>
    <hyperlink ref="F97" r:id="rId480" xr:uid="{00000000-0004-0000-0400-0000DF010000}"/>
    <hyperlink ref="I97" r:id="rId481" xr:uid="{00000000-0004-0000-0400-0000E0010000}"/>
    <hyperlink ref="J97" r:id="rId482" xr:uid="{00000000-0004-0000-0400-0000E1010000}"/>
    <hyperlink ref="AM97" r:id="rId483" xr:uid="{00000000-0004-0000-0400-0000E2010000}"/>
    <hyperlink ref="AQ97" r:id="rId484" xr:uid="{00000000-0004-0000-0400-0000E3010000}"/>
    <hyperlink ref="AR97" r:id="rId485" xr:uid="{00000000-0004-0000-0400-0000E4010000}"/>
    <hyperlink ref="F98" r:id="rId486" xr:uid="{00000000-0004-0000-0400-0000E5010000}"/>
    <hyperlink ref="I98" r:id="rId487" xr:uid="{00000000-0004-0000-0400-0000E6010000}"/>
    <hyperlink ref="J98" r:id="rId488" xr:uid="{00000000-0004-0000-0400-0000E7010000}"/>
    <hyperlink ref="AM98" r:id="rId489" xr:uid="{00000000-0004-0000-0400-0000E8010000}"/>
    <hyperlink ref="AQ98" r:id="rId490" xr:uid="{00000000-0004-0000-0400-0000E9010000}"/>
    <hyperlink ref="AR98" r:id="rId491" xr:uid="{00000000-0004-0000-0400-0000EA010000}"/>
    <hyperlink ref="F99" r:id="rId492" xr:uid="{00000000-0004-0000-0400-0000EB010000}"/>
    <hyperlink ref="I99" r:id="rId493" xr:uid="{00000000-0004-0000-0400-0000EC010000}"/>
    <hyperlink ref="J99" r:id="rId494" xr:uid="{00000000-0004-0000-0400-0000ED010000}"/>
    <hyperlink ref="AM99" r:id="rId495" xr:uid="{00000000-0004-0000-0400-0000EE010000}"/>
    <hyperlink ref="AQ99" r:id="rId496" xr:uid="{00000000-0004-0000-0400-0000EF010000}"/>
    <hyperlink ref="AR99" r:id="rId497" xr:uid="{00000000-0004-0000-0400-0000F0010000}"/>
    <hyperlink ref="F100" r:id="rId498" xr:uid="{00000000-0004-0000-0400-0000F1010000}"/>
    <hyperlink ref="J100" r:id="rId499" xr:uid="{00000000-0004-0000-0400-0000F2010000}"/>
    <hyperlink ref="AM100" r:id="rId500" xr:uid="{00000000-0004-0000-0400-0000F3010000}"/>
    <hyperlink ref="AQ100" r:id="rId501" xr:uid="{00000000-0004-0000-0400-0000F4010000}"/>
    <hyperlink ref="AR100" r:id="rId502" xr:uid="{00000000-0004-0000-0400-0000F5010000}"/>
    <hyperlink ref="F101" r:id="rId503" xr:uid="{00000000-0004-0000-0400-0000F6010000}"/>
    <hyperlink ref="J101" r:id="rId504" xr:uid="{00000000-0004-0000-0400-0000F7010000}"/>
    <hyperlink ref="AM101" r:id="rId505" xr:uid="{00000000-0004-0000-0400-0000F8010000}"/>
    <hyperlink ref="AQ101" r:id="rId506" xr:uid="{00000000-0004-0000-0400-0000F9010000}"/>
    <hyperlink ref="AR101" r:id="rId507" xr:uid="{00000000-0004-0000-0400-0000FA010000}"/>
    <hyperlink ref="F102" r:id="rId508" xr:uid="{00000000-0004-0000-0400-0000FB010000}"/>
    <hyperlink ref="J102" r:id="rId509" xr:uid="{00000000-0004-0000-0400-0000FC010000}"/>
    <hyperlink ref="AM102" r:id="rId510" xr:uid="{00000000-0004-0000-0400-0000FD010000}"/>
    <hyperlink ref="AQ102" r:id="rId511" xr:uid="{00000000-0004-0000-0400-0000FE010000}"/>
    <hyperlink ref="AR102" r:id="rId512" xr:uid="{00000000-0004-0000-0400-0000FF01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C1000"/>
  <sheetViews>
    <sheetView workbookViewId="0">
      <pane xSplit="3" ySplit="1" topLeftCell="D2" activePane="bottomRight" state="frozen"/>
      <selection pane="topRight" activeCell="D1" sqref="D1"/>
      <selection pane="bottomLeft" activeCell="A2" sqref="A2"/>
      <selection pane="bottomRight" activeCell="D2" sqref="D2"/>
    </sheetView>
  </sheetViews>
  <sheetFormatPr baseColWidth="10" defaultColWidth="12.6640625" defaultRowHeight="15.75" customHeight="1"/>
  <cols>
    <col min="2" max="2" width="7.6640625" customWidth="1"/>
    <col min="3" max="3" width="26.5" customWidth="1"/>
    <col min="13" max="15" width="12.6640625" hidden="1"/>
    <col min="18" max="18" width="12.6640625" hidden="1"/>
  </cols>
  <sheetData>
    <row r="1" spans="1:29" ht="75">
      <c r="A1" s="131" t="s">
        <v>1709</v>
      </c>
      <c r="B1" s="131" t="s">
        <v>0</v>
      </c>
      <c r="C1" s="131" t="s">
        <v>111</v>
      </c>
      <c r="D1" s="132" t="s">
        <v>1710</v>
      </c>
      <c r="E1" s="132" t="s">
        <v>6</v>
      </c>
      <c r="F1" s="133" t="s">
        <v>1711</v>
      </c>
      <c r="G1" s="132" t="s">
        <v>1712</v>
      </c>
      <c r="H1" s="132" t="s">
        <v>1713</v>
      </c>
      <c r="I1" s="132" t="s">
        <v>1714</v>
      </c>
      <c r="J1" s="132" t="s">
        <v>1715</v>
      </c>
      <c r="K1" s="132" t="s">
        <v>1716</v>
      </c>
      <c r="L1" s="133" t="s">
        <v>1717</v>
      </c>
      <c r="M1" s="134" t="s">
        <v>126</v>
      </c>
      <c r="N1" s="135" t="s">
        <v>1718</v>
      </c>
      <c r="O1" s="136" t="s">
        <v>128</v>
      </c>
      <c r="P1" s="132" t="s">
        <v>1719</v>
      </c>
      <c r="Q1" s="132" t="s">
        <v>1720</v>
      </c>
      <c r="R1" s="135" t="s">
        <v>129</v>
      </c>
      <c r="S1" s="136" t="s">
        <v>1721</v>
      </c>
      <c r="T1" s="132" t="s">
        <v>1722</v>
      </c>
      <c r="U1" s="132" t="s">
        <v>1723</v>
      </c>
      <c r="V1" s="135" t="s">
        <v>131</v>
      </c>
      <c r="W1" s="136" t="s">
        <v>132</v>
      </c>
      <c r="X1" s="135" t="s">
        <v>1724</v>
      </c>
      <c r="Y1" s="136" t="s">
        <v>1725</v>
      </c>
      <c r="Z1" s="136" t="s">
        <v>135</v>
      </c>
      <c r="AA1" s="136" t="s">
        <v>136</v>
      </c>
      <c r="AB1" s="136" t="s">
        <v>137</v>
      </c>
      <c r="AC1" s="137" t="s">
        <v>1726</v>
      </c>
    </row>
    <row r="2" spans="1:29" ht="15">
      <c r="A2" s="138" t="s">
        <v>1727</v>
      </c>
      <c r="B2" s="139">
        <v>1</v>
      </c>
      <c r="C2" s="140" t="s">
        <v>1728</v>
      </c>
      <c r="D2" s="141" t="s">
        <v>1729</v>
      </c>
      <c r="E2" s="141" t="s">
        <v>1730</v>
      </c>
      <c r="F2" s="142" t="s">
        <v>1729</v>
      </c>
      <c r="G2" s="143">
        <v>0.4</v>
      </c>
      <c r="H2" s="141">
        <v>0.5</v>
      </c>
      <c r="I2" s="143">
        <v>0</v>
      </c>
      <c r="J2" s="141">
        <v>5.7</v>
      </c>
      <c r="K2" s="141">
        <v>6.35</v>
      </c>
      <c r="L2" s="144">
        <v>19</v>
      </c>
      <c r="M2" s="145" t="s">
        <v>603</v>
      </c>
      <c r="N2" s="146"/>
      <c r="O2" s="147">
        <v>1</v>
      </c>
      <c r="P2" s="141">
        <v>0</v>
      </c>
      <c r="Q2" s="141">
        <v>0.45</v>
      </c>
      <c r="R2" s="146"/>
      <c r="S2" s="147">
        <v>0</v>
      </c>
      <c r="T2" s="143">
        <v>4</v>
      </c>
      <c r="U2" s="143">
        <v>12</v>
      </c>
      <c r="V2" s="146"/>
      <c r="W2" s="147">
        <v>11</v>
      </c>
      <c r="X2" s="148">
        <v>1.96</v>
      </c>
      <c r="Y2" s="147">
        <v>2.85</v>
      </c>
      <c r="Z2" s="147">
        <v>1.96</v>
      </c>
      <c r="AA2" s="149"/>
      <c r="AB2" s="149"/>
      <c r="AC2" s="150">
        <v>0</v>
      </c>
    </row>
    <row r="3" spans="1:29" ht="15">
      <c r="A3" s="138" t="s">
        <v>1727</v>
      </c>
      <c r="B3" s="139">
        <v>2</v>
      </c>
      <c r="C3" s="140" t="s">
        <v>1731</v>
      </c>
      <c r="D3" s="141" t="s">
        <v>1729</v>
      </c>
      <c r="E3" s="141" t="s">
        <v>1732</v>
      </c>
      <c r="F3" s="151" t="s">
        <v>1729</v>
      </c>
      <c r="G3" s="143">
        <v>0.4</v>
      </c>
      <c r="H3" s="141">
        <v>0.4</v>
      </c>
      <c r="I3" s="143">
        <v>0</v>
      </c>
      <c r="J3" s="141">
        <v>8</v>
      </c>
      <c r="K3" s="141">
        <v>10</v>
      </c>
      <c r="L3" s="151">
        <v>10</v>
      </c>
      <c r="M3" s="149"/>
      <c r="N3" s="149"/>
      <c r="O3" s="149">
        <v>22</v>
      </c>
      <c r="P3" s="141">
        <v>1</v>
      </c>
      <c r="Q3" s="141">
        <v>1.34</v>
      </c>
      <c r="R3" s="149"/>
      <c r="S3" s="149">
        <v>1.33</v>
      </c>
      <c r="T3" s="141">
        <v>10</v>
      </c>
      <c r="U3" s="141">
        <v>25</v>
      </c>
      <c r="V3" s="149"/>
      <c r="W3" s="149">
        <v>42</v>
      </c>
      <c r="X3" s="149"/>
      <c r="Y3" s="149">
        <v>0.4</v>
      </c>
      <c r="Z3" s="149">
        <v>0</v>
      </c>
      <c r="AA3" s="149">
        <v>0</v>
      </c>
      <c r="AB3" s="149"/>
      <c r="AC3" s="150">
        <v>0</v>
      </c>
    </row>
    <row r="4" spans="1:29" ht="15">
      <c r="A4" s="138" t="s">
        <v>1727</v>
      </c>
      <c r="B4" s="139">
        <v>3</v>
      </c>
      <c r="C4" s="140" t="s">
        <v>1733</v>
      </c>
      <c r="D4" s="141" t="s">
        <v>1729</v>
      </c>
      <c r="E4" s="141" t="s">
        <v>1730</v>
      </c>
      <c r="F4" s="142" t="s">
        <v>1729</v>
      </c>
      <c r="G4" s="141">
        <v>0.4</v>
      </c>
      <c r="H4" s="141">
        <v>0.46</v>
      </c>
      <c r="I4" s="143">
        <v>0</v>
      </c>
      <c r="J4" s="141">
        <v>60</v>
      </c>
      <c r="K4" s="141">
        <v>75</v>
      </c>
      <c r="L4" s="144">
        <v>75</v>
      </c>
      <c r="M4" s="152"/>
      <c r="N4" s="153"/>
      <c r="O4" s="154">
        <v>4000</v>
      </c>
      <c r="P4" s="141">
        <v>0.4</v>
      </c>
      <c r="Q4" s="141">
        <v>4.8</v>
      </c>
      <c r="R4" s="153"/>
      <c r="S4" s="154">
        <v>10</v>
      </c>
      <c r="T4" s="141">
        <v>16</v>
      </c>
      <c r="U4" s="143">
        <v>200</v>
      </c>
      <c r="V4" s="153"/>
      <c r="W4" s="154">
        <v>200</v>
      </c>
      <c r="X4" s="153"/>
      <c r="Y4" s="154">
        <v>7.9</v>
      </c>
      <c r="Z4" s="154">
        <v>1</v>
      </c>
      <c r="AA4" s="149"/>
      <c r="AB4" s="149"/>
      <c r="AC4" s="150">
        <v>0</v>
      </c>
    </row>
    <row r="5" spans="1:29" ht="30">
      <c r="A5" s="138" t="s">
        <v>1727</v>
      </c>
      <c r="B5" s="139">
        <v>4</v>
      </c>
      <c r="C5" s="140" t="s">
        <v>551</v>
      </c>
      <c r="D5" s="141" t="s">
        <v>1729</v>
      </c>
      <c r="E5" s="141" t="s">
        <v>1730</v>
      </c>
      <c r="F5" s="142" t="s">
        <v>1729</v>
      </c>
      <c r="G5" s="143">
        <v>0.4</v>
      </c>
      <c r="H5" s="141">
        <v>0.4</v>
      </c>
      <c r="I5" s="143">
        <v>0</v>
      </c>
      <c r="J5" s="141">
        <v>8</v>
      </c>
      <c r="K5" s="141">
        <v>8.8000000000000007</v>
      </c>
      <c r="L5" s="144">
        <v>10</v>
      </c>
      <c r="M5" s="145" t="s">
        <v>310</v>
      </c>
      <c r="N5" s="146"/>
      <c r="O5" s="147">
        <v>200</v>
      </c>
      <c r="P5" s="141">
        <v>0.12</v>
      </c>
      <c r="Q5" s="141">
        <v>0.48</v>
      </c>
      <c r="R5" s="146"/>
      <c r="S5" s="147">
        <v>2.5000000000000001E-2</v>
      </c>
      <c r="T5" s="143">
        <v>3</v>
      </c>
      <c r="U5" s="143">
        <v>7</v>
      </c>
      <c r="V5" s="146"/>
      <c r="W5" s="147">
        <v>10</v>
      </c>
      <c r="X5" s="146"/>
      <c r="Y5" s="147">
        <v>0.95</v>
      </c>
      <c r="Z5" s="147">
        <v>0</v>
      </c>
      <c r="AA5" s="149"/>
      <c r="AB5" s="149"/>
      <c r="AC5" s="150">
        <v>0</v>
      </c>
    </row>
    <row r="6" spans="1:29" ht="15">
      <c r="A6" s="138" t="s">
        <v>1727</v>
      </c>
      <c r="B6" s="139">
        <v>5</v>
      </c>
      <c r="C6" s="140" t="s">
        <v>1734</v>
      </c>
      <c r="D6" s="141" t="s">
        <v>1729</v>
      </c>
      <c r="E6" s="141" t="s">
        <v>1730</v>
      </c>
      <c r="F6" s="142" t="s">
        <v>1729</v>
      </c>
      <c r="G6" s="143">
        <v>0.4</v>
      </c>
      <c r="H6" s="141">
        <v>1</v>
      </c>
      <c r="I6" s="143">
        <v>1</v>
      </c>
      <c r="J6" s="141">
        <v>54</v>
      </c>
      <c r="K6" s="141">
        <v>54.65</v>
      </c>
      <c r="L6" s="144">
        <v>60</v>
      </c>
      <c r="M6" s="155"/>
      <c r="N6" s="146"/>
      <c r="O6" s="147">
        <v>184</v>
      </c>
      <c r="P6" s="141">
        <v>0</v>
      </c>
      <c r="Q6" s="141">
        <v>2</v>
      </c>
      <c r="R6" s="146"/>
      <c r="S6" s="147">
        <v>2</v>
      </c>
      <c r="T6" s="141">
        <v>5</v>
      </c>
      <c r="U6" s="141">
        <v>30</v>
      </c>
      <c r="V6" s="146"/>
      <c r="W6" s="147">
        <v>50</v>
      </c>
      <c r="X6" s="146"/>
      <c r="Y6" s="147">
        <v>6.9</v>
      </c>
      <c r="Z6" s="147">
        <v>0</v>
      </c>
      <c r="AA6" s="149"/>
      <c r="AB6" s="149"/>
      <c r="AC6" s="150">
        <v>0</v>
      </c>
    </row>
    <row r="7" spans="1:29" ht="15">
      <c r="A7" s="138" t="s">
        <v>1735</v>
      </c>
      <c r="B7" s="139">
        <v>1</v>
      </c>
      <c r="C7" s="156" t="s">
        <v>1736</v>
      </c>
      <c r="D7" s="141"/>
      <c r="E7" s="141" t="s">
        <v>1732</v>
      </c>
      <c r="F7" s="151" t="s">
        <v>1737</v>
      </c>
      <c r="G7" s="143">
        <v>0</v>
      </c>
      <c r="H7" s="141">
        <v>0</v>
      </c>
      <c r="I7" s="143">
        <v>0</v>
      </c>
      <c r="J7" s="141">
        <v>1.75</v>
      </c>
      <c r="K7" s="141">
        <v>1.75</v>
      </c>
      <c r="L7" s="151">
        <v>1.75</v>
      </c>
      <c r="M7" s="149"/>
      <c r="N7" s="149"/>
      <c r="O7" s="149"/>
      <c r="P7" s="141">
        <v>0.1</v>
      </c>
      <c r="Q7" s="141">
        <v>0.35</v>
      </c>
      <c r="R7" s="149"/>
      <c r="S7" s="149">
        <v>0.03</v>
      </c>
      <c r="T7" s="143">
        <v>0</v>
      </c>
      <c r="U7" s="143">
        <v>2</v>
      </c>
      <c r="V7" s="149"/>
      <c r="W7" s="149"/>
      <c r="X7" s="149"/>
      <c r="Y7" s="149"/>
      <c r="Z7" s="149"/>
      <c r="AA7" s="149"/>
      <c r="AB7" s="149"/>
      <c r="AC7" s="150">
        <v>0</v>
      </c>
    </row>
    <row r="8" spans="1:29" ht="15">
      <c r="A8" s="138" t="s">
        <v>1735</v>
      </c>
      <c r="B8" s="139">
        <v>2</v>
      </c>
      <c r="C8" s="140" t="s">
        <v>1738</v>
      </c>
      <c r="D8" s="141" t="s">
        <v>1729</v>
      </c>
      <c r="E8" s="141" t="s">
        <v>1730</v>
      </c>
      <c r="F8" s="142" t="s">
        <v>1729</v>
      </c>
      <c r="G8" s="143">
        <v>0.4</v>
      </c>
      <c r="H8" s="141">
        <v>0.4</v>
      </c>
      <c r="I8" s="143">
        <v>0</v>
      </c>
      <c r="J8" s="141">
        <v>40</v>
      </c>
      <c r="K8" s="141">
        <v>70</v>
      </c>
      <c r="L8" s="144">
        <v>80</v>
      </c>
      <c r="M8" s="157"/>
      <c r="N8" s="153"/>
      <c r="O8" s="154">
        <v>160</v>
      </c>
      <c r="P8" s="141">
        <v>4.5</v>
      </c>
      <c r="Q8" s="141">
        <v>5.5</v>
      </c>
      <c r="R8" s="153"/>
      <c r="S8" s="154">
        <v>15.71</v>
      </c>
      <c r="T8" s="141">
        <v>9</v>
      </c>
      <c r="U8" s="141">
        <v>25</v>
      </c>
      <c r="V8" s="153"/>
      <c r="W8" s="154">
        <v>40</v>
      </c>
      <c r="X8" s="153"/>
      <c r="Y8" s="154">
        <v>0.8</v>
      </c>
      <c r="Z8" s="154">
        <v>0</v>
      </c>
      <c r="AA8" s="149"/>
      <c r="AB8" s="149"/>
      <c r="AC8" s="150">
        <v>0</v>
      </c>
    </row>
    <row r="9" spans="1:29" ht="15">
      <c r="A9" s="138" t="s">
        <v>1735</v>
      </c>
      <c r="B9" s="139">
        <v>3</v>
      </c>
      <c r="C9" s="156" t="s">
        <v>1739</v>
      </c>
      <c r="D9" s="141"/>
      <c r="E9" s="141" t="s">
        <v>1732</v>
      </c>
      <c r="F9" s="151" t="s">
        <v>1737</v>
      </c>
      <c r="G9" s="141">
        <v>0</v>
      </c>
      <c r="H9" s="141">
        <v>0</v>
      </c>
      <c r="I9" s="143">
        <v>0</v>
      </c>
      <c r="J9" s="141">
        <v>10</v>
      </c>
      <c r="K9" s="141">
        <v>13</v>
      </c>
      <c r="L9" s="151">
        <v>29.9</v>
      </c>
      <c r="M9" s="149"/>
      <c r="N9" s="149"/>
      <c r="O9" s="149"/>
      <c r="P9" s="141">
        <v>0.2</v>
      </c>
      <c r="Q9" s="141">
        <v>2.4</v>
      </c>
      <c r="R9" s="149"/>
      <c r="S9" s="149">
        <v>57.99</v>
      </c>
      <c r="T9" s="141">
        <v>3</v>
      </c>
      <c r="U9" s="143">
        <v>14</v>
      </c>
      <c r="V9" s="149"/>
      <c r="W9" s="149"/>
      <c r="X9" s="149"/>
      <c r="Y9" s="149"/>
      <c r="Z9" s="149"/>
      <c r="AA9" s="149"/>
      <c r="AB9" s="149"/>
      <c r="AC9" s="150">
        <v>0</v>
      </c>
    </row>
    <row r="10" spans="1:29" ht="15">
      <c r="A10" s="138" t="s">
        <v>1735</v>
      </c>
      <c r="B10" s="139">
        <v>4</v>
      </c>
      <c r="C10" s="140" t="s">
        <v>1740</v>
      </c>
      <c r="D10" s="141" t="s">
        <v>1729</v>
      </c>
      <c r="E10" s="141" t="s">
        <v>1730</v>
      </c>
      <c r="F10" s="142" t="s">
        <v>1729</v>
      </c>
      <c r="G10" s="143">
        <v>0.3</v>
      </c>
      <c r="H10" s="141">
        <v>0.3</v>
      </c>
      <c r="I10" s="143">
        <v>0</v>
      </c>
      <c r="J10" s="141">
        <v>21</v>
      </c>
      <c r="K10" s="141">
        <v>23</v>
      </c>
      <c r="L10" s="144">
        <v>23.05</v>
      </c>
      <c r="M10" s="157"/>
      <c r="N10" s="153"/>
      <c r="O10" s="154">
        <v>66912</v>
      </c>
      <c r="P10" s="141">
        <v>0</v>
      </c>
      <c r="Q10" s="141">
        <v>0.36</v>
      </c>
      <c r="R10" s="153"/>
      <c r="S10" s="154">
        <v>0.15</v>
      </c>
      <c r="T10" s="143">
        <v>3</v>
      </c>
      <c r="U10" s="143">
        <v>3</v>
      </c>
      <c r="V10" s="153"/>
      <c r="W10" s="154">
        <v>13</v>
      </c>
      <c r="X10" s="153"/>
      <c r="Y10" s="154">
        <v>0.6</v>
      </c>
      <c r="Z10" s="154">
        <v>0</v>
      </c>
      <c r="AA10" s="149"/>
      <c r="AB10" s="149"/>
      <c r="AC10" s="150">
        <v>0</v>
      </c>
    </row>
    <row r="11" spans="1:29" ht="15">
      <c r="A11" s="138" t="s">
        <v>1735</v>
      </c>
      <c r="B11" s="139">
        <v>5</v>
      </c>
      <c r="C11" s="156" t="s">
        <v>1741</v>
      </c>
      <c r="D11" s="141"/>
      <c r="E11" s="141" t="s">
        <v>1730</v>
      </c>
      <c r="F11" s="151" t="s">
        <v>1737</v>
      </c>
      <c r="G11" s="143">
        <v>0</v>
      </c>
      <c r="H11" s="141">
        <v>0</v>
      </c>
      <c r="I11" s="143">
        <v>0</v>
      </c>
      <c r="J11" s="141">
        <v>2.2000000000000002</v>
      </c>
      <c r="K11" s="141">
        <v>2.2000000000000002</v>
      </c>
      <c r="L11" s="151">
        <v>5</v>
      </c>
      <c r="M11" s="149"/>
      <c r="N11" s="149"/>
      <c r="O11" s="149"/>
      <c r="P11" s="141">
        <v>0.01</v>
      </c>
      <c r="Q11" s="141">
        <v>0.03</v>
      </c>
      <c r="R11" s="149"/>
      <c r="S11" s="149">
        <v>0.03</v>
      </c>
      <c r="T11" s="143">
        <v>1</v>
      </c>
      <c r="U11" s="143">
        <v>1</v>
      </c>
      <c r="V11" s="149"/>
      <c r="W11" s="149"/>
      <c r="X11" s="149"/>
      <c r="Y11" s="149"/>
      <c r="Z11" s="149"/>
      <c r="AA11" s="149"/>
      <c r="AB11" s="149"/>
      <c r="AC11" s="150">
        <v>0</v>
      </c>
    </row>
    <row r="12" spans="1:29" ht="15">
      <c r="A12" s="138" t="s">
        <v>1742</v>
      </c>
      <c r="B12" s="139">
        <v>1</v>
      </c>
      <c r="C12" s="156" t="s">
        <v>1743</v>
      </c>
      <c r="D12" s="141"/>
      <c r="E12" s="141" t="s">
        <v>1732</v>
      </c>
      <c r="F12" s="151" t="s">
        <v>1737</v>
      </c>
      <c r="G12" s="143">
        <v>0</v>
      </c>
      <c r="H12" s="141">
        <v>0</v>
      </c>
      <c r="I12" s="143">
        <v>0</v>
      </c>
      <c r="J12" s="141">
        <v>7</v>
      </c>
      <c r="K12" s="141">
        <v>7.5</v>
      </c>
      <c r="L12" s="151"/>
      <c r="M12" s="149"/>
      <c r="N12" s="149"/>
      <c r="O12" s="149"/>
      <c r="P12" s="141">
        <v>0.08</v>
      </c>
      <c r="Q12" s="141">
        <v>0.23</v>
      </c>
      <c r="R12" s="149"/>
      <c r="S12" s="149"/>
      <c r="T12" s="143">
        <v>1</v>
      </c>
      <c r="U12" s="143">
        <v>1</v>
      </c>
      <c r="V12" s="149"/>
      <c r="W12" s="149"/>
      <c r="X12" s="149"/>
      <c r="Y12" s="149"/>
      <c r="Z12" s="149"/>
      <c r="AA12" s="149"/>
      <c r="AB12" s="149"/>
      <c r="AC12" s="150">
        <v>0</v>
      </c>
    </row>
    <row r="13" spans="1:29" ht="15">
      <c r="A13" s="138" t="s">
        <v>1742</v>
      </c>
      <c r="B13" s="139">
        <v>2</v>
      </c>
      <c r="C13" s="156" t="s">
        <v>1744</v>
      </c>
      <c r="D13" s="141"/>
      <c r="E13" s="141" t="s">
        <v>1732</v>
      </c>
      <c r="F13" s="151" t="s">
        <v>1737</v>
      </c>
      <c r="G13" s="143">
        <v>0</v>
      </c>
      <c r="H13" s="141">
        <v>0</v>
      </c>
      <c r="I13" s="143">
        <v>0</v>
      </c>
      <c r="J13" s="141">
        <v>18</v>
      </c>
      <c r="K13" s="141">
        <v>18</v>
      </c>
      <c r="L13" s="151"/>
      <c r="M13" s="149"/>
      <c r="N13" s="149"/>
      <c r="O13" s="149"/>
      <c r="P13" s="141">
        <v>0.66</v>
      </c>
      <c r="Q13" s="141">
        <v>0.83</v>
      </c>
      <c r="R13" s="149"/>
      <c r="S13" s="149"/>
      <c r="T13" s="143">
        <v>0</v>
      </c>
      <c r="U13" s="143">
        <v>1</v>
      </c>
      <c r="V13" s="149"/>
      <c r="W13" s="149"/>
      <c r="X13" s="149"/>
      <c r="Y13" s="149"/>
      <c r="Z13" s="149"/>
      <c r="AA13" s="149"/>
      <c r="AB13" s="149"/>
      <c r="AC13" s="150">
        <v>0</v>
      </c>
    </row>
    <row r="14" spans="1:29" ht="30">
      <c r="A14" s="138" t="s">
        <v>1742</v>
      </c>
      <c r="B14" s="139">
        <v>3</v>
      </c>
      <c r="C14" s="156" t="s">
        <v>1745</v>
      </c>
      <c r="D14" s="141"/>
      <c r="E14" s="141" t="s">
        <v>1732</v>
      </c>
      <c r="F14" s="151" t="s">
        <v>1737</v>
      </c>
      <c r="G14" s="143">
        <v>0</v>
      </c>
      <c r="H14" s="141">
        <v>0</v>
      </c>
      <c r="I14" s="143">
        <v>0</v>
      </c>
      <c r="J14" s="141">
        <v>20</v>
      </c>
      <c r="K14" s="141">
        <v>25</v>
      </c>
      <c r="L14" s="151"/>
      <c r="M14" s="149"/>
      <c r="N14" s="149"/>
      <c r="O14" s="149"/>
      <c r="P14" s="141">
        <v>0.55000000000000004</v>
      </c>
      <c r="Q14" s="141">
        <v>1.5</v>
      </c>
      <c r="R14" s="149"/>
      <c r="S14" s="149"/>
      <c r="T14" s="143">
        <v>3</v>
      </c>
      <c r="U14" s="143">
        <v>3</v>
      </c>
      <c r="V14" s="149"/>
      <c r="W14" s="149"/>
      <c r="X14" s="149"/>
      <c r="Y14" s="149"/>
      <c r="Z14" s="149"/>
      <c r="AA14" s="149"/>
      <c r="AB14" s="149"/>
      <c r="AC14" s="150">
        <v>0</v>
      </c>
    </row>
    <row r="15" spans="1:29" ht="15">
      <c r="A15" s="138" t="s">
        <v>1742</v>
      </c>
      <c r="B15" s="139">
        <v>4</v>
      </c>
      <c r="C15" s="156" t="s">
        <v>1746</v>
      </c>
      <c r="D15" s="141"/>
      <c r="E15" s="141" t="s">
        <v>1732</v>
      </c>
      <c r="F15" s="151" t="s">
        <v>1737</v>
      </c>
      <c r="G15" s="143">
        <v>0</v>
      </c>
      <c r="H15" s="141">
        <v>0</v>
      </c>
      <c r="I15" s="143">
        <v>0</v>
      </c>
      <c r="J15" s="141">
        <v>4</v>
      </c>
      <c r="K15" s="141">
        <v>8</v>
      </c>
      <c r="L15" s="151"/>
      <c r="M15" s="149"/>
      <c r="N15" s="149"/>
      <c r="O15" s="149"/>
      <c r="P15" s="141">
        <v>0.03</v>
      </c>
      <c r="Q15" s="141">
        <v>0.36</v>
      </c>
      <c r="R15" s="149"/>
      <c r="S15" s="149"/>
      <c r="T15" s="143">
        <v>7</v>
      </c>
      <c r="U15" s="143">
        <v>7</v>
      </c>
      <c r="V15" s="149"/>
      <c r="W15" s="149"/>
      <c r="X15" s="149"/>
      <c r="Y15" s="149"/>
      <c r="Z15" s="149"/>
      <c r="AA15" s="149"/>
      <c r="AB15" s="149"/>
      <c r="AC15" s="150">
        <v>0</v>
      </c>
    </row>
    <row r="16" spans="1:29" ht="30">
      <c r="A16" s="138" t="s">
        <v>1742</v>
      </c>
      <c r="B16" s="139">
        <v>5</v>
      </c>
      <c r="C16" s="140" t="s">
        <v>1747</v>
      </c>
      <c r="D16" s="141" t="s">
        <v>1729</v>
      </c>
      <c r="E16" s="141" t="s">
        <v>1730</v>
      </c>
      <c r="F16" s="142" t="s">
        <v>1729</v>
      </c>
      <c r="G16" s="143">
        <v>0.4</v>
      </c>
      <c r="H16" s="141">
        <v>4</v>
      </c>
      <c r="I16" s="143">
        <v>0</v>
      </c>
      <c r="J16" s="141">
        <v>10</v>
      </c>
      <c r="K16" s="141">
        <v>15</v>
      </c>
      <c r="L16" s="144">
        <v>15</v>
      </c>
      <c r="M16" s="157"/>
      <c r="N16" s="153"/>
      <c r="O16" s="154">
        <v>0</v>
      </c>
      <c r="P16" s="141">
        <v>0</v>
      </c>
      <c r="Q16" s="141">
        <v>1.39</v>
      </c>
      <c r="R16" s="153"/>
      <c r="S16" s="154">
        <v>0</v>
      </c>
      <c r="T16" s="141">
        <v>15</v>
      </c>
      <c r="U16" s="141">
        <v>40</v>
      </c>
      <c r="V16" s="153"/>
      <c r="W16" s="154">
        <v>15</v>
      </c>
      <c r="X16" s="153"/>
      <c r="Y16" s="154">
        <v>4.4524999999999997</v>
      </c>
      <c r="Z16" s="154">
        <v>0.66</v>
      </c>
      <c r="AA16" s="149"/>
      <c r="AB16" s="149"/>
      <c r="AC16" s="150">
        <v>0</v>
      </c>
    </row>
    <row r="17" spans="1:29" ht="15">
      <c r="A17" s="138" t="s">
        <v>1748</v>
      </c>
      <c r="B17" s="139">
        <v>1</v>
      </c>
      <c r="C17" s="140" t="s">
        <v>318</v>
      </c>
      <c r="D17" s="141" t="s">
        <v>1729</v>
      </c>
      <c r="E17" s="141" t="s">
        <v>1730</v>
      </c>
      <c r="F17" s="142" t="s">
        <v>1729</v>
      </c>
      <c r="G17" s="143">
        <v>0.39</v>
      </c>
      <c r="H17" s="141">
        <v>1.05</v>
      </c>
      <c r="I17" s="143">
        <v>0</v>
      </c>
      <c r="J17" s="141">
        <v>7.5</v>
      </c>
      <c r="K17" s="141">
        <v>12</v>
      </c>
      <c r="L17" s="144">
        <v>12</v>
      </c>
      <c r="M17" s="155"/>
      <c r="N17" s="146"/>
      <c r="O17" s="147">
        <v>5</v>
      </c>
      <c r="P17" s="141">
        <v>0.2</v>
      </c>
      <c r="Q17" s="141">
        <v>0.8</v>
      </c>
      <c r="R17" s="146"/>
      <c r="S17" s="147">
        <v>4</v>
      </c>
      <c r="T17" s="143">
        <v>3</v>
      </c>
      <c r="U17" s="143">
        <v>10</v>
      </c>
      <c r="V17" s="146"/>
      <c r="W17" s="147">
        <v>15</v>
      </c>
      <c r="X17" s="146"/>
      <c r="Y17" s="147">
        <v>0.79</v>
      </c>
      <c r="Z17" s="147">
        <v>0</v>
      </c>
      <c r="AA17" s="154">
        <v>0</v>
      </c>
      <c r="AB17" s="149"/>
      <c r="AC17" s="158">
        <v>1</v>
      </c>
    </row>
    <row r="18" spans="1:29" ht="15">
      <c r="A18" s="138" t="s">
        <v>1748</v>
      </c>
      <c r="B18" s="139">
        <v>2</v>
      </c>
      <c r="C18" s="140" t="s">
        <v>1749</v>
      </c>
      <c r="D18" s="141" t="s">
        <v>1729</v>
      </c>
      <c r="E18" s="141" t="s">
        <v>1730</v>
      </c>
      <c r="F18" s="151" t="s">
        <v>1729</v>
      </c>
      <c r="G18" s="143">
        <v>0.4</v>
      </c>
      <c r="H18" s="141">
        <v>1.05</v>
      </c>
      <c r="I18" s="143">
        <v>0</v>
      </c>
      <c r="J18" s="141">
        <v>10</v>
      </c>
      <c r="K18" s="141">
        <v>12</v>
      </c>
      <c r="L18" s="151">
        <v>10</v>
      </c>
      <c r="M18" s="149"/>
      <c r="N18" s="149"/>
      <c r="O18" s="149">
        <v>8</v>
      </c>
      <c r="P18" s="141">
        <v>0</v>
      </c>
      <c r="Q18" s="141">
        <v>0.5</v>
      </c>
      <c r="R18" s="149"/>
      <c r="S18" s="149">
        <v>0</v>
      </c>
      <c r="T18" s="143">
        <v>4</v>
      </c>
      <c r="U18" s="143">
        <v>15</v>
      </c>
      <c r="V18" s="149"/>
      <c r="W18" s="149">
        <v>6</v>
      </c>
      <c r="X18" s="149"/>
      <c r="Y18" s="149">
        <v>0.8</v>
      </c>
      <c r="Z18" s="149">
        <v>0</v>
      </c>
      <c r="AA18" s="149">
        <v>8</v>
      </c>
      <c r="AB18" s="149"/>
      <c r="AC18" s="158">
        <v>3</v>
      </c>
    </row>
    <row r="19" spans="1:29" ht="30">
      <c r="A19" s="138" t="s">
        <v>1748</v>
      </c>
      <c r="B19" s="139">
        <v>3</v>
      </c>
      <c r="C19" s="140" t="s">
        <v>302</v>
      </c>
      <c r="D19" s="141" t="s">
        <v>1729</v>
      </c>
      <c r="E19" s="141" t="s">
        <v>1730</v>
      </c>
      <c r="F19" s="142" t="s">
        <v>1729</v>
      </c>
      <c r="G19" s="143">
        <v>0.4</v>
      </c>
      <c r="H19" s="141">
        <v>1.27</v>
      </c>
      <c r="I19" s="143">
        <v>1</v>
      </c>
      <c r="J19" s="141">
        <v>7.5</v>
      </c>
      <c r="K19" s="141">
        <v>10</v>
      </c>
      <c r="L19" s="144">
        <v>55</v>
      </c>
      <c r="M19" s="152" t="s">
        <v>310</v>
      </c>
      <c r="N19" s="153"/>
      <c r="O19" s="154">
        <v>4.5999999999999996</v>
      </c>
      <c r="P19" s="141">
        <v>0.95</v>
      </c>
      <c r="Q19" s="141">
        <v>1.1200000000000001</v>
      </c>
      <c r="R19" s="153"/>
      <c r="S19" s="154">
        <v>25</v>
      </c>
      <c r="T19" s="143">
        <v>2</v>
      </c>
      <c r="U19" s="143">
        <v>68</v>
      </c>
      <c r="V19" s="153"/>
      <c r="W19" s="154"/>
      <c r="X19" s="153"/>
      <c r="Y19" s="154">
        <v>3</v>
      </c>
      <c r="Z19" s="154">
        <v>0</v>
      </c>
      <c r="AA19" s="154">
        <v>5</v>
      </c>
      <c r="AB19" s="149"/>
      <c r="AC19" s="158">
        <v>1</v>
      </c>
    </row>
    <row r="20" spans="1:29" ht="15">
      <c r="A20" s="138" t="s">
        <v>1748</v>
      </c>
      <c r="B20" s="139">
        <v>4</v>
      </c>
      <c r="C20" s="140" t="s">
        <v>1750</v>
      </c>
      <c r="D20" s="141" t="s">
        <v>1729</v>
      </c>
      <c r="E20" s="141" t="s">
        <v>1730</v>
      </c>
      <c r="F20" s="142" t="s">
        <v>1729</v>
      </c>
      <c r="G20" s="143">
        <v>0.39</v>
      </c>
      <c r="H20" s="141">
        <v>0.4</v>
      </c>
      <c r="I20" s="143">
        <v>0</v>
      </c>
      <c r="J20" s="141">
        <v>15</v>
      </c>
      <c r="K20" s="141">
        <v>20.100000000000001</v>
      </c>
      <c r="L20" s="144">
        <v>50</v>
      </c>
      <c r="M20" s="155"/>
      <c r="N20" s="146"/>
      <c r="O20" s="147">
        <v>5</v>
      </c>
      <c r="P20" s="141">
        <v>0</v>
      </c>
      <c r="Q20" s="141">
        <v>2</v>
      </c>
      <c r="R20" s="146"/>
      <c r="S20" s="147">
        <v>0.2</v>
      </c>
      <c r="T20" s="143">
        <v>4</v>
      </c>
      <c r="U20" s="143">
        <v>10</v>
      </c>
      <c r="V20" s="146"/>
      <c r="W20" s="147">
        <v>10</v>
      </c>
      <c r="X20" s="146"/>
      <c r="Y20" s="147">
        <v>0.79</v>
      </c>
      <c r="Z20" s="147">
        <v>0</v>
      </c>
      <c r="AA20" s="149"/>
      <c r="AB20" s="149"/>
      <c r="AC20" s="158">
        <v>4</v>
      </c>
    </row>
    <row r="21" spans="1:29" ht="30">
      <c r="A21" s="138" t="s">
        <v>1748</v>
      </c>
      <c r="B21" s="139">
        <v>5</v>
      </c>
      <c r="C21" s="140" t="s">
        <v>1751</v>
      </c>
      <c r="D21" s="141" t="s">
        <v>1729</v>
      </c>
      <c r="E21" s="141" t="s">
        <v>1730</v>
      </c>
      <c r="F21" s="142" t="s">
        <v>1729</v>
      </c>
      <c r="G21" s="143">
        <v>0.4</v>
      </c>
      <c r="H21" s="141">
        <v>0.4</v>
      </c>
      <c r="I21" s="143">
        <v>1</v>
      </c>
      <c r="J21" s="141">
        <v>2</v>
      </c>
      <c r="K21" s="141">
        <v>10.6</v>
      </c>
      <c r="L21" s="144">
        <v>0</v>
      </c>
      <c r="M21" s="155" t="s">
        <v>215</v>
      </c>
      <c r="N21" s="146"/>
      <c r="O21" s="147">
        <v>0</v>
      </c>
      <c r="P21" s="141">
        <v>0</v>
      </c>
      <c r="Q21" s="141">
        <v>0.8</v>
      </c>
      <c r="R21" s="146"/>
      <c r="S21" s="147">
        <v>4</v>
      </c>
      <c r="T21" s="143">
        <v>6</v>
      </c>
      <c r="U21" s="143">
        <v>12</v>
      </c>
      <c r="V21" s="146"/>
      <c r="W21" s="147">
        <v>0.8</v>
      </c>
      <c r="X21" s="146"/>
      <c r="Y21" s="147">
        <v>0</v>
      </c>
      <c r="Z21" s="147">
        <v>0</v>
      </c>
      <c r="AA21" s="149"/>
      <c r="AB21" s="149"/>
      <c r="AC21" s="158">
        <v>1</v>
      </c>
    </row>
    <row r="22" spans="1:29" ht="30">
      <c r="A22" s="138" t="s">
        <v>1748</v>
      </c>
      <c r="B22" s="139">
        <v>6</v>
      </c>
      <c r="C22" s="140" t="s">
        <v>1752</v>
      </c>
      <c r="D22" s="141" t="s">
        <v>1729</v>
      </c>
      <c r="E22" s="141" t="s">
        <v>1730</v>
      </c>
      <c r="F22" s="142" t="s">
        <v>1729</v>
      </c>
      <c r="G22" s="143">
        <v>0.39</v>
      </c>
      <c r="H22" s="141">
        <v>3.5</v>
      </c>
      <c r="I22" s="143">
        <v>1</v>
      </c>
      <c r="J22" s="141">
        <v>25</v>
      </c>
      <c r="K22" s="141">
        <v>50</v>
      </c>
      <c r="L22" s="144">
        <v>50</v>
      </c>
      <c r="M22" s="155"/>
      <c r="N22" s="146"/>
      <c r="O22" s="147">
        <v>8050000</v>
      </c>
      <c r="P22" s="141">
        <v>0</v>
      </c>
      <c r="Q22" s="141">
        <v>0.2</v>
      </c>
      <c r="R22" s="146"/>
      <c r="S22" s="147">
        <v>0.1</v>
      </c>
      <c r="T22" s="143">
        <v>9</v>
      </c>
      <c r="U22" s="143">
        <v>25</v>
      </c>
      <c r="V22" s="146"/>
      <c r="W22" s="147">
        <v>15</v>
      </c>
      <c r="X22" s="146"/>
      <c r="Y22" s="147">
        <v>0.79</v>
      </c>
      <c r="Z22" s="147">
        <v>0</v>
      </c>
      <c r="AA22" s="149"/>
      <c r="AB22" s="149"/>
      <c r="AC22" s="158">
        <v>0</v>
      </c>
    </row>
    <row r="23" spans="1:29" ht="15">
      <c r="A23" s="138" t="s">
        <v>1748</v>
      </c>
      <c r="B23" s="139">
        <v>7</v>
      </c>
      <c r="C23" s="140" t="s">
        <v>1753</v>
      </c>
      <c r="D23" s="141" t="s">
        <v>1729</v>
      </c>
      <c r="E23" s="141" t="s">
        <v>1730</v>
      </c>
      <c r="F23" s="142" t="s">
        <v>1729</v>
      </c>
      <c r="G23" s="143">
        <v>0.35</v>
      </c>
      <c r="H23" s="141">
        <v>0.35</v>
      </c>
      <c r="I23" s="143">
        <v>2</v>
      </c>
      <c r="J23" s="141">
        <v>5</v>
      </c>
      <c r="K23" s="141">
        <v>15</v>
      </c>
      <c r="L23" s="144">
        <v>15</v>
      </c>
      <c r="M23" s="155"/>
      <c r="N23" s="146"/>
      <c r="O23" s="147">
        <v>55</v>
      </c>
      <c r="P23" s="141">
        <v>0.04</v>
      </c>
      <c r="Q23" s="141">
        <v>0.21</v>
      </c>
      <c r="R23" s="146"/>
      <c r="S23" s="147">
        <v>0.23</v>
      </c>
      <c r="T23" s="143">
        <v>2</v>
      </c>
      <c r="U23" s="143">
        <v>6</v>
      </c>
      <c r="V23" s="146"/>
      <c r="W23" s="147">
        <v>10</v>
      </c>
      <c r="X23" s="146"/>
      <c r="Y23" s="147">
        <v>0.91</v>
      </c>
      <c r="Z23" s="147">
        <v>0</v>
      </c>
      <c r="AA23" s="154">
        <v>0</v>
      </c>
      <c r="AB23" s="149"/>
      <c r="AC23" s="158">
        <v>1</v>
      </c>
    </row>
    <row r="24" spans="1:29" ht="30">
      <c r="A24" s="138" t="s">
        <v>1748</v>
      </c>
      <c r="B24" s="139">
        <v>8</v>
      </c>
      <c r="C24" s="140" t="s">
        <v>271</v>
      </c>
      <c r="D24" s="141" t="s">
        <v>1729</v>
      </c>
      <c r="E24" s="141" t="s">
        <v>1730</v>
      </c>
      <c r="F24" s="142" t="s">
        <v>1729</v>
      </c>
      <c r="G24" s="143">
        <v>0.32</v>
      </c>
      <c r="H24" s="141">
        <v>0.32</v>
      </c>
      <c r="I24" s="143">
        <v>0</v>
      </c>
      <c r="J24" s="141">
        <v>4.5</v>
      </c>
      <c r="K24" s="141">
        <v>16</v>
      </c>
      <c r="L24" s="144">
        <v>16</v>
      </c>
      <c r="M24" s="155"/>
      <c r="N24" s="146"/>
      <c r="O24" s="147">
        <v>10</v>
      </c>
      <c r="P24" s="141">
        <v>0.11</v>
      </c>
      <c r="Q24" s="141">
        <v>0.55000000000000004</v>
      </c>
      <c r="R24" s="146"/>
      <c r="S24" s="147">
        <v>0</v>
      </c>
      <c r="T24" s="143">
        <v>3</v>
      </c>
      <c r="U24" s="143">
        <v>10</v>
      </c>
      <c r="V24" s="146"/>
      <c r="W24" s="147">
        <v>10</v>
      </c>
      <c r="X24" s="146"/>
      <c r="Y24" s="147">
        <v>0.64</v>
      </c>
      <c r="Z24" s="147">
        <v>0</v>
      </c>
      <c r="AA24" s="149"/>
      <c r="AB24" s="149"/>
      <c r="AC24" s="158">
        <v>1</v>
      </c>
    </row>
    <row r="25" spans="1:29" ht="30">
      <c r="A25" s="138" t="s">
        <v>1754</v>
      </c>
      <c r="B25" s="139">
        <v>1</v>
      </c>
      <c r="C25" s="140" t="s">
        <v>426</v>
      </c>
      <c r="D25" s="141" t="s">
        <v>1729</v>
      </c>
      <c r="E25" s="141" t="s">
        <v>1730</v>
      </c>
      <c r="F25" s="142" t="s">
        <v>1729</v>
      </c>
      <c r="G25" s="143">
        <v>0.4</v>
      </c>
      <c r="H25" s="141">
        <v>0.4</v>
      </c>
      <c r="I25" s="143">
        <v>1</v>
      </c>
      <c r="J25" s="141">
        <v>24.99</v>
      </c>
      <c r="K25" s="141">
        <v>83.3</v>
      </c>
      <c r="L25" s="144">
        <v>250</v>
      </c>
      <c r="M25" s="155" t="s">
        <v>215</v>
      </c>
      <c r="N25" s="146"/>
      <c r="O25" s="147">
        <v>64</v>
      </c>
      <c r="P25" s="141">
        <v>0.19</v>
      </c>
      <c r="Q25" s="141">
        <v>3.5</v>
      </c>
      <c r="R25" s="146"/>
      <c r="S25" s="147">
        <v>21.25</v>
      </c>
      <c r="T25" s="143">
        <v>16</v>
      </c>
      <c r="U25" s="143">
        <v>29</v>
      </c>
      <c r="V25" s="146"/>
      <c r="W25" s="147">
        <v>135</v>
      </c>
      <c r="X25" s="146"/>
      <c r="Y25" s="147">
        <v>8.0500000000000007</v>
      </c>
      <c r="Z25" s="147">
        <v>0</v>
      </c>
      <c r="AA25" s="159">
        <v>2</v>
      </c>
      <c r="AB25" s="149"/>
      <c r="AC25" s="158">
        <v>0</v>
      </c>
    </row>
    <row r="26" spans="1:29" ht="15">
      <c r="A26" s="138" t="s">
        <v>1754</v>
      </c>
      <c r="B26" s="139">
        <v>2</v>
      </c>
      <c r="C26" s="140" t="s">
        <v>394</v>
      </c>
      <c r="D26" s="141" t="s">
        <v>1729</v>
      </c>
      <c r="E26" s="141" t="s">
        <v>1730</v>
      </c>
      <c r="F26" s="142" t="s">
        <v>1729</v>
      </c>
      <c r="G26" s="143">
        <v>0.4</v>
      </c>
      <c r="H26" s="141">
        <v>1.1000000000000001</v>
      </c>
      <c r="I26" s="143">
        <v>4</v>
      </c>
      <c r="J26" s="141">
        <v>53.65</v>
      </c>
      <c r="K26" s="141">
        <v>55.24</v>
      </c>
      <c r="L26" s="144">
        <v>55</v>
      </c>
      <c r="M26" s="155"/>
      <c r="N26" s="146"/>
      <c r="O26" s="147">
        <v>0</v>
      </c>
      <c r="P26" s="141">
        <v>0.55000000000000004</v>
      </c>
      <c r="Q26" s="141">
        <v>0.66</v>
      </c>
      <c r="R26" s="146"/>
      <c r="S26" s="147">
        <v>0</v>
      </c>
      <c r="T26" s="143">
        <v>2</v>
      </c>
      <c r="U26" s="143">
        <v>7</v>
      </c>
      <c r="V26" s="146"/>
      <c r="W26" s="147">
        <v>100</v>
      </c>
      <c r="X26" s="146"/>
      <c r="Y26" s="147">
        <v>4.5</v>
      </c>
      <c r="Z26" s="147">
        <v>0</v>
      </c>
      <c r="AA26" s="149">
        <v>1</v>
      </c>
      <c r="AB26" s="149"/>
      <c r="AC26" s="158">
        <v>0</v>
      </c>
    </row>
    <row r="27" spans="1:29" ht="15">
      <c r="A27" s="138" t="s">
        <v>1754</v>
      </c>
      <c r="B27" s="139">
        <v>3</v>
      </c>
      <c r="C27" s="156" t="s">
        <v>1755</v>
      </c>
      <c r="D27" s="141"/>
      <c r="E27" s="141" t="s">
        <v>1730</v>
      </c>
      <c r="F27" s="151" t="s">
        <v>1729</v>
      </c>
      <c r="G27" s="143">
        <v>0</v>
      </c>
      <c r="H27" s="141">
        <v>0</v>
      </c>
      <c r="I27" s="143">
        <v>1</v>
      </c>
      <c r="J27" s="141">
        <v>5</v>
      </c>
      <c r="K27" s="141">
        <v>14.87</v>
      </c>
      <c r="L27" s="151">
        <v>0</v>
      </c>
      <c r="M27" s="149"/>
      <c r="N27" s="149"/>
      <c r="O27" s="149">
        <v>0</v>
      </c>
      <c r="P27" s="141">
        <v>0.55000000000000004</v>
      </c>
      <c r="Q27" s="141">
        <v>1.7</v>
      </c>
      <c r="R27" s="149"/>
      <c r="S27" s="149">
        <v>0</v>
      </c>
      <c r="T27" s="143">
        <v>4</v>
      </c>
      <c r="U27" s="143">
        <v>7</v>
      </c>
      <c r="V27" s="149"/>
      <c r="W27" s="149">
        <v>0</v>
      </c>
      <c r="X27" s="149"/>
      <c r="Y27" s="149">
        <v>0</v>
      </c>
      <c r="Z27" s="149">
        <v>0</v>
      </c>
      <c r="AA27" s="149">
        <v>0</v>
      </c>
      <c r="AB27" s="149">
        <v>0</v>
      </c>
      <c r="AC27" s="158">
        <v>0</v>
      </c>
    </row>
    <row r="28" spans="1:29" ht="15">
      <c r="A28" s="138" t="s">
        <v>1754</v>
      </c>
      <c r="B28" s="139">
        <v>4</v>
      </c>
      <c r="C28" s="140" t="s">
        <v>1756</v>
      </c>
      <c r="D28" s="141" t="s">
        <v>1729</v>
      </c>
      <c r="E28" s="141" t="s">
        <v>1730</v>
      </c>
      <c r="F28" s="142" t="s">
        <v>1729</v>
      </c>
      <c r="G28" s="143">
        <v>0.24</v>
      </c>
      <c r="H28" s="141">
        <v>0.24</v>
      </c>
      <c r="I28" s="143">
        <v>1</v>
      </c>
      <c r="J28" s="141">
        <v>16</v>
      </c>
      <c r="K28" s="141">
        <v>21.5</v>
      </c>
      <c r="L28" s="144">
        <v>21</v>
      </c>
      <c r="M28" s="157"/>
      <c r="N28" s="153"/>
      <c r="O28" s="154">
        <v>0</v>
      </c>
      <c r="P28" s="141">
        <v>2.5000000000000001E-2</v>
      </c>
      <c r="Q28" s="141">
        <v>0.24</v>
      </c>
      <c r="R28" s="153"/>
      <c r="S28" s="154">
        <v>0</v>
      </c>
      <c r="T28" s="143">
        <v>2</v>
      </c>
      <c r="U28" s="143">
        <v>2</v>
      </c>
      <c r="V28" s="153"/>
      <c r="W28" s="154">
        <v>14</v>
      </c>
      <c r="X28" s="153"/>
      <c r="Y28" s="154">
        <v>1.75</v>
      </c>
      <c r="Z28" s="154">
        <v>0.5</v>
      </c>
      <c r="AA28" s="159">
        <v>2</v>
      </c>
      <c r="AB28" s="149"/>
      <c r="AC28" s="158">
        <v>3</v>
      </c>
    </row>
    <row r="29" spans="1:29" ht="15">
      <c r="A29" s="138" t="s">
        <v>1754</v>
      </c>
      <c r="B29" s="139">
        <v>5</v>
      </c>
      <c r="C29" s="156" t="s">
        <v>1757</v>
      </c>
      <c r="D29" s="141"/>
      <c r="E29" s="141" t="s">
        <v>1730</v>
      </c>
      <c r="F29" s="151" t="s">
        <v>1729</v>
      </c>
      <c r="G29" s="143">
        <v>0</v>
      </c>
      <c r="H29" s="141">
        <v>0</v>
      </c>
      <c r="I29" s="143">
        <v>0</v>
      </c>
      <c r="J29" s="141">
        <v>0</v>
      </c>
      <c r="K29" s="141">
        <v>0</v>
      </c>
      <c r="L29" s="151">
        <v>0</v>
      </c>
      <c r="M29" s="149"/>
      <c r="N29" s="149"/>
      <c r="O29" s="149">
        <v>0</v>
      </c>
      <c r="P29" s="141">
        <v>0.153</v>
      </c>
      <c r="Q29" s="141">
        <v>3.3</v>
      </c>
      <c r="R29" s="149"/>
      <c r="S29" s="149">
        <v>0</v>
      </c>
      <c r="T29" s="143">
        <v>5</v>
      </c>
      <c r="U29" s="143">
        <v>10</v>
      </c>
      <c r="V29" s="149"/>
      <c r="W29" s="149">
        <v>0</v>
      </c>
      <c r="X29" s="149"/>
      <c r="Y29" s="149">
        <v>0</v>
      </c>
      <c r="Z29" s="149">
        <v>0</v>
      </c>
      <c r="AA29" s="149">
        <v>0</v>
      </c>
      <c r="AB29" s="149"/>
      <c r="AC29" s="158">
        <v>0</v>
      </c>
    </row>
    <row r="30" spans="1:29" ht="30">
      <c r="A30" s="138" t="s">
        <v>1754</v>
      </c>
      <c r="B30" s="139">
        <v>6</v>
      </c>
      <c r="C30" s="156" t="s">
        <v>1758</v>
      </c>
      <c r="D30" s="141"/>
      <c r="E30" s="141" t="s">
        <v>1732</v>
      </c>
      <c r="F30" s="151" t="s">
        <v>1737</v>
      </c>
      <c r="G30" s="143">
        <v>0</v>
      </c>
      <c r="H30" s="141">
        <v>0</v>
      </c>
      <c r="I30" s="143">
        <v>0</v>
      </c>
      <c r="J30" s="141">
        <v>10</v>
      </c>
      <c r="K30" s="141">
        <v>10</v>
      </c>
      <c r="L30" s="151">
        <v>30</v>
      </c>
      <c r="M30" s="149"/>
      <c r="N30" s="149"/>
      <c r="O30" s="149"/>
      <c r="P30" s="141">
        <v>1.08</v>
      </c>
      <c r="Q30" s="141">
        <v>3.5</v>
      </c>
      <c r="R30" s="149"/>
      <c r="S30" s="149">
        <v>0.35</v>
      </c>
      <c r="T30" s="143">
        <v>3</v>
      </c>
      <c r="U30" s="141">
        <v>8</v>
      </c>
      <c r="V30" s="149"/>
      <c r="W30" s="149"/>
      <c r="X30" s="149"/>
      <c r="Y30" s="149"/>
      <c r="Z30" s="149"/>
      <c r="AA30" s="149"/>
      <c r="AB30" s="149"/>
      <c r="AC30" s="150">
        <v>0</v>
      </c>
    </row>
    <row r="31" spans="1:29" ht="15">
      <c r="A31" s="138" t="s">
        <v>1754</v>
      </c>
      <c r="B31" s="139">
        <v>7</v>
      </c>
      <c r="C31" s="156" t="s">
        <v>1759</v>
      </c>
      <c r="D31" s="141"/>
      <c r="E31" s="141" t="s">
        <v>1732</v>
      </c>
      <c r="F31" s="151" t="s">
        <v>1737</v>
      </c>
      <c r="G31" s="141">
        <v>0</v>
      </c>
      <c r="H31" s="141">
        <v>0</v>
      </c>
      <c r="I31" s="143">
        <v>0</v>
      </c>
      <c r="J31" s="141">
        <v>0</v>
      </c>
      <c r="K31" s="141">
        <v>0</v>
      </c>
      <c r="L31" s="151">
        <v>132</v>
      </c>
      <c r="M31" s="149"/>
      <c r="N31" s="149"/>
      <c r="O31" s="149"/>
      <c r="P31" s="141">
        <v>0.43</v>
      </c>
      <c r="Q31" s="141">
        <v>0.43</v>
      </c>
      <c r="R31" s="149"/>
      <c r="S31" s="149">
        <v>10.29</v>
      </c>
      <c r="T31" s="141">
        <v>5</v>
      </c>
      <c r="U31" s="141">
        <v>20</v>
      </c>
      <c r="V31" s="149"/>
      <c r="W31" s="149"/>
      <c r="X31" s="149"/>
      <c r="Y31" s="149"/>
      <c r="Z31" s="149"/>
      <c r="AA31" s="149"/>
      <c r="AB31" s="149"/>
      <c r="AC31" s="150">
        <v>0</v>
      </c>
    </row>
    <row r="32" spans="1:29" ht="15">
      <c r="A32" s="138" t="s">
        <v>1754</v>
      </c>
      <c r="B32" s="139">
        <v>8</v>
      </c>
      <c r="C32" s="156" t="s">
        <v>1760</v>
      </c>
      <c r="D32" s="141"/>
      <c r="E32" s="141" t="s">
        <v>1730</v>
      </c>
      <c r="F32" s="151" t="s">
        <v>1729</v>
      </c>
      <c r="G32" s="141">
        <v>0</v>
      </c>
      <c r="H32" s="141">
        <v>0</v>
      </c>
      <c r="I32" s="143">
        <v>0</v>
      </c>
      <c r="J32" s="141">
        <v>0</v>
      </c>
      <c r="K32" s="141">
        <v>0</v>
      </c>
      <c r="L32" s="151">
        <v>0</v>
      </c>
      <c r="M32" s="149"/>
      <c r="N32" s="149"/>
      <c r="O32" s="149">
        <v>0</v>
      </c>
      <c r="P32" s="141">
        <v>0</v>
      </c>
      <c r="Q32" s="141">
        <v>0</v>
      </c>
      <c r="R32" s="149"/>
      <c r="S32" s="149">
        <v>0</v>
      </c>
      <c r="T32" s="141">
        <v>0</v>
      </c>
      <c r="U32" s="141">
        <v>1</v>
      </c>
      <c r="V32" s="149"/>
      <c r="W32" s="149">
        <v>0</v>
      </c>
      <c r="X32" s="149"/>
      <c r="Y32" s="149">
        <v>0</v>
      </c>
      <c r="Z32" s="149">
        <v>0</v>
      </c>
      <c r="AA32" s="149">
        <v>0</v>
      </c>
      <c r="AB32" s="149">
        <v>0</v>
      </c>
      <c r="AC32" s="150">
        <v>0</v>
      </c>
    </row>
    <row r="33" spans="1:29" ht="15">
      <c r="A33" s="138" t="s">
        <v>1761</v>
      </c>
      <c r="B33" s="139">
        <v>1</v>
      </c>
      <c r="C33" s="156" t="s">
        <v>1762</v>
      </c>
      <c r="D33" s="141"/>
      <c r="E33" s="141" t="s">
        <v>1732</v>
      </c>
      <c r="F33" s="151" t="s">
        <v>1737</v>
      </c>
      <c r="G33" s="143">
        <v>0</v>
      </c>
      <c r="H33" s="141">
        <v>0</v>
      </c>
      <c r="I33" s="143"/>
      <c r="J33" s="141">
        <v>8.85</v>
      </c>
      <c r="K33" s="141">
        <v>8.85</v>
      </c>
      <c r="L33" s="151"/>
      <c r="M33" s="149"/>
      <c r="N33" s="149"/>
      <c r="O33" s="149"/>
      <c r="P33" s="141">
        <v>0</v>
      </c>
      <c r="Q33" s="141">
        <v>0.3</v>
      </c>
      <c r="R33" s="149"/>
      <c r="S33" s="149"/>
      <c r="T33" s="143">
        <v>0</v>
      </c>
      <c r="U33" s="141">
        <v>2</v>
      </c>
      <c r="V33" s="149"/>
      <c r="W33" s="149"/>
      <c r="X33" s="149"/>
      <c r="Y33" s="149"/>
      <c r="Z33" s="149"/>
      <c r="AA33" s="149"/>
      <c r="AB33" s="149"/>
      <c r="AC33" s="150"/>
    </row>
    <row r="34" spans="1:29" ht="15">
      <c r="A34" s="138" t="s">
        <v>1761</v>
      </c>
      <c r="B34" s="139">
        <v>2</v>
      </c>
      <c r="C34" s="140" t="s">
        <v>1763</v>
      </c>
      <c r="D34" s="141" t="s">
        <v>1729</v>
      </c>
      <c r="E34" s="141" t="s">
        <v>1730</v>
      </c>
      <c r="F34" s="151" t="s">
        <v>1729</v>
      </c>
      <c r="G34" s="143">
        <v>0.4</v>
      </c>
      <c r="H34" s="141">
        <v>0.5</v>
      </c>
      <c r="I34" s="143">
        <v>5</v>
      </c>
      <c r="J34" s="141">
        <v>40</v>
      </c>
      <c r="K34" s="141">
        <v>50</v>
      </c>
      <c r="L34" s="151">
        <v>80</v>
      </c>
      <c r="M34" s="149"/>
      <c r="N34" s="149"/>
      <c r="O34" s="149">
        <v>190</v>
      </c>
      <c r="P34" s="141">
        <v>0.6</v>
      </c>
      <c r="Q34" s="141">
        <v>1.4</v>
      </c>
      <c r="R34" s="149"/>
      <c r="S34" s="149">
        <v>4.4000000000000004</v>
      </c>
      <c r="T34" s="143">
        <v>3</v>
      </c>
      <c r="U34" s="141">
        <v>12</v>
      </c>
      <c r="V34" s="149"/>
      <c r="W34" s="149">
        <v>18</v>
      </c>
      <c r="X34" s="149"/>
      <c r="Y34" s="149">
        <v>0.9</v>
      </c>
      <c r="Z34" s="149"/>
      <c r="AB34" s="149">
        <v>3</v>
      </c>
      <c r="AC34" s="150">
        <v>1</v>
      </c>
    </row>
    <row r="35" spans="1:29" ht="30">
      <c r="A35" s="138" t="s">
        <v>1761</v>
      </c>
      <c r="B35" s="139">
        <v>3</v>
      </c>
      <c r="C35" s="156" t="s">
        <v>1764</v>
      </c>
      <c r="D35" s="141"/>
      <c r="E35" s="141" t="s">
        <v>1730</v>
      </c>
      <c r="F35" s="151" t="s">
        <v>1737</v>
      </c>
      <c r="G35" s="143">
        <v>0</v>
      </c>
      <c r="H35" s="141">
        <v>0</v>
      </c>
      <c r="I35" s="143">
        <v>1</v>
      </c>
      <c r="J35" s="141">
        <v>10.199999999999999</v>
      </c>
      <c r="K35" s="141">
        <v>10.199999999999999</v>
      </c>
      <c r="L35" s="151"/>
      <c r="M35" s="149"/>
      <c r="N35" s="149"/>
      <c r="O35" s="149"/>
      <c r="P35" s="141">
        <v>0</v>
      </c>
      <c r="Q35" s="141">
        <v>0</v>
      </c>
      <c r="R35" s="149"/>
      <c r="S35" s="149"/>
      <c r="T35" s="143">
        <v>5</v>
      </c>
      <c r="U35" s="143">
        <v>9</v>
      </c>
      <c r="V35" s="149"/>
      <c r="W35" s="149"/>
      <c r="X35" s="149"/>
      <c r="Y35" s="149"/>
      <c r="Z35" s="149"/>
      <c r="AA35" s="149"/>
      <c r="AB35" s="149"/>
      <c r="AC35" s="150">
        <v>1</v>
      </c>
    </row>
    <row r="36" spans="1:29" ht="15">
      <c r="A36" s="138" t="s">
        <v>1761</v>
      </c>
      <c r="B36" s="139">
        <v>4</v>
      </c>
      <c r="C36" s="156" t="s">
        <v>1765</v>
      </c>
      <c r="D36" s="141"/>
      <c r="E36" s="141" t="s">
        <v>1732</v>
      </c>
      <c r="F36" s="151" t="s">
        <v>1737</v>
      </c>
      <c r="G36" s="143">
        <v>0</v>
      </c>
      <c r="H36" s="141">
        <v>0</v>
      </c>
      <c r="I36" s="143">
        <v>0</v>
      </c>
      <c r="J36" s="141">
        <v>11.6</v>
      </c>
      <c r="K36" s="141">
        <v>11.6</v>
      </c>
      <c r="L36" s="151"/>
      <c r="M36" s="149"/>
      <c r="N36" s="149"/>
      <c r="O36" s="149"/>
      <c r="P36" s="141">
        <v>0</v>
      </c>
      <c r="Q36" s="141">
        <v>0.03</v>
      </c>
      <c r="R36" s="149"/>
      <c r="S36" s="149"/>
      <c r="T36" s="143">
        <v>0</v>
      </c>
      <c r="U36" s="143">
        <v>2</v>
      </c>
      <c r="V36" s="149"/>
      <c r="W36" s="149"/>
      <c r="X36" s="149"/>
      <c r="Y36" s="149"/>
      <c r="Z36" s="149"/>
      <c r="AA36" s="149"/>
      <c r="AB36" s="149"/>
      <c r="AC36" s="150">
        <v>0</v>
      </c>
    </row>
    <row r="37" spans="1:29" ht="15">
      <c r="A37" s="138" t="s">
        <v>1761</v>
      </c>
      <c r="B37" s="139">
        <v>5</v>
      </c>
      <c r="C37" s="140" t="s">
        <v>1766</v>
      </c>
      <c r="D37" s="141" t="s">
        <v>1729</v>
      </c>
      <c r="E37" s="141" t="s">
        <v>1732</v>
      </c>
      <c r="F37" s="151" t="s">
        <v>1737</v>
      </c>
      <c r="G37" s="143">
        <v>0.4</v>
      </c>
      <c r="H37" s="141">
        <v>0.4</v>
      </c>
      <c r="I37" s="143">
        <v>0</v>
      </c>
      <c r="J37" s="141">
        <v>27</v>
      </c>
      <c r="K37" s="141">
        <v>32.47</v>
      </c>
      <c r="L37" s="151">
        <v>32.5</v>
      </c>
      <c r="M37" s="149"/>
      <c r="N37" s="149"/>
      <c r="O37" s="149"/>
      <c r="P37" s="141">
        <v>0.03</v>
      </c>
      <c r="Q37" s="141">
        <v>0.65</v>
      </c>
      <c r="R37" s="149"/>
      <c r="S37" s="149">
        <v>1.75</v>
      </c>
      <c r="T37" s="143">
        <v>8</v>
      </c>
      <c r="U37" s="143">
        <v>17</v>
      </c>
      <c r="V37" s="149"/>
      <c r="W37" s="149"/>
      <c r="X37" s="149"/>
      <c r="Y37" s="149"/>
      <c r="Z37" s="149"/>
      <c r="AA37" s="149"/>
      <c r="AB37" s="149"/>
      <c r="AC37" s="150">
        <v>4</v>
      </c>
    </row>
    <row r="38" spans="1:29" ht="15">
      <c r="A38" s="160" t="s">
        <v>1761</v>
      </c>
      <c r="B38" s="161">
        <v>6</v>
      </c>
      <c r="C38" s="162" t="s">
        <v>1767</v>
      </c>
      <c r="D38" s="163" t="s">
        <v>1729</v>
      </c>
      <c r="E38" s="163" t="s">
        <v>1730</v>
      </c>
      <c r="F38" s="164" t="s">
        <v>1737</v>
      </c>
      <c r="G38" s="163">
        <v>0.4</v>
      </c>
      <c r="H38" s="163">
        <v>0.5</v>
      </c>
      <c r="I38" s="163">
        <v>0</v>
      </c>
      <c r="J38" s="163">
        <v>20</v>
      </c>
      <c r="K38" s="163">
        <v>23</v>
      </c>
      <c r="L38" s="164"/>
      <c r="M38" s="165"/>
      <c r="N38" s="165"/>
      <c r="O38" s="165"/>
      <c r="P38" s="163">
        <v>0.8</v>
      </c>
      <c r="Q38" s="163">
        <v>1.2</v>
      </c>
      <c r="R38" s="165"/>
      <c r="S38" s="165"/>
      <c r="T38" s="163">
        <v>2</v>
      </c>
      <c r="U38" s="163">
        <v>11</v>
      </c>
      <c r="V38" s="165"/>
      <c r="W38" s="165"/>
      <c r="X38" s="165"/>
      <c r="Y38" s="165"/>
      <c r="Z38" s="165"/>
      <c r="AA38" s="165"/>
      <c r="AB38" s="165"/>
      <c r="AC38" s="166">
        <v>0</v>
      </c>
    </row>
    <row r="39" spans="1:29" ht="15">
      <c r="A39" s="138" t="s">
        <v>1761</v>
      </c>
      <c r="B39" s="139">
        <v>7</v>
      </c>
      <c r="C39" s="140" t="s">
        <v>1768</v>
      </c>
      <c r="D39" s="141" t="s">
        <v>1729</v>
      </c>
      <c r="E39" s="141" t="s">
        <v>1730</v>
      </c>
      <c r="F39" s="151" t="s">
        <v>1729</v>
      </c>
      <c r="G39" s="143">
        <v>0.4</v>
      </c>
      <c r="H39" s="141">
        <v>0.5</v>
      </c>
      <c r="I39" s="143">
        <v>1</v>
      </c>
      <c r="J39" s="141">
        <v>10</v>
      </c>
      <c r="K39" s="141">
        <v>16</v>
      </c>
      <c r="L39" s="151">
        <v>10</v>
      </c>
      <c r="M39" s="149"/>
      <c r="N39" s="149"/>
      <c r="O39" s="149">
        <v>25</v>
      </c>
      <c r="P39" s="141">
        <v>0.16</v>
      </c>
      <c r="Q39" s="141">
        <v>0.53</v>
      </c>
      <c r="R39" s="149"/>
      <c r="S39" s="149">
        <v>0.8</v>
      </c>
      <c r="T39" s="143">
        <v>5</v>
      </c>
      <c r="U39" s="143">
        <v>15</v>
      </c>
      <c r="V39" s="149"/>
      <c r="W39" s="149">
        <v>16</v>
      </c>
      <c r="X39" s="149"/>
      <c r="Y39" s="149">
        <v>1</v>
      </c>
      <c r="Z39" s="149">
        <v>0</v>
      </c>
      <c r="AA39" s="149"/>
      <c r="AB39" s="149">
        <v>1</v>
      </c>
      <c r="AC39" s="150">
        <v>1</v>
      </c>
    </row>
    <row r="40" spans="1:29" ht="15">
      <c r="A40" s="138" t="s">
        <v>1761</v>
      </c>
      <c r="B40" s="139">
        <v>8</v>
      </c>
      <c r="C40" s="140" t="s">
        <v>1769</v>
      </c>
      <c r="D40" s="141" t="s">
        <v>1729</v>
      </c>
      <c r="E40" s="141" t="s">
        <v>1732</v>
      </c>
      <c r="F40" s="141" t="s">
        <v>1729</v>
      </c>
      <c r="G40" s="141">
        <v>0.4</v>
      </c>
      <c r="H40" s="141">
        <v>0.7</v>
      </c>
      <c r="I40" s="141">
        <v>4</v>
      </c>
      <c r="J40" s="141">
        <v>10</v>
      </c>
      <c r="K40" s="141">
        <v>15</v>
      </c>
      <c r="L40" s="167">
        <v>45</v>
      </c>
      <c r="M40" s="152"/>
      <c r="N40" s="152"/>
      <c r="O40" s="168">
        <v>50</v>
      </c>
      <c r="P40" s="141">
        <v>0.1</v>
      </c>
      <c r="Q40" s="141">
        <v>1.2</v>
      </c>
      <c r="R40" s="152"/>
      <c r="S40" s="168">
        <v>6</v>
      </c>
      <c r="T40" s="141">
        <v>2</v>
      </c>
      <c r="U40" s="141">
        <v>4</v>
      </c>
      <c r="V40" s="152"/>
      <c r="W40" s="168">
        <v>23</v>
      </c>
      <c r="X40" s="152"/>
      <c r="Y40" s="168">
        <v>1.2</v>
      </c>
      <c r="Z40" s="168">
        <v>0.75</v>
      </c>
      <c r="AA40" s="168">
        <v>2</v>
      </c>
      <c r="AB40" s="169"/>
      <c r="AC40" s="170">
        <v>3</v>
      </c>
    </row>
    <row r="41" spans="1:29" ht="15">
      <c r="A41" s="138" t="s">
        <v>1770</v>
      </c>
      <c r="B41" s="139">
        <v>1</v>
      </c>
      <c r="C41" s="156" t="s">
        <v>1771</v>
      </c>
      <c r="D41" s="141" t="s">
        <v>1772</v>
      </c>
      <c r="E41" s="141" t="s">
        <v>1730</v>
      </c>
      <c r="F41" s="151" t="s">
        <v>1737</v>
      </c>
      <c r="G41" s="143">
        <v>0</v>
      </c>
      <c r="H41" s="141">
        <v>0</v>
      </c>
      <c r="I41" s="143">
        <v>3</v>
      </c>
      <c r="J41" s="141">
        <v>19.8</v>
      </c>
      <c r="K41" s="141">
        <v>26</v>
      </c>
      <c r="L41" s="151"/>
      <c r="M41" s="149"/>
      <c r="N41" s="149"/>
      <c r="O41" s="149"/>
      <c r="P41" s="141">
        <v>0.1</v>
      </c>
      <c r="Q41" s="141">
        <v>0.11</v>
      </c>
      <c r="R41" s="149"/>
      <c r="S41" s="149"/>
      <c r="T41" s="143">
        <v>3</v>
      </c>
      <c r="U41" s="143">
        <v>3</v>
      </c>
      <c r="V41" s="149"/>
      <c r="W41" s="149"/>
      <c r="X41" s="149"/>
      <c r="Y41" s="149"/>
      <c r="Z41" s="149"/>
      <c r="AA41" s="149"/>
      <c r="AB41" s="149"/>
      <c r="AC41" s="150">
        <v>4</v>
      </c>
    </row>
    <row r="42" spans="1:29" ht="15">
      <c r="A42" s="138" t="s">
        <v>1770</v>
      </c>
      <c r="B42" s="139">
        <v>2</v>
      </c>
      <c r="C42" s="140" t="s">
        <v>1773</v>
      </c>
      <c r="D42" s="141" t="s">
        <v>1729</v>
      </c>
      <c r="E42" s="141" t="s">
        <v>1732</v>
      </c>
      <c r="F42" s="151" t="s">
        <v>1737</v>
      </c>
      <c r="G42" s="143">
        <v>0.4</v>
      </c>
      <c r="H42" s="141">
        <v>0.5</v>
      </c>
      <c r="I42" s="143">
        <v>3</v>
      </c>
      <c r="J42" s="141">
        <v>18</v>
      </c>
      <c r="K42" s="141">
        <v>26</v>
      </c>
      <c r="L42" s="151">
        <v>40</v>
      </c>
      <c r="M42" s="149"/>
      <c r="N42" s="149"/>
      <c r="O42" s="149"/>
      <c r="P42" s="141">
        <v>0</v>
      </c>
      <c r="Q42" s="141">
        <v>0</v>
      </c>
      <c r="R42" s="149"/>
      <c r="S42" s="149">
        <v>0</v>
      </c>
      <c r="T42" s="141">
        <v>6</v>
      </c>
      <c r="U42" s="141">
        <v>8</v>
      </c>
      <c r="V42" s="149"/>
      <c r="W42" s="149"/>
      <c r="X42" s="149"/>
      <c r="Y42" s="149"/>
      <c r="Z42" s="149"/>
      <c r="AA42" s="149"/>
      <c r="AB42" s="149"/>
      <c r="AC42" s="150">
        <v>1</v>
      </c>
    </row>
    <row r="43" spans="1:29" ht="30">
      <c r="A43" s="138" t="s">
        <v>1770</v>
      </c>
      <c r="B43" s="139">
        <v>3</v>
      </c>
      <c r="C43" s="140" t="s">
        <v>1774</v>
      </c>
      <c r="D43" s="141" t="s">
        <v>1729</v>
      </c>
      <c r="E43" s="141" t="s">
        <v>1732</v>
      </c>
      <c r="F43" s="151" t="s">
        <v>1737</v>
      </c>
      <c r="G43" s="143">
        <v>0.4</v>
      </c>
      <c r="H43" s="141">
        <v>2</v>
      </c>
      <c r="I43" s="143">
        <v>9</v>
      </c>
      <c r="J43" s="141">
        <v>18</v>
      </c>
      <c r="K43" s="141">
        <v>36</v>
      </c>
      <c r="L43" s="151">
        <v>22</v>
      </c>
      <c r="M43" s="149"/>
      <c r="N43" s="149"/>
      <c r="O43" s="149"/>
      <c r="P43" s="141">
        <v>0.23</v>
      </c>
      <c r="Q43" s="141">
        <v>0.84</v>
      </c>
      <c r="R43" s="149"/>
      <c r="S43" s="149">
        <v>1.1000000000000001</v>
      </c>
      <c r="T43" s="143">
        <v>2</v>
      </c>
      <c r="U43" s="143">
        <v>2</v>
      </c>
      <c r="V43" s="149"/>
      <c r="W43" s="149"/>
      <c r="X43" s="149"/>
      <c r="Y43" s="149"/>
      <c r="Z43" s="149"/>
      <c r="AA43" s="149"/>
      <c r="AB43" s="149"/>
      <c r="AC43" s="150">
        <v>4</v>
      </c>
    </row>
    <row r="44" spans="1:29" ht="15">
      <c r="A44" s="138" t="s">
        <v>1770</v>
      </c>
      <c r="B44" s="139">
        <v>4</v>
      </c>
      <c r="C44" s="140" t="s">
        <v>1775</v>
      </c>
      <c r="D44" s="141" t="s">
        <v>1729</v>
      </c>
      <c r="E44" s="141" t="s">
        <v>1730</v>
      </c>
      <c r="F44" s="142" t="s">
        <v>1729</v>
      </c>
      <c r="G44" s="143">
        <v>0.4</v>
      </c>
      <c r="H44" s="141">
        <v>0.4</v>
      </c>
      <c r="I44" s="143">
        <v>1</v>
      </c>
      <c r="J44" s="141">
        <v>24</v>
      </c>
      <c r="K44" s="141">
        <v>70</v>
      </c>
      <c r="L44" s="144">
        <v>85</v>
      </c>
      <c r="M44" s="157"/>
      <c r="N44" s="153"/>
      <c r="O44" s="154">
        <v>50</v>
      </c>
      <c r="P44" s="141">
        <v>0.2</v>
      </c>
      <c r="Q44" s="141">
        <v>1.5</v>
      </c>
      <c r="R44" s="153"/>
      <c r="S44" s="154">
        <v>4.5999999999999996</v>
      </c>
      <c r="T44" s="141">
        <v>10</v>
      </c>
      <c r="U44" s="141">
        <v>15</v>
      </c>
      <c r="V44" s="153"/>
      <c r="W44" s="154">
        <v>25</v>
      </c>
      <c r="X44" s="153"/>
      <c r="Y44" s="154">
        <v>7</v>
      </c>
      <c r="Z44" s="154">
        <v>3</v>
      </c>
      <c r="AA44" s="154">
        <v>4</v>
      </c>
      <c r="AB44" s="149"/>
      <c r="AC44" s="150">
        <v>1</v>
      </c>
    </row>
    <row r="45" spans="1:29" ht="15">
      <c r="A45" s="138" t="s">
        <v>1770</v>
      </c>
      <c r="B45" s="139">
        <v>5</v>
      </c>
      <c r="C45" s="156" t="s">
        <v>1776</v>
      </c>
      <c r="D45" s="141" t="s">
        <v>1772</v>
      </c>
      <c r="E45" s="141" t="s">
        <v>1730</v>
      </c>
      <c r="F45" s="151" t="s">
        <v>1737</v>
      </c>
      <c r="G45" s="143">
        <v>0</v>
      </c>
      <c r="H45" s="141">
        <v>0</v>
      </c>
      <c r="I45" s="143">
        <v>0</v>
      </c>
      <c r="J45" s="141">
        <v>19</v>
      </c>
      <c r="K45" s="141">
        <v>19</v>
      </c>
      <c r="L45" s="151"/>
      <c r="M45" s="149"/>
      <c r="N45" s="149"/>
      <c r="O45" s="149"/>
      <c r="P45" s="141">
        <v>0</v>
      </c>
      <c r="Q45" s="141">
        <v>0.15</v>
      </c>
      <c r="R45" s="149"/>
      <c r="S45" s="149"/>
      <c r="T45" s="143">
        <v>0</v>
      </c>
      <c r="U45" s="143">
        <v>2</v>
      </c>
      <c r="V45" s="149"/>
      <c r="W45" s="149"/>
      <c r="X45" s="149"/>
      <c r="Y45" s="149"/>
      <c r="Z45" s="149"/>
      <c r="AA45" s="149"/>
      <c r="AB45" s="149"/>
      <c r="AC45" s="150">
        <v>2</v>
      </c>
    </row>
    <row r="46" spans="1:29" ht="30">
      <c r="A46" s="138" t="s">
        <v>1770</v>
      </c>
      <c r="B46" s="139">
        <v>6</v>
      </c>
      <c r="C46" s="140" t="s">
        <v>490</v>
      </c>
      <c r="D46" s="141" t="s">
        <v>1729</v>
      </c>
      <c r="E46" s="141" t="s">
        <v>1730</v>
      </c>
      <c r="F46" s="142" t="s">
        <v>1729</v>
      </c>
      <c r="G46" s="143">
        <v>0.4</v>
      </c>
      <c r="H46" s="141">
        <v>0.9</v>
      </c>
      <c r="I46" s="143">
        <v>1</v>
      </c>
      <c r="J46" s="141">
        <v>20</v>
      </c>
      <c r="K46" s="141">
        <v>40</v>
      </c>
      <c r="L46" s="144">
        <v>20.5</v>
      </c>
      <c r="M46" s="157" t="s">
        <v>215</v>
      </c>
      <c r="N46" s="153"/>
      <c r="O46" s="154">
        <v>4</v>
      </c>
      <c r="P46" s="141">
        <v>0.1</v>
      </c>
      <c r="Q46" s="141">
        <v>0.14000000000000001</v>
      </c>
      <c r="R46" s="153"/>
      <c r="S46" s="154">
        <v>0.3</v>
      </c>
      <c r="T46" s="141">
        <v>3</v>
      </c>
      <c r="U46" s="141">
        <v>15</v>
      </c>
      <c r="V46" s="153"/>
      <c r="W46" s="154">
        <v>8</v>
      </c>
      <c r="X46" s="153"/>
      <c r="Y46" s="154">
        <v>3</v>
      </c>
      <c r="Z46" s="154">
        <v>0</v>
      </c>
      <c r="AA46" s="149"/>
      <c r="AB46" s="149"/>
      <c r="AC46" s="150">
        <v>1</v>
      </c>
    </row>
    <row r="47" spans="1:29" ht="15">
      <c r="A47" s="138" t="s">
        <v>1770</v>
      </c>
      <c r="B47" s="139">
        <v>7</v>
      </c>
      <c r="C47" s="140" t="s">
        <v>1777</v>
      </c>
      <c r="D47" s="141" t="s">
        <v>1729</v>
      </c>
      <c r="E47" s="141" t="s">
        <v>1730</v>
      </c>
      <c r="F47" s="142" t="s">
        <v>1729</v>
      </c>
      <c r="G47" s="143">
        <v>0.4</v>
      </c>
      <c r="H47" s="141">
        <v>0.6</v>
      </c>
      <c r="I47" s="143">
        <v>1</v>
      </c>
      <c r="J47" s="141">
        <v>20</v>
      </c>
      <c r="K47" s="141">
        <v>40</v>
      </c>
      <c r="L47" s="144">
        <v>20</v>
      </c>
      <c r="M47" s="155" t="s">
        <v>215</v>
      </c>
      <c r="N47" s="146"/>
      <c r="O47" s="147">
        <v>0</v>
      </c>
      <c r="P47" s="141">
        <v>0.1</v>
      </c>
      <c r="Q47" s="141">
        <v>0.3</v>
      </c>
      <c r="R47" s="146"/>
      <c r="S47" s="147">
        <v>0</v>
      </c>
      <c r="T47" s="143">
        <v>7</v>
      </c>
      <c r="U47" s="143">
        <v>10</v>
      </c>
      <c r="V47" s="146"/>
      <c r="W47" s="147">
        <v>8</v>
      </c>
      <c r="X47" s="146"/>
      <c r="Y47" s="147">
        <v>2.25</v>
      </c>
      <c r="Z47" s="147">
        <v>0.6</v>
      </c>
      <c r="AA47" s="154">
        <v>0</v>
      </c>
      <c r="AB47" s="149"/>
      <c r="AC47" s="150">
        <v>1</v>
      </c>
    </row>
    <row r="48" spans="1:29" ht="15">
      <c r="A48" s="138" t="s">
        <v>1770</v>
      </c>
      <c r="B48" s="139">
        <v>8</v>
      </c>
      <c r="C48" s="140" t="s">
        <v>1778</v>
      </c>
      <c r="D48" s="141" t="s">
        <v>1729</v>
      </c>
      <c r="E48" s="141" t="s">
        <v>1730</v>
      </c>
      <c r="F48" s="142" t="s">
        <v>1729</v>
      </c>
      <c r="G48" s="143">
        <v>0.4</v>
      </c>
      <c r="H48" s="141">
        <v>1.8</v>
      </c>
      <c r="I48" s="143">
        <v>9</v>
      </c>
      <c r="J48" s="141">
        <v>15</v>
      </c>
      <c r="K48" s="141">
        <v>50</v>
      </c>
      <c r="L48" s="144">
        <v>108</v>
      </c>
      <c r="M48" s="145" t="s">
        <v>310</v>
      </c>
      <c r="N48" s="146"/>
      <c r="O48" s="147">
        <v>800</v>
      </c>
      <c r="P48" s="141">
        <v>3</v>
      </c>
      <c r="Q48" s="141">
        <v>4</v>
      </c>
      <c r="R48" s="146"/>
      <c r="S48" s="147">
        <v>4</v>
      </c>
      <c r="T48" s="143">
        <v>2</v>
      </c>
      <c r="U48" s="143">
        <v>30</v>
      </c>
      <c r="V48" s="146"/>
      <c r="W48" s="147">
        <v>100</v>
      </c>
      <c r="X48" s="146"/>
      <c r="Y48" s="147">
        <v>25</v>
      </c>
      <c r="Z48" s="147">
        <v>12</v>
      </c>
      <c r="AA48" s="147">
        <v>10</v>
      </c>
      <c r="AB48" s="149"/>
      <c r="AC48" s="150">
        <v>17</v>
      </c>
    </row>
    <row r="49" spans="1:29" ht="15">
      <c r="A49" s="138" t="s">
        <v>1779</v>
      </c>
      <c r="B49" s="139">
        <v>1</v>
      </c>
      <c r="C49" s="140" t="s">
        <v>1780</v>
      </c>
      <c r="D49" s="141" t="s">
        <v>1729</v>
      </c>
      <c r="E49" s="141" t="s">
        <v>1732</v>
      </c>
      <c r="F49" s="151" t="s">
        <v>1737</v>
      </c>
      <c r="G49" s="143">
        <v>0.4</v>
      </c>
      <c r="H49" s="141">
        <v>0.4</v>
      </c>
      <c r="I49" s="143">
        <v>0</v>
      </c>
      <c r="J49" s="141">
        <v>4</v>
      </c>
      <c r="K49" s="141">
        <v>6</v>
      </c>
      <c r="L49" s="151">
        <v>13.7</v>
      </c>
      <c r="M49" s="149"/>
      <c r="N49" s="149"/>
      <c r="O49" s="149"/>
      <c r="P49" s="141">
        <v>0</v>
      </c>
      <c r="Q49" s="141">
        <v>0</v>
      </c>
      <c r="R49" s="149"/>
      <c r="S49" s="149">
        <v>0.03</v>
      </c>
      <c r="T49" s="143">
        <v>3</v>
      </c>
      <c r="U49" s="143">
        <v>7</v>
      </c>
      <c r="V49" s="149"/>
      <c r="W49" s="149"/>
      <c r="X49" s="149"/>
      <c r="Y49" s="149"/>
      <c r="Z49" s="149"/>
      <c r="AA49" s="149"/>
      <c r="AB49" s="149"/>
      <c r="AC49" s="150">
        <v>0</v>
      </c>
    </row>
    <row r="50" spans="1:29" ht="15">
      <c r="A50" s="138" t="s">
        <v>1779</v>
      </c>
      <c r="B50" s="139">
        <v>2</v>
      </c>
      <c r="C50" s="140" t="s">
        <v>1781</v>
      </c>
      <c r="D50" s="141" t="s">
        <v>1729</v>
      </c>
      <c r="E50" s="141" t="s">
        <v>1732</v>
      </c>
      <c r="F50" s="151" t="s">
        <v>1737</v>
      </c>
      <c r="G50" s="143">
        <v>0.4</v>
      </c>
      <c r="H50" s="141">
        <v>0.4</v>
      </c>
      <c r="I50" s="143">
        <v>0</v>
      </c>
      <c r="J50" s="141">
        <v>8</v>
      </c>
      <c r="K50" s="141">
        <v>10</v>
      </c>
      <c r="L50" s="151">
        <v>30</v>
      </c>
      <c r="M50" s="149"/>
      <c r="N50" s="149"/>
      <c r="O50" s="149"/>
      <c r="P50" s="141">
        <v>0.14000000000000001</v>
      </c>
      <c r="Q50" s="141">
        <v>0.2</v>
      </c>
      <c r="R50" s="149"/>
      <c r="S50" s="149">
        <v>0.27</v>
      </c>
      <c r="T50" s="143">
        <v>2</v>
      </c>
      <c r="U50" s="143">
        <v>9</v>
      </c>
      <c r="V50" s="149"/>
      <c r="W50" s="149"/>
      <c r="X50" s="149"/>
      <c r="Y50" s="149"/>
      <c r="Z50" s="149"/>
      <c r="AA50" s="149"/>
      <c r="AB50" s="149"/>
      <c r="AC50" s="150">
        <v>0</v>
      </c>
    </row>
    <row r="51" spans="1:29" ht="30">
      <c r="A51" s="138" t="s">
        <v>1779</v>
      </c>
      <c r="B51" s="139">
        <v>3</v>
      </c>
      <c r="C51" s="156" t="s">
        <v>1782</v>
      </c>
      <c r="D51" s="141"/>
      <c r="E51" s="141" t="s">
        <v>1730</v>
      </c>
      <c r="F51" s="151" t="s">
        <v>1737</v>
      </c>
      <c r="G51" s="143">
        <v>0</v>
      </c>
      <c r="H51" s="141">
        <v>0</v>
      </c>
      <c r="I51" s="143">
        <v>0</v>
      </c>
      <c r="J51" s="141">
        <v>0</v>
      </c>
      <c r="K51" s="141">
        <v>0</v>
      </c>
      <c r="L51" s="151">
        <v>6.7</v>
      </c>
      <c r="M51" s="149"/>
      <c r="N51" s="149"/>
      <c r="O51" s="149"/>
      <c r="P51" s="141">
        <v>0</v>
      </c>
      <c r="Q51" s="141">
        <v>0.5</v>
      </c>
      <c r="R51" s="149"/>
      <c r="S51" s="149"/>
      <c r="T51" s="143">
        <v>3</v>
      </c>
      <c r="U51" s="143">
        <v>8</v>
      </c>
      <c r="V51" s="149"/>
      <c r="W51" s="149"/>
      <c r="X51" s="149"/>
      <c r="Y51" s="149"/>
      <c r="Z51" s="149"/>
      <c r="AA51" s="149"/>
      <c r="AB51" s="149"/>
      <c r="AC51" s="150">
        <v>0</v>
      </c>
    </row>
    <row r="52" spans="1:29" ht="15">
      <c r="A52" s="138" t="s">
        <v>1779</v>
      </c>
      <c r="B52" s="139">
        <v>4</v>
      </c>
      <c r="C52" s="171" t="s">
        <v>1783</v>
      </c>
      <c r="D52" s="143"/>
      <c r="E52" s="143" t="s">
        <v>1732</v>
      </c>
      <c r="F52" s="151" t="s">
        <v>1737</v>
      </c>
      <c r="G52" s="143">
        <v>0</v>
      </c>
      <c r="H52" s="141">
        <v>0</v>
      </c>
      <c r="I52" s="143">
        <v>0</v>
      </c>
      <c r="J52" s="141">
        <v>20</v>
      </c>
      <c r="K52" s="141">
        <v>20</v>
      </c>
      <c r="L52" s="151">
        <v>56</v>
      </c>
      <c r="M52" s="149"/>
      <c r="N52" s="149"/>
      <c r="O52" s="149"/>
      <c r="P52" s="143">
        <v>0</v>
      </c>
      <c r="Q52" s="143">
        <v>0</v>
      </c>
      <c r="R52" s="149"/>
      <c r="S52" s="149">
        <v>0</v>
      </c>
      <c r="T52" s="143">
        <v>3</v>
      </c>
      <c r="U52" s="143">
        <v>3</v>
      </c>
      <c r="V52" s="149"/>
      <c r="W52" s="149"/>
      <c r="X52" s="149"/>
      <c r="Y52" s="149"/>
      <c r="Z52" s="149"/>
      <c r="AA52" s="149"/>
      <c r="AB52" s="149"/>
      <c r="AC52" s="150">
        <v>0</v>
      </c>
    </row>
    <row r="53" spans="1:29" ht="15">
      <c r="A53" s="138" t="s">
        <v>1779</v>
      </c>
      <c r="B53" s="139">
        <v>5</v>
      </c>
      <c r="C53" s="171" t="s">
        <v>1784</v>
      </c>
      <c r="D53" s="143"/>
      <c r="E53" s="143" t="s">
        <v>1730</v>
      </c>
      <c r="F53" s="151" t="s">
        <v>1737</v>
      </c>
      <c r="G53" s="143">
        <v>0</v>
      </c>
      <c r="H53" s="141">
        <v>0</v>
      </c>
      <c r="I53" s="143">
        <v>0</v>
      </c>
      <c r="J53" s="141">
        <v>0</v>
      </c>
      <c r="K53" s="141">
        <v>0</v>
      </c>
      <c r="L53" s="151">
        <v>6.5</v>
      </c>
      <c r="M53" s="149"/>
      <c r="N53" s="149"/>
      <c r="O53" s="149"/>
      <c r="P53" s="143">
        <v>0</v>
      </c>
      <c r="Q53" s="143">
        <v>0</v>
      </c>
      <c r="R53" s="149"/>
      <c r="S53" s="149">
        <v>0</v>
      </c>
      <c r="T53" s="143">
        <v>0</v>
      </c>
      <c r="U53" s="143">
        <v>2</v>
      </c>
      <c r="V53" s="149"/>
      <c r="W53" s="149"/>
      <c r="X53" s="149"/>
      <c r="Y53" s="149"/>
      <c r="Z53" s="149"/>
      <c r="AA53" s="149"/>
      <c r="AB53" s="149"/>
      <c r="AC53" s="150">
        <v>0</v>
      </c>
    </row>
    <row r="54" spans="1:29" ht="15">
      <c r="A54" s="138" t="s">
        <v>1779</v>
      </c>
      <c r="B54" s="139">
        <v>6</v>
      </c>
      <c r="C54" s="171" t="s">
        <v>1785</v>
      </c>
      <c r="D54" s="143"/>
      <c r="E54" s="143" t="s">
        <v>1730</v>
      </c>
      <c r="F54" s="151" t="s">
        <v>1737</v>
      </c>
      <c r="G54" s="143">
        <v>0</v>
      </c>
      <c r="H54" s="141">
        <v>0</v>
      </c>
      <c r="I54" s="143">
        <v>0</v>
      </c>
      <c r="J54" s="141">
        <v>0</v>
      </c>
      <c r="K54" s="141">
        <v>0</v>
      </c>
      <c r="L54" s="151">
        <v>42</v>
      </c>
      <c r="M54" s="149"/>
      <c r="N54" s="149"/>
      <c r="O54" s="149"/>
      <c r="P54" s="143">
        <v>0</v>
      </c>
      <c r="Q54" s="143">
        <v>0</v>
      </c>
      <c r="R54" s="149"/>
      <c r="S54" s="149">
        <v>0</v>
      </c>
      <c r="T54" s="143">
        <v>0</v>
      </c>
      <c r="U54" s="143">
        <v>2</v>
      </c>
      <c r="V54" s="149"/>
      <c r="W54" s="149"/>
      <c r="X54" s="149"/>
      <c r="Y54" s="149"/>
      <c r="Z54" s="149"/>
      <c r="AA54" s="149"/>
      <c r="AB54" s="149"/>
      <c r="AC54" s="150">
        <v>0</v>
      </c>
    </row>
    <row r="55" spans="1:29" ht="30">
      <c r="A55" s="138" t="s">
        <v>1779</v>
      </c>
      <c r="B55" s="139">
        <v>7</v>
      </c>
      <c r="C55" s="171" t="s">
        <v>1786</v>
      </c>
      <c r="D55" s="143"/>
      <c r="E55" s="143" t="s">
        <v>1730</v>
      </c>
      <c r="F55" s="151" t="s">
        <v>1737</v>
      </c>
      <c r="G55" s="143">
        <v>0</v>
      </c>
      <c r="H55" s="141">
        <v>0</v>
      </c>
      <c r="I55" s="143">
        <v>0</v>
      </c>
      <c r="J55" s="141">
        <v>0.21</v>
      </c>
      <c r="K55" s="141">
        <v>0.21</v>
      </c>
      <c r="L55" s="151">
        <v>20</v>
      </c>
      <c r="M55" s="149"/>
      <c r="N55" s="149"/>
      <c r="O55" s="149"/>
      <c r="P55" s="143">
        <v>0.1</v>
      </c>
      <c r="Q55" s="143">
        <v>0.39</v>
      </c>
      <c r="R55" s="149"/>
      <c r="S55" s="149">
        <v>0</v>
      </c>
      <c r="T55" s="143">
        <v>5</v>
      </c>
      <c r="U55" s="143">
        <v>5</v>
      </c>
      <c r="V55" s="149"/>
      <c r="W55" s="149"/>
      <c r="X55" s="149"/>
      <c r="Y55" s="149"/>
      <c r="Z55" s="149"/>
      <c r="AA55" s="149"/>
      <c r="AB55" s="149"/>
      <c r="AC55" s="150">
        <v>0</v>
      </c>
    </row>
    <row r="56" spans="1:29" ht="15">
      <c r="A56" s="138" t="s">
        <v>1779</v>
      </c>
      <c r="B56" s="139">
        <v>8</v>
      </c>
      <c r="C56" s="171" t="s">
        <v>1787</v>
      </c>
      <c r="D56" s="143"/>
      <c r="E56" s="143" t="s">
        <v>1730</v>
      </c>
      <c r="F56" s="151" t="s">
        <v>1737</v>
      </c>
      <c r="G56" s="143">
        <v>0</v>
      </c>
      <c r="H56" s="141">
        <v>0</v>
      </c>
      <c r="I56" s="143">
        <v>0</v>
      </c>
      <c r="J56" s="141">
        <v>0.16</v>
      </c>
      <c r="K56" s="141">
        <v>0.16</v>
      </c>
      <c r="L56" s="151">
        <v>5</v>
      </c>
      <c r="M56" s="149"/>
      <c r="N56" s="149"/>
      <c r="O56" s="149"/>
      <c r="P56" s="143">
        <v>0</v>
      </c>
      <c r="Q56" s="143">
        <v>0</v>
      </c>
      <c r="R56" s="149"/>
      <c r="S56" s="149">
        <v>0</v>
      </c>
      <c r="T56" s="143">
        <v>3</v>
      </c>
      <c r="U56" s="143">
        <v>3</v>
      </c>
      <c r="V56" s="149"/>
      <c r="W56" s="149"/>
      <c r="X56" s="149"/>
      <c r="Y56" s="149"/>
      <c r="Z56" s="149"/>
      <c r="AA56" s="149"/>
      <c r="AB56" s="149"/>
      <c r="AC56" s="150">
        <v>0</v>
      </c>
    </row>
    <row r="57" spans="1:29" ht="15">
      <c r="A57" s="138" t="s">
        <v>1788</v>
      </c>
      <c r="B57" s="139">
        <v>1</v>
      </c>
      <c r="C57" s="140" t="s">
        <v>1789</v>
      </c>
      <c r="D57" s="141" t="s">
        <v>1729</v>
      </c>
      <c r="E57" s="143" t="s">
        <v>1730</v>
      </c>
      <c r="F57" s="151" t="s">
        <v>1729</v>
      </c>
      <c r="G57" s="143">
        <v>0.4</v>
      </c>
      <c r="H57" s="141">
        <v>10.6</v>
      </c>
      <c r="I57" s="143">
        <v>2</v>
      </c>
      <c r="J57" s="141">
        <v>16</v>
      </c>
      <c r="K57" s="141">
        <v>55</v>
      </c>
      <c r="L57" s="151">
        <v>55</v>
      </c>
      <c r="M57" s="149"/>
      <c r="N57" s="149"/>
      <c r="O57" s="149">
        <v>25</v>
      </c>
      <c r="P57" s="141">
        <v>0.16</v>
      </c>
      <c r="Q57" s="141">
        <v>7.82</v>
      </c>
      <c r="R57" s="149"/>
      <c r="S57" s="149">
        <v>6.11</v>
      </c>
      <c r="T57" s="141">
        <v>18</v>
      </c>
      <c r="U57" s="143">
        <v>18</v>
      </c>
      <c r="V57" s="149"/>
      <c r="W57" s="149">
        <v>29</v>
      </c>
      <c r="X57" s="149"/>
      <c r="Y57" s="149">
        <v>12</v>
      </c>
      <c r="Z57" s="149">
        <v>0</v>
      </c>
      <c r="AA57" s="149"/>
      <c r="AB57" s="149"/>
      <c r="AC57" s="150">
        <v>0</v>
      </c>
    </row>
    <row r="58" spans="1:29" ht="15">
      <c r="A58" s="138" t="s">
        <v>1788</v>
      </c>
      <c r="B58" s="139">
        <v>2</v>
      </c>
      <c r="C58" s="140" t="s">
        <v>1790</v>
      </c>
      <c r="D58" s="141" t="s">
        <v>1729</v>
      </c>
      <c r="E58" s="143" t="s">
        <v>1730</v>
      </c>
      <c r="F58" s="151" t="s">
        <v>1729</v>
      </c>
      <c r="G58" s="143">
        <v>0.39</v>
      </c>
      <c r="H58" s="143">
        <v>0.4</v>
      </c>
      <c r="I58" s="143">
        <v>3</v>
      </c>
      <c r="J58" s="141">
        <v>36.94</v>
      </c>
      <c r="K58" s="141">
        <v>38</v>
      </c>
      <c r="L58" s="151">
        <v>36.94</v>
      </c>
      <c r="M58" s="149"/>
      <c r="N58" s="149"/>
      <c r="O58" s="149">
        <v>19</v>
      </c>
      <c r="P58" s="141"/>
      <c r="Q58" s="141"/>
      <c r="R58" s="149"/>
      <c r="S58" s="149">
        <v>0.05</v>
      </c>
      <c r="T58" s="141"/>
      <c r="U58" s="143"/>
      <c r="V58" s="149"/>
      <c r="W58" s="149">
        <v>22</v>
      </c>
      <c r="X58" s="149"/>
      <c r="Y58" s="149">
        <v>4.96</v>
      </c>
      <c r="Z58" s="149">
        <v>0</v>
      </c>
      <c r="AA58" s="149"/>
      <c r="AB58" s="149"/>
      <c r="AC58" s="150">
        <v>0</v>
      </c>
    </row>
    <row r="59" spans="1:29" ht="30">
      <c r="A59" s="138" t="s">
        <v>1788</v>
      </c>
      <c r="B59" s="139">
        <v>3</v>
      </c>
      <c r="C59" s="140" t="s">
        <v>783</v>
      </c>
      <c r="D59" s="141" t="s">
        <v>1729</v>
      </c>
      <c r="E59" s="141" t="s">
        <v>1730</v>
      </c>
      <c r="F59" s="142" t="s">
        <v>1729</v>
      </c>
      <c r="G59" s="143">
        <v>0.4</v>
      </c>
      <c r="H59" s="143">
        <v>1</v>
      </c>
      <c r="I59" s="143">
        <v>3</v>
      </c>
      <c r="J59" s="141">
        <v>92.9</v>
      </c>
      <c r="K59" s="141">
        <v>107</v>
      </c>
      <c r="L59" s="144">
        <v>125</v>
      </c>
      <c r="M59" s="152" t="s">
        <v>215</v>
      </c>
      <c r="N59" s="153"/>
      <c r="O59" s="154">
        <v>21</v>
      </c>
      <c r="P59" s="141">
        <v>1.9</v>
      </c>
      <c r="Q59" s="141">
        <v>8.4</v>
      </c>
      <c r="R59" s="153"/>
      <c r="S59" s="154">
        <v>0.06</v>
      </c>
      <c r="T59" s="141">
        <v>9</v>
      </c>
      <c r="U59" s="141">
        <v>8</v>
      </c>
      <c r="V59" s="153"/>
      <c r="W59" s="154">
        <v>34</v>
      </c>
      <c r="X59" s="153"/>
      <c r="Y59" s="154">
        <v>32.32</v>
      </c>
      <c r="Z59" s="154">
        <v>0.54</v>
      </c>
      <c r="AA59" s="154">
        <v>70</v>
      </c>
      <c r="AB59" s="154">
        <v>42</v>
      </c>
      <c r="AC59" s="150">
        <v>112</v>
      </c>
    </row>
    <row r="60" spans="1:29" ht="15">
      <c r="A60" s="138" t="s">
        <v>1788</v>
      </c>
      <c r="B60" s="139">
        <v>4</v>
      </c>
      <c r="C60" s="140" t="s">
        <v>767</v>
      </c>
      <c r="D60" s="141" t="s">
        <v>1729</v>
      </c>
      <c r="E60" s="141" t="s">
        <v>1730</v>
      </c>
      <c r="F60" s="142" t="s">
        <v>1729</v>
      </c>
      <c r="G60" s="143">
        <v>0.4</v>
      </c>
      <c r="H60" s="141">
        <v>1</v>
      </c>
      <c r="I60" s="143">
        <v>4</v>
      </c>
      <c r="J60" s="141">
        <v>10</v>
      </c>
      <c r="K60" s="141">
        <v>11.4</v>
      </c>
      <c r="L60" s="144">
        <v>20</v>
      </c>
      <c r="M60" s="145" t="s">
        <v>310</v>
      </c>
      <c r="N60" s="146"/>
      <c r="O60" s="147">
        <v>21</v>
      </c>
      <c r="P60" s="141">
        <v>0.14000000000000001</v>
      </c>
      <c r="Q60" s="141">
        <v>0.6</v>
      </c>
      <c r="R60" s="146"/>
      <c r="S60" s="147">
        <v>0</v>
      </c>
      <c r="T60" s="141">
        <v>6</v>
      </c>
      <c r="U60" s="141">
        <v>14</v>
      </c>
      <c r="V60" s="146"/>
      <c r="W60" s="147">
        <v>12</v>
      </c>
      <c r="X60" s="146"/>
      <c r="Y60" s="147">
        <v>2.5</v>
      </c>
      <c r="Z60" s="147">
        <v>0</v>
      </c>
      <c r="AA60" s="147">
        <v>1</v>
      </c>
      <c r="AB60" s="149"/>
      <c r="AC60" s="150">
        <v>1</v>
      </c>
    </row>
    <row r="61" spans="1:29" ht="15">
      <c r="A61" s="138" t="s">
        <v>1788</v>
      </c>
      <c r="B61" s="139">
        <v>5</v>
      </c>
      <c r="C61" s="140" t="s">
        <v>1791</v>
      </c>
      <c r="D61" s="141" t="s">
        <v>1729</v>
      </c>
      <c r="E61" s="141" t="s">
        <v>1730</v>
      </c>
      <c r="F61" s="142" t="s">
        <v>1729</v>
      </c>
      <c r="G61" s="143">
        <v>0.4</v>
      </c>
      <c r="H61" s="141">
        <v>0.75</v>
      </c>
      <c r="I61" s="143">
        <v>4</v>
      </c>
      <c r="J61" s="141">
        <v>7.2</v>
      </c>
      <c r="K61" s="141">
        <v>15</v>
      </c>
      <c r="L61" s="144">
        <v>20</v>
      </c>
      <c r="M61" s="145" t="s">
        <v>310</v>
      </c>
      <c r="N61" s="146"/>
      <c r="O61" s="147">
        <v>12</v>
      </c>
      <c r="P61" s="141">
        <v>0.08</v>
      </c>
      <c r="Q61" s="141">
        <v>0.38</v>
      </c>
      <c r="R61" s="146"/>
      <c r="S61" s="147">
        <v>7.0000000000000007E-2</v>
      </c>
      <c r="T61" s="141">
        <v>1</v>
      </c>
      <c r="U61" s="143">
        <v>5</v>
      </c>
      <c r="V61" s="146"/>
      <c r="W61" s="147">
        <v>8</v>
      </c>
      <c r="X61" s="146"/>
      <c r="Y61" s="147">
        <v>1.1499999999999999</v>
      </c>
      <c r="Z61" s="147">
        <v>0</v>
      </c>
      <c r="AA61" s="147">
        <v>0</v>
      </c>
      <c r="AB61" s="149"/>
      <c r="AC61" s="150">
        <v>0</v>
      </c>
    </row>
    <row r="62" spans="1:29" ht="15">
      <c r="A62" s="138" t="s">
        <v>1788</v>
      </c>
      <c r="B62" s="139">
        <v>6</v>
      </c>
      <c r="C62" s="156" t="s">
        <v>1792</v>
      </c>
      <c r="D62" s="141"/>
      <c r="E62" s="141" t="s">
        <v>1732</v>
      </c>
      <c r="F62" s="151" t="s">
        <v>1737</v>
      </c>
      <c r="G62" s="143">
        <v>0</v>
      </c>
      <c r="H62" s="141">
        <v>0</v>
      </c>
      <c r="I62" s="143">
        <v>3</v>
      </c>
      <c r="J62" s="141">
        <v>18.75</v>
      </c>
      <c r="K62" s="141">
        <v>23.55</v>
      </c>
      <c r="L62" s="151"/>
      <c r="M62" s="149"/>
      <c r="N62" s="149"/>
      <c r="O62" s="149"/>
      <c r="P62" s="141">
        <v>0</v>
      </c>
      <c r="Q62" s="141">
        <v>0</v>
      </c>
      <c r="R62" s="149"/>
      <c r="S62" s="149"/>
      <c r="T62" s="141">
        <v>5</v>
      </c>
      <c r="U62" s="143">
        <v>5</v>
      </c>
      <c r="V62" s="149"/>
      <c r="W62" s="149"/>
      <c r="X62" s="149"/>
      <c r="Y62" s="149"/>
      <c r="Z62" s="149"/>
      <c r="AA62" s="149"/>
      <c r="AB62" s="149"/>
      <c r="AC62" s="150">
        <v>2</v>
      </c>
    </row>
    <row r="63" spans="1:29" ht="15">
      <c r="A63" s="138" t="s">
        <v>1788</v>
      </c>
      <c r="B63" s="139">
        <v>7</v>
      </c>
      <c r="C63" s="156" t="s">
        <v>1793</v>
      </c>
      <c r="D63" s="141"/>
      <c r="E63" s="141" t="s">
        <v>1730</v>
      </c>
      <c r="F63" s="151" t="s">
        <v>1729</v>
      </c>
      <c r="G63" s="143">
        <v>0</v>
      </c>
      <c r="H63" s="141">
        <v>0</v>
      </c>
      <c r="I63" s="143">
        <v>3</v>
      </c>
      <c r="J63" s="141">
        <v>25</v>
      </c>
      <c r="K63" s="141">
        <v>25</v>
      </c>
      <c r="L63" s="151">
        <v>26</v>
      </c>
      <c r="M63" s="149"/>
      <c r="N63" s="149"/>
      <c r="O63" s="149">
        <v>15</v>
      </c>
      <c r="P63" s="141">
        <v>0</v>
      </c>
      <c r="Q63" s="141">
        <v>2</v>
      </c>
      <c r="R63" s="149"/>
      <c r="S63" s="149">
        <v>0.04</v>
      </c>
      <c r="T63" s="141">
        <v>2</v>
      </c>
      <c r="U63" s="143">
        <v>2</v>
      </c>
      <c r="V63" s="149"/>
      <c r="W63" s="149">
        <v>16</v>
      </c>
      <c r="X63" s="149"/>
      <c r="Y63" s="149">
        <v>4</v>
      </c>
      <c r="Z63" s="149">
        <v>0</v>
      </c>
      <c r="AA63" s="149">
        <v>3</v>
      </c>
      <c r="AB63" s="149"/>
      <c r="AC63" s="150">
        <v>2</v>
      </c>
    </row>
    <row r="64" spans="1:29" ht="15">
      <c r="A64" s="138" t="s">
        <v>1788</v>
      </c>
      <c r="B64" s="139">
        <v>8</v>
      </c>
      <c r="C64" s="156" t="s">
        <v>1794</v>
      </c>
      <c r="D64" s="141"/>
      <c r="E64" s="141" t="s">
        <v>1732</v>
      </c>
      <c r="F64" s="151" t="s">
        <v>1737</v>
      </c>
      <c r="G64" s="143">
        <v>0</v>
      </c>
      <c r="H64" s="141">
        <v>0</v>
      </c>
      <c r="I64" s="143">
        <v>0</v>
      </c>
      <c r="J64" s="141">
        <v>5</v>
      </c>
      <c r="K64" s="141">
        <v>5</v>
      </c>
      <c r="L64" s="151"/>
      <c r="M64" s="149"/>
      <c r="N64" s="149"/>
      <c r="O64" s="149"/>
      <c r="P64" s="141">
        <v>1.08</v>
      </c>
      <c r="Q64" s="141">
        <v>2.21</v>
      </c>
      <c r="R64" s="149"/>
      <c r="S64" s="149"/>
      <c r="T64" s="141">
        <v>5</v>
      </c>
      <c r="U64" s="143">
        <v>5</v>
      </c>
      <c r="V64" s="149"/>
      <c r="W64" s="149"/>
      <c r="X64" s="149"/>
      <c r="Y64" s="149"/>
      <c r="Z64" s="149"/>
      <c r="AA64" s="149"/>
      <c r="AB64" s="149"/>
      <c r="AC64" s="150">
        <v>1</v>
      </c>
    </row>
    <row r="65" spans="1:29" ht="15">
      <c r="A65" s="138" t="s">
        <v>1795</v>
      </c>
      <c r="B65" s="139">
        <v>1</v>
      </c>
      <c r="C65" s="156" t="s">
        <v>1796</v>
      </c>
      <c r="D65" s="141"/>
      <c r="E65" s="141" t="s">
        <v>1732</v>
      </c>
      <c r="F65" s="151" t="s">
        <v>1737</v>
      </c>
      <c r="G65" s="143">
        <v>0</v>
      </c>
      <c r="H65" s="141">
        <v>0</v>
      </c>
      <c r="I65" s="143">
        <v>1</v>
      </c>
      <c r="J65" s="141">
        <v>10</v>
      </c>
      <c r="K65" s="141">
        <v>14</v>
      </c>
      <c r="L65" s="151"/>
      <c r="M65" s="149"/>
      <c r="N65" s="149"/>
      <c r="O65" s="149"/>
      <c r="P65" s="141">
        <v>0.62</v>
      </c>
      <c r="Q65" s="141">
        <v>1.08</v>
      </c>
      <c r="R65" s="149"/>
      <c r="S65" s="149"/>
      <c r="T65" s="143">
        <v>2</v>
      </c>
      <c r="U65" s="143">
        <v>2</v>
      </c>
      <c r="V65" s="149"/>
      <c r="W65" s="149"/>
      <c r="X65" s="149"/>
      <c r="Y65" s="149"/>
      <c r="Z65" s="149"/>
      <c r="AA65" s="149"/>
      <c r="AB65" s="149"/>
      <c r="AC65" s="150">
        <v>3</v>
      </c>
    </row>
    <row r="66" spans="1:29" ht="30">
      <c r="A66" s="138" t="s">
        <v>1795</v>
      </c>
      <c r="B66" s="139">
        <v>2</v>
      </c>
      <c r="C66" s="140" t="s">
        <v>1797</v>
      </c>
      <c r="D66" s="141" t="s">
        <v>1729</v>
      </c>
      <c r="E66" s="141" t="s">
        <v>1730</v>
      </c>
      <c r="F66" s="142" t="s">
        <v>1729</v>
      </c>
      <c r="G66" s="143">
        <v>0.4</v>
      </c>
      <c r="H66" s="141">
        <v>1.1599999999999999</v>
      </c>
      <c r="I66" s="143">
        <v>1</v>
      </c>
      <c r="J66" s="141">
        <v>12.65</v>
      </c>
      <c r="K66" s="141">
        <v>25</v>
      </c>
      <c r="L66" s="144">
        <v>75</v>
      </c>
      <c r="M66" s="157"/>
      <c r="N66" s="153"/>
      <c r="O66" s="154">
        <v>100000</v>
      </c>
      <c r="P66" s="141">
        <v>1.57</v>
      </c>
      <c r="Q66" s="141">
        <v>7.2</v>
      </c>
      <c r="R66" s="153"/>
      <c r="S66" s="154">
        <v>15</v>
      </c>
      <c r="T66" s="143">
        <v>10</v>
      </c>
      <c r="U66" s="143">
        <v>7</v>
      </c>
      <c r="V66" s="153"/>
      <c r="W66" s="154">
        <v>70</v>
      </c>
      <c r="X66" s="153"/>
      <c r="Y66" s="154">
        <v>5</v>
      </c>
      <c r="Z66" s="154">
        <v>11.75</v>
      </c>
      <c r="AA66" s="154">
        <v>8</v>
      </c>
      <c r="AB66" s="154">
        <v>5</v>
      </c>
      <c r="AC66" s="150">
        <v>6</v>
      </c>
    </row>
    <row r="67" spans="1:29" ht="15">
      <c r="A67" s="138" t="s">
        <v>1795</v>
      </c>
      <c r="B67" s="139">
        <v>3</v>
      </c>
      <c r="C67" s="156" t="s">
        <v>1798</v>
      </c>
      <c r="D67" s="141"/>
      <c r="E67" s="141" t="s">
        <v>1732</v>
      </c>
      <c r="F67" s="151" t="s">
        <v>1737</v>
      </c>
      <c r="G67" s="143">
        <v>0</v>
      </c>
      <c r="H67" s="141">
        <v>0</v>
      </c>
      <c r="I67" s="143">
        <v>6</v>
      </c>
      <c r="J67" s="141">
        <v>14</v>
      </c>
      <c r="K67" s="141">
        <v>14</v>
      </c>
      <c r="L67" s="151">
        <v>20</v>
      </c>
      <c r="M67" s="149"/>
      <c r="N67" s="149"/>
      <c r="O67" s="149"/>
      <c r="P67" s="141">
        <v>0.05</v>
      </c>
      <c r="Q67" s="141">
        <v>0.32</v>
      </c>
      <c r="R67" s="149"/>
      <c r="S67" s="149">
        <v>0</v>
      </c>
      <c r="T67" s="143">
        <v>2</v>
      </c>
      <c r="U67" s="143">
        <v>2</v>
      </c>
      <c r="V67" s="149"/>
      <c r="W67" s="149"/>
      <c r="X67" s="149"/>
      <c r="Y67" s="149"/>
      <c r="Z67" s="149"/>
      <c r="AA67" s="149"/>
      <c r="AB67" s="149"/>
      <c r="AC67" s="150">
        <v>0</v>
      </c>
    </row>
    <row r="68" spans="1:29" ht="15">
      <c r="A68" s="138" t="s">
        <v>1795</v>
      </c>
      <c r="B68" s="139">
        <v>4</v>
      </c>
      <c r="C68" s="140" t="s">
        <v>1799</v>
      </c>
      <c r="D68" s="141" t="s">
        <v>1729</v>
      </c>
      <c r="E68" s="141" t="s">
        <v>1730</v>
      </c>
      <c r="F68" s="142" t="s">
        <v>1729</v>
      </c>
      <c r="G68" s="143">
        <v>0.4</v>
      </c>
      <c r="H68" s="141">
        <v>5.3</v>
      </c>
      <c r="I68" s="143">
        <v>6</v>
      </c>
      <c r="J68" s="141">
        <v>70</v>
      </c>
      <c r="K68" s="141">
        <v>100</v>
      </c>
      <c r="L68" s="144">
        <v>275</v>
      </c>
      <c r="M68" s="157"/>
      <c r="N68" s="153"/>
      <c r="O68" s="154">
        <v>2000000</v>
      </c>
      <c r="P68" s="141">
        <v>0.4</v>
      </c>
      <c r="Q68" s="141">
        <v>1.8</v>
      </c>
      <c r="R68" s="153"/>
      <c r="S68" s="154">
        <v>1</v>
      </c>
      <c r="T68" s="143">
        <v>5</v>
      </c>
      <c r="U68" s="143">
        <v>6</v>
      </c>
      <c r="V68" s="153"/>
      <c r="W68" s="154">
        <v>125</v>
      </c>
      <c r="X68" s="153"/>
      <c r="Y68" s="154">
        <v>3.5</v>
      </c>
      <c r="Z68" s="154">
        <v>2.5</v>
      </c>
      <c r="AA68" s="154">
        <v>1</v>
      </c>
      <c r="AB68" s="154">
        <v>2</v>
      </c>
      <c r="AC68" s="150">
        <v>3</v>
      </c>
    </row>
    <row r="69" spans="1:29" ht="15">
      <c r="A69" s="138" t="s">
        <v>1795</v>
      </c>
      <c r="B69" s="139">
        <v>5</v>
      </c>
      <c r="C69" s="156" t="s">
        <v>1800</v>
      </c>
      <c r="D69" s="141" t="s">
        <v>1772</v>
      </c>
      <c r="E69" s="141" t="s">
        <v>1730</v>
      </c>
      <c r="F69" s="151" t="s">
        <v>1737</v>
      </c>
      <c r="G69" s="143">
        <v>0</v>
      </c>
      <c r="H69" s="141">
        <v>0</v>
      </c>
      <c r="I69" s="143">
        <v>0</v>
      </c>
      <c r="J69" s="141">
        <v>2.5</v>
      </c>
      <c r="K69" s="141">
        <v>2.5</v>
      </c>
      <c r="L69" s="151"/>
      <c r="M69" s="149"/>
      <c r="N69" s="149"/>
      <c r="O69" s="149"/>
      <c r="P69" s="141">
        <v>0.12</v>
      </c>
      <c r="Q69" s="141">
        <v>0.32</v>
      </c>
      <c r="R69" s="149"/>
      <c r="S69" s="149"/>
      <c r="T69" s="143">
        <v>2</v>
      </c>
      <c r="U69" s="143">
        <v>4</v>
      </c>
      <c r="V69" s="149"/>
      <c r="W69" s="149"/>
      <c r="X69" s="149"/>
      <c r="Y69" s="149"/>
      <c r="Z69" s="149"/>
      <c r="AA69" s="149"/>
      <c r="AB69" s="149"/>
      <c r="AC69" s="150">
        <v>0</v>
      </c>
    </row>
    <row r="70" spans="1:29" ht="30">
      <c r="A70" s="138" t="s">
        <v>1795</v>
      </c>
      <c r="B70" s="139">
        <v>6</v>
      </c>
      <c r="C70" s="156" t="s">
        <v>1801</v>
      </c>
      <c r="D70" s="141"/>
      <c r="E70" s="141" t="s">
        <v>1730</v>
      </c>
      <c r="F70" s="151" t="s">
        <v>1737</v>
      </c>
      <c r="G70" s="143">
        <v>0</v>
      </c>
      <c r="H70" s="141">
        <v>0</v>
      </c>
      <c r="I70" s="143">
        <v>0</v>
      </c>
      <c r="J70" s="141">
        <v>7.8</v>
      </c>
      <c r="K70" s="141">
        <v>14</v>
      </c>
      <c r="L70" s="151"/>
      <c r="M70" s="149"/>
      <c r="N70" s="149"/>
      <c r="O70" s="149"/>
      <c r="P70" s="141">
        <v>0.18</v>
      </c>
      <c r="Q70" s="141">
        <v>0.31</v>
      </c>
      <c r="R70" s="149"/>
      <c r="S70" s="149"/>
      <c r="T70" s="143">
        <v>2</v>
      </c>
      <c r="U70" s="143">
        <v>2</v>
      </c>
      <c r="V70" s="149"/>
      <c r="W70" s="149"/>
      <c r="X70" s="149"/>
      <c r="Y70" s="149"/>
      <c r="Z70" s="149"/>
      <c r="AA70" s="149"/>
      <c r="AB70" s="149"/>
      <c r="AC70" s="150">
        <v>0</v>
      </c>
    </row>
    <row r="71" spans="1:29" ht="15">
      <c r="A71" s="138" t="s">
        <v>1795</v>
      </c>
      <c r="B71" s="139">
        <v>7</v>
      </c>
      <c r="C71" s="156" t="s">
        <v>1802</v>
      </c>
      <c r="D71" s="141"/>
      <c r="E71" s="141" t="s">
        <v>1732</v>
      </c>
      <c r="F71" s="151" t="s">
        <v>1737</v>
      </c>
      <c r="G71" s="143">
        <v>0</v>
      </c>
      <c r="H71" s="141">
        <v>0</v>
      </c>
      <c r="I71" s="143">
        <v>0</v>
      </c>
      <c r="J71" s="141">
        <v>0</v>
      </c>
      <c r="K71" s="141">
        <v>0</v>
      </c>
      <c r="L71" s="151">
        <v>10</v>
      </c>
      <c r="M71" s="149"/>
      <c r="N71" s="149"/>
      <c r="O71" s="149"/>
      <c r="P71" s="141">
        <v>0.02</v>
      </c>
      <c r="Q71" s="141">
        <v>3.5000000000000003E-2</v>
      </c>
      <c r="R71" s="149"/>
      <c r="S71" s="149">
        <v>0</v>
      </c>
      <c r="T71" s="143">
        <v>0</v>
      </c>
      <c r="U71" s="143">
        <v>1</v>
      </c>
      <c r="V71" s="149"/>
      <c r="W71" s="149"/>
      <c r="X71" s="149"/>
      <c r="Y71" s="149"/>
      <c r="Z71" s="149"/>
      <c r="AA71" s="149"/>
      <c r="AB71" s="149"/>
      <c r="AC71" s="150">
        <v>0</v>
      </c>
    </row>
    <row r="72" spans="1:29" ht="15">
      <c r="A72" s="138" t="s">
        <v>1795</v>
      </c>
      <c r="B72" s="139">
        <v>8</v>
      </c>
      <c r="C72" s="156" t="s">
        <v>1803</v>
      </c>
      <c r="D72" s="141" t="s">
        <v>1772</v>
      </c>
      <c r="E72" s="141" t="s">
        <v>1732</v>
      </c>
      <c r="F72" s="151" t="s">
        <v>1737</v>
      </c>
      <c r="G72" s="143"/>
      <c r="H72" s="141"/>
      <c r="I72" s="143"/>
      <c r="J72" s="141"/>
      <c r="K72" s="141"/>
      <c r="L72" s="151"/>
      <c r="M72" s="149"/>
      <c r="N72" s="149"/>
      <c r="O72" s="149"/>
      <c r="P72" s="141"/>
      <c r="Q72" s="141"/>
      <c r="R72" s="149"/>
      <c r="S72" s="149"/>
      <c r="T72" s="143"/>
      <c r="U72" s="143"/>
      <c r="V72" s="149"/>
      <c r="W72" s="149"/>
      <c r="X72" s="149"/>
      <c r="Y72" s="149"/>
      <c r="Z72" s="149"/>
      <c r="AA72" s="149"/>
      <c r="AB72" s="149"/>
      <c r="AC72" s="150"/>
    </row>
    <row r="73" spans="1:29" ht="30">
      <c r="A73" s="138" t="s">
        <v>1804</v>
      </c>
      <c r="B73" s="139">
        <v>1</v>
      </c>
      <c r="C73" s="172" t="s">
        <v>928</v>
      </c>
      <c r="D73" s="141" t="s">
        <v>1729</v>
      </c>
      <c r="E73" s="141" t="s">
        <v>1730</v>
      </c>
      <c r="F73" s="142" t="s">
        <v>1729</v>
      </c>
      <c r="G73" s="143">
        <v>0.39</v>
      </c>
      <c r="H73" s="141">
        <v>0.4</v>
      </c>
      <c r="I73" s="143">
        <v>2</v>
      </c>
      <c r="J73" s="141">
        <v>60</v>
      </c>
      <c r="K73" s="141">
        <v>75</v>
      </c>
      <c r="L73" s="144">
        <v>120</v>
      </c>
      <c r="M73" s="157"/>
      <c r="N73" s="153"/>
      <c r="O73" s="154">
        <v>1000</v>
      </c>
      <c r="P73" s="141">
        <v>1.2</v>
      </c>
      <c r="Q73" s="141">
        <v>6</v>
      </c>
      <c r="R73" s="153"/>
      <c r="S73" s="154">
        <v>4.2</v>
      </c>
      <c r="T73" s="143">
        <v>10</v>
      </c>
      <c r="U73" s="143">
        <v>100</v>
      </c>
      <c r="V73" s="153"/>
      <c r="W73" s="154">
        <v>10</v>
      </c>
      <c r="X73" s="153"/>
      <c r="Y73" s="154">
        <v>6</v>
      </c>
      <c r="Z73" s="154">
        <v>6</v>
      </c>
      <c r="AA73" s="149"/>
      <c r="AB73" s="149"/>
      <c r="AC73" s="150">
        <v>1</v>
      </c>
    </row>
    <row r="74" spans="1:29" ht="30">
      <c r="A74" s="138" t="s">
        <v>1804</v>
      </c>
      <c r="B74" s="139">
        <v>2</v>
      </c>
      <c r="C74" s="172" t="s">
        <v>944</v>
      </c>
      <c r="D74" s="141" t="s">
        <v>1729</v>
      </c>
      <c r="E74" s="173" t="s">
        <v>1730</v>
      </c>
      <c r="F74" s="174" t="s">
        <v>1737</v>
      </c>
      <c r="G74" s="143">
        <v>0.4</v>
      </c>
      <c r="H74" s="143">
        <v>0.4</v>
      </c>
      <c r="I74" s="143">
        <v>0</v>
      </c>
      <c r="J74" s="141">
        <v>20</v>
      </c>
      <c r="K74" s="141">
        <v>25</v>
      </c>
      <c r="L74" s="175">
        <v>32</v>
      </c>
      <c r="M74" s="155"/>
      <c r="N74" s="146"/>
      <c r="O74" s="176"/>
      <c r="P74" s="141">
        <v>1.19</v>
      </c>
      <c r="Q74" s="141">
        <v>3.96</v>
      </c>
      <c r="R74" s="146"/>
      <c r="S74" s="176">
        <v>19</v>
      </c>
      <c r="T74" s="143">
        <v>26</v>
      </c>
      <c r="U74" s="143">
        <v>24</v>
      </c>
      <c r="V74" s="146"/>
      <c r="W74" s="176"/>
      <c r="X74" s="146"/>
      <c r="Y74" s="176"/>
      <c r="Z74" s="176"/>
      <c r="AA74" s="149"/>
      <c r="AB74" s="149"/>
      <c r="AC74" s="150">
        <v>0</v>
      </c>
    </row>
    <row r="75" spans="1:29" ht="30">
      <c r="A75" s="138" t="s">
        <v>1804</v>
      </c>
      <c r="B75" s="139">
        <v>3</v>
      </c>
      <c r="C75" s="172" t="s">
        <v>959</v>
      </c>
      <c r="D75" s="141" t="s">
        <v>1729</v>
      </c>
      <c r="E75" s="177" t="s">
        <v>1730</v>
      </c>
      <c r="F75" s="174" t="s">
        <v>1729</v>
      </c>
      <c r="G75" s="143">
        <v>0.28999999999999998</v>
      </c>
      <c r="H75" s="143">
        <v>0.28999999999999998</v>
      </c>
      <c r="I75" s="143">
        <v>0</v>
      </c>
      <c r="J75" s="141">
        <v>25</v>
      </c>
      <c r="K75" s="141">
        <v>40</v>
      </c>
      <c r="L75" s="178">
        <v>39</v>
      </c>
      <c r="M75" s="155"/>
      <c r="N75" s="146"/>
      <c r="O75" s="147">
        <v>20</v>
      </c>
      <c r="P75" s="141">
        <v>2</v>
      </c>
      <c r="Q75" s="141">
        <v>6.1</v>
      </c>
      <c r="R75" s="146"/>
      <c r="S75" s="147">
        <v>4.5</v>
      </c>
      <c r="T75" s="143">
        <v>4</v>
      </c>
      <c r="U75" s="143">
        <v>150</v>
      </c>
      <c r="V75" s="146"/>
      <c r="W75" s="147">
        <v>0</v>
      </c>
      <c r="X75" s="146"/>
      <c r="Y75" s="147">
        <v>1</v>
      </c>
      <c r="Z75" s="147">
        <v>0</v>
      </c>
      <c r="AA75" s="149"/>
      <c r="AB75" s="149"/>
      <c r="AC75" s="150">
        <v>0</v>
      </c>
    </row>
    <row r="76" spans="1:29" ht="30">
      <c r="A76" s="138" t="s">
        <v>1804</v>
      </c>
      <c r="B76" s="139">
        <v>4</v>
      </c>
      <c r="C76" s="172" t="s">
        <v>973</v>
      </c>
      <c r="D76" s="141" t="s">
        <v>1729</v>
      </c>
      <c r="E76" s="177" t="s">
        <v>1730</v>
      </c>
      <c r="F76" s="174" t="s">
        <v>1729</v>
      </c>
      <c r="G76" s="143">
        <v>0.4</v>
      </c>
      <c r="H76" s="141">
        <v>0.7</v>
      </c>
      <c r="I76" s="143">
        <v>2</v>
      </c>
      <c r="J76" s="141">
        <v>10</v>
      </c>
      <c r="K76" s="141">
        <v>30</v>
      </c>
      <c r="L76" s="178">
        <v>45</v>
      </c>
      <c r="M76" s="155"/>
      <c r="N76" s="146"/>
      <c r="O76" s="147">
        <v>31</v>
      </c>
      <c r="P76" s="141">
        <v>6.9999999999999994E-5</v>
      </c>
      <c r="Q76" s="141">
        <v>0.5</v>
      </c>
      <c r="R76" s="146"/>
      <c r="S76" s="147">
        <v>0.25</v>
      </c>
      <c r="T76" s="143">
        <v>17</v>
      </c>
      <c r="U76" s="143">
        <v>12</v>
      </c>
      <c r="V76" s="146"/>
      <c r="W76" s="147">
        <v>2</v>
      </c>
      <c r="X76" s="146"/>
      <c r="Y76" s="147">
        <v>1.1499999999999999</v>
      </c>
      <c r="Z76" s="147">
        <v>0</v>
      </c>
      <c r="AA76" s="149"/>
      <c r="AB76" s="149"/>
      <c r="AC76" s="150">
        <v>1</v>
      </c>
    </row>
    <row r="77" spans="1:29" ht="30">
      <c r="A77" s="138" t="s">
        <v>1804</v>
      </c>
      <c r="B77" s="139">
        <v>5</v>
      </c>
      <c r="C77" s="172" t="s">
        <v>988</v>
      </c>
      <c r="D77" s="141" t="s">
        <v>1729</v>
      </c>
      <c r="E77" s="177" t="s">
        <v>1730</v>
      </c>
      <c r="F77" s="174" t="s">
        <v>1729</v>
      </c>
      <c r="G77" s="143">
        <v>0.4</v>
      </c>
      <c r="H77" s="141">
        <v>0.4</v>
      </c>
      <c r="I77" s="143">
        <v>1</v>
      </c>
      <c r="J77" s="141">
        <v>40</v>
      </c>
      <c r="K77" s="141">
        <v>55</v>
      </c>
      <c r="L77" s="178">
        <v>39</v>
      </c>
      <c r="M77" s="155"/>
      <c r="N77" s="146"/>
      <c r="O77" s="147">
        <v>20</v>
      </c>
      <c r="P77" s="141">
        <v>2</v>
      </c>
      <c r="Q77" s="141">
        <v>2.5</v>
      </c>
      <c r="R77" s="146"/>
      <c r="S77" s="147">
        <v>12</v>
      </c>
      <c r="T77" s="143">
        <v>0</v>
      </c>
      <c r="U77" s="143">
        <v>90</v>
      </c>
      <c r="V77" s="146"/>
      <c r="W77" s="147">
        <v>2</v>
      </c>
      <c r="X77" s="146"/>
      <c r="Y77" s="147">
        <v>2.4</v>
      </c>
      <c r="Z77" s="147">
        <v>2.1</v>
      </c>
      <c r="AA77" s="149"/>
      <c r="AB77" s="149"/>
      <c r="AC77" s="150">
        <v>0</v>
      </c>
    </row>
    <row r="78" spans="1:29" ht="15">
      <c r="A78" s="138" t="s">
        <v>1804</v>
      </c>
      <c r="B78" s="139">
        <v>6</v>
      </c>
      <c r="C78" s="172" t="s">
        <v>1002</v>
      </c>
      <c r="D78" s="141" t="s">
        <v>1729</v>
      </c>
      <c r="E78" s="177" t="s">
        <v>1730</v>
      </c>
      <c r="F78" s="174" t="s">
        <v>1729</v>
      </c>
      <c r="G78" s="143">
        <v>0.39</v>
      </c>
      <c r="H78" s="141">
        <v>0.39</v>
      </c>
      <c r="I78" s="143">
        <v>5</v>
      </c>
      <c r="J78" s="141">
        <v>19</v>
      </c>
      <c r="K78" s="141">
        <v>24</v>
      </c>
      <c r="L78" s="178">
        <v>19</v>
      </c>
      <c r="M78" s="155"/>
      <c r="N78" s="146"/>
      <c r="O78" s="147">
        <v>2</v>
      </c>
      <c r="P78" s="141">
        <v>1.5</v>
      </c>
      <c r="Q78" s="141">
        <v>3.75</v>
      </c>
      <c r="R78" s="146"/>
      <c r="S78" s="147">
        <v>0</v>
      </c>
      <c r="T78" s="143">
        <v>6</v>
      </c>
      <c r="U78" s="143">
        <v>33</v>
      </c>
      <c r="V78" s="146"/>
      <c r="W78" s="147">
        <v>0</v>
      </c>
      <c r="X78" s="146"/>
      <c r="Y78" s="147">
        <v>1</v>
      </c>
      <c r="Z78" s="147">
        <v>0</v>
      </c>
      <c r="AA78" s="149"/>
      <c r="AB78" s="149"/>
      <c r="AC78" s="150">
        <v>0</v>
      </c>
    </row>
    <row r="79" spans="1:29" ht="30">
      <c r="A79" s="138" t="s">
        <v>1804</v>
      </c>
      <c r="B79" s="139">
        <v>7</v>
      </c>
      <c r="C79" s="172" t="s">
        <v>1016</v>
      </c>
      <c r="D79" s="141" t="s">
        <v>1729</v>
      </c>
      <c r="E79" s="177" t="s">
        <v>1730</v>
      </c>
      <c r="F79" s="174" t="s">
        <v>1729</v>
      </c>
      <c r="G79" s="143">
        <v>0.39</v>
      </c>
      <c r="H79" s="141">
        <v>0.5</v>
      </c>
      <c r="I79" s="143">
        <v>4</v>
      </c>
      <c r="J79" s="141">
        <v>10</v>
      </c>
      <c r="K79" s="141">
        <v>20</v>
      </c>
      <c r="L79" s="178">
        <v>10</v>
      </c>
      <c r="M79" s="155"/>
      <c r="N79" s="146"/>
      <c r="O79" s="147">
        <v>10</v>
      </c>
      <c r="P79" s="141">
        <v>0.1</v>
      </c>
      <c r="Q79" s="141">
        <v>0.5</v>
      </c>
      <c r="R79" s="146"/>
      <c r="S79" s="147">
        <v>0.1</v>
      </c>
      <c r="T79" s="143">
        <v>5</v>
      </c>
      <c r="U79" s="143">
        <v>10</v>
      </c>
      <c r="V79" s="146"/>
      <c r="W79" s="147">
        <v>0</v>
      </c>
      <c r="X79" s="146"/>
      <c r="Y79" s="147">
        <v>1</v>
      </c>
      <c r="Z79" s="147">
        <v>0</v>
      </c>
      <c r="AA79" s="149"/>
      <c r="AB79" s="149"/>
      <c r="AC79" s="150">
        <v>0</v>
      </c>
    </row>
    <row r="80" spans="1:29" ht="15">
      <c r="A80" s="138" t="s">
        <v>1804</v>
      </c>
      <c r="B80" s="139">
        <v>8</v>
      </c>
      <c r="C80" s="172" t="s">
        <v>1032</v>
      </c>
      <c r="D80" s="141" t="s">
        <v>1729</v>
      </c>
      <c r="E80" s="177" t="s">
        <v>1730</v>
      </c>
      <c r="F80" s="174" t="s">
        <v>1729</v>
      </c>
      <c r="G80" s="143">
        <v>0.4</v>
      </c>
      <c r="H80" s="141">
        <v>0.4</v>
      </c>
      <c r="I80" s="143">
        <v>2</v>
      </c>
      <c r="J80" s="141">
        <v>10</v>
      </c>
      <c r="K80" s="141">
        <v>35</v>
      </c>
      <c r="L80" s="178">
        <v>20</v>
      </c>
      <c r="M80" s="155"/>
      <c r="N80" s="146"/>
      <c r="O80" s="147">
        <v>0</v>
      </c>
      <c r="P80" s="141">
        <v>1</v>
      </c>
      <c r="Q80" s="141">
        <v>4.0999999999999996</v>
      </c>
      <c r="R80" s="146"/>
      <c r="S80" s="147">
        <v>0</v>
      </c>
      <c r="T80" s="143">
        <v>12</v>
      </c>
      <c r="U80" s="143">
        <v>15</v>
      </c>
      <c r="V80" s="146"/>
      <c r="W80" s="147">
        <v>0</v>
      </c>
      <c r="X80" s="146"/>
      <c r="Y80" s="147">
        <v>0.65</v>
      </c>
      <c r="Z80" s="147">
        <v>0</v>
      </c>
      <c r="AA80" s="149"/>
      <c r="AB80" s="149"/>
      <c r="AC80" s="150">
        <v>0</v>
      </c>
    </row>
    <row r="81" spans="1:29" ht="15">
      <c r="A81" s="138" t="s">
        <v>1805</v>
      </c>
      <c r="B81" s="139">
        <v>1</v>
      </c>
      <c r="C81" s="140" t="s">
        <v>1806</v>
      </c>
      <c r="D81" s="141" t="s">
        <v>1729</v>
      </c>
      <c r="E81" s="141" t="s">
        <v>1730</v>
      </c>
      <c r="F81" s="142" t="s">
        <v>1729</v>
      </c>
      <c r="G81" s="143">
        <v>0.39</v>
      </c>
      <c r="H81" s="141">
        <v>0.97</v>
      </c>
      <c r="I81" s="143">
        <v>0</v>
      </c>
      <c r="J81" s="141">
        <v>20</v>
      </c>
      <c r="K81" s="141">
        <v>50</v>
      </c>
      <c r="L81" s="144">
        <v>84.45</v>
      </c>
      <c r="M81" s="145"/>
      <c r="N81" s="146"/>
      <c r="O81" s="147">
        <v>4</v>
      </c>
      <c r="P81" s="141">
        <v>0.04</v>
      </c>
      <c r="Q81" s="141">
        <v>0.4</v>
      </c>
      <c r="R81" s="146"/>
      <c r="S81" s="147">
        <v>0.4</v>
      </c>
      <c r="T81" s="141">
        <v>7</v>
      </c>
      <c r="U81" s="143">
        <v>35</v>
      </c>
      <c r="V81" s="146"/>
      <c r="W81" s="147">
        <v>148</v>
      </c>
      <c r="X81" s="146"/>
      <c r="Y81" s="147">
        <v>26.5</v>
      </c>
      <c r="Z81" s="147">
        <v>25</v>
      </c>
      <c r="AA81" s="149"/>
      <c r="AB81" s="149"/>
      <c r="AC81" s="150">
        <v>0</v>
      </c>
    </row>
    <row r="82" spans="1:29" ht="30">
      <c r="A82" s="138" t="s">
        <v>1805</v>
      </c>
      <c r="B82" s="139">
        <v>2</v>
      </c>
      <c r="C82" s="140" t="s">
        <v>1112</v>
      </c>
      <c r="D82" s="141" t="s">
        <v>1729</v>
      </c>
      <c r="E82" s="141" t="s">
        <v>1730</v>
      </c>
      <c r="F82" s="142" t="s">
        <v>1729</v>
      </c>
      <c r="G82" s="143">
        <v>0.4</v>
      </c>
      <c r="H82" s="141">
        <v>0.5</v>
      </c>
      <c r="I82" s="143">
        <v>3</v>
      </c>
      <c r="J82" s="141">
        <v>81.3</v>
      </c>
      <c r="K82" s="141">
        <v>120</v>
      </c>
      <c r="L82" s="144">
        <v>154.5</v>
      </c>
      <c r="M82" s="155"/>
      <c r="N82" s="146"/>
      <c r="O82" s="147">
        <v>37000</v>
      </c>
      <c r="P82" s="141">
        <v>1.76</v>
      </c>
      <c r="Q82" s="141">
        <v>2.52</v>
      </c>
      <c r="R82" s="146"/>
      <c r="S82" s="147">
        <v>3.5</v>
      </c>
      <c r="T82" s="143">
        <v>11</v>
      </c>
      <c r="U82" s="143">
        <v>40</v>
      </c>
      <c r="V82" s="146"/>
      <c r="W82" s="147">
        <v>52</v>
      </c>
      <c r="X82" s="146"/>
      <c r="Y82" s="147">
        <v>21.74</v>
      </c>
      <c r="Z82" s="147">
        <v>8.6</v>
      </c>
      <c r="AA82" s="149"/>
      <c r="AB82" s="149"/>
      <c r="AC82" s="150">
        <v>1</v>
      </c>
    </row>
    <row r="83" spans="1:29" ht="15">
      <c r="A83" s="138" t="s">
        <v>1805</v>
      </c>
      <c r="B83" s="139">
        <v>3</v>
      </c>
      <c r="C83" s="140" t="s">
        <v>1807</v>
      </c>
      <c r="D83" s="141" t="s">
        <v>1729</v>
      </c>
      <c r="E83" s="141" t="s">
        <v>1730</v>
      </c>
      <c r="F83" s="142" t="s">
        <v>1729</v>
      </c>
      <c r="G83" s="143">
        <v>0.4</v>
      </c>
      <c r="H83" s="141">
        <v>6</v>
      </c>
      <c r="I83" s="143">
        <v>0</v>
      </c>
      <c r="J83" s="141">
        <v>32</v>
      </c>
      <c r="K83" s="141">
        <v>40</v>
      </c>
      <c r="L83" s="144">
        <v>383.8</v>
      </c>
      <c r="M83" s="155"/>
      <c r="N83" s="146"/>
      <c r="O83" s="147">
        <v>324</v>
      </c>
      <c r="P83" s="141">
        <v>0.04</v>
      </c>
      <c r="Q83" s="141">
        <v>0</v>
      </c>
      <c r="R83" s="146"/>
      <c r="S83" s="147">
        <v>0.76</v>
      </c>
      <c r="T83" s="143">
        <v>23</v>
      </c>
      <c r="U83" s="143">
        <v>23</v>
      </c>
      <c r="V83" s="146"/>
      <c r="W83" s="147">
        <v>349</v>
      </c>
      <c r="X83" s="146"/>
      <c r="Y83" s="147">
        <v>10</v>
      </c>
      <c r="Z83" s="147">
        <v>3.25</v>
      </c>
      <c r="AA83" s="149"/>
      <c r="AB83" s="149"/>
      <c r="AC83" s="150">
        <v>0</v>
      </c>
    </row>
    <row r="84" spans="1:29" ht="15">
      <c r="A84" s="138" t="s">
        <v>1805</v>
      </c>
      <c r="B84" s="139">
        <v>4</v>
      </c>
      <c r="C84" s="140" t="s">
        <v>1808</v>
      </c>
      <c r="D84" s="141" t="s">
        <v>1729</v>
      </c>
      <c r="E84" s="141" t="s">
        <v>1730</v>
      </c>
      <c r="F84" s="142" t="s">
        <v>1729</v>
      </c>
      <c r="G84" s="143">
        <v>0.4</v>
      </c>
      <c r="H84" s="141">
        <v>0.4</v>
      </c>
      <c r="I84" s="143">
        <v>2</v>
      </c>
      <c r="J84" s="141">
        <v>17</v>
      </c>
      <c r="K84" s="141">
        <v>50</v>
      </c>
      <c r="L84" s="144">
        <v>60</v>
      </c>
      <c r="M84" s="155"/>
      <c r="N84" s="146"/>
      <c r="O84" s="147">
        <v>2014</v>
      </c>
      <c r="P84" s="141">
        <v>1.78</v>
      </c>
      <c r="Q84" s="141">
        <v>3</v>
      </c>
      <c r="R84" s="146"/>
      <c r="S84" s="147">
        <v>11.9</v>
      </c>
      <c r="T84" s="141">
        <v>15</v>
      </c>
      <c r="U84" s="143">
        <v>6</v>
      </c>
      <c r="V84" s="146"/>
      <c r="W84" s="147">
        <v>51</v>
      </c>
      <c r="X84" s="146"/>
      <c r="Y84" s="147">
        <v>8.0500000000000007</v>
      </c>
      <c r="Z84" s="147">
        <v>7.25</v>
      </c>
      <c r="AA84" s="149"/>
      <c r="AB84" s="149"/>
      <c r="AC84" s="150">
        <v>1</v>
      </c>
    </row>
    <row r="85" spans="1:29" ht="30">
      <c r="A85" s="138" t="s">
        <v>1805</v>
      </c>
      <c r="B85" s="139">
        <v>5</v>
      </c>
      <c r="C85" s="140" t="s">
        <v>1081</v>
      </c>
      <c r="D85" s="141" t="s">
        <v>1729</v>
      </c>
      <c r="E85" s="141" t="s">
        <v>1730</v>
      </c>
      <c r="F85" s="142" t="s">
        <v>1729</v>
      </c>
      <c r="G85" s="143">
        <v>0.4</v>
      </c>
      <c r="H85" s="141">
        <v>0.5</v>
      </c>
      <c r="I85" s="143">
        <v>1</v>
      </c>
      <c r="J85" s="141">
        <v>15</v>
      </c>
      <c r="K85" s="141">
        <v>40</v>
      </c>
      <c r="L85" s="144">
        <v>40</v>
      </c>
      <c r="M85" s="145"/>
      <c r="N85" s="146"/>
      <c r="O85" s="147">
        <v>20</v>
      </c>
      <c r="P85" s="141">
        <v>0.19</v>
      </c>
      <c r="Q85" s="141">
        <v>0.6</v>
      </c>
      <c r="R85" s="146"/>
      <c r="S85" s="147">
        <v>0.75</v>
      </c>
      <c r="T85" s="141">
        <v>3</v>
      </c>
      <c r="U85" s="141">
        <v>18</v>
      </c>
      <c r="V85" s="146"/>
      <c r="W85" s="147">
        <v>11</v>
      </c>
      <c r="X85" s="146"/>
      <c r="Y85" s="147">
        <v>1.2</v>
      </c>
      <c r="Z85" s="147">
        <v>0</v>
      </c>
      <c r="AA85" s="149"/>
      <c r="AB85" s="149"/>
      <c r="AC85" s="150">
        <v>3</v>
      </c>
    </row>
    <row r="86" spans="1:29" ht="15">
      <c r="A86" s="138" t="s">
        <v>1805</v>
      </c>
      <c r="B86" s="139">
        <v>6</v>
      </c>
      <c r="C86" s="156" t="s">
        <v>1809</v>
      </c>
      <c r="D86" s="141" t="s">
        <v>1772</v>
      </c>
      <c r="E86" s="141" t="s">
        <v>1730</v>
      </c>
      <c r="F86" s="151" t="s">
        <v>1737</v>
      </c>
      <c r="G86" s="143">
        <v>0</v>
      </c>
      <c r="H86" s="141">
        <v>0</v>
      </c>
      <c r="I86" s="143">
        <v>0</v>
      </c>
      <c r="J86" s="141">
        <v>10</v>
      </c>
      <c r="K86" s="141">
        <v>10</v>
      </c>
      <c r="L86" s="151"/>
      <c r="M86" s="149"/>
      <c r="N86" s="149"/>
      <c r="O86" s="149"/>
      <c r="P86" s="141">
        <v>1</v>
      </c>
      <c r="Q86" s="141">
        <v>3.5</v>
      </c>
      <c r="R86" s="149"/>
      <c r="S86" s="149"/>
      <c r="T86" s="143">
        <v>16</v>
      </c>
      <c r="U86" s="143">
        <v>16</v>
      </c>
      <c r="V86" s="149"/>
      <c r="W86" s="149"/>
      <c r="X86" s="149"/>
      <c r="Y86" s="149"/>
      <c r="Z86" s="149"/>
      <c r="AA86" s="149"/>
      <c r="AB86" s="149"/>
      <c r="AC86" s="150">
        <v>0</v>
      </c>
    </row>
    <row r="87" spans="1:29" ht="30">
      <c r="A87" s="138" t="s">
        <v>1805</v>
      </c>
      <c r="B87" s="139">
        <v>7</v>
      </c>
      <c r="C87" s="140" t="s">
        <v>1097</v>
      </c>
      <c r="D87" s="141" t="s">
        <v>1729</v>
      </c>
      <c r="E87" s="141" t="s">
        <v>1730</v>
      </c>
      <c r="F87" s="142" t="s">
        <v>1729</v>
      </c>
      <c r="G87" s="143">
        <v>0.4</v>
      </c>
      <c r="H87" s="141">
        <v>0.5</v>
      </c>
      <c r="I87" s="143">
        <v>0</v>
      </c>
      <c r="J87" s="141">
        <v>22</v>
      </c>
      <c r="K87" s="141">
        <v>150</v>
      </c>
      <c r="L87" s="144">
        <v>25.09</v>
      </c>
      <c r="M87" s="157"/>
      <c r="N87" s="153"/>
      <c r="O87" s="154">
        <v>2908</v>
      </c>
      <c r="P87" s="141">
        <v>7.1999999999999998E-3</v>
      </c>
      <c r="Q87" s="141">
        <v>0.86</v>
      </c>
      <c r="R87" s="153"/>
      <c r="S87" s="154">
        <v>98.99</v>
      </c>
      <c r="T87" s="143">
        <v>25</v>
      </c>
      <c r="U87" s="143">
        <v>29</v>
      </c>
      <c r="V87" s="153"/>
      <c r="W87" s="154">
        <v>55</v>
      </c>
      <c r="X87" s="153"/>
      <c r="Y87" s="154">
        <v>7.05</v>
      </c>
      <c r="Z87" s="154">
        <v>3.25</v>
      </c>
      <c r="AA87" s="149"/>
      <c r="AB87" s="149"/>
      <c r="AC87" s="150">
        <v>0</v>
      </c>
    </row>
    <row r="88" spans="1:29" ht="15">
      <c r="A88" s="138" t="s">
        <v>1805</v>
      </c>
      <c r="B88" s="139">
        <v>8</v>
      </c>
      <c r="C88" s="140" t="s">
        <v>1810</v>
      </c>
      <c r="D88" s="141" t="s">
        <v>1729</v>
      </c>
      <c r="E88" s="141" t="s">
        <v>1730</v>
      </c>
      <c r="F88" s="142" t="s">
        <v>1729</v>
      </c>
      <c r="G88" s="143">
        <v>0.39</v>
      </c>
      <c r="H88" s="141">
        <v>0.6</v>
      </c>
      <c r="I88" s="143">
        <v>0</v>
      </c>
      <c r="J88" s="141">
        <v>25</v>
      </c>
      <c r="K88" s="141">
        <v>100</v>
      </c>
      <c r="L88" s="144">
        <v>126</v>
      </c>
      <c r="M88" s="155"/>
      <c r="N88" s="146"/>
      <c r="O88" s="147">
        <v>25000</v>
      </c>
      <c r="P88" s="141">
        <v>23</v>
      </c>
      <c r="Q88" s="141">
        <v>72</v>
      </c>
      <c r="R88" s="146"/>
      <c r="S88" s="147">
        <v>98.99</v>
      </c>
      <c r="T88" s="143">
        <v>22</v>
      </c>
      <c r="U88" s="143">
        <v>25</v>
      </c>
      <c r="V88" s="146"/>
      <c r="W88" s="147">
        <v>55</v>
      </c>
      <c r="X88" s="146"/>
      <c r="Y88" s="147">
        <v>7.05</v>
      </c>
      <c r="Z88" s="147">
        <v>3.25</v>
      </c>
      <c r="AA88" s="149"/>
      <c r="AB88" s="149"/>
      <c r="AC88" s="150">
        <v>3</v>
      </c>
    </row>
    <row r="89" spans="1:29" ht="15">
      <c r="A89" s="138" t="s">
        <v>1811</v>
      </c>
      <c r="B89" s="139">
        <v>1</v>
      </c>
      <c r="C89" s="140" t="s">
        <v>1812</v>
      </c>
      <c r="D89" s="141" t="s">
        <v>1729</v>
      </c>
      <c r="E89" s="141" t="s">
        <v>1730</v>
      </c>
      <c r="F89" s="151" t="s">
        <v>1737</v>
      </c>
      <c r="G89" s="143">
        <v>0.38</v>
      </c>
      <c r="H89" s="141">
        <v>3</v>
      </c>
      <c r="I89" s="143">
        <v>0</v>
      </c>
      <c r="J89" s="141">
        <v>21</v>
      </c>
      <c r="K89" s="141">
        <v>38.200000000000003</v>
      </c>
      <c r="L89" s="151"/>
      <c r="M89" s="149"/>
      <c r="N89" s="149"/>
      <c r="O89" s="149"/>
      <c r="P89" s="141">
        <v>0.3</v>
      </c>
      <c r="Q89" s="141">
        <v>1</v>
      </c>
      <c r="R89" s="149"/>
      <c r="S89" s="149"/>
      <c r="T89" s="143">
        <v>16</v>
      </c>
      <c r="U89" s="143">
        <v>16</v>
      </c>
      <c r="V89" s="149"/>
      <c r="W89" s="149"/>
      <c r="X89" s="149"/>
      <c r="Y89" s="149"/>
      <c r="Z89" s="149"/>
      <c r="AA89" s="149"/>
      <c r="AB89" s="149"/>
      <c r="AC89" s="150">
        <v>2</v>
      </c>
    </row>
    <row r="90" spans="1:29" ht="30">
      <c r="A90" s="138" t="s">
        <v>1811</v>
      </c>
      <c r="B90" s="139">
        <v>2</v>
      </c>
      <c r="C90" s="140" t="s">
        <v>1351</v>
      </c>
      <c r="D90" s="141" t="s">
        <v>1729</v>
      </c>
      <c r="E90" s="141" t="s">
        <v>1732</v>
      </c>
      <c r="F90" s="151" t="s">
        <v>1737</v>
      </c>
      <c r="G90" s="143">
        <v>0.4</v>
      </c>
      <c r="H90" s="141">
        <v>1.1599999999999999</v>
      </c>
      <c r="I90" s="143">
        <v>0</v>
      </c>
      <c r="J90" s="141">
        <v>12.65</v>
      </c>
      <c r="K90" s="141">
        <v>25</v>
      </c>
      <c r="L90" s="151"/>
      <c r="M90" s="149"/>
      <c r="N90" s="149"/>
      <c r="O90" s="149"/>
      <c r="P90" s="141">
        <v>1.57</v>
      </c>
      <c r="Q90" s="141">
        <v>7.2</v>
      </c>
      <c r="R90" s="149"/>
      <c r="S90" s="149"/>
      <c r="T90" s="141">
        <v>7</v>
      </c>
      <c r="U90" s="141">
        <v>22</v>
      </c>
      <c r="V90" s="149"/>
      <c r="W90" s="149"/>
      <c r="X90" s="149"/>
      <c r="Y90" s="149"/>
      <c r="Z90" s="149"/>
      <c r="AA90" s="149"/>
      <c r="AB90" s="149"/>
      <c r="AC90" s="150">
        <v>1</v>
      </c>
    </row>
    <row r="91" spans="1:29" ht="30">
      <c r="A91" s="138" t="s">
        <v>1811</v>
      </c>
      <c r="B91" s="139">
        <v>3</v>
      </c>
      <c r="C91" s="140" t="s">
        <v>1813</v>
      </c>
      <c r="D91" s="141" t="s">
        <v>1729</v>
      </c>
      <c r="E91" s="141" t="s">
        <v>1730</v>
      </c>
      <c r="F91" s="151" t="s">
        <v>1729</v>
      </c>
      <c r="G91" s="143">
        <v>0.4</v>
      </c>
      <c r="H91" s="141">
        <v>1.6</v>
      </c>
      <c r="I91" s="143">
        <v>0</v>
      </c>
      <c r="J91" s="141">
        <v>23</v>
      </c>
      <c r="K91" s="141">
        <v>47.5</v>
      </c>
      <c r="L91" s="151">
        <v>70</v>
      </c>
      <c r="M91" s="149"/>
      <c r="N91" s="149"/>
      <c r="O91" s="149">
        <v>15</v>
      </c>
      <c r="P91" s="141">
        <v>0.05</v>
      </c>
      <c r="Q91" s="141">
        <v>0.5</v>
      </c>
      <c r="R91" s="149"/>
      <c r="S91" s="149">
        <v>2.4</v>
      </c>
      <c r="T91" s="143">
        <v>15</v>
      </c>
      <c r="U91" s="143">
        <v>17</v>
      </c>
      <c r="V91" s="149"/>
      <c r="W91" s="149">
        <v>55</v>
      </c>
      <c r="X91" s="149"/>
      <c r="Y91" s="149">
        <v>20</v>
      </c>
      <c r="Z91" s="149">
        <v>0</v>
      </c>
      <c r="AA91" s="149">
        <v>7</v>
      </c>
      <c r="AB91" s="149">
        <v>7</v>
      </c>
      <c r="AC91" s="150">
        <v>2</v>
      </c>
    </row>
    <row r="92" spans="1:29" ht="15">
      <c r="A92" s="138" t="s">
        <v>1811</v>
      </c>
      <c r="B92" s="139">
        <v>4</v>
      </c>
      <c r="C92" s="140" t="s">
        <v>1814</v>
      </c>
      <c r="D92" s="141" t="s">
        <v>1729</v>
      </c>
      <c r="E92" s="141" t="s">
        <v>1732</v>
      </c>
      <c r="F92" s="151" t="s">
        <v>1737</v>
      </c>
      <c r="G92" s="143">
        <v>0.4</v>
      </c>
      <c r="H92" s="141">
        <v>9</v>
      </c>
      <c r="I92" s="143">
        <v>4</v>
      </c>
      <c r="J92" s="141">
        <v>175</v>
      </c>
      <c r="K92" s="141">
        <v>200</v>
      </c>
      <c r="L92" s="151"/>
      <c r="M92" s="149"/>
      <c r="N92" s="149"/>
      <c r="O92" s="149"/>
      <c r="P92" s="141">
        <v>0</v>
      </c>
      <c r="Q92" s="141">
        <v>16</v>
      </c>
      <c r="R92" s="149"/>
      <c r="S92" s="149"/>
      <c r="T92" s="141">
        <v>20</v>
      </c>
      <c r="U92" s="141">
        <v>45</v>
      </c>
      <c r="V92" s="149"/>
      <c r="W92" s="149"/>
      <c r="X92" s="149"/>
      <c r="Y92" s="149"/>
      <c r="Z92" s="149"/>
      <c r="AA92" s="149"/>
      <c r="AB92" s="149"/>
      <c r="AC92" s="150">
        <v>0</v>
      </c>
    </row>
    <row r="93" spans="1:29" ht="45">
      <c r="A93" s="138" t="s">
        <v>1811</v>
      </c>
      <c r="B93" s="139">
        <v>5</v>
      </c>
      <c r="C93" s="140" t="s">
        <v>1815</v>
      </c>
      <c r="D93" s="141" t="s">
        <v>1729</v>
      </c>
      <c r="E93" s="141" t="s">
        <v>1732</v>
      </c>
      <c r="F93" s="151" t="s">
        <v>1737</v>
      </c>
      <c r="G93" s="143">
        <v>0.4</v>
      </c>
      <c r="H93" s="141">
        <v>1.75</v>
      </c>
      <c r="I93" s="143">
        <v>1</v>
      </c>
      <c r="J93" s="141">
        <v>50</v>
      </c>
      <c r="K93" s="141">
        <v>75</v>
      </c>
      <c r="L93" s="151"/>
      <c r="M93" s="149"/>
      <c r="N93" s="149"/>
      <c r="O93" s="149"/>
      <c r="P93" s="141">
        <v>0.15</v>
      </c>
      <c r="Q93" s="141">
        <v>0.6</v>
      </c>
      <c r="R93" s="149"/>
      <c r="S93" s="149"/>
      <c r="T93" s="141">
        <v>7</v>
      </c>
      <c r="U93" s="143">
        <v>13</v>
      </c>
      <c r="V93" s="149"/>
      <c r="W93" s="149"/>
      <c r="X93" s="149"/>
      <c r="Y93" s="149"/>
      <c r="Z93" s="149"/>
      <c r="AA93" s="149"/>
      <c r="AB93" s="149"/>
      <c r="AC93" s="150">
        <v>2</v>
      </c>
    </row>
    <row r="94" spans="1:29" ht="30">
      <c r="A94" s="138" t="s">
        <v>1811</v>
      </c>
      <c r="B94" s="139">
        <v>6</v>
      </c>
      <c r="C94" s="140" t="s">
        <v>1816</v>
      </c>
      <c r="D94" s="141" t="s">
        <v>1729</v>
      </c>
      <c r="E94" s="141" t="s">
        <v>1730</v>
      </c>
      <c r="F94" s="151" t="s">
        <v>1729</v>
      </c>
      <c r="G94" s="143">
        <v>0.4</v>
      </c>
      <c r="H94" s="141">
        <v>5.5</v>
      </c>
      <c r="I94" s="143">
        <v>0</v>
      </c>
      <c r="J94" s="141">
        <v>18</v>
      </c>
      <c r="K94" s="141">
        <v>22.5</v>
      </c>
      <c r="L94" s="151">
        <v>23.7</v>
      </c>
      <c r="M94" s="149"/>
      <c r="N94" s="149"/>
      <c r="O94" s="149">
        <v>15</v>
      </c>
      <c r="P94" s="141">
        <v>1</v>
      </c>
      <c r="Q94" s="141">
        <v>2</v>
      </c>
      <c r="R94" s="149"/>
      <c r="S94" s="149">
        <v>0.25</v>
      </c>
      <c r="T94" s="143">
        <v>7</v>
      </c>
      <c r="U94" s="143">
        <v>15</v>
      </c>
      <c r="V94" s="149"/>
      <c r="W94" s="149">
        <v>3</v>
      </c>
      <c r="X94" s="149"/>
      <c r="Y94" s="149">
        <v>6.9</v>
      </c>
      <c r="Z94" s="149">
        <v>0</v>
      </c>
      <c r="AA94" s="149"/>
      <c r="AB94" s="149"/>
      <c r="AC94" s="150">
        <v>3</v>
      </c>
    </row>
    <row r="95" spans="1:29" ht="15">
      <c r="A95" s="138" t="s">
        <v>1811</v>
      </c>
      <c r="B95" s="139">
        <v>7</v>
      </c>
      <c r="C95" s="156" t="s">
        <v>1817</v>
      </c>
      <c r="D95" s="141"/>
      <c r="E95" s="141" t="s">
        <v>1730</v>
      </c>
      <c r="F95" s="151" t="s">
        <v>1737</v>
      </c>
      <c r="G95" s="143">
        <v>0</v>
      </c>
      <c r="H95" s="141">
        <v>0</v>
      </c>
      <c r="I95" s="143">
        <v>0</v>
      </c>
      <c r="J95" s="141">
        <v>57</v>
      </c>
      <c r="K95" s="141">
        <v>57</v>
      </c>
      <c r="L95" s="151"/>
      <c r="M95" s="149"/>
      <c r="N95" s="149"/>
      <c r="O95" s="149"/>
      <c r="P95" s="141">
        <v>0</v>
      </c>
      <c r="Q95" s="141">
        <v>0</v>
      </c>
      <c r="R95" s="149"/>
      <c r="S95" s="149"/>
      <c r="T95" s="143">
        <v>0</v>
      </c>
      <c r="U95" s="143">
        <v>2</v>
      </c>
      <c r="V95" s="149"/>
      <c r="W95" s="149"/>
      <c r="X95" s="149"/>
      <c r="Y95" s="149"/>
      <c r="Z95" s="149"/>
      <c r="AA95" s="149"/>
      <c r="AB95" s="149"/>
      <c r="AC95" s="150">
        <v>0</v>
      </c>
    </row>
    <row r="96" spans="1:29" ht="15">
      <c r="A96" s="138" t="s">
        <v>1811</v>
      </c>
      <c r="B96" s="139">
        <v>8</v>
      </c>
      <c r="C96" s="156" t="s">
        <v>1818</v>
      </c>
      <c r="D96" s="141"/>
      <c r="E96" s="141" t="s">
        <v>1732</v>
      </c>
      <c r="F96" s="151" t="s">
        <v>1737</v>
      </c>
      <c r="G96" s="143">
        <v>0</v>
      </c>
      <c r="H96" s="141">
        <v>0</v>
      </c>
      <c r="I96" s="143">
        <v>0</v>
      </c>
      <c r="J96" s="141">
        <v>23</v>
      </c>
      <c r="K96" s="141">
        <v>23</v>
      </c>
      <c r="L96" s="151"/>
      <c r="M96" s="149"/>
      <c r="N96" s="149"/>
      <c r="O96" s="149"/>
      <c r="P96" s="141">
        <v>0</v>
      </c>
      <c r="Q96" s="141">
        <v>0</v>
      </c>
      <c r="R96" s="149"/>
      <c r="S96" s="149"/>
      <c r="T96" s="143">
        <v>0</v>
      </c>
      <c r="U96" s="143">
        <v>2</v>
      </c>
      <c r="V96" s="149"/>
      <c r="W96" s="149"/>
      <c r="X96" s="149"/>
      <c r="Y96" s="149"/>
      <c r="Z96" s="149"/>
      <c r="AA96" s="149"/>
      <c r="AB96" s="149"/>
      <c r="AC96" s="150">
        <v>0</v>
      </c>
    </row>
    <row r="97" spans="1:29" ht="30">
      <c r="A97" s="138" t="s">
        <v>1819</v>
      </c>
      <c r="B97" s="139">
        <v>1</v>
      </c>
      <c r="C97" s="140" t="s">
        <v>1820</v>
      </c>
      <c r="D97" s="141" t="s">
        <v>1729</v>
      </c>
      <c r="E97" s="141" t="s">
        <v>1730</v>
      </c>
      <c r="F97" s="142" t="s">
        <v>1729</v>
      </c>
      <c r="G97" s="143">
        <v>0.4</v>
      </c>
      <c r="H97" s="141">
        <v>0.4</v>
      </c>
      <c r="I97" s="143">
        <v>1</v>
      </c>
      <c r="J97" s="141">
        <v>30</v>
      </c>
      <c r="K97" s="141">
        <v>60</v>
      </c>
      <c r="L97" s="144">
        <v>14</v>
      </c>
      <c r="M97" s="157" t="s">
        <v>1388</v>
      </c>
      <c r="N97" s="153"/>
      <c r="O97" s="154">
        <v>1</v>
      </c>
      <c r="P97" s="141">
        <v>2.2000000000000002</v>
      </c>
      <c r="Q97" s="141">
        <v>7.76</v>
      </c>
      <c r="R97" s="153"/>
      <c r="S97" s="154">
        <v>7</v>
      </c>
      <c r="T97" s="143">
        <v>8</v>
      </c>
      <c r="U97" s="143">
        <v>32</v>
      </c>
      <c r="V97" s="153"/>
      <c r="W97" s="154"/>
      <c r="X97" s="153"/>
      <c r="Y97" s="154">
        <v>0</v>
      </c>
      <c r="Z97" s="154">
        <v>0</v>
      </c>
      <c r="AA97" s="154">
        <v>6</v>
      </c>
      <c r="AB97" s="149"/>
      <c r="AC97" s="150">
        <v>3</v>
      </c>
    </row>
    <row r="98" spans="1:29" ht="15">
      <c r="A98" s="138" t="s">
        <v>1819</v>
      </c>
      <c r="B98" s="139">
        <v>2</v>
      </c>
      <c r="C98" s="140" t="s">
        <v>1364</v>
      </c>
      <c r="D98" s="141" t="s">
        <v>1729</v>
      </c>
      <c r="E98" s="141" t="s">
        <v>1730</v>
      </c>
      <c r="F98" s="142" t="s">
        <v>1729</v>
      </c>
      <c r="G98" s="143">
        <v>0.3</v>
      </c>
      <c r="H98" s="141">
        <v>0.3</v>
      </c>
      <c r="I98" s="143">
        <v>4</v>
      </c>
      <c r="J98" s="141">
        <v>50</v>
      </c>
      <c r="K98" s="141">
        <v>57.5</v>
      </c>
      <c r="L98" s="144">
        <v>13</v>
      </c>
      <c r="M98" s="145" t="s">
        <v>310</v>
      </c>
      <c r="N98" s="146"/>
      <c r="O98" s="147">
        <v>27</v>
      </c>
      <c r="P98" s="141">
        <v>0</v>
      </c>
      <c r="Q98" s="141">
        <v>0</v>
      </c>
      <c r="R98" s="146"/>
      <c r="S98" s="147">
        <v>1</v>
      </c>
      <c r="T98" s="143">
        <v>4</v>
      </c>
      <c r="U98" s="143">
        <v>9</v>
      </c>
      <c r="V98" s="146"/>
      <c r="W98" s="147">
        <v>11</v>
      </c>
      <c r="X98" s="146"/>
      <c r="Y98" s="147">
        <v>1</v>
      </c>
      <c r="Z98" s="147">
        <v>0.3</v>
      </c>
      <c r="AA98" s="149"/>
      <c r="AB98" s="149"/>
      <c r="AC98" s="150">
        <v>1</v>
      </c>
    </row>
    <row r="99" spans="1:29" ht="15">
      <c r="A99" s="138" t="s">
        <v>1819</v>
      </c>
      <c r="B99" s="139">
        <v>3</v>
      </c>
      <c r="C99" s="156" t="s">
        <v>1821</v>
      </c>
      <c r="D99" s="141"/>
      <c r="E99" s="141" t="s">
        <v>1730</v>
      </c>
      <c r="F99" s="151" t="s">
        <v>1729</v>
      </c>
      <c r="G99" s="143">
        <v>0</v>
      </c>
      <c r="H99" s="141">
        <v>0</v>
      </c>
      <c r="I99" s="143">
        <v>8</v>
      </c>
      <c r="J99" s="141">
        <v>7</v>
      </c>
      <c r="K99" s="141">
        <v>7</v>
      </c>
      <c r="L99" s="151">
        <v>18</v>
      </c>
      <c r="M99" s="149"/>
      <c r="N99" s="149"/>
      <c r="O99" s="149">
        <v>8</v>
      </c>
      <c r="P99" s="141">
        <v>0</v>
      </c>
      <c r="Q99" s="141">
        <v>0.01</v>
      </c>
      <c r="R99" s="149"/>
      <c r="S99" s="149">
        <v>0.17</v>
      </c>
      <c r="T99" s="143">
        <v>3</v>
      </c>
      <c r="U99" s="143">
        <v>8</v>
      </c>
      <c r="V99" s="149"/>
      <c r="W99" s="149">
        <v>12</v>
      </c>
      <c r="X99" s="149"/>
      <c r="Y99" s="149">
        <v>0.95</v>
      </c>
      <c r="Z99" s="149">
        <v>1</v>
      </c>
      <c r="AA99" s="149">
        <v>1</v>
      </c>
      <c r="AB99" s="149"/>
      <c r="AC99" s="150">
        <v>1</v>
      </c>
    </row>
    <row r="100" spans="1:29" ht="30">
      <c r="A100" s="138" t="s">
        <v>1819</v>
      </c>
      <c r="B100" s="139">
        <v>4</v>
      </c>
      <c r="C100" s="140" t="s">
        <v>1822</v>
      </c>
      <c r="D100" s="141" t="s">
        <v>1729</v>
      </c>
      <c r="E100" s="141" t="s">
        <v>1730</v>
      </c>
      <c r="F100" s="142" t="s">
        <v>1729</v>
      </c>
      <c r="G100" s="143">
        <v>0.4</v>
      </c>
      <c r="H100" s="141">
        <v>0.4</v>
      </c>
      <c r="I100" s="143">
        <v>4</v>
      </c>
      <c r="J100" s="141">
        <v>6</v>
      </c>
      <c r="K100" s="141">
        <v>25</v>
      </c>
      <c r="L100" s="144">
        <v>25</v>
      </c>
      <c r="M100" s="157" t="s">
        <v>1425</v>
      </c>
      <c r="N100" s="153"/>
      <c r="O100" s="154">
        <v>1200</v>
      </c>
      <c r="P100" s="141">
        <v>0</v>
      </c>
      <c r="Q100" s="141">
        <v>0.28000000000000003</v>
      </c>
      <c r="R100" s="153"/>
      <c r="S100" s="154">
        <v>0.57999999999999996</v>
      </c>
      <c r="T100" s="143">
        <v>2</v>
      </c>
      <c r="U100" s="143">
        <v>15</v>
      </c>
      <c r="V100" s="153"/>
      <c r="W100" s="154">
        <v>5</v>
      </c>
      <c r="X100" s="153"/>
      <c r="Y100" s="154">
        <v>2</v>
      </c>
      <c r="Z100" s="154">
        <v>0</v>
      </c>
      <c r="AA100" s="154">
        <v>1</v>
      </c>
      <c r="AB100" s="149"/>
      <c r="AC100" s="150">
        <v>0</v>
      </c>
    </row>
    <row r="101" spans="1:29" ht="15">
      <c r="A101" s="138" t="s">
        <v>1819</v>
      </c>
      <c r="B101" s="139">
        <v>5</v>
      </c>
      <c r="C101" s="140" t="s">
        <v>1823</v>
      </c>
      <c r="D101" s="141" t="s">
        <v>1729</v>
      </c>
      <c r="E101" s="141" t="s">
        <v>1730</v>
      </c>
      <c r="F101" s="142" t="s">
        <v>1729</v>
      </c>
      <c r="G101" s="143">
        <v>0.39</v>
      </c>
      <c r="H101" s="141">
        <v>0.4</v>
      </c>
      <c r="I101" s="143">
        <v>3</v>
      </c>
      <c r="J101" s="141">
        <v>11</v>
      </c>
      <c r="K101" s="141">
        <v>25</v>
      </c>
      <c r="L101" s="144">
        <v>45</v>
      </c>
      <c r="M101" s="155"/>
      <c r="N101" s="146"/>
      <c r="O101" s="147">
        <v>48</v>
      </c>
      <c r="P101" s="141">
        <v>2.21</v>
      </c>
      <c r="Q101" s="141">
        <v>3.97</v>
      </c>
      <c r="R101" s="146"/>
      <c r="S101" s="147">
        <v>1</v>
      </c>
      <c r="T101" s="143">
        <v>8</v>
      </c>
      <c r="U101" s="143">
        <v>22</v>
      </c>
      <c r="V101" s="146"/>
      <c r="W101" s="147">
        <v>11</v>
      </c>
      <c r="X101" s="146"/>
      <c r="Y101" s="147">
        <v>1.2</v>
      </c>
      <c r="Z101" s="147">
        <v>0.25</v>
      </c>
      <c r="AA101" s="149">
        <v>1</v>
      </c>
      <c r="AB101" s="149"/>
      <c r="AC101" s="150">
        <v>1</v>
      </c>
    </row>
    <row r="102" spans="1:29" ht="15">
      <c r="A102" s="138" t="s">
        <v>1819</v>
      </c>
      <c r="B102" s="139">
        <v>6</v>
      </c>
      <c r="C102" s="156" t="s">
        <v>1824</v>
      </c>
      <c r="D102" s="141"/>
      <c r="E102" s="141" t="s">
        <v>1730</v>
      </c>
      <c r="F102" s="151" t="s">
        <v>1729</v>
      </c>
      <c r="G102" s="143">
        <v>0</v>
      </c>
      <c r="H102" s="141">
        <v>0</v>
      </c>
      <c r="I102" s="143">
        <v>1</v>
      </c>
      <c r="J102" s="141">
        <v>45</v>
      </c>
      <c r="K102" s="141">
        <v>45</v>
      </c>
      <c r="L102" s="151">
        <v>12</v>
      </c>
      <c r="M102" s="149"/>
      <c r="N102" s="149"/>
      <c r="O102" s="149">
        <v>12</v>
      </c>
      <c r="P102" s="141">
        <v>1.25</v>
      </c>
      <c r="Q102" s="141">
        <v>1.25</v>
      </c>
      <c r="R102" s="149"/>
      <c r="S102" s="149">
        <v>1.6</v>
      </c>
      <c r="T102" s="143">
        <v>10</v>
      </c>
      <c r="U102" s="143">
        <v>10</v>
      </c>
      <c r="V102" s="149"/>
      <c r="W102" s="149">
        <v>10</v>
      </c>
      <c r="X102" s="149"/>
      <c r="Y102" s="149">
        <v>0.48</v>
      </c>
      <c r="Z102" s="149">
        <v>0</v>
      </c>
      <c r="AA102" s="149"/>
      <c r="AB102" s="149"/>
      <c r="AC102" s="150">
        <v>0</v>
      </c>
    </row>
    <row r="103" spans="1:29" ht="15">
      <c r="A103" s="138" t="s">
        <v>1819</v>
      </c>
      <c r="B103" s="139">
        <v>7</v>
      </c>
      <c r="C103" s="156" t="s">
        <v>1825</v>
      </c>
      <c r="D103" s="141"/>
      <c r="E103" s="141" t="s">
        <v>1730</v>
      </c>
      <c r="F103" s="151" t="s">
        <v>1729</v>
      </c>
      <c r="G103" s="143"/>
      <c r="H103" s="141"/>
      <c r="I103" s="143"/>
      <c r="J103" s="141"/>
      <c r="K103" s="141"/>
      <c r="L103" s="151">
        <v>7</v>
      </c>
      <c r="M103" s="149"/>
      <c r="N103" s="149"/>
      <c r="O103" s="149">
        <v>17</v>
      </c>
      <c r="P103" s="141"/>
      <c r="Q103" s="141"/>
      <c r="R103" s="149"/>
      <c r="S103" s="149">
        <v>0.5</v>
      </c>
      <c r="T103" s="143"/>
      <c r="U103" s="143"/>
      <c r="V103" s="149"/>
      <c r="W103" s="149">
        <v>6</v>
      </c>
      <c r="X103" s="149"/>
      <c r="Y103" s="149">
        <v>0.65</v>
      </c>
      <c r="Z103" s="149">
        <v>0.5</v>
      </c>
      <c r="AA103" s="149">
        <v>2</v>
      </c>
      <c r="AB103" s="149"/>
      <c r="AC103" s="150"/>
    </row>
    <row r="104" spans="1:29" ht="15">
      <c r="A104" s="138" t="s">
        <v>1819</v>
      </c>
      <c r="B104" s="139">
        <v>8</v>
      </c>
      <c r="C104" s="140" t="s">
        <v>1434</v>
      </c>
      <c r="D104" s="141" t="s">
        <v>1729</v>
      </c>
      <c r="E104" s="141" t="s">
        <v>1730</v>
      </c>
      <c r="F104" s="142" t="s">
        <v>1729</v>
      </c>
      <c r="G104" s="143">
        <v>0.1</v>
      </c>
      <c r="H104" s="141">
        <v>0.1</v>
      </c>
      <c r="I104" s="143">
        <v>0</v>
      </c>
      <c r="J104" s="141">
        <v>10</v>
      </c>
      <c r="K104" s="141">
        <v>13</v>
      </c>
      <c r="L104" s="144">
        <v>24</v>
      </c>
      <c r="M104" s="157"/>
      <c r="N104" s="153"/>
      <c r="O104" s="154">
        <v>40</v>
      </c>
      <c r="P104" s="141">
        <v>0.11</v>
      </c>
      <c r="Q104" s="141">
        <v>0.2</v>
      </c>
      <c r="R104" s="153"/>
      <c r="S104" s="154">
        <v>0.9</v>
      </c>
      <c r="T104" s="143">
        <v>2</v>
      </c>
      <c r="U104" s="143">
        <v>12</v>
      </c>
      <c r="V104" s="153"/>
      <c r="W104" s="154">
        <v>15</v>
      </c>
      <c r="X104" s="153"/>
      <c r="Y104" s="154">
        <v>0.48</v>
      </c>
      <c r="Z104" s="154">
        <v>0</v>
      </c>
      <c r="AA104" s="154">
        <v>2</v>
      </c>
      <c r="AB104" s="149"/>
      <c r="AC104" s="150">
        <v>0</v>
      </c>
    </row>
    <row r="105" spans="1:29" ht="15">
      <c r="A105" s="138" t="s">
        <v>1826</v>
      </c>
      <c r="B105" s="139">
        <v>1</v>
      </c>
      <c r="C105" s="140" t="s">
        <v>1827</v>
      </c>
      <c r="D105" s="141" t="s">
        <v>1729</v>
      </c>
      <c r="E105" s="141" t="s">
        <v>1730</v>
      </c>
      <c r="F105" s="142" t="s">
        <v>1729</v>
      </c>
      <c r="G105" s="143">
        <v>0.4</v>
      </c>
      <c r="H105" s="141">
        <v>0.69</v>
      </c>
      <c r="I105" s="143">
        <v>1</v>
      </c>
      <c r="J105" s="141">
        <v>25</v>
      </c>
      <c r="K105" s="141">
        <v>50</v>
      </c>
      <c r="L105" s="144">
        <v>31</v>
      </c>
      <c r="M105" s="145" t="s">
        <v>1460</v>
      </c>
      <c r="N105" s="146"/>
      <c r="O105" s="147">
        <v>17</v>
      </c>
      <c r="P105" s="141">
        <v>0.03</v>
      </c>
      <c r="Q105" s="141">
        <v>0.25</v>
      </c>
      <c r="R105" s="146"/>
      <c r="S105" s="147">
        <v>3.6</v>
      </c>
      <c r="T105" s="143">
        <v>7</v>
      </c>
      <c r="U105" s="143">
        <v>10</v>
      </c>
      <c r="V105" s="146"/>
      <c r="W105" s="147">
        <v>24</v>
      </c>
      <c r="X105" s="146"/>
      <c r="Y105" s="147">
        <v>8.4</v>
      </c>
      <c r="Z105" s="147">
        <v>5</v>
      </c>
      <c r="AA105" s="149"/>
      <c r="AB105" s="149"/>
      <c r="AC105" s="150">
        <v>1</v>
      </c>
    </row>
    <row r="106" spans="1:29" ht="15">
      <c r="A106" s="138" t="s">
        <v>1826</v>
      </c>
      <c r="B106" s="139">
        <v>2</v>
      </c>
      <c r="C106" s="140" t="s">
        <v>1828</v>
      </c>
      <c r="D106" s="141" t="s">
        <v>1729</v>
      </c>
      <c r="E106" s="141" t="s">
        <v>1730</v>
      </c>
      <c r="F106" s="142" t="s">
        <v>1729</v>
      </c>
      <c r="G106" s="143">
        <v>0.4</v>
      </c>
      <c r="H106" s="141">
        <v>0.59</v>
      </c>
      <c r="I106" s="143">
        <v>0</v>
      </c>
      <c r="J106" s="141">
        <v>6.5</v>
      </c>
      <c r="K106" s="141">
        <v>7</v>
      </c>
      <c r="L106" s="144">
        <v>0</v>
      </c>
      <c r="M106" s="145" t="s">
        <v>1494</v>
      </c>
      <c r="N106" s="146"/>
      <c r="O106" s="147">
        <v>14</v>
      </c>
      <c r="P106" s="141">
        <v>0</v>
      </c>
      <c r="Q106" s="141">
        <v>0.05</v>
      </c>
      <c r="R106" s="146"/>
      <c r="S106" s="147">
        <v>0.45</v>
      </c>
      <c r="T106" s="143">
        <v>5</v>
      </c>
      <c r="U106" s="143">
        <v>5</v>
      </c>
      <c r="V106" s="146"/>
      <c r="W106" s="147">
        <v>11</v>
      </c>
      <c r="X106" s="146"/>
      <c r="Y106" s="147">
        <v>1</v>
      </c>
      <c r="Z106" s="147">
        <v>0.3</v>
      </c>
      <c r="AA106" s="149"/>
      <c r="AB106" s="149"/>
      <c r="AC106" s="150">
        <v>0</v>
      </c>
    </row>
    <row r="107" spans="1:29" ht="15">
      <c r="A107" s="138" t="s">
        <v>1826</v>
      </c>
      <c r="B107" s="139">
        <v>3</v>
      </c>
      <c r="C107" s="140" t="s">
        <v>1471</v>
      </c>
      <c r="D107" s="141" t="s">
        <v>1729</v>
      </c>
      <c r="E107" s="141" t="s">
        <v>1730</v>
      </c>
      <c r="F107" s="142" t="s">
        <v>1729</v>
      </c>
      <c r="G107" s="143">
        <v>0.39</v>
      </c>
      <c r="H107" s="141">
        <v>1.47</v>
      </c>
      <c r="I107" s="143">
        <v>0</v>
      </c>
      <c r="J107" s="141">
        <v>20</v>
      </c>
      <c r="K107" s="141">
        <v>21.86</v>
      </c>
      <c r="L107" s="144">
        <v>20</v>
      </c>
      <c r="M107" s="155"/>
      <c r="N107" s="146"/>
      <c r="O107" s="147">
        <v>1</v>
      </c>
      <c r="P107" s="141">
        <v>0</v>
      </c>
      <c r="Q107" s="141">
        <v>1.8</v>
      </c>
      <c r="R107" s="146"/>
      <c r="S107" s="147">
        <v>6.0000000000000001E-3</v>
      </c>
      <c r="T107" s="143">
        <v>4</v>
      </c>
      <c r="U107" s="143">
        <v>4</v>
      </c>
      <c r="V107" s="146"/>
      <c r="W107" s="147">
        <v>0</v>
      </c>
      <c r="X107" s="146"/>
      <c r="Y107" s="147">
        <v>2.2200000000000002</v>
      </c>
      <c r="Z107" s="147">
        <v>0</v>
      </c>
      <c r="AA107" s="149"/>
      <c r="AB107" s="149"/>
      <c r="AC107" s="150">
        <v>0</v>
      </c>
    </row>
    <row r="108" spans="1:29" ht="15">
      <c r="A108" s="138" t="s">
        <v>1826</v>
      </c>
      <c r="B108" s="139">
        <v>4</v>
      </c>
      <c r="C108" s="156" t="s">
        <v>1829</v>
      </c>
      <c r="D108" s="141"/>
      <c r="E108" s="141" t="s">
        <v>1730</v>
      </c>
      <c r="F108" s="151" t="s">
        <v>1737</v>
      </c>
      <c r="G108" s="143">
        <v>0</v>
      </c>
      <c r="H108" s="141">
        <v>0</v>
      </c>
      <c r="I108" s="143">
        <v>0</v>
      </c>
      <c r="J108" s="141">
        <v>0</v>
      </c>
      <c r="K108" s="141">
        <v>0</v>
      </c>
      <c r="L108" s="151"/>
      <c r="M108" s="149"/>
      <c r="N108" s="149"/>
      <c r="O108" s="149"/>
      <c r="P108" s="141">
        <v>0</v>
      </c>
      <c r="Q108" s="141">
        <v>0</v>
      </c>
      <c r="R108" s="149"/>
      <c r="S108" s="149"/>
      <c r="T108" s="143">
        <v>0</v>
      </c>
      <c r="U108" s="143">
        <v>2</v>
      </c>
      <c r="V108" s="149"/>
      <c r="W108" s="149"/>
      <c r="X108" s="149"/>
      <c r="Y108" s="149"/>
      <c r="Z108" s="149"/>
      <c r="AA108" s="149"/>
      <c r="AB108" s="149"/>
      <c r="AC108" s="150">
        <v>0</v>
      </c>
    </row>
    <row r="109" spans="1:29" ht="30">
      <c r="A109" s="138" t="s">
        <v>1826</v>
      </c>
      <c r="B109" s="139">
        <v>5</v>
      </c>
      <c r="C109" s="156" t="s">
        <v>1830</v>
      </c>
      <c r="D109" s="141"/>
      <c r="E109" s="141" t="s">
        <v>1732</v>
      </c>
      <c r="F109" s="151" t="s">
        <v>1737</v>
      </c>
      <c r="G109" s="143">
        <v>0</v>
      </c>
      <c r="H109" s="141">
        <v>0</v>
      </c>
      <c r="I109" s="143">
        <v>0</v>
      </c>
      <c r="J109" s="141">
        <v>0</v>
      </c>
      <c r="K109" s="141">
        <v>0</v>
      </c>
      <c r="L109" s="151"/>
      <c r="M109" s="149"/>
      <c r="N109" s="149"/>
      <c r="O109" s="149"/>
      <c r="P109" s="141">
        <v>0</v>
      </c>
      <c r="Q109" s="141">
        <v>0</v>
      </c>
      <c r="R109" s="149"/>
      <c r="S109" s="149"/>
      <c r="T109" s="143">
        <v>0</v>
      </c>
      <c r="U109" s="143">
        <v>2</v>
      </c>
      <c r="V109" s="149"/>
      <c r="W109" s="149"/>
      <c r="X109" s="149"/>
      <c r="Y109" s="149"/>
      <c r="Z109" s="149"/>
      <c r="AA109" s="149"/>
      <c r="AB109" s="149"/>
      <c r="AC109" s="150">
        <v>0</v>
      </c>
    </row>
    <row r="110" spans="1:29" ht="15">
      <c r="A110" s="138" t="s">
        <v>1826</v>
      </c>
      <c r="B110" s="139">
        <v>6</v>
      </c>
      <c r="C110" s="140" t="s">
        <v>1505</v>
      </c>
      <c r="D110" s="141" t="s">
        <v>1729</v>
      </c>
      <c r="E110" s="141" t="s">
        <v>1730</v>
      </c>
      <c r="F110" s="142" t="s">
        <v>1729</v>
      </c>
      <c r="G110" s="143">
        <v>0</v>
      </c>
      <c r="H110" s="141">
        <v>0.92</v>
      </c>
      <c r="I110" s="143">
        <v>0</v>
      </c>
      <c r="J110" s="141">
        <v>3</v>
      </c>
      <c r="K110" s="141">
        <v>20</v>
      </c>
      <c r="L110" s="144">
        <v>30</v>
      </c>
      <c r="M110" s="152"/>
      <c r="N110" s="153"/>
      <c r="O110" s="179">
        <v>2</v>
      </c>
      <c r="P110" s="141">
        <v>0</v>
      </c>
      <c r="Q110" s="141">
        <v>0.72</v>
      </c>
      <c r="R110" s="153"/>
      <c r="S110" s="179">
        <v>0.85</v>
      </c>
      <c r="T110" s="143">
        <v>7</v>
      </c>
      <c r="U110" s="143">
        <v>7</v>
      </c>
      <c r="V110" s="153"/>
      <c r="W110" s="179">
        <v>4</v>
      </c>
      <c r="X110" s="153"/>
      <c r="Y110" s="179">
        <v>1.8</v>
      </c>
      <c r="Z110" s="179">
        <v>0</v>
      </c>
      <c r="AA110" s="149"/>
      <c r="AB110" s="149"/>
      <c r="AC110" s="150">
        <v>0</v>
      </c>
    </row>
    <row r="111" spans="1:29" ht="15">
      <c r="A111" s="138" t="s">
        <v>1826</v>
      </c>
      <c r="B111" s="139">
        <v>7</v>
      </c>
      <c r="C111" s="171" t="s">
        <v>1831</v>
      </c>
      <c r="D111" s="141"/>
      <c r="E111" s="141" t="s">
        <v>1730</v>
      </c>
      <c r="F111" s="151" t="s">
        <v>1737</v>
      </c>
      <c r="G111" s="143">
        <v>0</v>
      </c>
      <c r="H111" s="141">
        <v>0</v>
      </c>
      <c r="I111" s="143">
        <v>0</v>
      </c>
      <c r="J111" s="141">
        <v>35</v>
      </c>
      <c r="K111" s="141">
        <v>35</v>
      </c>
      <c r="L111" s="151"/>
      <c r="M111" s="149"/>
      <c r="N111" s="149"/>
      <c r="O111" s="149"/>
      <c r="P111" s="141">
        <v>0</v>
      </c>
      <c r="Q111" s="141">
        <v>0.24</v>
      </c>
      <c r="R111" s="149"/>
      <c r="S111" s="149"/>
      <c r="T111" s="143">
        <v>0</v>
      </c>
      <c r="U111" s="143">
        <v>2</v>
      </c>
      <c r="V111" s="149"/>
      <c r="W111" s="149"/>
      <c r="X111" s="149"/>
      <c r="Y111" s="149"/>
      <c r="Z111" s="149"/>
      <c r="AA111" s="149"/>
      <c r="AB111" s="149"/>
      <c r="AC111" s="150">
        <v>0</v>
      </c>
    </row>
    <row r="112" spans="1:29" ht="30">
      <c r="A112" s="138" t="s">
        <v>1826</v>
      </c>
      <c r="B112" s="139">
        <v>8</v>
      </c>
      <c r="C112" s="156" t="s">
        <v>1832</v>
      </c>
      <c r="D112" s="141"/>
      <c r="E112" s="141" t="s">
        <v>1730</v>
      </c>
      <c r="F112" s="151" t="s">
        <v>1737</v>
      </c>
      <c r="G112" s="143">
        <v>0</v>
      </c>
      <c r="H112" s="141">
        <v>0</v>
      </c>
      <c r="I112" s="143">
        <v>0</v>
      </c>
      <c r="J112" s="141">
        <v>3</v>
      </c>
      <c r="K112" s="141">
        <v>3</v>
      </c>
      <c r="L112" s="151"/>
      <c r="M112" s="149"/>
      <c r="N112" s="149"/>
      <c r="O112" s="149"/>
      <c r="P112" s="141">
        <v>0</v>
      </c>
      <c r="Q112" s="141">
        <v>0.2</v>
      </c>
      <c r="R112" s="149"/>
      <c r="S112" s="149"/>
      <c r="T112" s="143">
        <v>0</v>
      </c>
      <c r="U112" s="143">
        <v>2</v>
      </c>
      <c r="V112" s="149"/>
      <c r="W112" s="149"/>
      <c r="X112" s="149"/>
      <c r="Y112" s="149"/>
      <c r="Z112" s="149"/>
      <c r="AA112" s="149"/>
      <c r="AB112" s="149"/>
      <c r="AC112" s="150">
        <v>0</v>
      </c>
    </row>
    <row r="113" spans="1:29" ht="15">
      <c r="A113" s="138" t="s">
        <v>1833</v>
      </c>
      <c r="B113" s="139">
        <v>1</v>
      </c>
      <c r="C113" s="180" t="s">
        <v>1834</v>
      </c>
      <c r="D113" s="141"/>
      <c r="E113" s="141" t="s">
        <v>1730</v>
      </c>
      <c r="F113" s="151" t="s">
        <v>1737</v>
      </c>
      <c r="G113" s="143">
        <v>0</v>
      </c>
      <c r="H113" s="141">
        <v>0</v>
      </c>
      <c r="I113" s="143">
        <v>2</v>
      </c>
      <c r="J113" s="141">
        <v>8</v>
      </c>
      <c r="K113" s="141">
        <v>12</v>
      </c>
      <c r="L113" s="151"/>
      <c r="M113" s="149"/>
      <c r="N113" s="149"/>
      <c r="O113" s="149"/>
      <c r="P113" s="141">
        <v>0.48</v>
      </c>
      <c r="Q113" s="141">
        <v>5</v>
      </c>
      <c r="R113" s="149"/>
      <c r="S113" s="149"/>
      <c r="T113" s="143">
        <v>5</v>
      </c>
      <c r="U113" s="143">
        <v>5</v>
      </c>
      <c r="V113" s="149"/>
      <c r="W113" s="149"/>
      <c r="X113" s="149"/>
      <c r="Y113" s="149"/>
      <c r="Z113" s="149"/>
      <c r="AA113" s="149"/>
      <c r="AB113" s="149"/>
      <c r="AC113" s="150">
        <v>6</v>
      </c>
    </row>
    <row r="114" spans="1:29" ht="15">
      <c r="A114" s="138" t="s">
        <v>1833</v>
      </c>
      <c r="B114" s="139">
        <v>2</v>
      </c>
      <c r="C114" s="180" t="s">
        <v>1835</v>
      </c>
      <c r="D114" s="141"/>
      <c r="E114" s="141" t="s">
        <v>1730</v>
      </c>
      <c r="F114" s="151" t="s">
        <v>1737</v>
      </c>
      <c r="G114" s="143">
        <v>0</v>
      </c>
      <c r="H114" s="141">
        <v>0</v>
      </c>
      <c r="I114" s="143">
        <v>0</v>
      </c>
      <c r="J114" s="141">
        <v>50</v>
      </c>
      <c r="K114" s="141">
        <v>100</v>
      </c>
      <c r="L114" s="151"/>
      <c r="M114" s="149"/>
      <c r="N114" s="149"/>
      <c r="O114" s="149"/>
      <c r="P114" s="141">
        <v>4.8</v>
      </c>
      <c r="Q114" s="141">
        <v>7.8</v>
      </c>
      <c r="R114" s="149"/>
      <c r="S114" s="149"/>
      <c r="T114" s="143">
        <v>42</v>
      </c>
      <c r="U114" s="143">
        <v>42</v>
      </c>
      <c r="V114" s="149"/>
      <c r="W114" s="149"/>
      <c r="X114" s="149"/>
      <c r="Y114" s="149"/>
      <c r="Z114" s="149"/>
      <c r="AA114" s="149"/>
      <c r="AB114" s="149"/>
      <c r="AC114" s="150">
        <v>0</v>
      </c>
    </row>
    <row r="115" spans="1:29" ht="30">
      <c r="A115" s="138" t="s">
        <v>1833</v>
      </c>
      <c r="B115" s="139">
        <v>3</v>
      </c>
      <c r="C115" s="180" t="s">
        <v>1836</v>
      </c>
      <c r="D115" s="141"/>
      <c r="E115" s="141" t="s">
        <v>1730</v>
      </c>
      <c r="F115" s="151" t="s">
        <v>1737</v>
      </c>
      <c r="G115" s="143">
        <v>0</v>
      </c>
      <c r="H115" s="141">
        <v>0</v>
      </c>
      <c r="I115" s="143">
        <v>0</v>
      </c>
      <c r="J115" s="141">
        <v>5</v>
      </c>
      <c r="K115" s="141">
        <v>15</v>
      </c>
      <c r="L115" s="151"/>
      <c r="M115" s="149"/>
      <c r="N115" s="149"/>
      <c r="O115" s="149"/>
      <c r="P115" s="141">
        <v>0.72</v>
      </c>
      <c r="Q115" s="141">
        <v>0.96</v>
      </c>
      <c r="R115" s="149"/>
      <c r="S115" s="149"/>
      <c r="T115" s="143">
        <v>5</v>
      </c>
      <c r="U115" s="143">
        <v>5</v>
      </c>
      <c r="V115" s="149"/>
      <c r="W115" s="149"/>
      <c r="X115" s="149"/>
      <c r="Y115" s="149"/>
      <c r="Z115" s="149"/>
      <c r="AA115" s="149"/>
      <c r="AB115" s="149"/>
      <c r="AC115" s="150">
        <v>0</v>
      </c>
    </row>
    <row r="116" spans="1:29" ht="15">
      <c r="A116" s="138" t="s">
        <v>1833</v>
      </c>
      <c r="B116" s="139">
        <v>4</v>
      </c>
      <c r="C116" s="181" t="s">
        <v>1837</v>
      </c>
      <c r="D116" s="141"/>
      <c r="E116" s="141" t="s">
        <v>1730</v>
      </c>
      <c r="F116" s="151" t="s">
        <v>1737</v>
      </c>
      <c r="G116" s="143">
        <v>0</v>
      </c>
      <c r="H116" s="141">
        <v>0</v>
      </c>
      <c r="I116" s="143">
        <v>1</v>
      </c>
      <c r="J116" s="141">
        <v>25</v>
      </c>
      <c r="K116" s="141">
        <v>25</v>
      </c>
      <c r="L116" s="151"/>
      <c r="M116" s="149"/>
      <c r="N116" s="149"/>
      <c r="O116" s="149"/>
      <c r="P116" s="141">
        <v>0.24</v>
      </c>
      <c r="Q116" s="141">
        <v>0.24</v>
      </c>
      <c r="R116" s="149"/>
      <c r="S116" s="149"/>
      <c r="T116" s="143">
        <v>4</v>
      </c>
      <c r="U116" s="143">
        <v>4</v>
      </c>
      <c r="V116" s="149"/>
      <c r="W116" s="149"/>
      <c r="X116" s="149"/>
      <c r="Y116" s="149"/>
      <c r="Z116" s="149"/>
      <c r="AA116" s="149"/>
      <c r="AB116" s="149"/>
      <c r="AC116" s="150">
        <v>1</v>
      </c>
    </row>
    <row r="117" spans="1:29" ht="15">
      <c r="A117" s="138" t="s">
        <v>1833</v>
      </c>
      <c r="B117" s="139">
        <v>5</v>
      </c>
      <c r="C117" s="140" t="s">
        <v>1838</v>
      </c>
      <c r="D117" s="141" t="s">
        <v>1729</v>
      </c>
      <c r="E117" s="141" t="s">
        <v>1730</v>
      </c>
      <c r="F117" s="142" t="s">
        <v>1729</v>
      </c>
      <c r="G117" s="143">
        <v>0.4</v>
      </c>
      <c r="H117" s="141">
        <v>1.75</v>
      </c>
      <c r="I117" s="143">
        <v>3</v>
      </c>
      <c r="J117" s="141">
        <v>81</v>
      </c>
      <c r="K117" s="141">
        <v>160</v>
      </c>
      <c r="L117" s="144">
        <v>59</v>
      </c>
      <c r="M117" s="157"/>
      <c r="N117" s="153"/>
      <c r="O117" s="154">
        <v>560</v>
      </c>
      <c r="P117" s="141">
        <v>2.88</v>
      </c>
      <c r="Q117" s="141">
        <v>5.4</v>
      </c>
      <c r="R117" s="153"/>
      <c r="S117" s="154">
        <v>2</v>
      </c>
      <c r="T117" s="143">
        <v>40</v>
      </c>
      <c r="U117" s="143">
        <v>40</v>
      </c>
      <c r="V117" s="153"/>
      <c r="W117" s="182"/>
      <c r="X117" s="153"/>
      <c r="Y117" s="154">
        <v>19.34</v>
      </c>
      <c r="Z117" s="154">
        <v>0.25</v>
      </c>
      <c r="AA117" s="149"/>
      <c r="AB117" s="149"/>
      <c r="AC117" s="150">
        <v>0</v>
      </c>
    </row>
    <row r="118" spans="1:29" ht="30">
      <c r="A118" s="138" t="s">
        <v>1833</v>
      </c>
      <c r="B118" s="139">
        <v>6</v>
      </c>
      <c r="C118" s="140" t="s">
        <v>1520</v>
      </c>
      <c r="D118" s="141" t="s">
        <v>1729</v>
      </c>
      <c r="E118" s="141" t="s">
        <v>1730</v>
      </c>
      <c r="F118" s="142" t="s">
        <v>1729</v>
      </c>
      <c r="G118" s="143">
        <v>0.4</v>
      </c>
      <c r="H118" s="141">
        <v>1</v>
      </c>
      <c r="I118" s="143">
        <v>0</v>
      </c>
      <c r="J118" s="141">
        <v>25</v>
      </c>
      <c r="K118" s="141">
        <v>29.8</v>
      </c>
      <c r="L118" s="144">
        <v>43.5</v>
      </c>
      <c r="M118" s="155"/>
      <c r="N118" s="146"/>
      <c r="O118" s="147">
        <v>25</v>
      </c>
      <c r="P118" s="141">
        <v>3.72</v>
      </c>
      <c r="Q118" s="141">
        <v>4.4400000000000004</v>
      </c>
      <c r="R118" s="146"/>
      <c r="S118" s="147">
        <v>2</v>
      </c>
      <c r="T118" s="143">
        <v>70</v>
      </c>
      <c r="U118" s="143">
        <v>70</v>
      </c>
      <c r="V118" s="146"/>
      <c r="W118" s="147">
        <v>0</v>
      </c>
      <c r="X118" s="146"/>
      <c r="Y118" s="147">
        <v>14.28</v>
      </c>
      <c r="Z118" s="147">
        <v>2.21</v>
      </c>
      <c r="AA118" s="154">
        <v>1</v>
      </c>
      <c r="AB118" s="149"/>
      <c r="AC118" s="150">
        <v>0</v>
      </c>
    </row>
    <row r="119" spans="1:29" ht="30">
      <c r="A119" s="138" t="s">
        <v>1833</v>
      </c>
      <c r="B119" s="139">
        <v>7</v>
      </c>
      <c r="C119" s="180" t="s">
        <v>1839</v>
      </c>
      <c r="D119" s="141"/>
      <c r="E119" s="141" t="s">
        <v>1730</v>
      </c>
      <c r="F119" s="151" t="s">
        <v>1737</v>
      </c>
      <c r="G119" s="143">
        <v>0</v>
      </c>
      <c r="H119" s="141">
        <v>0</v>
      </c>
      <c r="I119" s="143">
        <v>1</v>
      </c>
      <c r="J119" s="141">
        <v>32</v>
      </c>
      <c r="K119" s="141">
        <v>48</v>
      </c>
      <c r="L119" s="151"/>
      <c r="M119" s="149"/>
      <c r="N119" s="149"/>
      <c r="O119" s="149"/>
      <c r="P119" s="141">
        <v>0.3</v>
      </c>
      <c r="Q119" s="141">
        <v>0.8</v>
      </c>
      <c r="R119" s="149"/>
      <c r="S119" s="149"/>
      <c r="T119" s="143">
        <v>20</v>
      </c>
      <c r="U119" s="143">
        <v>20</v>
      </c>
      <c r="V119" s="149"/>
      <c r="W119" s="149"/>
      <c r="X119" s="149"/>
      <c r="Y119" s="149"/>
      <c r="Z119" s="149"/>
      <c r="AA119" s="149"/>
      <c r="AB119" s="149"/>
      <c r="AC119" s="150">
        <v>0</v>
      </c>
    </row>
    <row r="120" spans="1:29" ht="15">
      <c r="A120" s="138" t="s">
        <v>1833</v>
      </c>
      <c r="B120" s="139">
        <v>8</v>
      </c>
      <c r="C120" s="156" t="s">
        <v>1840</v>
      </c>
      <c r="D120" s="141"/>
      <c r="E120" s="141" t="s">
        <v>1730</v>
      </c>
      <c r="F120" s="151" t="s">
        <v>1737</v>
      </c>
      <c r="G120" s="143">
        <v>0</v>
      </c>
      <c r="H120" s="141">
        <v>0</v>
      </c>
      <c r="I120" s="143">
        <v>0</v>
      </c>
      <c r="J120" s="141">
        <v>24</v>
      </c>
      <c r="K120" s="141">
        <v>24</v>
      </c>
      <c r="L120" s="151"/>
      <c r="M120" s="149"/>
      <c r="N120" s="149"/>
      <c r="O120" s="149"/>
      <c r="P120" s="141">
        <v>0</v>
      </c>
      <c r="Q120" s="141">
        <v>5.15</v>
      </c>
      <c r="R120" s="149"/>
      <c r="S120" s="149"/>
      <c r="T120" s="143">
        <v>3</v>
      </c>
      <c r="U120" s="143">
        <v>1</v>
      </c>
      <c r="V120" s="149"/>
      <c r="W120" s="149"/>
      <c r="X120" s="149"/>
      <c r="Y120" s="149"/>
      <c r="Z120" s="149"/>
      <c r="AA120" s="149"/>
      <c r="AB120" s="149"/>
      <c r="AC120" s="150">
        <v>0</v>
      </c>
    </row>
    <row r="121" spans="1:29" ht="15">
      <c r="A121" s="138" t="s">
        <v>1841</v>
      </c>
      <c r="B121" s="139">
        <v>1</v>
      </c>
      <c r="C121" s="140" t="s">
        <v>1842</v>
      </c>
      <c r="D121" s="141" t="s">
        <v>1729</v>
      </c>
      <c r="E121" s="141" t="s">
        <v>1730</v>
      </c>
      <c r="F121" s="142" t="s">
        <v>1729</v>
      </c>
      <c r="G121" s="143">
        <v>0.4</v>
      </c>
      <c r="H121" s="141">
        <v>5.2</v>
      </c>
      <c r="I121" s="143">
        <v>1</v>
      </c>
      <c r="J121" s="141">
        <v>10</v>
      </c>
      <c r="K121" s="141">
        <v>50</v>
      </c>
      <c r="L121" s="144">
        <v>46</v>
      </c>
      <c r="M121" s="152" t="s">
        <v>603</v>
      </c>
      <c r="N121" s="153"/>
      <c r="O121" s="154">
        <v>600</v>
      </c>
      <c r="P121" s="141">
        <v>1.2</v>
      </c>
      <c r="Q121" s="141">
        <v>2.75</v>
      </c>
      <c r="R121" s="153"/>
      <c r="S121" s="154">
        <v>4.2</v>
      </c>
      <c r="T121" s="141">
        <v>28</v>
      </c>
      <c r="U121" s="141">
        <v>52</v>
      </c>
      <c r="V121" s="153"/>
      <c r="W121" s="154">
        <v>32</v>
      </c>
      <c r="X121" s="153"/>
      <c r="Y121" s="154">
        <v>10.4</v>
      </c>
      <c r="Z121" s="154">
        <v>6</v>
      </c>
      <c r="AA121" s="149"/>
      <c r="AB121" s="149"/>
      <c r="AC121" s="150">
        <v>2</v>
      </c>
    </row>
    <row r="122" spans="1:29" ht="15">
      <c r="A122" s="138" t="s">
        <v>1841</v>
      </c>
      <c r="B122" s="139">
        <v>2</v>
      </c>
      <c r="C122" s="140" t="s">
        <v>1843</v>
      </c>
      <c r="D122" s="141" t="s">
        <v>1729</v>
      </c>
      <c r="E122" s="141" t="s">
        <v>1732</v>
      </c>
      <c r="F122" s="151" t="s">
        <v>1737</v>
      </c>
      <c r="G122" s="143">
        <v>0.4</v>
      </c>
      <c r="H122" s="141">
        <v>1.73</v>
      </c>
      <c r="I122" s="143">
        <v>1</v>
      </c>
      <c r="J122" s="141">
        <v>30.05</v>
      </c>
      <c r="K122" s="141">
        <v>45</v>
      </c>
      <c r="L122" s="151">
        <v>193</v>
      </c>
      <c r="M122" s="149"/>
      <c r="N122" s="149"/>
      <c r="O122" s="149"/>
      <c r="P122" s="141">
        <v>4</v>
      </c>
      <c r="Q122" s="141">
        <v>5.03</v>
      </c>
      <c r="R122" s="149"/>
      <c r="S122" s="149">
        <v>19.36</v>
      </c>
      <c r="T122" s="143">
        <v>4</v>
      </c>
      <c r="U122" s="143">
        <v>4</v>
      </c>
      <c r="V122" s="149"/>
      <c r="W122" s="149"/>
      <c r="X122" s="149"/>
      <c r="Y122" s="149"/>
      <c r="Z122" s="149"/>
      <c r="AA122" s="149"/>
      <c r="AB122" s="149"/>
      <c r="AC122" s="150">
        <v>3</v>
      </c>
    </row>
    <row r="123" spans="1:29" ht="15">
      <c r="A123" s="138" t="s">
        <v>1841</v>
      </c>
      <c r="B123" s="139">
        <v>3</v>
      </c>
      <c r="C123" s="140" t="s">
        <v>1844</v>
      </c>
      <c r="D123" s="141" t="s">
        <v>1729</v>
      </c>
      <c r="E123" s="141" t="s">
        <v>1730</v>
      </c>
      <c r="F123" s="142" t="s">
        <v>1729</v>
      </c>
      <c r="G123" s="143">
        <v>0.39</v>
      </c>
      <c r="H123" s="141">
        <v>1.5</v>
      </c>
      <c r="I123" s="143">
        <v>1</v>
      </c>
      <c r="J123" s="141">
        <v>9.5</v>
      </c>
      <c r="K123" s="141">
        <v>10</v>
      </c>
      <c r="L123" s="144">
        <v>38</v>
      </c>
      <c r="M123" s="152" t="s">
        <v>603</v>
      </c>
      <c r="N123" s="153"/>
      <c r="O123" s="154">
        <v>0</v>
      </c>
      <c r="P123" s="141">
        <v>0</v>
      </c>
      <c r="Q123" s="141">
        <v>0</v>
      </c>
      <c r="R123" s="153"/>
      <c r="S123" s="154">
        <v>0</v>
      </c>
      <c r="T123" s="143">
        <v>1</v>
      </c>
      <c r="U123" s="143">
        <v>4</v>
      </c>
      <c r="V123" s="153"/>
      <c r="W123" s="154">
        <v>5</v>
      </c>
      <c r="X123" s="153"/>
      <c r="Y123" s="154">
        <v>6.8</v>
      </c>
      <c r="Z123" s="154">
        <v>3</v>
      </c>
      <c r="AA123" s="154">
        <v>5</v>
      </c>
      <c r="AB123" s="149"/>
      <c r="AC123" s="150">
        <v>3</v>
      </c>
    </row>
    <row r="124" spans="1:29" ht="15">
      <c r="A124" s="138" t="s">
        <v>1841</v>
      </c>
      <c r="B124" s="139">
        <v>4</v>
      </c>
      <c r="C124" s="140" t="s">
        <v>1845</v>
      </c>
      <c r="D124" s="141" t="s">
        <v>1729</v>
      </c>
      <c r="E124" s="141" t="s">
        <v>1730</v>
      </c>
      <c r="F124" s="142" t="s">
        <v>1729</v>
      </c>
      <c r="G124" s="143">
        <v>0.4</v>
      </c>
      <c r="H124" s="141">
        <v>1</v>
      </c>
      <c r="I124" s="143">
        <v>2</v>
      </c>
      <c r="J124" s="141">
        <v>20</v>
      </c>
      <c r="K124" s="141">
        <v>35</v>
      </c>
      <c r="L124" s="144">
        <v>55</v>
      </c>
      <c r="M124" s="145" t="s">
        <v>603</v>
      </c>
      <c r="N124" s="146"/>
      <c r="O124" s="147">
        <v>100</v>
      </c>
      <c r="P124" s="141">
        <v>0</v>
      </c>
      <c r="Q124" s="141">
        <v>4.0999999999999996</v>
      </c>
      <c r="R124" s="146"/>
      <c r="S124" s="147">
        <v>4.71</v>
      </c>
      <c r="T124" s="143">
        <v>1</v>
      </c>
      <c r="U124" s="143">
        <v>3</v>
      </c>
      <c r="V124" s="146"/>
      <c r="W124" s="147">
        <v>25</v>
      </c>
      <c r="X124" s="146"/>
      <c r="Y124" s="147">
        <v>1.4</v>
      </c>
      <c r="Z124" s="147">
        <v>0</v>
      </c>
      <c r="AA124" s="183">
        <v>1</v>
      </c>
      <c r="AB124" s="149"/>
      <c r="AC124" s="150">
        <v>5</v>
      </c>
    </row>
    <row r="125" spans="1:29" ht="15">
      <c r="A125" s="138" t="s">
        <v>1841</v>
      </c>
      <c r="B125" s="139">
        <v>5</v>
      </c>
      <c r="C125" s="156" t="s">
        <v>1846</v>
      </c>
      <c r="D125" s="141"/>
      <c r="E125" s="141" t="s">
        <v>1730</v>
      </c>
      <c r="F125" s="151" t="s">
        <v>1737</v>
      </c>
      <c r="G125" s="143">
        <v>0</v>
      </c>
      <c r="H125" s="141">
        <v>0</v>
      </c>
      <c r="I125" s="143">
        <v>1</v>
      </c>
      <c r="J125" s="141">
        <v>7.75</v>
      </c>
      <c r="K125" s="141">
        <v>8</v>
      </c>
      <c r="L125" s="151"/>
      <c r="M125" s="149"/>
      <c r="N125" s="149"/>
      <c r="O125" s="149"/>
      <c r="P125" s="141">
        <v>0.11</v>
      </c>
      <c r="Q125" s="141">
        <v>0.4</v>
      </c>
      <c r="R125" s="149"/>
      <c r="S125" s="149"/>
      <c r="T125" s="143">
        <v>1</v>
      </c>
      <c r="U125" s="143">
        <v>2</v>
      </c>
      <c r="V125" s="149"/>
      <c r="W125" s="149"/>
      <c r="X125" s="149"/>
      <c r="Y125" s="149"/>
      <c r="Z125" s="149"/>
      <c r="AA125" s="149"/>
      <c r="AB125" s="149"/>
      <c r="AC125" s="150">
        <v>5</v>
      </c>
    </row>
    <row r="126" spans="1:29" ht="15">
      <c r="A126" s="138" t="s">
        <v>1841</v>
      </c>
      <c r="B126" s="139">
        <v>6</v>
      </c>
      <c r="C126" s="140" t="s">
        <v>1847</v>
      </c>
      <c r="D126" s="141" t="s">
        <v>1729</v>
      </c>
      <c r="E126" s="141" t="s">
        <v>1732</v>
      </c>
      <c r="F126" s="151" t="s">
        <v>1737</v>
      </c>
      <c r="G126" s="143">
        <v>0.4</v>
      </c>
      <c r="H126" s="143">
        <v>0.4</v>
      </c>
      <c r="I126" s="143">
        <v>2</v>
      </c>
      <c r="J126" s="141">
        <v>20</v>
      </c>
      <c r="K126" s="141">
        <v>25.77</v>
      </c>
      <c r="L126" s="151">
        <v>33.5</v>
      </c>
      <c r="M126" s="149"/>
      <c r="N126" s="149"/>
      <c r="O126" s="149"/>
      <c r="P126" s="141">
        <v>0</v>
      </c>
      <c r="Q126" s="141">
        <v>0</v>
      </c>
      <c r="R126" s="149"/>
      <c r="S126" s="149">
        <v>0</v>
      </c>
      <c r="T126" s="143">
        <v>5</v>
      </c>
      <c r="U126" s="143">
        <v>4</v>
      </c>
      <c r="V126" s="149"/>
      <c r="W126" s="149"/>
      <c r="X126" s="149"/>
      <c r="Y126" s="149"/>
      <c r="Z126" s="149"/>
      <c r="AA126" s="149"/>
      <c r="AB126" s="149"/>
      <c r="AC126" s="150">
        <v>2</v>
      </c>
    </row>
    <row r="127" spans="1:29" ht="15">
      <c r="A127" s="138" t="s">
        <v>1841</v>
      </c>
      <c r="B127" s="139">
        <v>7</v>
      </c>
      <c r="C127" s="156" t="s">
        <v>1848</v>
      </c>
      <c r="D127" s="141"/>
      <c r="E127" s="141" t="s">
        <v>1732</v>
      </c>
      <c r="F127" s="151" t="s">
        <v>1737</v>
      </c>
      <c r="G127" s="143">
        <v>0</v>
      </c>
      <c r="H127" s="141">
        <v>0</v>
      </c>
      <c r="I127" s="143">
        <v>1</v>
      </c>
      <c r="J127" s="141">
        <v>6</v>
      </c>
      <c r="K127" s="141">
        <v>20</v>
      </c>
      <c r="L127" s="151"/>
      <c r="M127" s="149"/>
      <c r="N127" s="149"/>
      <c r="O127" s="149"/>
      <c r="P127" s="141">
        <v>0.59</v>
      </c>
      <c r="Q127" s="141">
        <v>0.89</v>
      </c>
      <c r="R127" s="149"/>
      <c r="S127" s="149"/>
      <c r="T127" s="143">
        <v>0</v>
      </c>
      <c r="U127" s="143">
        <v>3</v>
      </c>
      <c r="V127" s="149"/>
      <c r="W127" s="149"/>
      <c r="X127" s="149"/>
      <c r="Y127" s="149"/>
      <c r="Z127" s="149"/>
      <c r="AA127" s="149"/>
      <c r="AB127" s="149"/>
      <c r="AC127" s="150">
        <v>3</v>
      </c>
    </row>
    <row r="128" spans="1:29" ht="15">
      <c r="A128" s="138" t="s">
        <v>1841</v>
      </c>
      <c r="B128" s="139">
        <v>8</v>
      </c>
      <c r="C128" s="156" t="s">
        <v>1849</v>
      </c>
      <c r="D128" s="141"/>
      <c r="E128" s="141" t="s">
        <v>1730</v>
      </c>
      <c r="F128" s="151" t="s">
        <v>1737</v>
      </c>
      <c r="G128" s="143">
        <v>0</v>
      </c>
      <c r="H128" s="141">
        <v>0</v>
      </c>
      <c r="I128" s="143">
        <v>4</v>
      </c>
      <c r="J128" s="141">
        <v>6</v>
      </c>
      <c r="K128" s="141">
        <v>12</v>
      </c>
      <c r="L128" s="151"/>
      <c r="M128" s="149"/>
      <c r="N128" s="149"/>
      <c r="O128" s="149"/>
      <c r="P128" s="141">
        <v>0.6</v>
      </c>
      <c r="Q128" s="141">
        <v>1.2</v>
      </c>
      <c r="R128" s="149"/>
      <c r="S128" s="149"/>
      <c r="T128" s="143">
        <v>0</v>
      </c>
      <c r="U128" s="143">
        <v>10</v>
      </c>
      <c r="V128" s="149"/>
      <c r="W128" s="149"/>
      <c r="X128" s="149"/>
      <c r="Y128" s="149"/>
      <c r="Z128" s="149"/>
      <c r="AA128" s="149"/>
      <c r="AB128" s="149"/>
      <c r="AC128" s="150">
        <v>0</v>
      </c>
    </row>
    <row r="129" spans="1:29" ht="15">
      <c r="A129" s="184" t="s">
        <v>1850</v>
      </c>
      <c r="B129" s="185">
        <v>1</v>
      </c>
      <c r="C129" s="140" t="s">
        <v>1851</v>
      </c>
      <c r="D129" s="141" t="s">
        <v>1729</v>
      </c>
      <c r="E129" s="143" t="s">
        <v>1732</v>
      </c>
      <c r="F129" s="151" t="s">
        <v>1737</v>
      </c>
      <c r="G129" s="143">
        <v>0.39</v>
      </c>
      <c r="H129" s="143">
        <v>3.75</v>
      </c>
      <c r="I129" s="143">
        <v>1</v>
      </c>
      <c r="J129" s="143">
        <v>48</v>
      </c>
      <c r="K129" s="143">
        <v>80</v>
      </c>
      <c r="L129" s="151"/>
      <c r="M129" s="149"/>
      <c r="N129" s="149"/>
      <c r="O129" s="149"/>
      <c r="P129" s="143">
        <v>2</v>
      </c>
      <c r="Q129" s="143">
        <v>4.92</v>
      </c>
      <c r="R129" s="149"/>
      <c r="S129" s="149"/>
      <c r="T129" s="143">
        <v>33</v>
      </c>
      <c r="U129" s="143">
        <v>33</v>
      </c>
      <c r="V129" s="149"/>
      <c r="W129" s="149"/>
      <c r="X129" s="149"/>
      <c r="Y129" s="149"/>
      <c r="Z129" s="149"/>
      <c r="AA129" s="149"/>
      <c r="AB129" s="149"/>
      <c r="AC129" s="150">
        <v>0</v>
      </c>
    </row>
    <row r="130" spans="1:29" ht="15">
      <c r="A130" s="184" t="s">
        <v>1850</v>
      </c>
      <c r="B130" s="185">
        <v>2</v>
      </c>
      <c r="C130" s="140" t="s">
        <v>1852</v>
      </c>
      <c r="D130" s="141" t="s">
        <v>1729</v>
      </c>
      <c r="E130" s="143" t="s">
        <v>1732</v>
      </c>
      <c r="F130" s="151" t="s">
        <v>1737</v>
      </c>
      <c r="G130" s="143">
        <v>0.39</v>
      </c>
      <c r="H130" s="143">
        <v>0.4</v>
      </c>
      <c r="I130" s="143">
        <v>0</v>
      </c>
      <c r="J130" s="143">
        <v>11</v>
      </c>
      <c r="K130" s="143">
        <v>23.5</v>
      </c>
      <c r="L130" s="151"/>
      <c r="M130" s="149"/>
      <c r="N130" s="149"/>
      <c r="O130" s="149"/>
      <c r="P130" s="143">
        <v>0</v>
      </c>
      <c r="Q130" s="143">
        <v>0.48</v>
      </c>
      <c r="R130" s="149"/>
      <c r="S130" s="149"/>
      <c r="T130" s="143">
        <v>9</v>
      </c>
      <c r="U130" s="143">
        <v>9</v>
      </c>
      <c r="V130" s="149"/>
      <c r="W130" s="149"/>
      <c r="X130" s="149"/>
      <c r="Y130" s="149"/>
      <c r="Z130" s="149"/>
      <c r="AA130" s="149"/>
      <c r="AB130" s="149"/>
      <c r="AC130" s="150">
        <v>0</v>
      </c>
    </row>
    <row r="131" spans="1:29" ht="15">
      <c r="A131" s="186" t="s">
        <v>1853</v>
      </c>
      <c r="B131" s="139">
        <v>1</v>
      </c>
      <c r="C131" s="140" t="s">
        <v>1854</v>
      </c>
      <c r="D131" s="141" t="s">
        <v>1729</v>
      </c>
      <c r="E131" s="143" t="s">
        <v>1732</v>
      </c>
      <c r="F131" s="151" t="s">
        <v>1737</v>
      </c>
      <c r="G131" s="143">
        <v>0.4</v>
      </c>
      <c r="H131" s="141">
        <v>0.4</v>
      </c>
      <c r="I131" s="143">
        <v>2</v>
      </c>
      <c r="J131" s="141">
        <v>20</v>
      </c>
      <c r="K131" s="141">
        <v>30</v>
      </c>
      <c r="L131" s="151">
        <v>80</v>
      </c>
      <c r="M131" s="149"/>
      <c r="N131" s="149"/>
      <c r="O131" s="149"/>
      <c r="P131" s="141">
        <v>0.52</v>
      </c>
      <c r="Q131" s="141">
        <v>0.8</v>
      </c>
      <c r="R131" s="149"/>
      <c r="S131" s="149">
        <v>1.5</v>
      </c>
      <c r="T131" s="143">
        <v>3</v>
      </c>
      <c r="U131" s="143">
        <v>5</v>
      </c>
      <c r="V131" s="149"/>
      <c r="W131" s="149"/>
      <c r="X131" s="149"/>
      <c r="Y131" s="149"/>
      <c r="Z131" s="149"/>
      <c r="AA131" s="149"/>
      <c r="AB131" s="149"/>
      <c r="AC131" s="158">
        <v>1</v>
      </c>
    </row>
    <row r="132" spans="1:29" ht="15">
      <c r="A132" s="186" t="s">
        <v>1853</v>
      </c>
      <c r="B132" s="139">
        <v>2</v>
      </c>
      <c r="C132" s="140" t="s">
        <v>1855</v>
      </c>
      <c r="D132" s="141" t="s">
        <v>1729</v>
      </c>
      <c r="E132" s="143" t="s">
        <v>1732</v>
      </c>
      <c r="F132" s="151" t="s">
        <v>1737</v>
      </c>
      <c r="G132" s="143">
        <v>0.4</v>
      </c>
      <c r="H132" s="141">
        <v>0.4</v>
      </c>
      <c r="I132" s="143">
        <v>1</v>
      </c>
      <c r="J132" s="141">
        <v>35</v>
      </c>
      <c r="K132" s="141">
        <v>40</v>
      </c>
      <c r="L132" s="151">
        <v>40</v>
      </c>
      <c r="M132" s="149"/>
      <c r="N132" s="149"/>
      <c r="O132" s="149"/>
      <c r="P132" s="141">
        <v>0.75</v>
      </c>
      <c r="Q132" s="141">
        <v>1.1000000000000001</v>
      </c>
      <c r="R132" s="149"/>
      <c r="S132" s="149">
        <v>1.22</v>
      </c>
      <c r="T132" s="143">
        <v>2</v>
      </c>
      <c r="U132" s="143">
        <v>13</v>
      </c>
      <c r="V132" s="149"/>
      <c r="W132" s="149"/>
      <c r="X132" s="149"/>
      <c r="Y132" s="149"/>
      <c r="Z132" s="149"/>
      <c r="AA132" s="149"/>
      <c r="AB132" s="149"/>
      <c r="AC132" s="158">
        <v>2</v>
      </c>
    </row>
    <row r="133" spans="1:29" ht="15">
      <c r="A133" s="186" t="s">
        <v>1853</v>
      </c>
      <c r="B133" s="139">
        <v>3</v>
      </c>
      <c r="C133" s="140" t="s">
        <v>1856</v>
      </c>
      <c r="D133" s="141" t="s">
        <v>1729</v>
      </c>
      <c r="E133" s="143" t="s">
        <v>1732</v>
      </c>
      <c r="F133" s="151" t="s">
        <v>1857</v>
      </c>
      <c r="G133" s="143">
        <v>0.4</v>
      </c>
      <c r="H133" s="141">
        <v>0.8</v>
      </c>
      <c r="I133" s="143"/>
      <c r="J133" s="141">
        <v>23</v>
      </c>
      <c r="K133" s="141">
        <v>25</v>
      </c>
      <c r="L133" s="151"/>
      <c r="M133" s="149"/>
      <c r="N133" s="149"/>
      <c r="O133" s="149"/>
      <c r="P133" s="141">
        <v>0.35</v>
      </c>
      <c r="Q133" s="141">
        <v>0.75</v>
      </c>
      <c r="R133" s="149"/>
      <c r="S133" s="149"/>
      <c r="T133" s="143">
        <v>3</v>
      </c>
      <c r="U133" s="143">
        <v>5</v>
      </c>
      <c r="V133" s="149"/>
      <c r="W133" s="149"/>
      <c r="X133" s="149"/>
      <c r="Y133" s="149"/>
      <c r="Z133" s="149"/>
      <c r="AA133" s="149"/>
      <c r="AB133" s="149"/>
      <c r="AC133" s="158">
        <v>1</v>
      </c>
    </row>
    <row r="134" spans="1:29" ht="30">
      <c r="A134" s="186" t="s">
        <v>1853</v>
      </c>
      <c r="B134" s="139">
        <v>4</v>
      </c>
      <c r="C134" s="140" t="s">
        <v>1858</v>
      </c>
      <c r="D134" s="141" t="s">
        <v>1729</v>
      </c>
      <c r="E134" s="141" t="s">
        <v>1730</v>
      </c>
      <c r="F134" s="151" t="s">
        <v>1729</v>
      </c>
      <c r="G134" s="143">
        <v>0.4</v>
      </c>
      <c r="H134" s="141">
        <v>0.45</v>
      </c>
      <c r="I134" s="143">
        <v>1</v>
      </c>
      <c r="J134" s="141">
        <v>20</v>
      </c>
      <c r="K134" s="141">
        <v>150</v>
      </c>
      <c r="L134" s="151">
        <v>155</v>
      </c>
      <c r="M134" s="149"/>
      <c r="N134" s="149"/>
      <c r="O134" s="149"/>
      <c r="P134" s="141">
        <v>1.5</v>
      </c>
      <c r="Q134" s="141">
        <v>5</v>
      </c>
      <c r="R134" s="149"/>
      <c r="S134" s="149">
        <v>0.6</v>
      </c>
      <c r="T134" s="143">
        <v>25</v>
      </c>
      <c r="U134" s="143">
        <v>28</v>
      </c>
      <c r="V134" s="149"/>
      <c r="W134" s="149">
        <v>30</v>
      </c>
      <c r="X134" s="149"/>
      <c r="Y134" s="149">
        <v>3.24</v>
      </c>
      <c r="Z134" s="149"/>
      <c r="AA134" s="149"/>
      <c r="AB134" s="149"/>
      <c r="AC134" s="158">
        <v>3</v>
      </c>
    </row>
    <row r="135" spans="1:29" ht="15">
      <c r="A135" s="186" t="s">
        <v>1853</v>
      </c>
      <c r="B135" s="139">
        <v>5</v>
      </c>
      <c r="C135" s="140" t="s">
        <v>694</v>
      </c>
      <c r="D135" s="141" t="s">
        <v>1729</v>
      </c>
      <c r="E135" s="141" t="s">
        <v>1732</v>
      </c>
      <c r="F135" s="151" t="s">
        <v>1737</v>
      </c>
      <c r="G135" s="141">
        <v>0</v>
      </c>
      <c r="H135" s="141">
        <v>0.39</v>
      </c>
      <c r="I135" s="143">
        <v>5</v>
      </c>
      <c r="J135" s="141">
        <v>0</v>
      </c>
      <c r="K135" s="141">
        <v>0</v>
      </c>
      <c r="L135" s="151">
        <v>99.2</v>
      </c>
      <c r="M135" s="149"/>
      <c r="N135" s="149"/>
      <c r="O135" s="149"/>
      <c r="P135" s="141">
        <v>0.42</v>
      </c>
      <c r="Q135" s="141">
        <v>0.48799999999999999</v>
      </c>
      <c r="R135" s="149"/>
      <c r="S135" s="149">
        <v>1.1299999999999999</v>
      </c>
      <c r="T135" s="141">
        <v>10</v>
      </c>
      <c r="U135" s="141">
        <v>11</v>
      </c>
      <c r="V135" s="149"/>
      <c r="W135" s="149"/>
      <c r="X135" s="149"/>
      <c r="Y135" s="149"/>
      <c r="Z135" s="149"/>
      <c r="AA135" s="149"/>
      <c r="AB135" s="149"/>
      <c r="AC135" s="150">
        <v>0</v>
      </c>
    </row>
    <row r="136" spans="1:29" ht="15">
      <c r="A136" s="186" t="s">
        <v>1853</v>
      </c>
      <c r="B136" s="139">
        <v>6</v>
      </c>
      <c r="C136" s="156" t="s">
        <v>1859</v>
      </c>
      <c r="D136" s="141"/>
      <c r="E136" s="141" t="s">
        <v>1730</v>
      </c>
      <c r="F136" s="151" t="s">
        <v>1737</v>
      </c>
      <c r="G136" s="141">
        <v>0</v>
      </c>
      <c r="H136" s="141">
        <v>0</v>
      </c>
      <c r="I136" s="143">
        <v>0</v>
      </c>
      <c r="J136" s="141">
        <v>0</v>
      </c>
      <c r="K136" s="141">
        <v>0</v>
      </c>
      <c r="L136" s="151"/>
      <c r="M136" s="149"/>
      <c r="N136" s="149"/>
      <c r="O136" s="149"/>
      <c r="P136" s="141">
        <v>0</v>
      </c>
      <c r="Q136" s="141">
        <v>0</v>
      </c>
      <c r="R136" s="149"/>
      <c r="S136" s="149"/>
      <c r="T136" s="141">
        <v>1</v>
      </c>
      <c r="U136" s="141">
        <v>1</v>
      </c>
      <c r="V136" s="149"/>
      <c r="W136" s="149"/>
      <c r="X136" s="149"/>
      <c r="Y136" s="149"/>
      <c r="Z136" s="149"/>
      <c r="AA136" s="149"/>
      <c r="AB136" s="149"/>
      <c r="AC136" s="170">
        <v>0</v>
      </c>
    </row>
    <row r="137" spans="1:29" ht="30">
      <c r="A137" s="186" t="s">
        <v>1853</v>
      </c>
      <c r="B137" s="139">
        <v>7</v>
      </c>
      <c r="C137" s="140" t="s">
        <v>1860</v>
      </c>
      <c r="D137" s="141" t="s">
        <v>1729</v>
      </c>
      <c r="E137" s="141" t="s">
        <v>1730</v>
      </c>
      <c r="F137" s="151" t="s">
        <v>1729</v>
      </c>
      <c r="G137" s="141">
        <v>0</v>
      </c>
      <c r="H137" s="141">
        <v>0.6</v>
      </c>
      <c r="I137" s="143">
        <v>0</v>
      </c>
      <c r="J137" s="141">
        <v>30</v>
      </c>
      <c r="K137" s="141">
        <v>30</v>
      </c>
      <c r="L137" s="151">
        <v>30</v>
      </c>
      <c r="M137" s="149"/>
      <c r="N137" s="149"/>
      <c r="O137" s="149">
        <v>19</v>
      </c>
      <c r="P137" s="141">
        <v>0</v>
      </c>
      <c r="Q137" s="141">
        <v>0.17</v>
      </c>
      <c r="R137" s="149"/>
      <c r="S137" s="149">
        <v>0</v>
      </c>
      <c r="T137" s="141">
        <v>8</v>
      </c>
      <c r="U137" s="141">
        <v>8</v>
      </c>
      <c r="V137" s="149"/>
      <c r="W137" s="149">
        <v>8</v>
      </c>
      <c r="X137" s="149"/>
      <c r="Y137" s="149">
        <v>1</v>
      </c>
      <c r="Z137" s="149">
        <v>0</v>
      </c>
      <c r="AA137" s="149"/>
      <c r="AB137" s="149"/>
      <c r="AC137" s="150">
        <v>0</v>
      </c>
    </row>
    <row r="138" spans="1:29" ht="15">
      <c r="A138" s="186" t="s">
        <v>1853</v>
      </c>
      <c r="B138" s="139">
        <v>8</v>
      </c>
      <c r="C138" s="140" t="s">
        <v>1861</v>
      </c>
      <c r="D138" s="141" t="s">
        <v>1729</v>
      </c>
      <c r="E138" s="141" t="s">
        <v>1732</v>
      </c>
      <c r="F138" s="151" t="s">
        <v>1737</v>
      </c>
      <c r="G138" s="143">
        <v>0</v>
      </c>
      <c r="H138" s="141">
        <v>1</v>
      </c>
      <c r="I138" s="143">
        <v>1</v>
      </c>
      <c r="J138" s="141">
        <v>0</v>
      </c>
      <c r="K138" s="141">
        <v>20</v>
      </c>
      <c r="L138" s="151">
        <v>50</v>
      </c>
      <c r="M138" s="149"/>
      <c r="N138" s="149"/>
      <c r="O138" s="149"/>
      <c r="P138" s="141">
        <v>0</v>
      </c>
      <c r="Q138" s="141">
        <v>0.24</v>
      </c>
      <c r="R138" s="149"/>
      <c r="S138" s="149">
        <v>0.5</v>
      </c>
      <c r="T138" s="143">
        <v>2</v>
      </c>
      <c r="U138" s="143">
        <v>2</v>
      </c>
      <c r="V138" s="149"/>
      <c r="W138" s="149"/>
      <c r="X138" s="149"/>
      <c r="Y138" s="149"/>
      <c r="Z138" s="149"/>
      <c r="AA138" s="149"/>
      <c r="AB138" s="149"/>
      <c r="AC138" s="150">
        <v>0</v>
      </c>
    </row>
    <row r="139" spans="1:29" ht="15">
      <c r="A139" s="186" t="s">
        <v>1853</v>
      </c>
      <c r="B139" s="139">
        <v>9</v>
      </c>
      <c r="C139" s="140" t="s">
        <v>718</v>
      </c>
      <c r="D139" s="141" t="s">
        <v>1729</v>
      </c>
      <c r="E139" s="141" t="s">
        <v>1732</v>
      </c>
      <c r="F139" s="151" t="s">
        <v>1737</v>
      </c>
      <c r="G139" s="143">
        <v>0</v>
      </c>
      <c r="H139" s="141">
        <v>0.5</v>
      </c>
      <c r="I139" s="143">
        <v>0</v>
      </c>
      <c r="J139" s="141">
        <v>80</v>
      </c>
      <c r="K139" s="141">
        <v>80</v>
      </c>
      <c r="L139" s="151"/>
      <c r="M139" s="149"/>
      <c r="N139" s="149"/>
      <c r="O139" s="149"/>
      <c r="P139" s="141">
        <v>0.1794</v>
      </c>
      <c r="Q139" s="141">
        <v>0.1794</v>
      </c>
      <c r="R139" s="149"/>
      <c r="S139" s="149"/>
      <c r="T139" s="143">
        <v>10</v>
      </c>
      <c r="U139" s="143">
        <v>10</v>
      </c>
      <c r="V139" s="149"/>
      <c r="W139" s="149"/>
      <c r="X139" s="149"/>
      <c r="Y139" s="149"/>
      <c r="Z139" s="149"/>
      <c r="AA139" s="149"/>
      <c r="AB139" s="149"/>
      <c r="AC139" s="150">
        <v>0</v>
      </c>
    </row>
    <row r="140" spans="1:29" ht="15">
      <c r="A140" s="186" t="s">
        <v>1853</v>
      </c>
      <c r="B140" s="139">
        <v>10</v>
      </c>
      <c r="C140" s="140" t="s">
        <v>707</v>
      </c>
      <c r="D140" s="141" t="s">
        <v>1729</v>
      </c>
      <c r="E140" s="141" t="s">
        <v>1730</v>
      </c>
      <c r="F140" s="151" t="s">
        <v>1729</v>
      </c>
      <c r="G140" s="143">
        <v>0</v>
      </c>
      <c r="H140" s="141">
        <v>0.75</v>
      </c>
      <c r="I140" s="143">
        <v>0</v>
      </c>
      <c r="J140" s="141">
        <v>0</v>
      </c>
      <c r="K140" s="141">
        <v>25</v>
      </c>
      <c r="L140" s="151">
        <v>25</v>
      </c>
      <c r="M140" s="149"/>
      <c r="N140" s="149"/>
      <c r="O140" s="149">
        <v>30</v>
      </c>
      <c r="P140" s="141">
        <v>0</v>
      </c>
      <c r="Q140" s="141">
        <v>0</v>
      </c>
      <c r="R140" s="149"/>
      <c r="S140" s="149">
        <v>0</v>
      </c>
      <c r="T140" s="143">
        <v>2</v>
      </c>
      <c r="U140" s="143">
        <v>2</v>
      </c>
      <c r="V140" s="149"/>
      <c r="W140" s="149">
        <v>1</v>
      </c>
      <c r="X140" s="149"/>
      <c r="Y140" s="149">
        <v>1.1499999999999999</v>
      </c>
      <c r="Z140" s="149">
        <v>0</v>
      </c>
      <c r="AA140" s="149">
        <v>1</v>
      </c>
      <c r="AB140" s="149"/>
      <c r="AC140" s="150">
        <v>0</v>
      </c>
    </row>
    <row r="141" spans="1:29" ht="30">
      <c r="A141" s="138" t="s">
        <v>1862</v>
      </c>
      <c r="B141" s="139">
        <v>1</v>
      </c>
      <c r="C141" s="156" t="s">
        <v>1863</v>
      </c>
      <c r="D141" s="143"/>
      <c r="E141" s="143" t="s">
        <v>1730</v>
      </c>
      <c r="F141" s="151" t="s">
        <v>1737</v>
      </c>
      <c r="G141" s="143">
        <v>0</v>
      </c>
      <c r="H141" s="141">
        <v>0</v>
      </c>
      <c r="I141" s="143">
        <v>0</v>
      </c>
      <c r="J141" s="141">
        <v>5.5</v>
      </c>
      <c r="K141" s="141">
        <v>60</v>
      </c>
      <c r="L141" s="151"/>
      <c r="M141" s="149"/>
      <c r="N141" s="149"/>
      <c r="O141" s="149"/>
      <c r="P141" s="143">
        <v>1.65</v>
      </c>
      <c r="Q141" s="141">
        <v>19.2</v>
      </c>
      <c r="R141" s="149"/>
      <c r="S141" s="149"/>
      <c r="T141" s="143">
        <v>5</v>
      </c>
      <c r="U141" s="187">
        <v>11</v>
      </c>
      <c r="V141" s="149"/>
      <c r="W141" s="149"/>
      <c r="X141" s="149"/>
      <c r="Y141" s="149"/>
      <c r="Z141" s="149"/>
      <c r="AA141" s="149"/>
      <c r="AB141" s="149"/>
      <c r="AC141" s="150">
        <v>0</v>
      </c>
    </row>
    <row r="142" spans="1:29" ht="15">
      <c r="A142" s="138" t="s">
        <v>1862</v>
      </c>
      <c r="B142" s="139">
        <v>2</v>
      </c>
      <c r="C142" s="156" t="s">
        <v>1864</v>
      </c>
      <c r="D142" s="143"/>
      <c r="E142" s="143" t="s">
        <v>1730</v>
      </c>
      <c r="F142" s="151" t="s">
        <v>1737</v>
      </c>
      <c r="G142" s="143">
        <v>0</v>
      </c>
      <c r="H142" s="141">
        <v>0</v>
      </c>
      <c r="I142" s="143">
        <v>2</v>
      </c>
      <c r="J142" s="141">
        <v>3</v>
      </c>
      <c r="K142" s="141">
        <v>10</v>
      </c>
      <c r="L142" s="151"/>
      <c r="M142" s="149"/>
      <c r="N142" s="149"/>
      <c r="O142" s="149"/>
      <c r="P142" s="143">
        <v>0.3</v>
      </c>
      <c r="Q142" s="141">
        <v>0.6</v>
      </c>
      <c r="R142" s="149"/>
      <c r="S142" s="149"/>
      <c r="T142" s="143">
        <v>8</v>
      </c>
      <c r="U142" s="187">
        <v>8</v>
      </c>
      <c r="V142" s="149"/>
      <c r="W142" s="149"/>
      <c r="X142" s="149"/>
      <c r="Y142" s="149"/>
      <c r="Z142" s="149"/>
      <c r="AA142" s="149"/>
      <c r="AB142" s="149"/>
      <c r="AC142" s="150">
        <v>12</v>
      </c>
    </row>
    <row r="143" spans="1:29" ht="15">
      <c r="A143" s="138" t="s">
        <v>1862</v>
      </c>
      <c r="B143" s="139">
        <v>3</v>
      </c>
      <c r="C143" s="156" t="s">
        <v>1865</v>
      </c>
      <c r="D143" s="143"/>
      <c r="E143" s="143" t="s">
        <v>1730</v>
      </c>
      <c r="F143" s="151" t="s">
        <v>1737</v>
      </c>
      <c r="G143" s="143">
        <v>0</v>
      </c>
      <c r="H143" s="141">
        <v>0</v>
      </c>
      <c r="I143" s="143">
        <v>0</v>
      </c>
      <c r="J143" s="141">
        <v>10</v>
      </c>
      <c r="K143" s="141">
        <v>10</v>
      </c>
      <c r="L143" s="151"/>
      <c r="M143" s="149"/>
      <c r="N143" s="149"/>
      <c r="O143" s="149"/>
      <c r="P143" s="143">
        <v>0.25</v>
      </c>
      <c r="Q143" s="141">
        <v>0.3</v>
      </c>
      <c r="R143" s="149"/>
      <c r="S143" s="149"/>
      <c r="T143" s="143">
        <v>8</v>
      </c>
      <c r="U143" s="187">
        <v>8</v>
      </c>
      <c r="V143" s="149"/>
      <c r="W143" s="149"/>
      <c r="X143" s="149"/>
      <c r="Y143" s="149"/>
      <c r="Z143" s="149"/>
      <c r="AA143" s="149"/>
      <c r="AB143" s="149"/>
      <c r="AC143" s="150">
        <v>0</v>
      </c>
    </row>
    <row r="144" spans="1:29" ht="15">
      <c r="A144" s="138" t="s">
        <v>1862</v>
      </c>
      <c r="B144" s="139">
        <v>4</v>
      </c>
      <c r="C144" s="156" t="s">
        <v>1866</v>
      </c>
      <c r="D144" s="143"/>
      <c r="E144" s="143" t="s">
        <v>1730</v>
      </c>
      <c r="F144" s="151" t="s">
        <v>1737</v>
      </c>
      <c r="G144" s="143">
        <v>0</v>
      </c>
      <c r="H144" s="141">
        <v>0</v>
      </c>
      <c r="I144" s="143">
        <v>0</v>
      </c>
      <c r="J144" s="141">
        <v>70</v>
      </c>
      <c r="K144" s="141">
        <v>210</v>
      </c>
      <c r="L144" s="151"/>
      <c r="M144" s="149"/>
      <c r="N144" s="149"/>
      <c r="O144" s="149"/>
      <c r="P144" s="143">
        <v>25.65</v>
      </c>
      <c r="Q144" s="141">
        <v>78</v>
      </c>
      <c r="R144" s="149"/>
      <c r="S144" s="149"/>
      <c r="T144" s="143">
        <v>32</v>
      </c>
      <c r="U144" s="187">
        <v>32</v>
      </c>
      <c r="V144" s="149"/>
      <c r="W144" s="149"/>
      <c r="X144" s="149"/>
      <c r="Y144" s="149"/>
      <c r="Z144" s="149"/>
      <c r="AA144" s="149"/>
      <c r="AB144" s="149"/>
      <c r="AC144" s="150">
        <v>1</v>
      </c>
    </row>
    <row r="145" spans="1:29" ht="30">
      <c r="A145" s="138" t="s">
        <v>1862</v>
      </c>
      <c r="B145" s="139">
        <v>5</v>
      </c>
      <c r="C145" s="140" t="s">
        <v>911</v>
      </c>
      <c r="D145" s="141" t="s">
        <v>1729</v>
      </c>
      <c r="E145" s="141" t="s">
        <v>1732</v>
      </c>
      <c r="F145" s="151" t="s">
        <v>1729</v>
      </c>
      <c r="G145" s="143">
        <v>0.4</v>
      </c>
      <c r="H145" s="141">
        <v>1.55</v>
      </c>
      <c r="I145" s="143">
        <v>1</v>
      </c>
      <c r="J145" s="141">
        <v>6.1</v>
      </c>
      <c r="K145" s="141">
        <v>18</v>
      </c>
      <c r="L145" s="151">
        <v>18</v>
      </c>
      <c r="M145" s="149"/>
      <c r="N145" s="149"/>
      <c r="O145" s="149">
        <v>34</v>
      </c>
      <c r="P145" s="141">
        <v>0.34</v>
      </c>
      <c r="Q145" s="141">
        <v>0.56999999999999995</v>
      </c>
      <c r="R145" s="149"/>
      <c r="S145" s="149">
        <v>1.7</v>
      </c>
      <c r="T145" s="143">
        <v>5</v>
      </c>
      <c r="U145" s="143">
        <v>6</v>
      </c>
      <c r="V145" s="149"/>
      <c r="W145" s="149">
        <v>50</v>
      </c>
      <c r="X145" s="149"/>
      <c r="Y145" s="149">
        <v>4.62</v>
      </c>
      <c r="Z145" s="149">
        <v>0</v>
      </c>
      <c r="AA145" s="149">
        <v>0</v>
      </c>
      <c r="AB145" s="149">
        <v>0</v>
      </c>
      <c r="AC145" s="150">
        <v>0</v>
      </c>
    </row>
    <row r="146" spans="1:29" ht="15">
      <c r="A146" s="138" t="s">
        <v>1862</v>
      </c>
      <c r="B146" s="139">
        <v>6</v>
      </c>
      <c r="C146" s="156" t="s">
        <v>1867</v>
      </c>
      <c r="D146" s="141"/>
      <c r="E146" s="141" t="s">
        <v>1730</v>
      </c>
      <c r="F146" s="151" t="s">
        <v>1737</v>
      </c>
      <c r="G146" s="143">
        <v>0</v>
      </c>
      <c r="H146" s="141">
        <v>0</v>
      </c>
      <c r="I146" s="143">
        <v>0</v>
      </c>
      <c r="J146" s="141">
        <v>0</v>
      </c>
      <c r="K146" s="141">
        <v>0</v>
      </c>
      <c r="L146" s="151"/>
      <c r="M146" s="149"/>
      <c r="N146" s="149"/>
      <c r="O146" s="149"/>
      <c r="P146" s="141">
        <v>0</v>
      </c>
      <c r="Q146" s="141">
        <v>0</v>
      </c>
      <c r="R146" s="149"/>
      <c r="S146" s="149"/>
      <c r="T146" s="143">
        <v>0</v>
      </c>
      <c r="U146" s="187">
        <v>2</v>
      </c>
      <c r="V146" s="149"/>
      <c r="W146" s="149"/>
      <c r="X146" s="149"/>
      <c r="Y146" s="149"/>
      <c r="Z146" s="149"/>
      <c r="AA146" s="149"/>
      <c r="AB146" s="149"/>
      <c r="AC146" s="150">
        <v>0</v>
      </c>
    </row>
    <row r="147" spans="1:29" ht="30">
      <c r="A147" s="138" t="s">
        <v>1862</v>
      </c>
      <c r="B147" s="139">
        <v>7</v>
      </c>
      <c r="C147" s="156" t="s">
        <v>1868</v>
      </c>
      <c r="D147" s="141"/>
      <c r="E147" s="141" t="s">
        <v>1730</v>
      </c>
      <c r="F147" s="151" t="s">
        <v>1737</v>
      </c>
      <c r="G147" s="143">
        <v>0</v>
      </c>
      <c r="H147" s="141">
        <v>0</v>
      </c>
      <c r="I147" s="143">
        <v>0</v>
      </c>
      <c r="J147" s="141">
        <v>0</v>
      </c>
      <c r="K147" s="141">
        <v>0</v>
      </c>
      <c r="L147" s="151"/>
      <c r="M147" s="149"/>
      <c r="N147" s="149"/>
      <c r="O147" s="149"/>
      <c r="P147" s="141">
        <v>0</v>
      </c>
      <c r="Q147" s="141">
        <v>0</v>
      </c>
      <c r="R147" s="149"/>
      <c r="S147" s="149"/>
      <c r="T147" s="143">
        <v>0</v>
      </c>
      <c r="U147" s="187">
        <v>0</v>
      </c>
      <c r="V147" s="149"/>
      <c r="W147" s="149"/>
      <c r="X147" s="149"/>
      <c r="Y147" s="149"/>
      <c r="Z147" s="149"/>
      <c r="AA147" s="149"/>
      <c r="AB147" s="149"/>
      <c r="AC147" s="150">
        <v>0</v>
      </c>
    </row>
    <row r="148" spans="1:29" ht="15">
      <c r="A148" s="138" t="s">
        <v>1862</v>
      </c>
      <c r="B148" s="139">
        <v>8</v>
      </c>
      <c r="C148" s="156" t="s">
        <v>1869</v>
      </c>
      <c r="D148" s="141"/>
      <c r="E148" s="141" t="s">
        <v>1732</v>
      </c>
      <c r="F148" s="151" t="s">
        <v>1737</v>
      </c>
      <c r="G148" s="143">
        <v>0</v>
      </c>
      <c r="H148" s="141">
        <v>0</v>
      </c>
      <c r="I148" s="143">
        <v>1</v>
      </c>
      <c r="J148" s="141">
        <v>23</v>
      </c>
      <c r="K148" s="141">
        <v>57.19</v>
      </c>
      <c r="L148" s="151"/>
      <c r="M148" s="149"/>
      <c r="N148" s="149"/>
      <c r="O148" s="149"/>
      <c r="P148" s="141">
        <v>0.35</v>
      </c>
      <c r="Q148" s="141">
        <v>0.52</v>
      </c>
      <c r="R148" s="149"/>
      <c r="S148" s="149"/>
      <c r="T148" s="143">
        <v>10</v>
      </c>
      <c r="U148" s="187">
        <v>10</v>
      </c>
      <c r="V148" s="149"/>
      <c r="W148" s="149"/>
      <c r="X148" s="149"/>
      <c r="Y148" s="149"/>
      <c r="Z148" s="149"/>
      <c r="AA148" s="149"/>
      <c r="AB148" s="149"/>
      <c r="AC148" s="150">
        <v>1</v>
      </c>
    </row>
    <row r="149" spans="1:29" ht="15">
      <c r="A149" s="138" t="s">
        <v>1862</v>
      </c>
      <c r="B149" s="139">
        <v>9</v>
      </c>
      <c r="C149" s="156" t="s">
        <v>1870</v>
      </c>
      <c r="D149" s="141"/>
      <c r="E149" s="141" t="s">
        <v>1730</v>
      </c>
      <c r="F149" s="151" t="s">
        <v>1737</v>
      </c>
      <c r="G149" s="143">
        <v>0</v>
      </c>
      <c r="H149" s="141">
        <v>0</v>
      </c>
      <c r="I149" s="143">
        <v>0</v>
      </c>
      <c r="J149" s="141">
        <v>0</v>
      </c>
      <c r="K149" s="141">
        <v>0</v>
      </c>
      <c r="L149" s="151"/>
      <c r="M149" s="149"/>
      <c r="N149" s="149"/>
      <c r="O149" s="149"/>
      <c r="P149" s="141">
        <v>0</v>
      </c>
      <c r="Q149" s="141">
        <v>0.95</v>
      </c>
      <c r="R149" s="149"/>
      <c r="S149" s="149"/>
      <c r="T149" s="143">
        <v>3</v>
      </c>
      <c r="U149" s="187">
        <v>3</v>
      </c>
      <c r="V149" s="149"/>
      <c r="W149" s="149"/>
      <c r="X149" s="149"/>
      <c r="Y149" s="149"/>
      <c r="Z149" s="149"/>
      <c r="AA149" s="149"/>
      <c r="AB149" s="149"/>
      <c r="AC149" s="150">
        <v>2</v>
      </c>
    </row>
    <row r="150" spans="1:29" ht="15">
      <c r="A150" s="138" t="s">
        <v>1862</v>
      </c>
      <c r="B150" s="139">
        <v>10</v>
      </c>
      <c r="C150" s="156" t="s">
        <v>1871</v>
      </c>
      <c r="D150" s="141"/>
      <c r="E150" s="141" t="s">
        <v>1730</v>
      </c>
      <c r="F150" s="151" t="s">
        <v>1737</v>
      </c>
      <c r="G150" s="143">
        <v>0</v>
      </c>
      <c r="H150" s="141">
        <v>0</v>
      </c>
      <c r="I150" s="143">
        <v>1</v>
      </c>
      <c r="J150" s="141">
        <v>0</v>
      </c>
      <c r="K150" s="141">
        <v>0</v>
      </c>
      <c r="L150" s="151"/>
      <c r="M150" s="149"/>
      <c r="N150" s="149"/>
      <c r="O150" s="149"/>
      <c r="P150" s="141">
        <v>7.0000000000000007E-2</v>
      </c>
      <c r="Q150" s="141">
        <v>0.47</v>
      </c>
      <c r="R150" s="149"/>
      <c r="S150" s="149"/>
      <c r="T150" s="143">
        <v>9</v>
      </c>
      <c r="U150" s="187">
        <v>9</v>
      </c>
      <c r="V150" s="149"/>
      <c r="W150" s="149"/>
      <c r="X150" s="149"/>
      <c r="Y150" s="149"/>
      <c r="Z150" s="149"/>
      <c r="AA150" s="149"/>
      <c r="AB150" s="149"/>
      <c r="AC150" s="150">
        <v>0</v>
      </c>
    </row>
    <row r="151" spans="1:29" ht="30">
      <c r="A151" s="138" t="s">
        <v>1872</v>
      </c>
      <c r="B151" s="139">
        <v>1</v>
      </c>
      <c r="C151" s="140" t="s">
        <v>1873</v>
      </c>
      <c r="D151" s="141" t="s">
        <v>1729</v>
      </c>
      <c r="E151" s="141" t="s">
        <v>1730</v>
      </c>
      <c r="F151" s="142" t="s">
        <v>1729</v>
      </c>
      <c r="G151" s="143">
        <v>0.4</v>
      </c>
      <c r="H151" s="141">
        <v>1.1499999999999999</v>
      </c>
      <c r="I151" s="143">
        <v>0</v>
      </c>
      <c r="J151" s="141">
        <v>10</v>
      </c>
      <c r="K151" s="141">
        <v>12</v>
      </c>
      <c r="L151" s="144">
        <v>2</v>
      </c>
      <c r="M151" s="157"/>
      <c r="N151" s="153"/>
      <c r="O151" s="154">
        <v>15</v>
      </c>
      <c r="P151" s="141">
        <v>0.01</v>
      </c>
      <c r="Q151" s="141">
        <v>0.06</v>
      </c>
      <c r="R151" s="153"/>
      <c r="S151" s="154">
        <v>0.75</v>
      </c>
      <c r="T151" s="143">
        <v>10</v>
      </c>
      <c r="U151" s="187">
        <v>10</v>
      </c>
      <c r="V151" s="153"/>
      <c r="W151" s="154">
        <v>10</v>
      </c>
      <c r="X151" s="153"/>
      <c r="Y151" s="154">
        <v>0.6</v>
      </c>
      <c r="Z151" s="154">
        <v>0</v>
      </c>
      <c r="AA151" s="149"/>
      <c r="AB151" s="149"/>
      <c r="AC151" s="150">
        <v>0</v>
      </c>
    </row>
    <row r="152" spans="1:29" ht="30">
      <c r="A152" s="138" t="s">
        <v>1872</v>
      </c>
      <c r="B152" s="139">
        <v>2</v>
      </c>
      <c r="C152" s="156" t="s">
        <v>1874</v>
      </c>
      <c r="D152" s="141"/>
      <c r="E152" s="141" t="s">
        <v>1730</v>
      </c>
      <c r="F152" s="151" t="s">
        <v>1737</v>
      </c>
      <c r="G152" s="143">
        <v>0</v>
      </c>
      <c r="H152" s="141">
        <v>0</v>
      </c>
      <c r="I152" s="143">
        <v>0</v>
      </c>
      <c r="J152" s="141">
        <v>20</v>
      </c>
      <c r="K152" s="141">
        <v>20</v>
      </c>
      <c r="L152" s="151"/>
      <c r="M152" s="149"/>
      <c r="N152" s="149"/>
      <c r="O152" s="149"/>
      <c r="P152" s="141">
        <v>5.9999999999999995E-4</v>
      </c>
      <c r="Q152" s="141">
        <v>0.01</v>
      </c>
      <c r="R152" s="149"/>
      <c r="S152" s="149"/>
      <c r="T152" s="143">
        <v>9</v>
      </c>
      <c r="U152" s="143">
        <v>9</v>
      </c>
      <c r="V152" s="149"/>
      <c r="W152" s="149"/>
      <c r="X152" s="149"/>
      <c r="Y152" s="149"/>
      <c r="Z152" s="149"/>
      <c r="AA152" s="149"/>
      <c r="AB152" s="149"/>
      <c r="AC152" s="150">
        <v>0</v>
      </c>
    </row>
    <row r="153" spans="1:29" ht="30">
      <c r="A153" s="138" t="s">
        <v>1872</v>
      </c>
      <c r="B153" s="139">
        <v>3</v>
      </c>
      <c r="C153" s="156" t="s">
        <v>1875</v>
      </c>
      <c r="D153" s="141"/>
      <c r="E153" s="141" t="s">
        <v>1730</v>
      </c>
      <c r="F153" s="151" t="s">
        <v>1737</v>
      </c>
      <c r="G153" s="143">
        <v>0</v>
      </c>
      <c r="H153" s="141">
        <v>0</v>
      </c>
      <c r="I153" s="143">
        <v>0</v>
      </c>
      <c r="J153" s="141">
        <v>19</v>
      </c>
      <c r="K153" s="141">
        <v>19</v>
      </c>
      <c r="L153" s="151"/>
      <c r="M153" s="149"/>
      <c r="N153" s="149"/>
      <c r="O153" s="149"/>
      <c r="P153" s="141">
        <v>0.1</v>
      </c>
      <c r="Q153" s="141">
        <v>0.5</v>
      </c>
      <c r="R153" s="149"/>
      <c r="S153" s="149"/>
      <c r="T153" s="143">
        <v>2</v>
      </c>
      <c r="U153" s="143">
        <v>15</v>
      </c>
      <c r="V153" s="149"/>
      <c r="W153" s="149"/>
      <c r="X153" s="149"/>
      <c r="Y153" s="149"/>
      <c r="Z153" s="149"/>
      <c r="AA153" s="149"/>
      <c r="AB153" s="149"/>
      <c r="AC153" s="150">
        <v>0</v>
      </c>
    </row>
    <row r="154" spans="1:29" ht="15">
      <c r="A154" s="138" t="s">
        <v>1872</v>
      </c>
      <c r="B154" s="139">
        <v>4</v>
      </c>
      <c r="C154" s="156" t="s">
        <v>1876</v>
      </c>
      <c r="D154" s="141"/>
      <c r="E154" s="141"/>
      <c r="F154" s="151"/>
      <c r="G154" s="143">
        <v>0</v>
      </c>
      <c r="H154" s="141">
        <v>0</v>
      </c>
      <c r="I154" s="143">
        <v>0</v>
      </c>
      <c r="J154" s="141">
        <v>0</v>
      </c>
      <c r="K154" s="143">
        <v>0</v>
      </c>
      <c r="L154" s="151"/>
      <c r="M154" s="149"/>
      <c r="N154" s="149"/>
      <c r="O154" s="149"/>
      <c r="P154" s="141">
        <v>0</v>
      </c>
      <c r="Q154" s="141">
        <v>0</v>
      </c>
      <c r="R154" s="149"/>
      <c r="S154" s="149"/>
      <c r="T154" s="143"/>
      <c r="U154" s="143"/>
      <c r="V154" s="149"/>
      <c r="W154" s="149"/>
      <c r="X154" s="149"/>
      <c r="Y154" s="149"/>
      <c r="Z154" s="149"/>
      <c r="AA154" s="149"/>
      <c r="AB154" s="149"/>
      <c r="AC154" s="150">
        <v>0</v>
      </c>
    </row>
    <row r="155" spans="1:29" ht="15">
      <c r="A155" s="138" t="s">
        <v>1872</v>
      </c>
      <c r="B155" s="139">
        <v>5</v>
      </c>
      <c r="C155" s="140" t="s">
        <v>1608</v>
      </c>
      <c r="D155" s="141" t="s">
        <v>1729</v>
      </c>
      <c r="E155" s="141" t="s">
        <v>1732</v>
      </c>
      <c r="F155" s="151" t="s">
        <v>1737</v>
      </c>
      <c r="G155" s="143">
        <v>0.4</v>
      </c>
      <c r="H155" s="143">
        <v>0.4</v>
      </c>
      <c r="I155" s="143">
        <v>0</v>
      </c>
      <c r="J155" s="141">
        <v>40</v>
      </c>
      <c r="K155" s="143">
        <v>53</v>
      </c>
      <c r="L155" s="151"/>
      <c r="M155" s="149"/>
      <c r="N155" s="149"/>
      <c r="O155" s="149"/>
      <c r="P155" s="141">
        <v>1.2</v>
      </c>
      <c r="Q155" s="143">
        <v>4.8</v>
      </c>
      <c r="R155" s="149"/>
      <c r="S155" s="149"/>
      <c r="T155" s="143"/>
      <c r="U155" s="143"/>
      <c r="V155" s="149"/>
      <c r="W155" s="149"/>
      <c r="X155" s="149"/>
      <c r="Y155" s="149"/>
      <c r="Z155" s="149"/>
      <c r="AA155" s="149"/>
      <c r="AB155" s="149"/>
      <c r="AC155" s="150">
        <v>0</v>
      </c>
    </row>
    <row r="156" spans="1:29" ht="15">
      <c r="A156" s="138" t="s">
        <v>1872</v>
      </c>
      <c r="B156" s="139">
        <v>6</v>
      </c>
      <c r="C156" s="140" t="s">
        <v>1566</v>
      </c>
      <c r="D156" s="141" t="s">
        <v>1729</v>
      </c>
      <c r="E156" s="141" t="s">
        <v>1732</v>
      </c>
      <c r="F156" s="151" t="s">
        <v>1737</v>
      </c>
      <c r="G156" s="143">
        <v>0.4</v>
      </c>
      <c r="H156" s="141">
        <v>0.5</v>
      </c>
      <c r="I156" s="143">
        <v>0</v>
      </c>
      <c r="J156" s="141">
        <v>15</v>
      </c>
      <c r="K156" s="141">
        <v>25</v>
      </c>
      <c r="L156" s="151"/>
      <c r="M156" s="149"/>
      <c r="N156" s="149"/>
      <c r="O156" s="149"/>
      <c r="P156" s="141">
        <v>0</v>
      </c>
      <c r="Q156" s="141">
        <v>2.93</v>
      </c>
      <c r="R156" s="149"/>
      <c r="S156" s="149"/>
      <c r="T156" s="143">
        <v>5</v>
      </c>
      <c r="U156" s="143">
        <v>5</v>
      </c>
      <c r="V156" s="149"/>
      <c r="W156" s="149"/>
      <c r="X156" s="149"/>
      <c r="Y156" s="149"/>
      <c r="Z156" s="149"/>
      <c r="AA156" s="149"/>
      <c r="AB156" s="149"/>
      <c r="AC156" s="150">
        <v>0</v>
      </c>
    </row>
    <row r="157" spans="1:29" ht="15">
      <c r="A157" s="138" t="s">
        <v>1872</v>
      </c>
      <c r="B157" s="139">
        <v>7</v>
      </c>
      <c r="C157" s="171" t="s">
        <v>1877</v>
      </c>
      <c r="D157" s="141"/>
      <c r="E157" s="141" t="s">
        <v>1732</v>
      </c>
      <c r="F157" s="151" t="s">
        <v>1737</v>
      </c>
      <c r="G157" s="143">
        <v>0</v>
      </c>
      <c r="H157" s="141">
        <v>0</v>
      </c>
      <c r="I157" s="143">
        <v>0</v>
      </c>
      <c r="J157" s="141">
        <v>20</v>
      </c>
      <c r="K157" s="141">
        <v>20</v>
      </c>
      <c r="L157" s="151"/>
      <c r="M157" s="149"/>
      <c r="N157" s="149"/>
      <c r="O157" s="149"/>
      <c r="P157" s="141">
        <v>0.25</v>
      </c>
      <c r="Q157" s="141">
        <v>1.6</v>
      </c>
      <c r="R157" s="149"/>
      <c r="S157" s="149"/>
      <c r="T157" s="143">
        <v>24</v>
      </c>
      <c r="U157" s="143">
        <v>24</v>
      </c>
      <c r="V157" s="149"/>
      <c r="W157" s="149"/>
      <c r="X157" s="149"/>
      <c r="Y157" s="149"/>
      <c r="Z157" s="149"/>
      <c r="AA157" s="149"/>
      <c r="AB157" s="149"/>
      <c r="AC157" s="150">
        <v>0</v>
      </c>
    </row>
    <row r="158" spans="1:29" ht="15">
      <c r="A158" s="138" t="s">
        <v>1872</v>
      </c>
      <c r="B158" s="139">
        <v>8</v>
      </c>
      <c r="C158" s="188" t="s">
        <v>1878</v>
      </c>
      <c r="D158" s="141"/>
      <c r="E158" s="141" t="s">
        <v>1732</v>
      </c>
      <c r="F158" s="151" t="s">
        <v>1737</v>
      </c>
      <c r="G158" s="143">
        <v>0</v>
      </c>
      <c r="H158" s="141">
        <v>0</v>
      </c>
      <c r="I158" s="143">
        <v>0</v>
      </c>
      <c r="J158" s="141">
        <v>18</v>
      </c>
      <c r="K158" s="141">
        <v>18</v>
      </c>
      <c r="L158" s="151"/>
      <c r="M158" s="149"/>
      <c r="N158" s="149"/>
      <c r="O158" s="149"/>
      <c r="P158" s="141">
        <v>0</v>
      </c>
      <c r="Q158" s="141">
        <v>2</v>
      </c>
      <c r="R158" s="149"/>
      <c r="S158" s="149"/>
      <c r="T158" s="143">
        <v>7</v>
      </c>
      <c r="U158" s="143">
        <v>7</v>
      </c>
      <c r="V158" s="149"/>
      <c r="W158" s="149"/>
      <c r="X158" s="149"/>
      <c r="Y158" s="149"/>
      <c r="Z158" s="149"/>
      <c r="AA158" s="149"/>
      <c r="AB158" s="149"/>
      <c r="AC158" s="150">
        <v>0</v>
      </c>
    </row>
    <row r="159" spans="1:29" ht="30">
      <c r="A159" s="138" t="s">
        <v>1872</v>
      </c>
      <c r="B159" s="139">
        <v>9</v>
      </c>
      <c r="C159" s="140" t="s">
        <v>1879</v>
      </c>
      <c r="D159" s="141" t="s">
        <v>1729</v>
      </c>
      <c r="E159" s="141" t="s">
        <v>1730</v>
      </c>
      <c r="F159" s="142" t="s">
        <v>1729</v>
      </c>
      <c r="G159" s="143">
        <v>0.4</v>
      </c>
      <c r="H159" s="141">
        <v>1.05</v>
      </c>
      <c r="I159" s="143">
        <v>0</v>
      </c>
      <c r="J159" s="141">
        <v>30</v>
      </c>
      <c r="K159" s="141">
        <v>80</v>
      </c>
      <c r="L159" s="144">
        <v>5</v>
      </c>
      <c r="M159" s="157"/>
      <c r="N159" s="153"/>
      <c r="O159" s="154">
        <v>6</v>
      </c>
      <c r="P159" s="141">
        <v>0.7</v>
      </c>
      <c r="Q159" s="141">
        <v>4</v>
      </c>
      <c r="R159" s="153"/>
      <c r="S159" s="154">
        <v>3</v>
      </c>
      <c r="T159" s="143">
        <v>11</v>
      </c>
      <c r="U159" s="143">
        <v>50</v>
      </c>
      <c r="V159" s="153"/>
      <c r="W159" s="154">
        <v>5</v>
      </c>
      <c r="X159" s="153"/>
      <c r="Y159" s="154">
        <v>2</v>
      </c>
      <c r="Z159" s="154">
        <v>1</v>
      </c>
      <c r="AA159" s="154">
        <v>2</v>
      </c>
      <c r="AB159" s="149"/>
      <c r="AC159" s="150">
        <v>3</v>
      </c>
    </row>
    <row r="160" spans="1:29" ht="15">
      <c r="A160" s="138" t="s">
        <v>1872</v>
      </c>
      <c r="B160" s="139">
        <v>10</v>
      </c>
      <c r="C160" s="189" t="s">
        <v>1880</v>
      </c>
      <c r="D160" s="141" t="s">
        <v>1729</v>
      </c>
      <c r="E160" s="190" t="s">
        <v>1730</v>
      </c>
      <c r="F160" s="142" t="s">
        <v>1729</v>
      </c>
      <c r="G160" s="143">
        <v>0.4</v>
      </c>
      <c r="H160" s="143">
        <v>0.4</v>
      </c>
      <c r="I160" s="143"/>
      <c r="J160" s="141"/>
      <c r="K160" s="187">
        <v>68</v>
      </c>
      <c r="L160" s="144">
        <v>10</v>
      </c>
      <c r="M160" s="155"/>
      <c r="N160" s="146"/>
      <c r="O160" s="147">
        <v>100</v>
      </c>
      <c r="P160" s="141"/>
      <c r="Q160" s="187">
        <v>12</v>
      </c>
      <c r="R160" s="146"/>
      <c r="S160" s="147">
        <v>2</v>
      </c>
      <c r="T160" s="143"/>
      <c r="U160" s="143"/>
      <c r="V160" s="146"/>
      <c r="W160" s="147">
        <v>40</v>
      </c>
      <c r="X160" s="146"/>
      <c r="Y160" s="147">
        <v>1</v>
      </c>
      <c r="Z160" s="147">
        <v>0.3</v>
      </c>
      <c r="AA160" s="147">
        <v>0</v>
      </c>
      <c r="AB160" s="149"/>
      <c r="AC160" s="150"/>
    </row>
    <row r="161" spans="1:29" ht="15">
      <c r="A161" s="184" t="s">
        <v>1881</v>
      </c>
      <c r="B161" s="185">
        <v>1</v>
      </c>
      <c r="C161" s="140" t="s">
        <v>1258</v>
      </c>
      <c r="D161" s="141" t="s">
        <v>1729</v>
      </c>
      <c r="E161" s="143" t="s">
        <v>1732</v>
      </c>
      <c r="F161" s="151" t="s">
        <v>1737</v>
      </c>
      <c r="G161" s="143">
        <v>0.4</v>
      </c>
      <c r="H161" s="143">
        <v>0.4</v>
      </c>
      <c r="I161" s="143">
        <v>0</v>
      </c>
      <c r="J161" s="143">
        <v>50</v>
      </c>
      <c r="K161" s="143">
        <v>59</v>
      </c>
      <c r="L161" s="151"/>
      <c r="M161" s="149"/>
      <c r="N161" s="149"/>
      <c r="O161" s="149"/>
      <c r="P161" s="143">
        <v>0</v>
      </c>
      <c r="Q161" s="143">
        <v>0.2</v>
      </c>
      <c r="R161" s="149"/>
      <c r="S161" s="149"/>
      <c r="T161" s="143">
        <v>2</v>
      </c>
      <c r="U161" s="143">
        <v>5</v>
      </c>
      <c r="V161" s="149"/>
      <c r="W161" s="149"/>
      <c r="X161" s="149"/>
      <c r="Y161" s="149"/>
      <c r="Z161" s="149"/>
      <c r="AA161" s="149"/>
      <c r="AB161" s="149"/>
      <c r="AC161" s="143">
        <v>3</v>
      </c>
    </row>
    <row r="162" spans="1:29" ht="15">
      <c r="A162" s="184" t="s">
        <v>1881</v>
      </c>
      <c r="B162" s="185">
        <v>2</v>
      </c>
      <c r="C162" s="140" t="s">
        <v>1882</v>
      </c>
      <c r="D162" s="141" t="s">
        <v>1729</v>
      </c>
      <c r="E162" s="143" t="s">
        <v>1730</v>
      </c>
      <c r="F162" s="142" t="s">
        <v>1729</v>
      </c>
      <c r="G162" s="143">
        <v>0.39</v>
      </c>
      <c r="H162" s="143">
        <v>2.09</v>
      </c>
      <c r="I162" s="143">
        <v>1</v>
      </c>
      <c r="J162" s="143">
        <v>6</v>
      </c>
      <c r="K162" s="143">
        <v>25</v>
      </c>
      <c r="L162" s="144">
        <v>42</v>
      </c>
      <c r="M162" s="152" t="s">
        <v>1168</v>
      </c>
      <c r="N162" s="153"/>
      <c r="O162" s="154">
        <v>65</v>
      </c>
      <c r="P162" s="143">
        <v>0.08</v>
      </c>
      <c r="Q162" s="143">
        <v>0.21</v>
      </c>
      <c r="R162" s="153"/>
      <c r="S162" s="154">
        <v>2.3E-2</v>
      </c>
      <c r="T162" s="143">
        <v>3</v>
      </c>
      <c r="U162" s="143">
        <v>12</v>
      </c>
      <c r="V162" s="153"/>
      <c r="W162" s="154">
        <v>18</v>
      </c>
      <c r="X162" s="153"/>
      <c r="Y162" s="154">
        <v>3.75</v>
      </c>
      <c r="Z162" s="154">
        <v>0.25</v>
      </c>
      <c r="AA162" s="154">
        <v>6</v>
      </c>
      <c r="AB162" s="154">
        <v>2</v>
      </c>
      <c r="AC162" s="143">
        <v>3</v>
      </c>
    </row>
    <row r="163" spans="1:29" ht="15">
      <c r="A163" s="184" t="s">
        <v>1881</v>
      </c>
      <c r="B163" s="185">
        <v>3</v>
      </c>
      <c r="C163" s="140" t="s">
        <v>1883</v>
      </c>
      <c r="D163" s="141" t="s">
        <v>1729</v>
      </c>
      <c r="E163" s="143" t="s">
        <v>1730</v>
      </c>
      <c r="F163" s="142" t="s">
        <v>1729</v>
      </c>
      <c r="G163" s="143">
        <v>0.4</v>
      </c>
      <c r="H163" s="143">
        <v>0.4</v>
      </c>
      <c r="I163" s="143">
        <v>3</v>
      </c>
      <c r="J163" s="143">
        <v>8</v>
      </c>
      <c r="K163" s="143">
        <v>16.5</v>
      </c>
      <c r="L163" s="144">
        <v>18</v>
      </c>
      <c r="M163" s="145" t="s">
        <v>1168</v>
      </c>
      <c r="N163" s="146"/>
      <c r="O163" s="147">
        <v>3</v>
      </c>
      <c r="P163" s="143">
        <v>0.06</v>
      </c>
      <c r="Q163" s="143">
        <v>0.17</v>
      </c>
      <c r="R163" s="146"/>
      <c r="S163" s="147">
        <v>0.76</v>
      </c>
      <c r="T163" s="143">
        <v>23</v>
      </c>
      <c r="U163" s="143">
        <v>23</v>
      </c>
      <c r="V163" s="146"/>
      <c r="W163" s="147">
        <v>26</v>
      </c>
      <c r="X163" s="146"/>
      <c r="Y163" s="147">
        <v>1.2</v>
      </c>
      <c r="Z163" s="147">
        <v>0.3</v>
      </c>
      <c r="AA163" s="147">
        <v>2</v>
      </c>
      <c r="AB163" s="149"/>
      <c r="AC163" s="143">
        <v>4</v>
      </c>
    </row>
    <row r="164" spans="1:29" ht="15">
      <c r="A164" s="184" t="s">
        <v>1881</v>
      </c>
      <c r="B164" s="185">
        <v>4</v>
      </c>
      <c r="C164" s="140" t="s">
        <v>1245</v>
      </c>
      <c r="D164" s="141" t="s">
        <v>1729</v>
      </c>
      <c r="E164" s="143" t="s">
        <v>1730</v>
      </c>
      <c r="F164" s="142" t="s">
        <v>1729</v>
      </c>
      <c r="G164" s="143">
        <v>0.4</v>
      </c>
      <c r="H164" s="143">
        <v>1</v>
      </c>
      <c r="I164" s="143">
        <v>0</v>
      </c>
      <c r="J164" s="143">
        <v>7.5</v>
      </c>
      <c r="K164" s="143">
        <v>35</v>
      </c>
      <c r="L164" s="144">
        <v>24</v>
      </c>
      <c r="M164" s="155"/>
      <c r="N164" s="146"/>
      <c r="O164" s="147">
        <v>11300</v>
      </c>
      <c r="P164" s="143">
        <v>0.05</v>
      </c>
      <c r="Q164" s="143">
        <v>0.15</v>
      </c>
      <c r="R164" s="146"/>
      <c r="S164" s="147">
        <v>3.5</v>
      </c>
      <c r="T164" s="143">
        <v>3</v>
      </c>
      <c r="U164" s="143">
        <v>12</v>
      </c>
      <c r="V164" s="146"/>
      <c r="W164" s="147">
        <v>31</v>
      </c>
      <c r="X164" s="146"/>
      <c r="Y164" s="147">
        <v>5</v>
      </c>
      <c r="Z164" s="147">
        <v>0</v>
      </c>
      <c r="AA164" s="149"/>
      <c r="AB164" s="149"/>
      <c r="AC164" s="143">
        <v>1</v>
      </c>
    </row>
    <row r="165" spans="1:29" ht="15">
      <c r="A165" s="184" t="s">
        <v>1881</v>
      </c>
      <c r="B165" s="185">
        <v>5</v>
      </c>
      <c r="C165" s="140" t="s">
        <v>1209</v>
      </c>
      <c r="D165" s="141" t="s">
        <v>1729</v>
      </c>
      <c r="E165" s="143" t="s">
        <v>1730</v>
      </c>
      <c r="F165" s="142" t="s">
        <v>1729</v>
      </c>
      <c r="G165" s="143">
        <v>0.4</v>
      </c>
      <c r="H165" s="143">
        <v>1</v>
      </c>
      <c r="I165" s="143">
        <v>4</v>
      </c>
      <c r="J165" s="143">
        <v>24</v>
      </c>
      <c r="K165" s="143">
        <v>28.96</v>
      </c>
      <c r="L165" s="144">
        <v>34.6</v>
      </c>
      <c r="M165" s="155" t="s">
        <v>164</v>
      </c>
      <c r="N165" s="146"/>
      <c r="O165" s="147">
        <v>12</v>
      </c>
      <c r="P165" s="143">
        <v>0</v>
      </c>
      <c r="Q165" s="143">
        <v>0.15</v>
      </c>
      <c r="R165" s="146"/>
      <c r="S165" s="147">
        <v>0.54</v>
      </c>
      <c r="T165" s="143">
        <v>15</v>
      </c>
      <c r="U165" s="143">
        <v>30</v>
      </c>
      <c r="V165" s="146"/>
      <c r="W165" s="176"/>
      <c r="X165" s="146"/>
      <c r="Y165" s="147">
        <v>6.3</v>
      </c>
      <c r="Z165" s="147">
        <v>3.8</v>
      </c>
      <c r="AA165" s="182" t="s">
        <v>1884</v>
      </c>
      <c r="AB165" s="154">
        <v>4</v>
      </c>
      <c r="AC165" s="143">
        <v>1</v>
      </c>
    </row>
    <row r="166" spans="1:29" ht="15">
      <c r="A166" s="184" t="s">
        <v>1881</v>
      </c>
      <c r="B166" s="185">
        <v>6</v>
      </c>
      <c r="C166" s="140" t="s">
        <v>1885</v>
      </c>
      <c r="D166" s="141" t="s">
        <v>1729</v>
      </c>
      <c r="E166" s="143" t="s">
        <v>1730</v>
      </c>
      <c r="F166" s="142" t="s">
        <v>1729</v>
      </c>
      <c r="G166" s="143">
        <v>0.4</v>
      </c>
      <c r="H166" s="143">
        <v>0.6</v>
      </c>
      <c r="I166" s="143">
        <v>2</v>
      </c>
      <c r="J166" s="143">
        <v>30</v>
      </c>
      <c r="K166" s="143">
        <v>42.5</v>
      </c>
      <c r="L166" s="144">
        <v>52.5</v>
      </c>
      <c r="M166" s="155" t="s">
        <v>1235</v>
      </c>
      <c r="N166" s="146"/>
      <c r="O166" s="147">
        <v>37</v>
      </c>
      <c r="P166" s="143">
        <v>0.37</v>
      </c>
      <c r="Q166" s="143">
        <v>0.4</v>
      </c>
      <c r="R166" s="146"/>
      <c r="S166" s="147">
        <v>2</v>
      </c>
      <c r="T166" s="143">
        <v>7</v>
      </c>
      <c r="U166" s="143">
        <v>24</v>
      </c>
      <c r="V166" s="146"/>
      <c r="W166" s="147">
        <v>4</v>
      </c>
      <c r="X166" s="146"/>
      <c r="Y166" s="147">
        <v>4</v>
      </c>
      <c r="Z166" s="147">
        <v>2</v>
      </c>
      <c r="AA166" s="149"/>
      <c r="AB166" s="149">
        <v>1</v>
      </c>
      <c r="AC166" s="143">
        <v>1</v>
      </c>
    </row>
    <row r="167" spans="1:29" ht="15">
      <c r="A167" s="184" t="s">
        <v>1881</v>
      </c>
      <c r="B167" s="185">
        <v>7</v>
      </c>
      <c r="C167" s="171" t="s">
        <v>1886</v>
      </c>
      <c r="D167" s="143"/>
      <c r="E167" s="143" t="s">
        <v>1730</v>
      </c>
      <c r="F167" s="151" t="s">
        <v>1737</v>
      </c>
      <c r="G167" s="143">
        <v>0</v>
      </c>
      <c r="H167" s="143">
        <v>0</v>
      </c>
      <c r="I167" s="143">
        <v>0</v>
      </c>
      <c r="J167" s="143">
        <v>25</v>
      </c>
      <c r="K167" s="143">
        <v>40</v>
      </c>
      <c r="L167" s="151"/>
      <c r="M167" s="149"/>
      <c r="N167" s="149"/>
      <c r="O167" s="149"/>
      <c r="P167" s="143">
        <v>1.2</v>
      </c>
      <c r="Q167" s="143">
        <v>2</v>
      </c>
      <c r="R167" s="149"/>
      <c r="S167" s="149"/>
      <c r="T167" s="143">
        <v>16</v>
      </c>
      <c r="U167" s="143">
        <v>16</v>
      </c>
      <c r="V167" s="149"/>
      <c r="W167" s="149"/>
      <c r="X167" s="149"/>
      <c r="Y167" s="149"/>
      <c r="Z167" s="149"/>
      <c r="AA167" s="149"/>
      <c r="AB167" s="149"/>
      <c r="AC167" s="143">
        <v>0</v>
      </c>
    </row>
    <row r="168" spans="1:29" ht="30">
      <c r="A168" s="184" t="s">
        <v>1881</v>
      </c>
      <c r="B168" s="185">
        <v>8</v>
      </c>
      <c r="C168" s="140" t="s">
        <v>1887</v>
      </c>
      <c r="D168" s="141" t="s">
        <v>1729</v>
      </c>
      <c r="E168" s="143" t="s">
        <v>1730</v>
      </c>
      <c r="F168" s="142" t="s">
        <v>1729</v>
      </c>
      <c r="G168" s="143">
        <v>0.25</v>
      </c>
      <c r="H168" s="143">
        <v>0.25</v>
      </c>
      <c r="I168" s="143">
        <v>1</v>
      </c>
      <c r="J168" s="143">
        <v>4.75</v>
      </c>
      <c r="K168" s="143">
        <v>5</v>
      </c>
      <c r="L168" s="144">
        <v>25</v>
      </c>
      <c r="M168" s="152" t="s">
        <v>1168</v>
      </c>
      <c r="N168" s="153"/>
      <c r="O168" s="154">
        <v>3</v>
      </c>
      <c r="P168" s="143">
        <v>0</v>
      </c>
      <c r="Q168" s="143">
        <v>2.1000000000000001E-2</v>
      </c>
      <c r="R168" s="153"/>
      <c r="S168" s="154">
        <v>0</v>
      </c>
      <c r="T168" s="143">
        <v>4</v>
      </c>
      <c r="U168" s="143">
        <v>8</v>
      </c>
      <c r="V168" s="153"/>
      <c r="W168" s="154">
        <v>9</v>
      </c>
      <c r="X168" s="153"/>
      <c r="Y168" s="154">
        <v>1.23</v>
      </c>
      <c r="Z168" s="154">
        <v>10</v>
      </c>
      <c r="AA168" s="154">
        <v>3</v>
      </c>
      <c r="AB168" s="154">
        <v>3</v>
      </c>
      <c r="AC168" s="143">
        <v>1</v>
      </c>
    </row>
    <row r="169" spans="1:29" ht="30">
      <c r="A169" s="184" t="s">
        <v>1881</v>
      </c>
      <c r="B169" s="185">
        <v>9</v>
      </c>
      <c r="C169" s="171" t="s">
        <v>1888</v>
      </c>
      <c r="D169" s="143"/>
      <c r="E169" s="143" t="s">
        <v>1730</v>
      </c>
      <c r="F169" s="151" t="s">
        <v>1737</v>
      </c>
      <c r="G169" s="143">
        <v>0</v>
      </c>
      <c r="H169" s="143">
        <v>0</v>
      </c>
      <c r="I169" s="143">
        <v>0</v>
      </c>
      <c r="J169" s="143">
        <v>50</v>
      </c>
      <c r="K169" s="143">
        <v>80</v>
      </c>
      <c r="L169" s="151"/>
      <c r="M169" s="149"/>
      <c r="N169" s="149"/>
      <c r="O169" s="149"/>
      <c r="P169" s="143">
        <v>3.6</v>
      </c>
      <c r="Q169" s="143">
        <v>7.2</v>
      </c>
      <c r="R169" s="149"/>
      <c r="S169" s="149"/>
      <c r="T169" s="143">
        <v>40</v>
      </c>
      <c r="U169" s="143">
        <v>40</v>
      </c>
      <c r="V169" s="149"/>
      <c r="W169" s="149"/>
      <c r="X169" s="149"/>
      <c r="Y169" s="149"/>
      <c r="Z169" s="149"/>
      <c r="AA169" s="149"/>
      <c r="AB169" s="149"/>
      <c r="AC169" s="143">
        <v>0</v>
      </c>
    </row>
    <row r="170" spans="1:29" ht="15">
      <c r="A170" s="184" t="s">
        <v>1881</v>
      </c>
      <c r="B170" s="185">
        <v>10</v>
      </c>
      <c r="C170" s="171" t="s">
        <v>1889</v>
      </c>
      <c r="D170" s="143"/>
      <c r="E170" s="143" t="s">
        <v>1732</v>
      </c>
      <c r="F170" s="151" t="s">
        <v>1737</v>
      </c>
      <c r="G170" s="143">
        <v>0</v>
      </c>
      <c r="H170" s="143">
        <v>0</v>
      </c>
      <c r="I170" s="143">
        <v>0</v>
      </c>
      <c r="J170" s="143">
        <v>16</v>
      </c>
      <c r="K170" s="143">
        <v>60</v>
      </c>
      <c r="L170" s="151"/>
      <c r="M170" s="149"/>
      <c r="N170" s="149"/>
      <c r="O170" s="149"/>
      <c r="P170" s="143">
        <v>0</v>
      </c>
      <c r="Q170" s="143">
        <v>0</v>
      </c>
      <c r="R170" s="149"/>
      <c r="S170" s="149"/>
      <c r="T170" s="143">
        <v>13</v>
      </c>
      <c r="U170" s="143">
        <v>13</v>
      </c>
      <c r="V170" s="149"/>
      <c r="W170" s="149"/>
      <c r="X170" s="149"/>
      <c r="Y170" s="149"/>
      <c r="Z170" s="149"/>
      <c r="AA170" s="149"/>
      <c r="AB170" s="149"/>
      <c r="AC170" s="143">
        <v>1</v>
      </c>
    </row>
    <row r="171" spans="1:29" ht="15.75" customHeight="1">
      <c r="A171" s="191"/>
      <c r="B171" s="191"/>
      <c r="C171" s="192"/>
      <c r="D171" s="193"/>
      <c r="E171" s="193"/>
      <c r="F171" s="193"/>
      <c r="G171" s="193"/>
      <c r="H171" s="193"/>
      <c r="I171" s="194"/>
      <c r="J171" s="193"/>
      <c r="K171" s="193"/>
      <c r="L171" s="193">
        <f t="shared" ref="L171:AC171" si="0">SUM(L2:L170)</f>
        <v>5039.38</v>
      </c>
      <c r="M171" s="193">
        <f t="shared" si="0"/>
        <v>0</v>
      </c>
      <c r="N171" s="193">
        <f t="shared" si="0"/>
        <v>0</v>
      </c>
      <c r="O171" s="193">
        <f t="shared" si="0"/>
        <v>10305541.6</v>
      </c>
      <c r="P171" s="193">
        <f t="shared" si="0"/>
        <v>131.17526999999998</v>
      </c>
      <c r="Q171" s="193">
        <f t="shared" si="0"/>
        <v>439.06339999999994</v>
      </c>
      <c r="R171" s="193">
        <f t="shared" si="0"/>
        <v>0</v>
      </c>
      <c r="S171" s="193">
        <f t="shared" si="0"/>
        <v>525.404</v>
      </c>
      <c r="T171" s="193">
        <f t="shared" si="0"/>
        <v>1241</v>
      </c>
      <c r="U171" s="193">
        <f t="shared" si="0"/>
        <v>2576</v>
      </c>
      <c r="V171" s="193">
        <f t="shared" si="0"/>
        <v>0</v>
      </c>
      <c r="W171" s="193">
        <f t="shared" si="0"/>
        <v>2406.8000000000002</v>
      </c>
      <c r="X171" s="193">
        <f t="shared" si="0"/>
        <v>1.96</v>
      </c>
      <c r="Y171" s="193">
        <f t="shared" si="0"/>
        <v>381.83249999999998</v>
      </c>
      <c r="Z171" s="193">
        <f t="shared" si="0"/>
        <v>130.41999999999996</v>
      </c>
      <c r="AA171" s="193">
        <f t="shared" si="0"/>
        <v>158</v>
      </c>
      <c r="AB171" s="193">
        <f t="shared" si="0"/>
        <v>70</v>
      </c>
      <c r="AC171" s="193">
        <f t="shared" si="0"/>
        <v>284</v>
      </c>
    </row>
    <row r="172" spans="1:29" ht="15.75" customHeight="1">
      <c r="A172" s="191"/>
      <c r="B172" s="191"/>
      <c r="C172" s="192"/>
      <c r="D172" s="195"/>
      <c r="E172" s="195"/>
      <c r="F172" s="195"/>
      <c r="G172" s="196">
        <v>36.380000000000003</v>
      </c>
      <c r="H172" s="196">
        <v>120.39</v>
      </c>
      <c r="I172" s="196">
        <v>183</v>
      </c>
      <c r="J172" s="196">
        <v>3292.95</v>
      </c>
      <c r="K172" s="196">
        <v>5545.58</v>
      </c>
      <c r="L172" s="195"/>
      <c r="M172" s="197"/>
      <c r="N172" s="197"/>
      <c r="O172" s="197"/>
      <c r="P172" s="196">
        <v>131.58500000000001</v>
      </c>
      <c r="Q172" s="196">
        <v>439.77</v>
      </c>
      <c r="R172" s="197"/>
      <c r="S172" s="197"/>
      <c r="T172" s="196">
        <v>1242</v>
      </c>
      <c r="U172" s="196">
        <v>2614</v>
      </c>
      <c r="V172" s="197"/>
      <c r="W172" s="197"/>
      <c r="X172" s="197"/>
      <c r="Y172" s="197"/>
      <c r="Z172" s="197"/>
      <c r="AA172" s="197"/>
      <c r="AB172" s="197"/>
      <c r="AC172" s="196">
        <v>284</v>
      </c>
    </row>
    <row r="173" spans="1:29" ht="15.75" customHeight="1">
      <c r="C173" s="198"/>
      <c r="F173" s="199" t="s">
        <v>1890</v>
      </c>
      <c r="L173" s="128">
        <f t="shared" ref="L173:Z173" si="1">SUM(L2:L168)</f>
        <v>5039.38</v>
      </c>
      <c r="M173" s="128">
        <f t="shared" si="1"/>
        <v>0</v>
      </c>
      <c r="N173" s="128">
        <f t="shared" si="1"/>
        <v>0</v>
      </c>
      <c r="O173" s="128">
        <f t="shared" si="1"/>
        <v>10305541.6</v>
      </c>
      <c r="P173" s="128">
        <f t="shared" si="1"/>
        <v>127.57526999999997</v>
      </c>
      <c r="Q173" s="128">
        <f t="shared" si="1"/>
        <v>431.86339999999996</v>
      </c>
      <c r="R173" s="128">
        <f t="shared" si="1"/>
        <v>0</v>
      </c>
      <c r="S173" s="128">
        <f t="shared" si="1"/>
        <v>525.404</v>
      </c>
      <c r="T173" s="128">
        <f t="shared" si="1"/>
        <v>1188</v>
      </c>
      <c r="U173" s="128">
        <f t="shared" si="1"/>
        <v>2523</v>
      </c>
      <c r="V173" s="128">
        <f t="shared" si="1"/>
        <v>0</v>
      </c>
      <c r="W173" s="128">
        <f t="shared" si="1"/>
        <v>2406.8000000000002</v>
      </c>
      <c r="X173" s="128">
        <f t="shared" si="1"/>
        <v>1.96</v>
      </c>
      <c r="Y173" s="128">
        <f t="shared" si="1"/>
        <v>381.83249999999998</v>
      </c>
      <c r="Z173" s="128">
        <f t="shared" si="1"/>
        <v>130.41999999999996</v>
      </c>
    </row>
    <row r="174" spans="1:29" ht="15.75" customHeight="1">
      <c r="C174" s="198"/>
      <c r="F174" s="199"/>
    </row>
    <row r="175" spans="1:29" ht="15.75" customHeight="1">
      <c r="C175" s="198"/>
      <c r="F175" s="199"/>
    </row>
    <row r="176" spans="1:29" ht="15.75" customHeight="1">
      <c r="C176" s="198"/>
      <c r="F176" s="199"/>
    </row>
    <row r="177" spans="3:6" ht="15.75" customHeight="1">
      <c r="C177" s="198"/>
      <c r="F177" s="199"/>
    </row>
    <row r="178" spans="3:6" ht="15.75" customHeight="1">
      <c r="C178" s="198"/>
      <c r="F178" s="199"/>
    </row>
    <row r="179" spans="3:6" ht="15.75" customHeight="1">
      <c r="C179" s="198"/>
      <c r="F179" s="199"/>
    </row>
    <row r="180" spans="3:6" ht="15.75" customHeight="1">
      <c r="C180" s="198"/>
      <c r="F180" s="199"/>
    </row>
    <row r="181" spans="3:6" ht="15.75" customHeight="1">
      <c r="C181" s="198"/>
      <c r="F181" s="199"/>
    </row>
    <row r="182" spans="3:6" ht="15.75" customHeight="1">
      <c r="C182" s="198"/>
      <c r="F182" s="199"/>
    </row>
    <row r="183" spans="3:6" ht="15.75" customHeight="1">
      <c r="C183" s="198"/>
      <c r="F183" s="199"/>
    </row>
    <row r="184" spans="3:6" ht="15.75" customHeight="1">
      <c r="C184" s="198"/>
      <c r="F184" s="199"/>
    </row>
    <row r="185" spans="3:6" ht="15.75" customHeight="1">
      <c r="C185" s="198"/>
      <c r="F185" s="199"/>
    </row>
    <row r="186" spans="3:6" ht="15.75" customHeight="1">
      <c r="C186" s="198"/>
      <c r="F186" s="199"/>
    </row>
    <row r="187" spans="3:6" ht="15.75" customHeight="1">
      <c r="C187" s="198"/>
      <c r="F187" s="199"/>
    </row>
    <row r="188" spans="3:6" ht="15.75" customHeight="1">
      <c r="C188" s="198"/>
      <c r="F188" s="199"/>
    </row>
    <row r="189" spans="3:6" ht="15.75" customHeight="1">
      <c r="C189" s="198"/>
      <c r="F189" s="199"/>
    </row>
    <row r="190" spans="3:6" ht="15.75" customHeight="1">
      <c r="C190" s="198"/>
      <c r="F190" s="199"/>
    </row>
    <row r="191" spans="3:6" ht="15.75" customHeight="1">
      <c r="C191" s="198"/>
      <c r="F191" s="199"/>
    </row>
    <row r="192" spans="3:6" ht="15.75" customHeight="1">
      <c r="C192" s="198"/>
      <c r="F192" s="199"/>
    </row>
    <row r="193" spans="3:6" ht="15.75" customHeight="1">
      <c r="C193" s="198"/>
      <c r="F193" s="199"/>
    </row>
    <row r="194" spans="3:6" ht="15.75" customHeight="1">
      <c r="C194" s="198"/>
      <c r="F194" s="199"/>
    </row>
    <row r="195" spans="3:6" ht="15.75" customHeight="1">
      <c r="C195" s="198"/>
      <c r="F195" s="199"/>
    </row>
    <row r="196" spans="3:6" ht="15.75" customHeight="1">
      <c r="C196" s="198"/>
      <c r="F196" s="199"/>
    </row>
    <row r="197" spans="3:6" ht="15.75" customHeight="1">
      <c r="C197" s="198"/>
      <c r="F197" s="199"/>
    </row>
    <row r="198" spans="3:6" ht="15.75" customHeight="1">
      <c r="C198" s="198"/>
      <c r="F198" s="199"/>
    </row>
    <row r="199" spans="3:6" ht="15.75" customHeight="1">
      <c r="C199" s="198"/>
      <c r="F199" s="199"/>
    </row>
    <row r="200" spans="3:6" ht="15.75" customHeight="1">
      <c r="C200" s="198"/>
      <c r="F200" s="199"/>
    </row>
    <row r="201" spans="3:6" ht="15.75" customHeight="1">
      <c r="C201" s="198"/>
      <c r="F201" s="199"/>
    </row>
    <row r="202" spans="3:6" ht="15.75" customHeight="1">
      <c r="C202" s="198"/>
      <c r="F202" s="199"/>
    </row>
    <row r="203" spans="3:6" ht="15.75" customHeight="1">
      <c r="C203" s="198"/>
      <c r="F203" s="199"/>
    </row>
    <row r="204" spans="3:6" ht="15.75" customHeight="1">
      <c r="C204" s="198"/>
      <c r="F204" s="199"/>
    </row>
    <row r="205" spans="3:6" ht="15.75" customHeight="1">
      <c r="C205" s="198"/>
      <c r="F205" s="199"/>
    </row>
    <row r="206" spans="3:6" ht="15.75" customHeight="1">
      <c r="C206" s="198"/>
      <c r="F206" s="199"/>
    </row>
    <row r="207" spans="3:6" ht="15.75" customHeight="1">
      <c r="C207" s="198"/>
      <c r="F207" s="199"/>
    </row>
    <row r="208" spans="3:6" ht="15.75" customHeight="1">
      <c r="C208" s="198"/>
      <c r="F208" s="199"/>
    </row>
    <row r="209" spans="3:6" ht="15.75" customHeight="1">
      <c r="C209" s="198"/>
      <c r="F209" s="199"/>
    </row>
    <row r="210" spans="3:6" ht="15.75" customHeight="1">
      <c r="C210" s="198"/>
      <c r="F210" s="199"/>
    </row>
    <row r="211" spans="3:6" ht="15.75" customHeight="1">
      <c r="C211" s="198"/>
      <c r="F211" s="199"/>
    </row>
    <row r="212" spans="3:6" ht="15.75" customHeight="1">
      <c r="C212" s="198"/>
      <c r="F212" s="199"/>
    </row>
    <row r="213" spans="3:6" ht="15.75" customHeight="1">
      <c r="C213" s="198"/>
      <c r="F213" s="199"/>
    </row>
    <row r="214" spans="3:6" ht="15.75" customHeight="1">
      <c r="C214" s="198"/>
      <c r="F214" s="199"/>
    </row>
    <row r="215" spans="3:6" ht="15.75" customHeight="1">
      <c r="C215" s="198"/>
      <c r="F215" s="199"/>
    </row>
    <row r="216" spans="3:6" ht="15.75" customHeight="1">
      <c r="C216" s="198"/>
      <c r="F216" s="199"/>
    </row>
    <row r="217" spans="3:6" ht="15.75" customHeight="1">
      <c r="C217" s="198"/>
      <c r="F217" s="199"/>
    </row>
    <row r="218" spans="3:6" ht="15.75" customHeight="1">
      <c r="C218" s="198"/>
      <c r="F218" s="199"/>
    </row>
    <row r="219" spans="3:6" ht="15.75" customHeight="1">
      <c r="C219" s="198"/>
      <c r="F219" s="199"/>
    </row>
    <row r="220" spans="3:6" ht="15.75" customHeight="1">
      <c r="C220" s="198"/>
      <c r="F220" s="199"/>
    </row>
    <row r="221" spans="3:6" ht="15.75" customHeight="1">
      <c r="C221" s="198"/>
      <c r="F221" s="199"/>
    </row>
    <row r="222" spans="3:6" ht="15.75" customHeight="1">
      <c r="C222" s="198"/>
      <c r="F222" s="199"/>
    </row>
    <row r="223" spans="3:6" ht="15.75" customHeight="1">
      <c r="C223" s="198"/>
      <c r="F223" s="199"/>
    </row>
    <row r="224" spans="3:6" ht="15.75" customHeight="1">
      <c r="C224" s="198"/>
      <c r="F224" s="199"/>
    </row>
    <row r="225" spans="3:6" ht="15.75" customHeight="1">
      <c r="C225" s="198"/>
      <c r="F225" s="199"/>
    </row>
    <row r="226" spans="3:6" ht="15.75" customHeight="1">
      <c r="C226" s="198"/>
      <c r="F226" s="199"/>
    </row>
    <row r="227" spans="3:6" ht="15.75" customHeight="1">
      <c r="C227" s="198"/>
      <c r="F227" s="199"/>
    </row>
    <row r="228" spans="3:6" ht="15.75" customHeight="1">
      <c r="C228" s="198"/>
      <c r="F228" s="199"/>
    </row>
    <row r="229" spans="3:6" ht="15.75" customHeight="1">
      <c r="C229" s="198"/>
      <c r="F229" s="199"/>
    </row>
    <row r="230" spans="3:6" ht="15.75" customHeight="1">
      <c r="C230" s="198"/>
      <c r="F230" s="199"/>
    </row>
    <row r="231" spans="3:6" ht="15.75" customHeight="1">
      <c r="C231" s="198"/>
      <c r="F231" s="199"/>
    </row>
    <row r="232" spans="3:6" ht="15.75" customHeight="1">
      <c r="C232" s="198"/>
      <c r="F232" s="199"/>
    </row>
    <row r="233" spans="3:6" ht="15.75" customHeight="1">
      <c r="C233" s="198"/>
      <c r="F233" s="199"/>
    </row>
    <row r="234" spans="3:6" ht="15.75" customHeight="1">
      <c r="C234" s="198"/>
      <c r="F234" s="199"/>
    </row>
    <row r="235" spans="3:6" ht="15.75" customHeight="1">
      <c r="C235" s="198"/>
      <c r="F235" s="199"/>
    </row>
    <row r="236" spans="3:6" ht="15.75" customHeight="1">
      <c r="C236" s="198"/>
      <c r="F236" s="199"/>
    </row>
    <row r="237" spans="3:6" ht="15.75" customHeight="1">
      <c r="C237" s="198"/>
      <c r="F237" s="199"/>
    </row>
    <row r="238" spans="3:6" ht="15.75" customHeight="1">
      <c r="C238" s="198"/>
      <c r="F238" s="199"/>
    </row>
    <row r="239" spans="3:6" ht="15.75" customHeight="1">
      <c r="C239" s="198"/>
      <c r="F239" s="199"/>
    </row>
    <row r="240" spans="3:6" ht="15.75" customHeight="1">
      <c r="C240" s="198"/>
      <c r="F240" s="199"/>
    </row>
    <row r="241" spans="3:6" ht="15.75" customHeight="1">
      <c r="C241" s="198"/>
      <c r="F241" s="199"/>
    </row>
    <row r="242" spans="3:6" ht="15.75" customHeight="1">
      <c r="C242" s="198"/>
      <c r="F242" s="199"/>
    </row>
    <row r="243" spans="3:6" ht="15.75" customHeight="1">
      <c r="C243" s="198"/>
      <c r="F243" s="199"/>
    </row>
    <row r="244" spans="3:6" ht="15.75" customHeight="1">
      <c r="C244" s="198"/>
      <c r="F244" s="199"/>
    </row>
    <row r="245" spans="3:6" ht="15.75" customHeight="1">
      <c r="C245" s="198"/>
      <c r="F245" s="199"/>
    </row>
    <row r="246" spans="3:6" ht="15.75" customHeight="1">
      <c r="C246" s="198"/>
      <c r="F246" s="199"/>
    </row>
    <row r="247" spans="3:6" ht="15.75" customHeight="1">
      <c r="C247" s="198"/>
      <c r="F247" s="199"/>
    </row>
    <row r="248" spans="3:6" ht="15.75" customHeight="1">
      <c r="C248" s="198"/>
      <c r="F248" s="199"/>
    </row>
    <row r="249" spans="3:6" ht="15.75" customHeight="1">
      <c r="C249" s="198"/>
      <c r="F249" s="199"/>
    </row>
    <row r="250" spans="3:6" ht="15.75" customHeight="1">
      <c r="C250" s="198"/>
      <c r="F250" s="199"/>
    </row>
    <row r="251" spans="3:6" ht="15.75" customHeight="1">
      <c r="C251" s="198"/>
      <c r="F251" s="199"/>
    </row>
    <row r="252" spans="3:6" ht="15.75" customHeight="1">
      <c r="C252" s="198"/>
      <c r="F252" s="199"/>
    </row>
    <row r="253" spans="3:6" ht="15.75" customHeight="1">
      <c r="C253" s="198"/>
      <c r="F253" s="199"/>
    </row>
    <row r="254" spans="3:6" ht="15.75" customHeight="1">
      <c r="C254" s="198"/>
      <c r="F254" s="199"/>
    </row>
    <row r="255" spans="3:6" ht="15.75" customHeight="1">
      <c r="C255" s="198"/>
      <c r="F255" s="199"/>
    </row>
    <row r="256" spans="3:6" ht="15.75" customHeight="1">
      <c r="C256" s="198"/>
      <c r="F256" s="199"/>
    </row>
    <row r="257" spans="3:6" ht="15.75" customHeight="1">
      <c r="C257" s="198"/>
      <c r="F257" s="199"/>
    </row>
    <row r="258" spans="3:6" ht="15.75" customHeight="1">
      <c r="C258" s="198"/>
      <c r="F258" s="199"/>
    </row>
    <row r="259" spans="3:6" ht="15.75" customHeight="1">
      <c r="C259" s="198"/>
      <c r="F259" s="199"/>
    </row>
    <row r="260" spans="3:6" ht="15.75" customHeight="1">
      <c r="C260" s="198"/>
      <c r="F260" s="199"/>
    </row>
    <row r="261" spans="3:6" ht="15.75" customHeight="1">
      <c r="C261" s="198"/>
      <c r="F261" s="199"/>
    </row>
    <row r="262" spans="3:6" ht="15.75" customHeight="1">
      <c r="C262" s="198"/>
      <c r="F262" s="199"/>
    </row>
    <row r="263" spans="3:6" ht="15.75" customHeight="1">
      <c r="C263" s="198"/>
      <c r="F263" s="199"/>
    </row>
    <row r="264" spans="3:6" ht="15.75" customHeight="1">
      <c r="C264" s="198"/>
      <c r="F264" s="199"/>
    </row>
    <row r="265" spans="3:6" ht="15.75" customHeight="1">
      <c r="C265" s="198"/>
      <c r="F265" s="199"/>
    </row>
    <row r="266" spans="3:6" ht="15.75" customHeight="1">
      <c r="C266" s="198"/>
      <c r="F266" s="199"/>
    </row>
    <row r="267" spans="3:6" ht="15.75" customHeight="1">
      <c r="C267" s="198"/>
      <c r="F267" s="199"/>
    </row>
    <row r="268" spans="3:6" ht="15.75" customHeight="1">
      <c r="C268" s="198"/>
      <c r="F268" s="199"/>
    </row>
    <row r="269" spans="3:6" ht="15.75" customHeight="1">
      <c r="C269" s="198"/>
      <c r="F269" s="199"/>
    </row>
    <row r="270" spans="3:6" ht="15.75" customHeight="1">
      <c r="C270" s="198"/>
      <c r="F270" s="199"/>
    </row>
    <row r="271" spans="3:6" ht="15.75" customHeight="1">
      <c r="C271" s="198"/>
      <c r="F271" s="199"/>
    </row>
    <row r="272" spans="3:6" ht="15.75" customHeight="1">
      <c r="C272" s="198"/>
      <c r="F272" s="199"/>
    </row>
    <row r="273" spans="3:6" ht="15.75" customHeight="1">
      <c r="C273" s="198"/>
      <c r="F273" s="199"/>
    </row>
    <row r="274" spans="3:6" ht="15.75" customHeight="1">
      <c r="C274" s="198"/>
      <c r="F274" s="199"/>
    </row>
    <row r="275" spans="3:6" ht="15.75" customHeight="1">
      <c r="C275" s="198"/>
      <c r="F275" s="199"/>
    </row>
    <row r="276" spans="3:6" ht="15.75" customHeight="1">
      <c r="C276" s="198"/>
      <c r="F276" s="199"/>
    </row>
    <row r="277" spans="3:6" ht="15.75" customHeight="1">
      <c r="C277" s="198"/>
      <c r="F277" s="199"/>
    </row>
    <row r="278" spans="3:6" ht="15.75" customHeight="1">
      <c r="C278" s="198"/>
      <c r="F278" s="199"/>
    </row>
    <row r="279" spans="3:6" ht="15.75" customHeight="1">
      <c r="C279" s="198"/>
      <c r="F279" s="199"/>
    </row>
    <row r="280" spans="3:6" ht="15.75" customHeight="1">
      <c r="C280" s="198"/>
      <c r="F280" s="199"/>
    </row>
    <row r="281" spans="3:6" ht="15.75" customHeight="1">
      <c r="C281" s="198"/>
      <c r="F281" s="199"/>
    </row>
    <row r="282" spans="3:6" ht="15.75" customHeight="1">
      <c r="C282" s="198"/>
      <c r="F282" s="199"/>
    </row>
    <row r="283" spans="3:6" ht="15.75" customHeight="1">
      <c r="C283" s="198"/>
      <c r="F283" s="199"/>
    </row>
    <row r="284" spans="3:6" ht="15.75" customHeight="1">
      <c r="C284" s="198"/>
      <c r="F284" s="199"/>
    </row>
    <row r="285" spans="3:6" ht="15.75" customHeight="1">
      <c r="C285" s="198"/>
      <c r="F285" s="199"/>
    </row>
    <row r="286" spans="3:6" ht="15.75" customHeight="1">
      <c r="C286" s="198"/>
      <c r="F286" s="199"/>
    </row>
    <row r="287" spans="3:6" ht="15.75" customHeight="1">
      <c r="C287" s="198"/>
      <c r="F287" s="199"/>
    </row>
    <row r="288" spans="3:6" ht="15.75" customHeight="1">
      <c r="C288" s="198"/>
      <c r="F288" s="199"/>
    </row>
    <row r="289" spans="3:6" ht="15.75" customHeight="1">
      <c r="C289" s="198"/>
      <c r="F289" s="199"/>
    </row>
    <row r="290" spans="3:6" ht="15.75" customHeight="1">
      <c r="C290" s="198"/>
      <c r="F290" s="199"/>
    </row>
    <row r="291" spans="3:6" ht="15.75" customHeight="1">
      <c r="C291" s="198"/>
      <c r="F291" s="199"/>
    </row>
    <row r="292" spans="3:6" ht="15.75" customHeight="1">
      <c r="C292" s="198"/>
      <c r="F292" s="199"/>
    </row>
    <row r="293" spans="3:6" ht="15.75" customHeight="1">
      <c r="C293" s="198"/>
      <c r="F293" s="199"/>
    </row>
    <row r="294" spans="3:6" ht="15.75" customHeight="1">
      <c r="C294" s="198"/>
      <c r="F294" s="199"/>
    </row>
    <row r="295" spans="3:6" ht="15.75" customHeight="1">
      <c r="C295" s="198"/>
      <c r="F295" s="199"/>
    </row>
    <row r="296" spans="3:6" ht="15.75" customHeight="1">
      <c r="C296" s="198"/>
      <c r="F296" s="199"/>
    </row>
    <row r="297" spans="3:6" ht="15.75" customHeight="1">
      <c r="C297" s="198"/>
      <c r="F297" s="199"/>
    </row>
    <row r="298" spans="3:6" ht="15.75" customHeight="1">
      <c r="C298" s="198"/>
      <c r="F298" s="199"/>
    </row>
    <row r="299" spans="3:6" ht="15.75" customHeight="1">
      <c r="C299" s="198"/>
      <c r="F299" s="199"/>
    </row>
    <row r="300" spans="3:6" ht="15.75" customHeight="1">
      <c r="C300" s="198"/>
      <c r="F300" s="199"/>
    </row>
    <row r="301" spans="3:6" ht="15.75" customHeight="1">
      <c r="C301" s="198"/>
      <c r="F301" s="199"/>
    </row>
    <row r="302" spans="3:6" ht="15.75" customHeight="1">
      <c r="C302" s="198"/>
      <c r="F302" s="199"/>
    </row>
    <row r="303" spans="3:6" ht="15.75" customHeight="1">
      <c r="C303" s="198"/>
      <c r="F303" s="199"/>
    </row>
    <row r="304" spans="3:6" ht="15.75" customHeight="1">
      <c r="C304" s="198"/>
      <c r="F304" s="199"/>
    </row>
    <row r="305" spans="3:6" ht="15.75" customHeight="1">
      <c r="C305" s="198"/>
      <c r="F305" s="199"/>
    </row>
    <row r="306" spans="3:6" ht="15.75" customHeight="1">
      <c r="C306" s="198"/>
      <c r="F306" s="199"/>
    </row>
    <row r="307" spans="3:6" ht="15.75" customHeight="1">
      <c r="C307" s="198"/>
      <c r="F307" s="199"/>
    </row>
    <row r="308" spans="3:6" ht="15.75" customHeight="1">
      <c r="C308" s="198"/>
      <c r="F308" s="199"/>
    </row>
    <row r="309" spans="3:6" ht="15.75" customHeight="1">
      <c r="C309" s="198"/>
      <c r="F309" s="199"/>
    </row>
    <row r="310" spans="3:6" ht="15.75" customHeight="1">
      <c r="C310" s="198"/>
      <c r="F310" s="199"/>
    </row>
    <row r="311" spans="3:6" ht="15.75" customHeight="1">
      <c r="C311" s="198"/>
      <c r="F311" s="199"/>
    </row>
    <row r="312" spans="3:6" ht="15.75" customHeight="1">
      <c r="C312" s="198"/>
      <c r="F312" s="199"/>
    </row>
    <row r="313" spans="3:6" ht="15.75" customHeight="1">
      <c r="C313" s="198"/>
      <c r="F313" s="199"/>
    </row>
    <row r="314" spans="3:6" ht="15.75" customHeight="1">
      <c r="C314" s="198"/>
      <c r="F314" s="199"/>
    </row>
    <row r="315" spans="3:6" ht="15.75" customHeight="1">
      <c r="C315" s="198"/>
      <c r="F315" s="199"/>
    </row>
    <row r="316" spans="3:6" ht="15.75" customHeight="1">
      <c r="C316" s="198"/>
      <c r="F316" s="199"/>
    </row>
    <row r="317" spans="3:6" ht="15.75" customHeight="1">
      <c r="C317" s="198"/>
      <c r="F317" s="199"/>
    </row>
    <row r="318" spans="3:6" ht="15.75" customHeight="1">
      <c r="C318" s="198"/>
      <c r="F318" s="199"/>
    </row>
    <row r="319" spans="3:6" ht="15.75" customHeight="1">
      <c r="C319" s="198"/>
      <c r="F319" s="199"/>
    </row>
    <row r="320" spans="3:6" ht="15.75" customHeight="1">
      <c r="C320" s="198"/>
      <c r="F320" s="199"/>
    </row>
    <row r="321" spans="3:6" ht="15.75" customHeight="1">
      <c r="C321" s="198"/>
      <c r="F321" s="199"/>
    </row>
    <row r="322" spans="3:6" ht="15.75" customHeight="1">
      <c r="C322" s="198"/>
      <c r="F322" s="199"/>
    </row>
    <row r="323" spans="3:6" ht="15.75" customHeight="1">
      <c r="C323" s="198"/>
      <c r="F323" s="199"/>
    </row>
    <row r="324" spans="3:6" ht="15.75" customHeight="1">
      <c r="C324" s="198"/>
      <c r="F324" s="199"/>
    </row>
    <row r="325" spans="3:6" ht="15.75" customHeight="1">
      <c r="C325" s="198"/>
      <c r="F325" s="199"/>
    </row>
    <row r="326" spans="3:6" ht="15.75" customHeight="1">
      <c r="C326" s="198"/>
      <c r="F326" s="199"/>
    </row>
    <row r="327" spans="3:6" ht="15.75" customHeight="1">
      <c r="C327" s="198"/>
      <c r="F327" s="199"/>
    </row>
    <row r="328" spans="3:6" ht="15.75" customHeight="1">
      <c r="C328" s="198"/>
      <c r="F328" s="199"/>
    </row>
    <row r="329" spans="3:6" ht="15.75" customHeight="1">
      <c r="C329" s="198"/>
      <c r="F329" s="199"/>
    </row>
    <row r="330" spans="3:6" ht="15.75" customHeight="1">
      <c r="C330" s="198"/>
      <c r="F330" s="199"/>
    </row>
    <row r="331" spans="3:6" ht="15.75" customHeight="1">
      <c r="C331" s="198"/>
      <c r="F331" s="199"/>
    </row>
    <row r="332" spans="3:6" ht="15.75" customHeight="1">
      <c r="C332" s="198"/>
      <c r="F332" s="199"/>
    </row>
    <row r="333" spans="3:6" ht="15.75" customHeight="1">
      <c r="C333" s="198"/>
      <c r="F333" s="199"/>
    </row>
    <row r="334" spans="3:6" ht="15.75" customHeight="1">
      <c r="C334" s="198"/>
      <c r="F334" s="199"/>
    </row>
    <row r="335" spans="3:6" ht="15.75" customHeight="1">
      <c r="C335" s="198"/>
      <c r="F335" s="199"/>
    </row>
    <row r="336" spans="3:6" ht="15.75" customHeight="1">
      <c r="C336" s="198"/>
      <c r="F336" s="199"/>
    </row>
    <row r="337" spans="3:6" ht="15.75" customHeight="1">
      <c r="C337" s="198"/>
      <c r="F337" s="199"/>
    </row>
    <row r="338" spans="3:6" ht="15.75" customHeight="1">
      <c r="C338" s="198"/>
      <c r="F338" s="199"/>
    </row>
    <row r="339" spans="3:6" ht="15.75" customHeight="1">
      <c r="C339" s="198"/>
      <c r="F339" s="199"/>
    </row>
    <row r="340" spans="3:6" ht="15.75" customHeight="1">
      <c r="C340" s="198"/>
      <c r="F340" s="199"/>
    </row>
    <row r="341" spans="3:6" ht="15.75" customHeight="1">
      <c r="C341" s="198"/>
      <c r="F341" s="199"/>
    </row>
    <row r="342" spans="3:6" ht="15.75" customHeight="1">
      <c r="C342" s="198"/>
      <c r="F342" s="199"/>
    </row>
    <row r="343" spans="3:6" ht="15.75" customHeight="1">
      <c r="C343" s="198"/>
      <c r="F343" s="199"/>
    </row>
    <row r="344" spans="3:6" ht="15.75" customHeight="1">
      <c r="C344" s="198"/>
      <c r="F344" s="199"/>
    </row>
    <row r="345" spans="3:6" ht="15.75" customHeight="1">
      <c r="C345" s="198"/>
      <c r="F345" s="199"/>
    </row>
    <row r="346" spans="3:6" ht="15.75" customHeight="1">
      <c r="C346" s="198"/>
      <c r="F346" s="199"/>
    </row>
    <row r="347" spans="3:6" ht="15.75" customHeight="1">
      <c r="C347" s="198"/>
      <c r="F347" s="199"/>
    </row>
    <row r="348" spans="3:6" ht="15.75" customHeight="1">
      <c r="C348" s="198"/>
      <c r="F348" s="199"/>
    </row>
    <row r="349" spans="3:6" ht="15.75" customHeight="1">
      <c r="C349" s="198"/>
      <c r="F349" s="199"/>
    </row>
    <row r="350" spans="3:6" ht="15.75" customHeight="1">
      <c r="C350" s="198"/>
      <c r="F350" s="199"/>
    </row>
    <row r="351" spans="3:6" ht="15.75" customHeight="1">
      <c r="C351" s="198"/>
      <c r="F351" s="199"/>
    </row>
    <row r="352" spans="3:6" ht="15.75" customHeight="1">
      <c r="C352" s="198"/>
      <c r="F352" s="199"/>
    </row>
    <row r="353" spans="3:6" ht="15.75" customHeight="1">
      <c r="C353" s="198"/>
      <c r="F353" s="199"/>
    </row>
    <row r="354" spans="3:6" ht="15.75" customHeight="1">
      <c r="C354" s="198"/>
      <c r="F354" s="199"/>
    </row>
    <row r="355" spans="3:6" ht="15.75" customHeight="1">
      <c r="C355" s="198"/>
      <c r="F355" s="199"/>
    </row>
    <row r="356" spans="3:6" ht="15.75" customHeight="1">
      <c r="C356" s="198"/>
      <c r="F356" s="199"/>
    </row>
    <row r="357" spans="3:6" ht="15.75" customHeight="1">
      <c r="C357" s="198"/>
      <c r="F357" s="199"/>
    </row>
    <row r="358" spans="3:6" ht="15.75" customHeight="1">
      <c r="C358" s="198"/>
      <c r="F358" s="199"/>
    </row>
    <row r="359" spans="3:6" ht="15.75" customHeight="1">
      <c r="C359" s="198"/>
      <c r="F359" s="199"/>
    </row>
    <row r="360" spans="3:6" ht="15.75" customHeight="1">
      <c r="C360" s="198"/>
      <c r="F360" s="199"/>
    </row>
    <row r="361" spans="3:6" ht="15.75" customHeight="1">
      <c r="C361" s="198"/>
      <c r="F361" s="199"/>
    </row>
    <row r="362" spans="3:6" ht="15.75" customHeight="1">
      <c r="C362" s="198"/>
      <c r="F362" s="199"/>
    </row>
    <row r="363" spans="3:6" ht="15.75" customHeight="1">
      <c r="C363" s="198"/>
      <c r="F363" s="199"/>
    </row>
    <row r="364" spans="3:6" ht="15.75" customHeight="1">
      <c r="C364" s="198"/>
      <c r="F364" s="199"/>
    </row>
    <row r="365" spans="3:6" ht="15.75" customHeight="1">
      <c r="C365" s="198"/>
      <c r="F365" s="199"/>
    </row>
    <row r="366" spans="3:6" ht="15.75" customHeight="1">
      <c r="C366" s="198"/>
      <c r="F366" s="199"/>
    </row>
    <row r="367" spans="3:6" ht="15.75" customHeight="1">
      <c r="C367" s="198"/>
      <c r="F367" s="199"/>
    </row>
    <row r="368" spans="3:6" ht="15.75" customHeight="1">
      <c r="C368" s="198"/>
      <c r="F368" s="199"/>
    </row>
    <row r="369" spans="3:6" ht="15.75" customHeight="1">
      <c r="C369" s="198"/>
      <c r="F369" s="199"/>
    </row>
    <row r="370" spans="3:6" ht="15.75" customHeight="1">
      <c r="C370" s="198"/>
      <c r="F370" s="199"/>
    </row>
    <row r="371" spans="3:6" ht="15.75" customHeight="1">
      <c r="C371" s="198"/>
      <c r="F371" s="199"/>
    </row>
    <row r="372" spans="3:6" ht="15.75" customHeight="1">
      <c r="C372" s="198"/>
      <c r="F372" s="199"/>
    </row>
    <row r="373" spans="3:6" ht="15.75" customHeight="1">
      <c r="C373" s="198"/>
      <c r="F373" s="199"/>
    </row>
    <row r="374" spans="3:6" ht="15.75" customHeight="1">
      <c r="C374" s="198"/>
      <c r="F374" s="199"/>
    </row>
    <row r="375" spans="3:6" ht="15.75" customHeight="1">
      <c r="C375" s="198"/>
      <c r="F375" s="199"/>
    </row>
    <row r="376" spans="3:6" ht="15.75" customHeight="1">
      <c r="C376" s="198"/>
      <c r="F376" s="199"/>
    </row>
    <row r="377" spans="3:6" ht="15.75" customHeight="1">
      <c r="C377" s="198"/>
      <c r="F377" s="199"/>
    </row>
    <row r="378" spans="3:6" ht="15.75" customHeight="1">
      <c r="C378" s="198"/>
      <c r="F378" s="199"/>
    </row>
    <row r="379" spans="3:6" ht="15.75" customHeight="1">
      <c r="C379" s="198"/>
      <c r="F379" s="199"/>
    </row>
    <row r="380" spans="3:6" ht="15.75" customHeight="1">
      <c r="C380" s="198"/>
      <c r="F380" s="199"/>
    </row>
    <row r="381" spans="3:6" ht="15.75" customHeight="1">
      <c r="C381" s="198"/>
      <c r="F381" s="199"/>
    </row>
    <row r="382" spans="3:6" ht="15.75" customHeight="1">
      <c r="C382" s="198"/>
      <c r="F382" s="199"/>
    </row>
    <row r="383" spans="3:6" ht="15.75" customHeight="1">
      <c r="C383" s="198"/>
      <c r="F383" s="199"/>
    </row>
    <row r="384" spans="3:6" ht="15.75" customHeight="1">
      <c r="C384" s="198"/>
      <c r="F384" s="199"/>
    </row>
    <row r="385" spans="3:6" ht="15.75" customHeight="1">
      <c r="C385" s="198"/>
      <c r="F385" s="199"/>
    </row>
    <row r="386" spans="3:6" ht="15.75" customHeight="1">
      <c r="C386" s="198"/>
      <c r="F386" s="199"/>
    </row>
    <row r="387" spans="3:6" ht="15.75" customHeight="1">
      <c r="C387" s="198"/>
      <c r="F387" s="199"/>
    </row>
    <row r="388" spans="3:6" ht="15.75" customHeight="1">
      <c r="C388" s="198"/>
      <c r="F388" s="199"/>
    </row>
    <row r="389" spans="3:6" ht="15.75" customHeight="1">
      <c r="C389" s="198"/>
      <c r="F389" s="199"/>
    </row>
    <row r="390" spans="3:6" ht="15.75" customHeight="1">
      <c r="C390" s="198"/>
      <c r="F390" s="199"/>
    </row>
    <row r="391" spans="3:6" ht="15.75" customHeight="1">
      <c r="C391" s="198"/>
      <c r="F391" s="199"/>
    </row>
    <row r="392" spans="3:6" ht="15.75" customHeight="1">
      <c r="C392" s="198"/>
      <c r="F392" s="199"/>
    </row>
    <row r="393" spans="3:6" ht="15.75" customHeight="1">
      <c r="C393" s="198"/>
      <c r="F393" s="199"/>
    </row>
    <row r="394" spans="3:6" ht="15.75" customHeight="1">
      <c r="C394" s="198"/>
      <c r="F394" s="199"/>
    </row>
    <row r="395" spans="3:6" ht="15.75" customHeight="1">
      <c r="C395" s="198"/>
      <c r="F395" s="199"/>
    </row>
    <row r="396" spans="3:6" ht="15.75" customHeight="1">
      <c r="C396" s="198"/>
      <c r="F396" s="199"/>
    </row>
    <row r="397" spans="3:6" ht="15.75" customHeight="1">
      <c r="C397" s="198"/>
      <c r="F397" s="199"/>
    </row>
    <row r="398" spans="3:6" ht="15.75" customHeight="1">
      <c r="C398" s="198"/>
      <c r="F398" s="199"/>
    </row>
    <row r="399" spans="3:6" ht="15.75" customHeight="1">
      <c r="C399" s="198"/>
      <c r="F399" s="199"/>
    </row>
    <row r="400" spans="3:6" ht="15.75" customHeight="1">
      <c r="C400" s="198"/>
      <c r="F400" s="199"/>
    </row>
    <row r="401" spans="3:6" ht="15.75" customHeight="1">
      <c r="C401" s="198"/>
      <c r="F401" s="199"/>
    </row>
    <row r="402" spans="3:6" ht="15.75" customHeight="1">
      <c r="C402" s="198"/>
      <c r="F402" s="199"/>
    </row>
    <row r="403" spans="3:6" ht="15.75" customHeight="1">
      <c r="C403" s="198"/>
      <c r="F403" s="199"/>
    </row>
    <row r="404" spans="3:6" ht="15.75" customHeight="1">
      <c r="C404" s="198"/>
      <c r="F404" s="199"/>
    </row>
    <row r="405" spans="3:6" ht="15.75" customHeight="1">
      <c r="C405" s="198"/>
      <c r="F405" s="199"/>
    </row>
    <row r="406" spans="3:6" ht="15.75" customHeight="1">
      <c r="C406" s="198"/>
      <c r="F406" s="199"/>
    </row>
    <row r="407" spans="3:6" ht="15.75" customHeight="1">
      <c r="C407" s="198"/>
      <c r="F407" s="199"/>
    </row>
    <row r="408" spans="3:6" ht="15.75" customHeight="1">
      <c r="C408" s="198"/>
      <c r="F408" s="199"/>
    </row>
    <row r="409" spans="3:6" ht="15.75" customHeight="1">
      <c r="C409" s="198"/>
      <c r="F409" s="199"/>
    </row>
    <row r="410" spans="3:6" ht="15.75" customHeight="1">
      <c r="C410" s="198"/>
      <c r="F410" s="199"/>
    </row>
    <row r="411" spans="3:6" ht="15.75" customHeight="1">
      <c r="C411" s="198"/>
      <c r="F411" s="199"/>
    </row>
    <row r="412" spans="3:6" ht="15.75" customHeight="1">
      <c r="C412" s="198"/>
      <c r="F412" s="199"/>
    </row>
    <row r="413" spans="3:6" ht="15.75" customHeight="1">
      <c r="C413" s="198"/>
      <c r="F413" s="199"/>
    </row>
    <row r="414" spans="3:6" ht="15.75" customHeight="1">
      <c r="C414" s="198"/>
      <c r="F414" s="199"/>
    </row>
    <row r="415" spans="3:6" ht="15.75" customHeight="1">
      <c r="C415" s="198"/>
      <c r="F415" s="199"/>
    </row>
    <row r="416" spans="3:6" ht="15.75" customHeight="1">
      <c r="C416" s="198"/>
      <c r="F416" s="199"/>
    </row>
    <row r="417" spans="3:6" ht="15.75" customHeight="1">
      <c r="C417" s="198"/>
      <c r="F417" s="199"/>
    </row>
    <row r="418" spans="3:6" ht="15.75" customHeight="1">
      <c r="C418" s="198"/>
      <c r="F418" s="199"/>
    </row>
    <row r="419" spans="3:6" ht="15.75" customHeight="1">
      <c r="C419" s="198"/>
      <c r="F419" s="199"/>
    </row>
    <row r="420" spans="3:6" ht="15.75" customHeight="1">
      <c r="C420" s="198"/>
      <c r="F420" s="199"/>
    </row>
    <row r="421" spans="3:6" ht="15.75" customHeight="1">
      <c r="C421" s="198"/>
      <c r="F421" s="199"/>
    </row>
    <row r="422" spans="3:6" ht="15.75" customHeight="1">
      <c r="C422" s="198"/>
      <c r="F422" s="199"/>
    </row>
    <row r="423" spans="3:6" ht="15.75" customHeight="1">
      <c r="C423" s="198"/>
      <c r="F423" s="199"/>
    </row>
    <row r="424" spans="3:6" ht="15.75" customHeight="1">
      <c r="C424" s="198"/>
      <c r="F424" s="199"/>
    </row>
    <row r="425" spans="3:6" ht="15.75" customHeight="1">
      <c r="C425" s="198"/>
      <c r="F425" s="199"/>
    </row>
    <row r="426" spans="3:6" ht="15.75" customHeight="1">
      <c r="C426" s="198"/>
      <c r="F426" s="199"/>
    </row>
    <row r="427" spans="3:6" ht="15.75" customHeight="1">
      <c r="C427" s="198"/>
      <c r="F427" s="199"/>
    </row>
    <row r="428" spans="3:6" ht="15.75" customHeight="1">
      <c r="C428" s="198"/>
      <c r="F428" s="199"/>
    </row>
    <row r="429" spans="3:6" ht="15.75" customHeight="1">
      <c r="C429" s="198"/>
      <c r="F429" s="199"/>
    </row>
    <row r="430" spans="3:6" ht="15.75" customHeight="1">
      <c r="C430" s="198"/>
      <c r="F430" s="199"/>
    </row>
    <row r="431" spans="3:6" ht="15.75" customHeight="1">
      <c r="C431" s="198"/>
      <c r="F431" s="199"/>
    </row>
    <row r="432" spans="3:6" ht="15.75" customHeight="1">
      <c r="C432" s="198"/>
      <c r="F432" s="199"/>
    </row>
    <row r="433" spans="3:6" ht="15.75" customHeight="1">
      <c r="C433" s="198"/>
      <c r="F433" s="199"/>
    </row>
    <row r="434" spans="3:6" ht="15.75" customHeight="1">
      <c r="C434" s="198"/>
      <c r="F434" s="199"/>
    </row>
    <row r="435" spans="3:6" ht="15.75" customHeight="1">
      <c r="C435" s="198"/>
      <c r="F435" s="199"/>
    </row>
    <row r="436" spans="3:6" ht="15.75" customHeight="1">
      <c r="C436" s="198"/>
      <c r="F436" s="199"/>
    </row>
    <row r="437" spans="3:6" ht="15.75" customHeight="1">
      <c r="C437" s="198"/>
      <c r="F437" s="199"/>
    </row>
    <row r="438" spans="3:6" ht="15.75" customHeight="1">
      <c r="C438" s="198"/>
      <c r="F438" s="199"/>
    </row>
    <row r="439" spans="3:6" ht="15.75" customHeight="1">
      <c r="C439" s="198"/>
      <c r="F439" s="199"/>
    </row>
    <row r="440" spans="3:6" ht="15.75" customHeight="1">
      <c r="C440" s="198"/>
      <c r="F440" s="199"/>
    </row>
    <row r="441" spans="3:6" ht="15.75" customHeight="1">
      <c r="C441" s="198"/>
      <c r="F441" s="199"/>
    </row>
    <row r="442" spans="3:6" ht="15.75" customHeight="1">
      <c r="C442" s="198"/>
      <c r="F442" s="199"/>
    </row>
    <row r="443" spans="3:6" ht="15.75" customHeight="1">
      <c r="C443" s="198"/>
      <c r="F443" s="199"/>
    </row>
    <row r="444" spans="3:6" ht="15.75" customHeight="1">
      <c r="C444" s="198"/>
      <c r="F444" s="199"/>
    </row>
    <row r="445" spans="3:6" ht="15.75" customHeight="1">
      <c r="C445" s="198"/>
      <c r="F445" s="199"/>
    </row>
    <row r="446" spans="3:6" ht="15.75" customHeight="1">
      <c r="C446" s="198"/>
      <c r="F446" s="199"/>
    </row>
    <row r="447" spans="3:6" ht="15.75" customHeight="1">
      <c r="C447" s="198"/>
      <c r="F447" s="199"/>
    </row>
    <row r="448" spans="3:6" ht="15.75" customHeight="1">
      <c r="C448" s="198"/>
      <c r="F448" s="199"/>
    </row>
    <row r="449" spans="3:6" ht="15.75" customHeight="1">
      <c r="C449" s="198"/>
      <c r="F449" s="199"/>
    </row>
    <row r="450" spans="3:6" ht="15.75" customHeight="1">
      <c r="C450" s="198"/>
      <c r="F450" s="199"/>
    </row>
    <row r="451" spans="3:6" ht="15.75" customHeight="1">
      <c r="C451" s="198"/>
      <c r="F451" s="199"/>
    </row>
    <row r="452" spans="3:6" ht="15.75" customHeight="1">
      <c r="C452" s="198"/>
      <c r="F452" s="199"/>
    </row>
    <row r="453" spans="3:6" ht="15.75" customHeight="1">
      <c r="C453" s="198"/>
      <c r="F453" s="199"/>
    </row>
    <row r="454" spans="3:6" ht="15.75" customHeight="1">
      <c r="C454" s="198"/>
      <c r="F454" s="199"/>
    </row>
    <row r="455" spans="3:6" ht="15.75" customHeight="1">
      <c r="C455" s="198"/>
      <c r="F455" s="199"/>
    </row>
    <row r="456" spans="3:6" ht="15.75" customHeight="1">
      <c r="C456" s="198"/>
      <c r="F456" s="199"/>
    </row>
    <row r="457" spans="3:6" ht="15.75" customHeight="1">
      <c r="C457" s="198"/>
      <c r="F457" s="199"/>
    </row>
    <row r="458" spans="3:6" ht="15.75" customHeight="1">
      <c r="C458" s="198"/>
      <c r="F458" s="199"/>
    </row>
    <row r="459" spans="3:6" ht="15.75" customHeight="1">
      <c r="C459" s="198"/>
      <c r="F459" s="199"/>
    </row>
    <row r="460" spans="3:6" ht="15.75" customHeight="1">
      <c r="C460" s="198"/>
      <c r="F460" s="199"/>
    </row>
    <row r="461" spans="3:6" ht="15.75" customHeight="1">
      <c r="C461" s="198"/>
      <c r="F461" s="199"/>
    </row>
    <row r="462" spans="3:6" ht="15.75" customHeight="1">
      <c r="C462" s="198"/>
      <c r="F462" s="199"/>
    </row>
    <row r="463" spans="3:6" ht="15.75" customHeight="1">
      <c r="C463" s="198"/>
      <c r="F463" s="199"/>
    </row>
    <row r="464" spans="3:6" ht="15.75" customHeight="1">
      <c r="C464" s="198"/>
      <c r="F464" s="199"/>
    </row>
    <row r="465" spans="3:6" ht="15.75" customHeight="1">
      <c r="C465" s="198"/>
      <c r="F465" s="199"/>
    </row>
    <row r="466" spans="3:6" ht="15.75" customHeight="1">
      <c r="C466" s="198"/>
      <c r="F466" s="199"/>
    </row>
    <row r="467" spans="3:6" ht="15.75" customHeight="1">
      <c r="C467" s="198"/>
      <c r="F467" s="199"/>
    </row>
    <row r="468" spans="3:6" ht="15.75" customHeight="1">
      <c r="C468" s="198"/>
      <c r="F468" s="199"/>
    </row>
    <row r="469" spans="3:6" ht="15.75" customHeight="1">
      <c r="C469" s="198"/>
      <c r="F469" s="199"/>
    </row>
    <row r="470" spans="3:6" ht="15.75" customHeight="1">
      <c r="C470" s="198"/>
      <c r="F470" s="199"/>
    </row>
    <row r="471" spans="3:6" ht="15.75" customHeight="1">
      <c r="C471" s="198"/>
      <c r="F471" s="199"/>
    </row>
    <row r="472" spans="3:6" ht="15.75" customHeight="1">
      <c r="C472" s="198"/>
      <c r="F472" s="199"/>
    </row>
    <row r="473" spans="3:6" ht="15.75" customHeight="1">
      <c r="C473" s="198"/>
      <c r="F473" s="199"/>
    </row>
    <row r="474" spans="3:6" ht="15.75" customHeight="1">
      <c r="C474" s="198"/>
      <c r="F474" s="199"/>
    </row>
    <row r="475" spans="3:6" ht="15.75" customHeight="1">
      <c r="C475" s="198"/>
      <c r="F475" s="199"/>
    </row>
    <row r="476" spans="3:6" ht="15.75" customHeight="1">
      <c r="C476" s="198"/>
      <c r="F476" s="199"/>
    </row>
    <row r="477" spans="3:6" ht="15.75" customHeight="1">
      <c r="C477" s="198"/>
      <c r="F477" s="199"/>
    </row>
    <row r="478" spans="3:6" ht="15.75" customHeight="1">
      <c r="C478" s="198"/>
      <c r="F478" s="199"/>
    </row>
    <row r="479" spans="3:6" ht="15.75" customHeight="1">
      <c r="C479" s="198"/>
      <c r="F479" s="199"/>
    </row>
    <row r="480" spans="3:6" ht="15.75" customHeight="1">
      <c r="C480" s="198"/>
      <c r="F480" s="199"/>
    </row>
    <row r="481" spans="3:6" ht="15.75" customHeight="1">
      <c r="C481" s="198"/>
      <c r="F481" s="199"/>
    </row>
    <row r="482" spans="3:6" ht="15.75" customHeight="1">
      <c r="C482" s="198"/>
      <c r="F482" s="199"/>
    </row>
    <row r="483" spans="3:6" ht="15.75" customHeight="1">
      <c r="C483" s="198"/>
      <c r="F483" s="199"/>
    </row>
    <row r="484" spans="3:6" ht="15.75" customHeight="1">
      <c r="C484" s="198"/>
      <c r="F484" s="199"/>
    </row>
    <row r="485" spans="3:6" ht="15.75" customHeight="1">
      <c r="C485" s="198"/>
      <c r="F485" s="199"/>
    </row>
    <row r="486" spans="3:6" ht="15.75" customHeight="1">
      <c r="C486" s="198"/>
      <c r="F486" s="199"/>
    </row>
    <row r="487" spans="3:6" ht="15.75" customHeight="1">
      <c r="C487" s="198"/>
      <c r="F487" s="199"/>
    </row>
    <row r="488" spans="3:6" ht="15.75" customHeight="1">
      <c r="C488" s="198"/>
      <c r="F488" s="199"/>
    </row>
    <row r="489" spans="3:6" ht="15.75" customHeight="1">
      <c r="C489" s="198"/>
      <c r="F489" s="199"/>
    </row>
    <row r="490" spans="3:6" ht="15.75" customHeight="1">
      <c r="C490" s="198"/>
      <c r="F490" s="199"/>
    </row>
    <row r="491" spans="3:6" ht="15.75" customHeight="1">
      <c r="C491" s="198"/>
      <c r="F491" s="199"/>
    </row>
    <row r="492" spans="3:6" ht="15.75" customHeight="1">
      <c r="C492" s="198"/>
      <c r="F492" s="199"/>
    </row>
    <row r="493" spans="3:6" ht="15.75" customHeight="1">
      <c r="C493" s="198"/>
      <c r="F493" s="199"/>
    </row>
    <row r="494" spans="3:6" ht="15.75" customHeight="1">
      <c r="C494" s="198"/>
      <c r="F494" s="199"/>
    </row>
    <row r="495" spans="3:6" ht="15.75" customHeight="1">
      <c r="C495" s="198"/>
      <c r="F495" s="199"/>
    </row>
    <row r="496" spans="3:6" ht="15.75" customHeight="1">
      <c r="C496" s="198"/>
      <c r="F496" s="199"/>
    </row>
    <row r="497" spans="3:6" ht="15.75" customHeight="1">
      <c r="C497" s="198"/>
      <c r="F497" s="199"/>
    </row>
    <row r="498" spans="3:6" ht="15.75" customHeight="1">
      <c r="C498" s="198"/>
      <c r="F498" s="199"/>
    </row>
    <row r="499" spans="3:6" ht="15.75" customHeight="1">
      <c r="C499" s="198"/>
      <c r="F499" s="199"/>
    </row>
    <row r="500" spans="3:6" ht="15.75" customHeight="1">
      <c r="C500" s="198"/>
      <c r="F500" s="199"/>
    </row>
    <row r="501" spans="3:6" ht="15.75" customHeight="1">
      <c r="C501" s="198"/>
      <c r="F501" s="199"/>
    </row>
    <row r="502" spans="3:6" ht="15.75" customHeight="1">
      <c r="C502" s="198"/>
      <c r="F502" s="199"/>
    </row>
    <row r="503" spans="3:6" ht="15.75" customHeight="1">
      <c r="C503" s="198"/>
      <c r="F503" s="199"/>
    </row>
    <row r="504" spans="3:6" ht="15.75" customHeight="1">
      <c r="C504" s="198"/>
      <c r="F504" s="199"/>
    </row>
    <row r="505" spans="3:6" ht="15.75" customHeight="1">
      <c r="C505" s="198"/>
      <c r="F505" s="199"/>
    </row>
    <row r="506" spans="3:6" ht="15.75" customHeight="1">
      <c r="C506" s="198"/>
      <c r="F506" s="199"/>
    </row>
    <row r="507" spans="3:6" ht="15.75" customHeight="1">
      <c r="C507" s="198"/>
      <c r="F507" s="199"/>
    </row>
    <row r="508" spans="3:6" ht="15.75" customHeight="1">
      <c r="C508" s="198"/>
      <c r="F508" s="199"/>
    </row>
    <row r="509" spans="3:6" ht="15.75" customHeight="1">
      <c r="C509" s="198"/>
      <c r="F509" s="199"/>
    </row>
    <row r="510" spans="3:6" ht="15.75" customHeight="1">
      <c r="C510" s="198"/>
      <c r="F510" s="199"/>
    </row>
    <row r="511" spans="3:6" ht="15.75" customHeight="1">
      <c r="C511" s="198"/>
      <c r="F511" s="199"/>
    </row>
    <row r="512" spans="3:6" ht="15.75" customHeight="1">
      <c r="C512" s="198"/>
      <c r="F512" s="199"/>
    </row>
    <row r="513" spans="3:6" ht="15.75" customHeight="1">
      <c r="C513" s="198"/>
      <c r="F513" s="199"/>
    </row>
    <row r="514" spans="3:6" ht="15.75" customHeight="1">
      <c r="C514" s="198"/>
      <c r="F514" s="199"/>
    </row>
    <row r="515" spans="3:6" ht="15.75" customHeight="1">
      <c r="C515" s="198"/>
      <c r="F515" s="199"/>
    </row>
    <row r="516" spans="3:6" ht="15.75" customHeight="1">
      <c r="C516" s="198"/>
      <c r="F516" s="199"/>
    </row>
    <row r="517" spans="3:6" ht="15.75" customHeight="1">
      <c r="C517" s="198"/>
      <c r="F517" s="199"/>
    </row>
    <row r="518" spans="3:6" ht="15.75" customHeight="1">
      <c r="C518" s="198"/>
      <c r="F518" s="199"/>
    </row>
    <row r="519" spans="3:6" ht="15.75" customHeight="1">
      <c r="C519" s="198"/>
      <c r="F519" s="199"/>
    </row>
    <row r="520" spans="3:6" ht="15.75" customHeight="1">
      <c r="C520" s="198"/>
      <c r="F520" s="199"/>
    </row>
    <row r="521" spans="3:6" ht="15.75" customHeight="1">
      <c r="C521" s="198"/>
      <c r="F521" s="199"/>
    </row>
    <row r="522" spans="3:6" ht="15.75" customHeight="1">
      <c r="C522" s="198"/>
      <c r="F522" s="199"/>
    </row>
    <row r="523" spans="3:6" ht="15.75" customHeight="1">
      <c r="C523" s="198"/>
      <c r="F523" s="199"/>
    </row>
    <row r="524" spans="3:6" ht="15.75" customHeight="1">
      <c r="C524" s="198"/>
      <c r="F524" s="199"/>
    </row>
    <row r="525" spans="3:6" ht="15.75" customHeight="1">
      <c r="C525" s="198"/>
      <c r="F525" s="199"/>
    </row>
    <row r="526" spans="3:6" ht="15.75" customHeight="1">
      <c r="C526" s="198"/>
      <c r="F526" s="199"/>
    </row>
    <row r="527" spans="3:6" ht="15.75" customHeight="1">
      <c r="C527" s="198"/>
      <c r="F527" s="199"/>
    </row>
    <row r="528" spans="3:6" ht="15.75" customHeight="1">
      <c r="C528" s="198"/>
      <c r="F528" s="199"/>
    </row>
    <row r="529" spans="3:6" ht="15.75" customHeight="1">
      <c r="C529" s="198"/>
      <c r="F529" s="199"/>
    </row>
    <row r="530" spans="3:6" ht="15.75" customHeight="1">
      <c r="C530" s="198"/>
      <c r="F530" s="199"/>
    </row>
    <row r="531" spans="3:6" ht="15.75" customHeight="1">
      <c r="C531" s="198"/>
      <c r="F531" s="199"/>
    </row>
    <row r="532" spans="3:6" ht="15.75" customHeight="1">
      <c r="C532" s="198"/>
      <c r="F532" s="199"/>
    </row>
    <row r="533" spans="3:6" ht="15.75" customHeight="1">
      <c r="C533" s="198"/>
      <c r="F533" s="199"/>
    </row>
    <row r="534" spans="3:6" ht="15.75" customHeight="1">
      <c r="C534" s="198"/>
      <c r="F534" s="199"/>
    </row>
    <row r="535" spans="3:6" ht="15.75" customHeight="1">
      <c r="C535" s="198"/>
      <c r="F535" s="199"/>
    </row>
    <row r="536" spans="3:6" ht="15.75" customHeight="1">
      <c r="C536" s="198"/>
      <c r="F536" s="199"/>
    </row>
    <row r="537" spans="3:6" ht="15.75" customHeight="1">
      <c r="C537" s="198"/>
      <c r="F537" s="199"/>
    </row>
    <row r="538" spans="3:6" ht="15.75" customHeight="1">
      <c r="C538" s="198"/>
      <c r="F538" s="199"/>
    </row>
    <row r="539" spans="3:6" ht="15.75" customHeight="1">
      <c r="C539" s="198"/>
      <c r="F539" s="199"/>
    </row>
    <row r="540" spans="3:6" ht="15.75" customHeight="1">
      <c r="C540" s="198"/>
      <c r="F540" s="199"/>
    </row>
    <row r="541" spans="3:6" ht="15.75" customHeight="1">
      <c r="C541" s="198"/>
      <c r="F541" s="199"/>
    </row>
    <row r="542" spans="3:6" ht="15.75" customHeight="1">
      <c r="C542" s="198"/>
      <c r="F542" s="199"/>
    </row>
    <row r="543" spans="3:6" ht="15.75" customHeight="1">
      <c r="C543" s="198"/>
      <c r="F543" s="199"/>
    </row>
    <row r="544" spans="3:6" ht="15.75" customHeight="1">
      <c r="C544" s="198"/>
      <c r="F544" s="199"/>
    </row>
    <row r="545" spans="3:6" ht="15.75" customHeight="1">
      <c r="C545" s="198"/>
      <c r="F545" s="199"/>
    </row>
    <row r="546" spans="3:6" ht="15.75" customHeight="1">
      <c r="C546" s="198"/>
      <c r="F546" s="199"/>
    </row>
    <row r="547" spans="3:6" ht="15.75" customHeight="1">
      <c r="C547" s="198"/>
      <c r="F547" s="199"/>
    </row>
    <row r="548" spans="3:6" ht="15.75" customHeight="1">
      <c r="C548" s="198"/>
      <c r="F548" s="199"/>
    </row>
    <row r="549" spans="3:6" ht="15.75" customHeight="1">
      <c r="C549" s="198"/>
      <c r="F549" s="199"/>
    </row>
    <row r="550" spans="3:6" ht="15.75" customHeight="1">
      <c r="C550" s="198"/>
      <c r="F550" s="199"/>
    </row>
    <row r="551" spans="3:6" ht="15.75" customHeight="1">
      <c r="C551" s="198"/>
      <c r="F551" s="199"/>
    </row>
    <row r="552" spans="3:6" ht="15.75" customHeight="1">
      <c r="C552" s="198"/>
      <c r="F552" s="199"/>
    </row>
    <row r="553" spans="3:6" ht="15.75" customHeight="1">
      <c r="C553" s="198"/>
      <c r="F553" s="199"/>
    </row>
    <row r="554" spans="3:6" ht="15.75" customHeight="1">
      <c r="C554" s="198"/>
      <c r="F554" s="199"/>
    </row>
    <row r="555" spans="3:6" ht="15.75" customHeight="1">
      <c r="C555" s="198"/>
      <c r="F555" s="199"/>
    </row>
    <row r="556" spans="3:6" ht="15.75" customHeight="1">
      <c r="C556" s="198"/>
      <c r="F556" s="199"/>
    </row>
    <row r="557" spans="3:6" ht="15.75" customHeight="1">
      <c r="C557" s="198"/>
      <c r="F557" s="199"/>
    </row>
    <row r="558" spans="3:6" ht="15.75" customHeight="1">
      <c r="C558" s="198"/>
      <c r="F558" s="199"/>
    </row>
    <row r="559" spans="3:6" ht="15.75" customHeight="1">
      <c r="C559" s="198"/>
      <c r="F559" s="199"/>
    </row>
    <row r="560" spans="3:6" ht="15.75" customHeight="1">
      <c r="C560" s="198"/>
      <c r="F560" s="199"/>
    </row>
    <row r="561" spans="3:6" ht="15.75" customHeight="1">
      <c r="C561" s="198"/>
      <c r="F561" s="199"/>
    </row>
    <row r="562" spans="3:6" ht="15.75" customHeight="1">
      <c r="C562" s="198"/>
      <c r="F562" s="199"/>
    </row>
    <row r="563" spans="3:6" ht="15.75" customHeight="1">
      <c r="C563" s="198"/>
      <c r="F563" s="199"/>
    </row>
    <row r="564" spans="3:6" ht="15.75" customHeight="1">
      <c r="C564" s="198"/>
      <c r="F564" s="199"/>
    </row>
    <row r="565" spans="3:6" ht="15.75" customHeight="1">
      <c r="C565" s="198"/>
      <c r="F565" s="199"/>
    </row>
    <row r="566" spans="3:6" ht="15.75" customHeight="1">
      <c r="C566" s="198"/>
      <c r="F566" s="199"/>
    </row>
    <row r="567" spans="3:6" ht="15.75" customHeight="1">
      <c r="C567" s="198"/>
      <c r="F567" s="199"/>
    </row>
    <row r="568" spans="3:6" ht="15.75" customHeight="1">
      <c r="C568" s="198"/>
      <c r="F568" s="199"/>
    </row>
    <row r="569" spans="3:6" ht="15.75" customHeight="1">
      <c r="C569" s="198"/>
      <c r="F569" s="199"/>
    </row>
    <row r="570" spans="3:6" ht="15.75" customHeight="1">
      <c r="C570" s="198"/>
      <c r="F570" s="199"/>
    </row>
    <row r="571" spans="3:6" ht="15.75" customHeight="1">
      <c r="C571" s="198"/>
      <c r="F571" s="199"/>
    </row>
    <row r="572" spans="3:6" ht="15.75" customHeight="1">
      <c r="C572" s="198"/>
      <c r="F572" s="199"/>
    </row>
    <row r="573" spans="3:6" ht="15.75" customHeight="1">
      <c r="C573" s="198"/>
      <c r="F573" s="199"/>
    </row>
    <row r="574" spans="3:6" ht="15.75" customHeight="1">
      <c r="C574" s="198"/>
      <c r="F574" s="199"/>
    </row>
    <row r="575" spans="3:6" ht="15.75" customHeight="1">
      <c r="C575" s="198"/>
      <c r="F575" s="199"/>
    </row>
    <row r="576" spans="3:6" ht="15.75" customHeight="1">
      <c r="C576" s="198"/>
      <c r="F576" s="199"/>
    </row>
    <row r="577" spans="3:6" ht="15.75" customHeight="1">
      <c r="C577" s="198"/>
      <c r="F577" s="199"/>
    </row>
    <row r="578" spans="3:6" ht="15.75" customHeight="1">
      <c r="C578" s="198"/>
      <c r="F578" s="199"/>
    </row>
    <row r="579" spans="3:6" ht="15.75" customHeight="1">
      <c r="C579" s="198"/>
      <c r="F579" s="199"/>
    </row>
    <row r="580" spans="3:6" ht="15.75" customHeight="1">
      <c r="C580" s="198"/>
      <c r="F580" s="199"/>
    </row>
    <row r="581" spans="3:6" ht="15.75" customHeight="1">
      <c r="C581" s="198"/>
      <c r="F581" s="199"/>
    </row>
    <row r="582" spans="3:6" ht="15.75" customHeight="1">
      <c r="C582" s="198"/>
      <c r="F582" s="199"/>
    </row>
    <row r="583" spans="3:6" ht="15.75" customHeight="1">
      <c r="C583" s="198"/>
      <c r="F583" s="199"/>
    </row>
    <row r="584" spans="3:6" ht="15.75" customHeight="1">
      <c r="C584" s="198"/>
      <c r="F584" s="199"/>
    </row>
    <row r="585" spans="3:6" ht="15.75" customHeight="1">
      <c r="C585" s="198"/>
      <c r="F585" s="199"/>
    </row>
    <row r="586" spans="3:6" ht="15.75" customHeight="1">
      <c r="C586" s="198"/>
      <c r="F586" s="199"/>
    </row>
    <row r="587" spans="3:6" ht="15.75" customHeight="1">
      <c r="C587" s="198"/>
      <c r="F587" s="199"/>
    </row>
    <row r="588" spans="3:6" ht="15.75" customHeight="1">
      <c r="C588" s="198"/>
      <c r="F588" s="199"/>
    </row>
    <row r="589" spans="3:6" ht="15.75" customHeight="1">
      <c r="C589" s="198"/>
      <c r="F589" s="199"/>
    </row>
    <row r="590" spans="3:6" ht="15.75" customHeight="1">
      <c r="C590" s="198"/>
      <c r="F590" s="199"/>
    </row>
    <row r="591" spans="3:6" ht="15.75" customHeight="1">
      <c r="C591" s="198"/>
      <c r="F591" s="199"/>
    </row>
    <row r="592" spans="3:6" ht="15.75" customHeight="1">
      <c r="C592" s="198"/>
      <c r="F592" s="199"/>
    </row>
    <row r="593" spans="3:6" ht="15.75" customHeight="1">
      <c r="C593" s="198"/>
      <c r="F593" s="199"/>
    </row>
    <row r="594" spans="3:6" ht="15.75" customHeight="1">
      <c r="C594" s="198"/>
      <c r="F594" s="199"/>
    </row>
    <row r="595" spans="3:6" ht="15.75" customHeight="1">
      <c r="C595" s="198"/>
      <c r="F595" s="199"/>
    </row>
    <row r="596" spans="3:6" ht="15.75" customHeight="1">
      <c r="C596" s="198"/>
      <c r="F596" s="199"/>
    </row>
    <row r="597" spans="3:6" ht="15.75" customHeight="1">
      <c r="C597" s="198"/>
      <c r="F597" s="199"/>
    </row>
    <row r="598" spans="3:6" ht="15.75" customHeight="1">
      <c r="C598" s="198"/>
      <c r="F598" s="199"/>
    </row>
    <row r="599" spans="3:6" ht="15.75" customHeight="1">
      <c r="C599" s="198"/>
      <c r="F599" s="199"/>
    </row>
    <row r="600" spans="3:6" ht="15.75" customHeight="1">
      <c r="C600" s="198"/>
      <c r="F600" s="199"/>
    </row>
    <row r="601" spans="3:6" ht="15.75" customHeight="1">
      <c r="C601" s="198"/>
      <c r="F601" s="199"/>
    </row>
    <row r="602" spans="3:6" ht="15.75" customHeight="1">
      <c r="C602" s="198"/>
      <c r="F602" s="199"/>
    </row>
    <row r="603" spans="3:6" ht="15.75" customHeight="1">
      <c r="C603" s="198"/>
      <c r="F603" s="199"/>
    </row>
    <row r="604" spans="3:6" ht="15.75" customHeight="1">
      <c r="C604" s="198"/>
      <c r="F604" s="199"/>
    </row>
    <row r="605" spans="3:6" ht="15.75" customHeight="1">
      <c r="C605" s="198"/>
      <c r="F605" s="199"/>
    </row>
    <row r="606" spans="3:6" ht="15.75" customHeight="1">
      <c r="C606" s="198"/>
      <c r="F606" s="199"/>
    </row>
    <row r="607" spans="3:6" ht="15.75" customHeight="1">
      <c r="C607" s="198"/>
      <c r="F607" s="199"/>
    </row>
    <row r="608" spans="3:6" ht="15.75" customHeight="1">
      <c r="C608" s="198"/>
      <c r="F608" s="199"/>
    </row>
    <row r="609" spans="3:6" ht="15.75" customHeight="1">
      <c r="C609" s="198"/>
      <c r="F609" s="199"/>
    </row>
    <row r="610" spans="3:6" ht="15.75" customHeight="1">
      <c r="C610" s="198"/>
      <c r="F610" s="199"/>
    </row>
    <row r="611" spans="3:6" ht="15.75" customHeight="1">
      <c r="C611" s="198"/>
      <c r="F611" s="199"/>
    </row>
    <row r="612" spans="3:6" ht="15.75" customHeight="1">
      <c r="C612" s="198"/>
      <c r="F612" s="199"/>
    </row>
    <row r="613" spans="3:6" ht="15.75" customHeight="1">
      <c r="C613" s="198"/>
      <c r="F613" s="199"/>
    </row>
    <row r="614" spans="3:6" ht="15.75" customHeight="1">
      <c r="C614" s="198"/>
      <c r="F614" s="199"/>
    </row>
    <row r="615" spans="3:6" ht="15.75" customHeight="1">
      <c r="C615" s="198"/>
      <c r="F615" s="199"/>
    </row>
    <row r="616" spans="3:6" ht="15.75" customHeight="1">
      <c r="C616" s="198"/>
      <c r="F616" s="199"/>
    </row>
    <row r="617" spans="3:6" ht="15.75" customHeight="1">
      <c r="C617" s="198"/>
      <c r="F617" s="199"/>
    </row>
    <row r="618" spans="3:6" ht="15.75" customHeight="1">
      <c r="C618" s="198"/>
      <c r="F618" s="199"/>
    </row>
    <row r="619" spans="3:6" ht="15.75" customHeight="1">
      <c r="C619" s="198"/>
      <c r="F619" s="199"/>
    </row>
    <row r="620" spans="3:6" ht="15.75" customHeight="1">
      <c r="C620" s="198"/>
      <c r="F620" s="199"/>
    </row>
    <row r="621" spans="3:6" ht="15.75" customHeight="1">
      <c r="C621" s="198"/>
      <c r="F621" s="199"/>
    </row>
    <row r="622" spans="3:6" ht="15.75" customHeight="1">
      <c r="C622" s="198"/>
      <c r="F622" s="199"/>
    </row>
    <row r="623" spans="3:6" ht="15.75" customHeight="1">
      <c r="C623" s="198"/>
      <c r="F623" s="199"/>
    </row>
    <row r="624" spans="3:6" ht="15.75" customHeight="1">
      <c r="C624" s="198"/>
      <c r="F624" s="199"/>
    </row>
    <row r="625" spans="3:6" ht="15.75" customHeight="1">
      <c r="C625" s="198"/>
      <c r="F625" s="199"/>
    </row>
    <row r="626" spans="3:6" ht="15.75" customHeight="1">
      <c r="C626" s="198"/>
      <c r="F626" s="199"/>
    </row>
    <row r="627" spans="3:6" ht="15.75" customHeight="1">
      <c r="C627" s="198"/>
      <c r="F627" s="199"/>
    </row>
    <row r="628" spans="3:6" ht="15.75" customHeight="1">
      <c r="C628" s="198"/>
      <c r="F628" s="199"/>
    </row>
    <row r="629" spans="3:6" ht="15.75" customHeight="1">
      <c r="C629" s="198"/>
      <c r="F629" s="199"/>
    </row>
    <row r="630" spans="3:6" ht="15.75" customHeight="1">
      <c r="C630" s="198"/>
      <c r="F630" s="199"/>
    </row>
    <row r="631" spans="3:6" ht="15.75" customHeight="1">
      <c r="C631" s="198"/>
      <c r="F631" s="199"/>
    </row>
    <row r="632" spans="3:6" ht="15.75" customHeight="1">
      <c r="C632" s="198"/>
      <c r="F632" s="199"/>
    </row>
    <row r="633" spans="3:6" ht="15.75" customHeight="1">
      <c r="C633" s="198"/>
      <c r="F633" s="199"/>
    </row>
    <row r="634" spans="3:6" ht="15.75" customHeight="1">
      <c r="C634" s="198"/>
      <c r="F634" s="199"/>
    </row>
    <row r="635" spans="3:6" ht="15.75" customHeight="1">
      <c r="C635" s="198"/>
      <c r="F635" s="199"/>
    </row>
    <row r="636" spans="3:6" ht="15.75" customHeight="1">
      <c r="C636" s="198"/>
      <c r="F636" s="199"/>
    </row>
    <row r="637" spans="3:6" ht="15.75" customHeight="1">
      <c r="C637" s="198"/>
      <c r="F637" s="199"/>
    </row>
    <row r="638" spans="3:6" ht="15.75" customHeight="1">
      <c r="C638" s="198"/>
      <c r="F638" s="199"/>
    </row>
    <row r="639" spans="3:6" ht="15.75" customHeight="1">
      <c r="C639" s="198"/>
      <c r="F639" s="199"/>
    </row>
    <row r="640" spans="3:6" ht="15.75" customHeight="1">
      <c r="C640" s="198"/>
      <c r="F640" s="199"/>
    </row>
    <row r="641" spans="3:6" ht="15.75" customHeight="1">
      <c r="C641" s="198"/>
      <c r="F641" s="199"/>
    </row>
    <row r="642" spans="3:6" ht="15.75" customHeight="1">
      <c r="C642" s="198"/>
      <c r="F642" s="199"/>
    </row>
    <row r="643" spans="3:6" ht="15.75" customHeight="1">
      <c r="C643" s="198"/>
      <c r="F643" s="199"/>
    </row>
    <row r="644" spans="3:6" ht="15.75" customHeight="1">
      <c r="C644" s="198"/>
      <c r="F644" s="199"/>
    </row>
    <row r="645" spans="3:6" ht="15.75" customHeight="1">
      <c r="C645" s="198"/>
      <c r="F645" s="199"/>
    </row>
    <row r="646" spans="3:6" ht="15.75" customHeight="1">
      <c r="C646" s="198"/>
      <c r="F646" s="199"/>
    </row>
    <row r="647" spans="3:6" ht="15.75" customHeight="1">
      <c r="C647" s="198"/>
      <c r="F647" s="199"/>
    </row>
    <row r="648" spans="3:6" ht="15.75" customHeight="1">
      <c r="C648" s="198"/>
      <c r="F648" s="199"/>
    </row>
    <row r="649" spans="3:6" ht="15.75" customHeight="1">
      <c r="C649" s="198"/>
      <c r="F649" s="199"/>
    </row>
    <row r="650" spans="3:6" ht="15.75" customHeight="1">
      <c r="C650" s="198"/>
      <c r="F650" s="199"/>
    </row>
    <row r="651" spans="3:6" ht="15.75" customHeight="1">
      <c r="C651" s="198"/>
      <c r="F651" s="199"/>
    </row>
    <row r="652" spans="3:6" ht="15.75" customHeight="1">
      <c r="C652" s="198"/>
      <c r="F652" s="199"/>
    </row>
    <row r="653" spans="3:6" ht="15.75" customHeight="1">
      <c r="C653" s="198"/>
      <c r="F653" s="199"/>
    </row>
    <row r="654" spans="3:6" ht="15.75" customHeight="1">
      <c r="C654" s="198"/>
      <c r="F654" s="199"/>
    </row>
    <row r="655" spans="3:6" ht="15.75" customHeight="1">
      <c r="C655" s="198"/>
      <c r="F655" s="199"/>
    </row>
    <row r="656" spans="3:6" ht="15.75" customHeight="1">
      <c r="C656" s="198"/>
      <c r="F656" s="199"/>
    </row>
    <row r="657" spans="3:6" ht="15.75" customHeight="1">
      <c r="C657" s="198"/>
      <c r="F657" s="199"/>
    </row>
    <row r="658" spans="3:6" ht="15.75" customHeight="1">
      <c r="C658" s="198"/>
      <c r="F658" s="199"/>
    </row>
    <row r="659" spans="3:6" ht="15.75" customHeight="1">
      <c r="C659" s="198"/>
      <c r="F659" s="199"/>
    </row>
    <row r="660" spans="3:6" ht="15.75" customHeight="1">
      <c r="C660" s="198"/>
      <c r="F660" s="199"/>
    </row>
    <row r="661" spans="3:6" ht="15.75" customHeight="1">
      <c r="C661" s="198"/>
      <c r="F661" s="199"/>
    </row>
    <row r="662" spans="3:6" ht="15.75" customHeight="1">
      <c r="C662" s="198"/>
      <c r="F662" s="199"/>
    </row>
    <row r="663" spans="3:6" ht="15.75" customHeight="1">
      <c r="C663" s="198"/>
      <c r="F663" s="199"/>
    </row>
    <row r="664" spans="3:6" ht="15.75" customHeight="1">
      <c r="C664" s="198"/>
      <c r="F664" s="199"/>
    </row>
    <row r="665" spans="3:6" ht="15.75" customHeight="1">
      <c r="C665" s="198"/>
      <c r="F665" s="199"/>
    </row>
    <row r="666" spans="3:6" ht="15.75" customHeight="1">
      <c r="C666" s="198"/>
      <c r="F666" s="199"/>
    </row>
    <row r="667" spans="3:6" ht="15.75" customHeight="1">
      <c r="C667" s="198"/>
      <c r="F667" s="199"/>
    </row>
    <row r="668" spans="3:6" ht="15.75" customHeight="1">
      <c r="C668" s="198"/>
      <c r="F668" s="199"/>
    </row>
    <row r="669" spans="3:6" ht="15.75" customHeight="1">
      <c r="C669" s="198"/>
      <c r="F669" s="199"/>
    </row>
    <row r="670" spans="3:6" ht="15.75" customHeight="1">
      <c r="C670" s="198"/>
      <c r="F670" s="199"/>
    </row>
    <row r="671" spans="3:6" ht="15.75" customHeight="1">
      <c r="C671" s="198"/>
      <c r="F671" s="199"/>
    </row>
    <row r="672" spans="3:6" ht="15.75" customHeight="1">
      <c r="C672" s="198"/>
      <c r="F672" s="199"/>
    </row>
    <row r="673" spans="3:6" ht="15.75" customHeight="1">
      <c r="C673" s="198"/>
      <c r="F673" s="199"/>
    </row>
    <row r="674" spans="3:6" ht="15.75" customHeight="1">
      <c r="C674" s="198"/>
      <c r="F674" s="199"/>
    </row>
    <row r="675" spans="3:6" ht="15.75" customHeight="1">
      <c r="C675" s="198"/>
      <c r="F675" s="199"/>
    </row>
    <row r="676" spans="3:6" ht="15.75" customHeight="1">
      <c r="C676" s="198"/>
      <c r="F676" s="199"/>
    </row>
    <row r="677" spans="3:6" ht="15.75" customHeight="1">
      <c r="C677" s="198"/>
      <c r="F677" s="199"/>
    </row>
    <row r="678" spans="3:6" ht="15.75" customHeight="1">
      <c r="C678" s="198"/>
      <c r="F678" s="199"/>
    </row>
    <row r="679" spans="3:6" ht="15.75" customHeight="1">
      <c r="C679" s="198"/>
      <c r="F679" s="199"/>
    </row>
    <row r="680" spans="3:6" ht="15.75" customHeight="1">
      <c r="C680" s="198"/>
      <c r="F680" s="199"/>
    </row>
    <row r="681" spans="3:6" ht="15.75" customHeight="1">
      <c r="C681" s="198"/>
      <c r="F681" s="199"/>
    </row>
    <row r="682" spans="3:6" ht="15.75" customHeight="1">
      <c r="C682" s="198"/>
      <c r="F682" s="199"/>
    </row>
    <row r="683" spans="3:6" ht="15.75" customHeight="1">
      <c r="C683" s="198"/>
      <c r="F683" s="199"/>
    </row>
    <row r="684" spans="3:6" ht="15.75" customHeight="1">
      <c r="C684" s="198"/>
      <c r="F684" s="199"/>
    </row>
    <row r="685" spans="3:6" ht="15.75" customHeight="1">
      <c r="C685" s="198"/>
      <c r="F685" s="199"/>
    </row>
    <row r="686" spans="3:6" ht="15.75" customHeight="1">
      <c r="C686" s="198"/>
      <c r="F686" s="199"/>
    </row>
    <row r="687" spans="3:6" ht="15.75" customHeight="1">
      <c r="C687" s="198"/>
      <c r="F687" s="199"/>
    </row>
    <row r="688" spans="3:6" ht="15.75" customHeight="1">
      <c r="C688" s="198"/>
      <c r="F688" s="199"/>
    </row>
    <row r="689" spans="3:6" ht="15.75" customHeight="1">
      <c r="C689" s="198"/>
      <c r="F689" s="199"/>
    </row>
    <row r="690" spans="3:6" ht="15.75" customHeight="1">
      <c r="C690" s="198"/>
      <c r="F690" s="199"/>
    </row>
    <row r="691" spans="3:6" ht="15.75" customHeight="1">
      <c r="C691" s="198"/>
      <c r="F691" s="199"/>
    </row>
    <row r="692" spans="3:6" ht="15.75" customHeight="1">
      <c r="C692" s="198"/>
      <c r="F692" s="199"/>
    </row>
    <row r="693" spans="3:6" ht="15.75" customHeight="1">
      <c r="C693" s="198"/>
      <c r="F693" s="199"/>
    </row>
    <row r="694" spans="3:6" ht="15.75" customHeight="1">
      <c r="C694" s="198"/>
      <c r="F694" s="199"/>
    </row>
    <row r="695" spans="3:6" ht="15.75" customHeight="1">
      <c r="C695" s="198"/>
      <c r="F695" s="199"/>
    </row>
    <row r="696" spans="3:6" ht="15.75" customHeight="1">
      <c r="C696" s="198"/>
      <c r="F696" s="199"/>
    </row>
    <row r="697" spans="3:6" ht="15.75" customHeight="1">
      <c r="C697" s="198"/>
      <c r="F697" s="199"/>
    </row>
    <row r="698" spans="3:6" ht="15.75" customHeight="1">
      <c r="C698" s="198"/>
      <c r="F698" s="199"/>
    </row>
    <row r="699" spans="3:6" ht="15.75" customHeight="1">
      <c r="C699" s="198"/>
      <c r="F699" s="199"/>
    </row>
    <row r="700" spans="3:6" ht="15.75" customHeight="1">
      <c r="C700" s="198"/>
      <c r="F700" s="199"/>
    </row>
    <row r="701" spans="3:6" ht="15.75" customHeight="1">
      <c r="C701" s="198"/>
      <c r="F701" s="199"/>
    </row>
    <row r="702" spans="3:6" ht="15.75" customHeight="1">
      <c r="C702" s="198"/>
      <c r="F702" s="199"/>
    </row>
    <row r="703" spans="3:6" ht="15.75" customHeight="1">
      <c r="C703" s="198"/>
      <c r="F703" s="199"/>
    </row>
    <row r="704" spans="3:6" ht="15.75" customHeight="1">
      <c r="C704" s="198"/>
      <c r="F704" s="199"/>
    </row>
    <row r="705" spans="3:6" ht="15.75" customHeight="1">
      <c r="C705" s="198"/>
      <c r="F705" s="199"/>
    </row>
    <row r="706" spans="3:6" ht="15.75" customHeight="1">
      <c r="C706" s="198"/>
      <c r="F706" s="199"/>
    </row>
    <row r="707" spans="3:6" ht="15.75" customHeight="1">
      <c r="C707" s="198"/>
      <c r="F707" s="199"/>
    </row>
    <row r="708" spans="3:6" ht="15.75" customHeight="1">
      <c r="C708" s="198"/>
      <c r="F708" s="199"/>
    </row>
    <row r="709" spans="3:6" ht="15.75" customHeight="1">
      <c r="C709" s="198"/>
      <c r="F709" s="199"/>
    </row>
    <row r="710" spans="3:6" ht="15.75" customHeight="1">
      <c r="C710" s="198"/>
      <c r="F710" s="199"/>
    </row>
    <row r="711" spans="3:6" ht="15.75" customHeight="1">
      <c r="C711" s="198"/>
      <c r="F711" s="199"/>
    </row>
    <row r="712" spans="3:6" ht="15.75" customHeight="1">
      <c r="C712" s="198"/>
      <c r="F712" s="199"/>
    </row>
    <row r="713" spans="3:6" ht="15.75" customHeight="1">
      <c r="C713" s="198"/>
      <c r="F713" s="199"/>
    </row>
    <row r="714" spans="3:6" ht="15.75" customHeight="1">
      <c r="C714" s="198"/>
      <c r="F714" s="199"/>
    </row>
    <row r="715" spans="3:6" ht="15.75" customHeight="1">
      <c r="C715" s="198"/>
      <c r="F715" s="199"/>
    </row>
    <row r="716" spans="3:6" ht="15.75" customHeight="1">
      <c r="C716" s="198"/>
      <c r="F716" s="199"/>
    </row>
    <row r="717" spans="3:6" ht="15.75" customHeight="1">
      <c r="C717" s="198"/>
      <c r="F717" s="199"/>
    </row>
    <row r="718" spans="3:6" ht="15.75" customHeight="1">
      <c r="C718" s="198"/>
      <c r="F718" s="199"/>
    </row>
    <row r="719" spans="3:6" ht="15.75" customHeight="1">
      <c r="C719" s="198"/>
      <c r="F719" s="199"/>
    </row>
    <row r="720" spans="3:6" ht="15.75" customHeight="1">
      <c r="C720" s="198"/>
      <c r="F720" s="199"/>
    </row>
    <row r="721" spans="3:6" ht="15.75" customHeight="1">
      <c r="C721" s="198"/>
      <c r="F721" s="199"/>
    </row>
    <row r="722" spans="3:6" ht="15.75" customHeight="1">
      <c r="C722" s="198"/>
      <c r="F722" s="199"/>
    </row>
    <row r="723" spans="3:6" ht="15.75" customHeight="1">
      <c r="C723" s="198"/>
      <c r="F723" s="199"/>
    </row>
    <row r="724" spans="3:6" ht="15.75" customHeight="1">
      <c r="C724" s="198"/>
      <c r="F724" s="199"/>
    </row>
    <row r="725" spans="3:6" ht="15.75" customHeight="1">
      <c r="C725" s="198"/>
      <c r="F725" s="199"/>
    </row>
    <row r="726" spans="3:6" ht="15.75" customHeight="1">
      <c r="C726" s="198"/>
      <c r="F726" s="199"/>
    </row>
    <row r="727" spans="3:6" ht="15.75" customHeight="1">
      <c r="C727" s="198"/>
      <c r="F727" s="199"/>
    </row>
    <row r="728" spans="3:6" ht="15.75" customHeight="1">
      <c r="C728" s="198"/>
      <c r="F728" s="199"/>
    </row>
    <row r="729" spans="3:6" ht="15.75" customHeight="1">
      <c r="C729" s="198"/>
      <c r="F729" s="199"/>
    </row>
    <row r="730" spans="3:6" ht="15.75" customHeight="1">
      <c r="C730" s="198"/>
      <c r="F730" s="199"/>
    </row>
    <row r="731" spans="3:6" ht="15.75" customHeight="1">
      <c r="C731" s="198"/>
      <c r="F731" s="199"/>
    </row>
    <row r="732" spans="3:6" ht="15.75" customHeight="1">
      <c r="C732" s="198"/>
      <c r="F732" s="199"/>
    </row>
    <row r="733" spans="3:6" ht="15.75" customHeight="1">
      <c r="C733" s="198"/>
      <c r="F733" s="199"/>
    </row>
    <row r="734" spans="3:6" ht="15.75" customHeight="1">
      <c r="C734" s="198"/>
      <c r="F734" s="199"/>
    </row>
    <row r="735" spans="3:6" ht="15.75" customHeight="1">
      <c r="C735" s="198"/>
      <c r="F735" s="199"/>
    </row>
    <row r="736" spans="3:6" ht="15.75" customHeight="1">
      <c r="C736" s="198"/>
      <c r="F736" s="199"/>
    </row>
    <row r="737" spans="3:6" ht="15.75" customHeight="1">
      <c r="C737" s="198"/>
      <c r="F737" s="199"/>
    </row>
    <row r="738" spans="3:6" ht="15.75" customHeight="1">
      <c r="C738" s="198"/>
      <c r="F738" s="199"/>
    </row>
    <row r="739" spans="3:6" ht="15.75" customHeight="1">
      <c r="C739" s="198"/>
      <c r="F739" s="199"/>
    </row>
    <row r="740" spans="3:6" ht="15.75" customHeight="1">
      <c r="C740" s="198"/>
      <c r="F740" s="199"/>
    </row>
    <row r="741" spans="3:6" ht="15.75" customHeight="1">
      <c r="C741" s="198"/>
      <c r="F741" s="199"/>
    </row>
    <row r="742" spans="3:6" ht="15.75" customHeight="1">
      <c r="C742" s="198"/>
      <c r="F742" s="199"/>
    </row>
    <row r="743" spans="3:6" ht="15.75" customHeight="1">
      <c r="C743" s="198"/>
      <c r="F743" s="199"/>
    </row>
    <row r="744" spans="3:6" ht="15.75" customHeight="1">
      <c r="C744" s="198"/>
      <c r="F744" s="199"/>
    </row>
    <row r="745" spans="3:6" ht="15.75" customHeight="1">
      <c r="C745" s="198"/>
      <c r="F745" s="199"/>
    </row>
    <row r="746" spans="3:6" ht="15.75" customHeight="1">
      <c r="C746" s="198"/>
      <c r="F746" s="199"/>
    </row>
    <row r="747" spans="3:6" ht="15.75" customHeight="1">
      <c r="C747" s="198"/>
      <c r="F747" s="199"/>
    </row>
    <row r="748" spans="3:6" ht="15.75" customHeight="1">
      <c r="C748" s="198"/>
      <c r="F748" s="199"/>
    </row>
    <row r="749" spans="3:6" ht="15.75" customHeight="1">
      <c r="C749" s="198"/>
      <c r="F749" s="199"/>
    </row>
    <row r="750" spans="3:6" ht="15.75" customHeight="1">
      <c r="C750" s="198"/>
      <c r="F750" s="199"/>
    </row>
    <row r="751" spans="3:6" ht="15.75" customHeight="1">
      <c r="C751" s="198"/>
      <c r="F751" s="199"/>
    </row>
    <row r="752" spans="3:6" ht="15.75" customHeight="1">
      <c r="C752" s="198"/>
      <c r="F752" s="199"/>
    </row>
    <row r="753" spans="3:6" ht="15.75" customHeight="1">
      <c r="C753" s="198"/>
      <c r="F753" s="199"/>
    </row>
    <row r="754" spans="3:6" ht="15.75" customHeight="1">
      <c r="C754" s="198"/>
      <c r="F754" s="199"/>
    </row>
    <row r="755" spans="3:6" ht="15.75" customHeight="1">
      <c r="C755" s="198"/>
      <c r="F755" s="199"/>
    </row>
    <row r="756" spans="3:6" ht="15.75" customHeight="1">
      <c r="C756" s="198"/>
      <c r="F756" s="199"/>
    </row>
    <row r="757" spans="3:6" ht="15.75" customHeight="1">
      <c r="C757" s="198"/>
      <c r="F757" s="199"/>
    </row>
    <row r="758" spans="3:6" ht="15.75" customHeight="1">
      <c r="C758" s="198"/>
      <c r="F758" s="199"/>
    </row>
    <row r="759" spans="3:6" ht="15.75" customHeight="1">
      <c r="C759" s="198"/>
      <c r="F759" s="199"/>
    </row>
    <row r="760" spans="3:6" ht="15.75" customHeight="1">
      <c r="C760" s="198"/>
      <c r="F760" s="199"/>
    </row>
    <row r="761" spans="3:6" ht="15.75" customHeight="1">
      <c r="C761" s="198"/>
      <c r="F761" s="199"/>
    </row>
    <row r="762" spans="3:6" ht="15.75" customHeight="1">
      <c r="C762" s="198"/>
      <c r="F762" s="199"/>
    </row>
    <row r="763" spans="3:6" ht="15.75" customHeight="1">
      <c r="C763" s="198"/>
      <c r="F763" s="199"/>
    </row>
    <row r="764" spans="3:6" ht="15.75" customHeight="1">
      <c r="C764" s="198"/>
      <c r="F764" s="199"/>
    </row>
    <row r="765" spans="3:6" ht="15.75" customHeight="1">
      <c r="C765" s="198"/>
      <c r="F765" s="199"/>
    </row>
    <row r="766" spans="3:6" ht="15.75" customHeight="1">
      <c r="C766" s="198"/>
      <c r="F766" s="199"/>
    </row>
    <row r="767" spans="3:6" ht="15.75" customHeight="1">
      <c r="C767" s="198"/>
      <c r="F767" s="199"/>
    </row>
    <row r="768" spans="3:6" ht="15.75" customHeight="1">
      <c r="C768" s="198"/>
      <c r="F768" s="199"/>
    </row>
    <row r="769" spans="3:6" ht="15.75" customHeight="1">
      <c r="C769" s="198"/>
      <c r="F769" s="199"/>
    </row>
    <row r="770" spans="3:6" ht="15.75" customHeight="1">
      <c r="C770" s="198"/>
      <c r="F770" s="199"/>
    </row>
    <row r="771" spans="3:6" ht="15.75" customHeight="1">
      <c r="C771" s="198"/>
      <c r="F771" s="199"/>
    </row>
    <row r="772" spans="3:6" ht="15.75" customHeight="1">
      <c r="C772" s="198"/>
      <c r="F772" s="199"/>
    </row>
    <row r="773" spans="3:6" ht="15.75" customHeight="1">
      <c r="C773" s="198"/>
      <c r="F773" s="199"/>
    </row>
    <row r="774" spans="3:6" ht="15.75" customHeight="1">
      <c r="C774" s="198"/>
      <c r="F774" s="199"/>
    </row>
    <row r="775" spans="3:6" ht="15.75" customHeight="1">
      <c r="C775" s="198"/>
      <c r="F775" s="199"/>
    </row>
    <row r="776" spans="3:6" ht="15.75" customHeight="1">
      <c r="C776" s="198"/>
      <c r="F776" s="199"/>
    </row>
    <row r="777" spans="3:6" ht="15.75" customHeight="1">
      <c r="C777" s="198"/>
      <c r="F777" s="199"/>
    </row>
    <row r="778" spans="3:6" ht="15.75" customHeight="1">
      <c r="C778" s="198"/>
      <c r="F778" s="199"/>
    </row>
    <row r="779" spans="3:6" ht="15.75" customHeight="1">
      <c r="C779" s="198"/>
      <c r="F779" s="199"/>
    </row>
    <row r="780" spans="3:6" ht="15.75" customHeight="1">
      <c r="C780" s="198"/>
      <c r="F780" s="199"/>
    </row>
    <row r="781" spans="3:6" ht="15.75" customHeight="1">
      <c r="C781" s="198"/>
      <c r="F781" s="199"/>
    </row>
    <row r="782" spans="3:6" ht="15.75" customHeight="1">
      <c r="C782" s="198"/>
      <c r="F782" s="199"/>
    </row>
    <row r="783" spans="3:6" ht="15.75" customHeight="1">
      <c r="C783" s="198"/>
      <c r="F783" s="199"/>
    </row>
    <row r="784" spans="3:6" ht="15.75" customHeight="1">
      <c r="C784" s="198"/>
      <c r="F784" s="199"/>
    </row>
    <row r="785" spans="3:6" ht="15.75" customHeight="1">
      <c r="C785" s="198"/>
      <c r="F785" s="199"/>
    </row>
    <row r="786" spans="3:6" ht="15.75" customHeight="1">
      <c r="C786" s="198"/>
      <c r="F786" s="199"/>
    </row>
    <row r="787" spans="3:6" ht="15.75" customHeight="1">
      <c r="C787" s="198"/>
      <c r="F787" s="199"/>
    </row>
    <row r="788" spans="3:6" ht="15.75" customHeight="1">
      <c r="C788" s="198"/>
      <c r="F788" s="199"/>
    </row>
    <row r="789" spans="3:6" ht="15.75" customHeight="1">
      <c r="C789" s="198"/>
      <c r="F789" s="199"/>
    </row>
    <row r="790" spans="3:6" ht="15.75" customHeight="1">
      <c r="C790" s="198"/>
      <c r="F790" s="199"/>
    </row>
    <row r="791" spans="3:6" ht="15.75" customHeight="1">
      <c r="C791" s="198"/>
      <c r="F791" s="199"/>
    </row>
    <row r="792" spans="3:6" ht="15.75" customHeight="1">
      <c r="C792" s="198"/>
      <c r="F792" s="199"/>
    </row>
    <row r="793" spans="3:6" ht="15.75" customHeight="1">
      <c r="C793" s="198"/>
      <c r="F793" s="199"/>
    </row>
    <row r="794" spans="3:6" ht="15.75" customHeight="1">
      <c r="C794" s="198"/>
      <c r="F794" s="199"/>
    </row>
    <row r="795" spans="3:6" ht="15.75" customHeight="1">
      <c r="C795" s="198"/>
      <c r="F795" s="199"/>
    </row>
    <row r="796" spans="3:6" ht="15.75" customHeight="1">
      <c r="C796" s="198"/>
      <c r="F796" s="199"/>
    </row>
    <row r="797" spans="3:6" ht="15.75" customHeight="1">
      <c r="C797" s="198"/>
      <c r="F797" s="199"/>
    </row>
    <row r="798" spans="3:6" ht="15.75" customHeight="1">
      <c r="C798" s="198"/>
      <c r="F798" s="199"/>
    </row>
    <row r="799" spans="3:6" ht="15.75" customHeight="1">
      <c r="C799" s="198"/>
      <c r="F799" s="199"/>
    </row>
    <row r="800" spans="3:6" ht="15.75" customHeight="1">
      <c r="C800" s="198"/>
      <c r="F800" s="199"/>
    </row>
    <row r="801" spans="3:6" ht="15.75" customHeight="1">
      <c r="C801" s="198"/>
      <c r="F801" s="199"/>
    </row>
    <row r="802" spans="3:6" ht="15.75" customHeight="1">
      <c r="C802" s="198"/>
      <c r="F802" s="199"/>
    </row>
    <row r="803" spans="3:6" ht="15.75" customHeight="1">
      <c r="C803" s="198"/>
      <c r="F803" s="199"/>
    </row>
    <row r="804" spans="3:6" ht="15.75" customHeight="1">
      <c r="C804" s="198"/>
      <c r="F804" s="199"/>
    </row>
    <row r="805" spans="3:6" ht="15.75" customHeight="1">
      <c r="C805" s="198"/>
      <c r="F805" s="199"/>
    </row>
    <row r="806" spans="3:6" ht="15.75" customHeight="1">
      <c r="C806" s="198"/>
      <c r="F806" s="199"/>
    </row>
    <row r="807" spans="3:6" ht="15.75" customHeight="1">
      <c r="C807" s="198"/>
      <c r="F807" s="199"/>
    </row>
    <row r="808" spans="3:6" ht="15.75" customHeight="1">
      <c r="C808" s="198"/>
      <c r="F808" s="199"/>
    </row>
    <row r="809" spans="3:6" ht="15.75" customHeight="1">
      <c r="C809" s="198"/>
      <c r="F809" s="199"/>
    </row>
    <row r="810" spans="3:6" ht="15.75" customHeight="1">
      <c r="C810" s="198"/>
      <c r="F810" s="199"/>
    </row>
    <row r="811" spans="3:6" ht="15.75" customHeight="1">
      <c r="C811" s="198"/>
      <c r="F811" s="199"/>
    </row>
    <row r="812" spans="3:6" ht="15.75" customHeight="1">
      <c r="C812" s="198"/>
      <c r="F812" s="199"/>
    </row>
    <row r="813" spans="3:6" ht="15.75" customHeight="1">
      <c r="C813" s="198"/>
      <c r="F813" s="199"/>
    </row>
    <row r="814" spans="3:6" ht="15.75" customHeight="1">
      <c r="C814" s="198"/>
      <c r="F814" s="199"/>
    </row>
    <row r="815" spans="3:6" ht="15.75" customHeight="1">
      <c r="C815" s="198"/>
      <c r="F815" s="199"/>
    </row>
    <row r="816" spans="3:6" ht="15.75" customHeight="1">
      <c r="C816" s="198"/>
      <c r="F816" s="199"/>
    </row>
    <row r="817" spans="3:6" ht="15.75" customHeight="1">
      <c r="C817" s="198"/>
      <c r="F817" s="199"/>
    </row>
    <row r="818" spans="3:6" ht="15.75" customHeight="1">
      <c r="C818" s="198"/>
      <c r="F818" s="199"/>
    </row>
    <row r="819" spans="3:6" ht="15.75" customHeight="1">
      <c r="C819" s="198"/>
      <c r="F819" s="199"/>
    </row>
    <row r="820" spans="3:6" ht="15.75" customHeight="1">
      <c r="C820" s="198"/>
      <c r="F820" s="199"/>
    </row>
    <row r="821" spans="3:6" ht="15.75" customHeight="1">
      <c r="C821" s="198"/>
      <c r="F821" s="199"/>
    </row>
    <row r="822" spans="3:6" ht="15.75" customHeight="1">
      <c r="C822" s="198"/>
      <c r="F822" s="199"/>
    </row>
    <row r="823" spans="3:6" ht="15.75" customHeight="1">
      <c r="C823" s="198"/>
      <c r="F823" s="199"/>
    </row>
    <row r="824" spans="3:6" ht="15.75" customHeight="1">
      <c r="C824" s="198"/>
      <c r="F824" s="199"/>
    </row>
    <row r="825" spans="3:6" ht="15.75" customHeight="1">
      <c r="C825" s="198"/>
      <c r="F825" s="199"/>
    </row>
    <row r="826" spans="3:6" ht="15.75" customHeight="1">
      <c r="C826" s="198"/>
      <c r="F826" s="199"/>
    </row>
    <row r="827" spans="3:6" ht="15.75" customHeight="1">
      <c r="C827" s="198"/>
      <c r="F827" s="199"/>
    </row>
    <row r="828" spans="3:6" ht="15.75" customHeight="1">
      <c r="C828" s="198"/>
      <c r="F828" s="199"/>
    </row>
    <row r="829" spans="3:6" ht="15.75" customHeight="1">
      <c r="C829" s="198"/>
      <c r="F829" s="199"/>
    </row>
    <row r="830" spans="3:6" ht="15.75" customHeight="1">
      <c r="C830" s="198"/>
      <c r="F830" s="199"/>
    </row>
    <row r="831" spans="3:6" ht="15.75" customHeight="1">
      <c r="C831" s="198"/>
      <c r="F831" s="199"/>
    </row>
    <row r="832" spans="3:6" ht="15.75" customHeight="1">
      <c r="C832" s="198"/>
      <c r="F832" s="199"/>
    </row>
    <row r="833" spans="3:6" ht="15.75" customHeight="1">
      <c r="C833" s="198"/>
      <c r="F833" s="199"/>
    </row>
    <row r="834" spans="3:6" ht="15.75" customHeight="1">
      <c r="C834" s="198"/>
      <c r="F834" s="199"/>
    </row>
    <row r="835" spans="3:6" ht="15.75" customHeight="1">
      <c r="C835" s="198"/>
      <c r="F835" s="199"/>
    </row>
    <row r="836" spans="3:6" ht="15.75" customHeight="1">
      <c r="C836" s="198"/>
      <c r="F836" s="199"/>
    </row>
    <row r="837" spans="3:6" ht="15.75" customHeight="1">
      <c r="C837" s="198"/>
      <c r="F837" s="199"/>
    </row>
    <row r="838" spans="3:6" ht="15.75" customHeight="1">
      <c r="C838" s="198"/>
      <c r="F838" s="199"/>
    </row>
    <row r="839" spans="3:6" ht="15.75" customHeight="1">
      <c r="C839" s="198"/>
      <c r="F839" s="199"/>
    </row>
    <row r="840" spans="3:6" ht="15.75" customHeight="1">
      <c r="C840" s="198"/>
      <c r="F840" s="199"/>
    </row>
    <row r="841" spans="3:6" ht="15.75" customHeight="1">
      <c r="C841" s="198"/>
      <c r="F841" s="199"/>
    </row>
    <row r="842" spans="3:6" ht="15.75" customHeight="1">
      <c r="C842" s="198"/>
      <c r="F842" s="199"/>
    </row>
    <row r="843" spans="3:6" ht="15.75" customHeight="1">
      <c r="C843" s="198"/>
      <c r="F843" s="199"/>
    </row>
    <row r="844" spans="3:6" ht="15.75" customHeight="1">
      <c r="C844" s="198"/>
      <c r="F844" s="199"/>
    </row>
    <row r="845" spans="3:6" ht="15.75" customHeight="1">
      <c r="C845" s="198"/>
      <c r="F845" s="199"/>
    </row>
    <row r="846" spans="3:6" ht="15.75" customHeight="1">
      <c r="C846" s="198"/>
      <c r="F846" s="199"/>
    </row>
    <row r="847" spans="3:6" ht="15.75" customHeight="1">
      <c r="C847" s="198"/>
      <c r="F847" s="199"/>
    </row>
    <row r="848" spans="3:6" ht="15.75" customHeight="1">
      <c r="C848" s="198"/>
      <c r="F848" s="199"/>
    </row>
    <row r="849" spans="3:6" ht="15.75" customHeight="1">
      <c r="C849" s="198"/>
      <c r="F849" s="199"/>
    </row>
    <row r="850" spans="3:6" ht="15.75" customHeight="1">
      <c r="C850" s="198"/>
      <c r="F850" s="199"/>
    </row>
    <row r="851" spans="3:6" ht="15.75" customHeight="1">
      <c r="C851" s="198"/>
      <c r="F851" s="199"/>
    </row>
    <row r="852" spans="3:6" ht="15.75" customHeight="1">
      <c r="C852" s="198"/>
      <c r="F852" s="199"/>
    </row>
    <row r="853" spans="3:6" ht="15.75" customHeight="1">
      <c r="C853" s="198"/>
      <c r="F853" s="199"/>
    </row>
    <row r="854" spans="3:6" ht="15.75" customHeight="1">
      <c r="C854" s="198"/>
      <c r="F854" s="199"/>
    </row>
    <row r="855" spans="3:6" ht="15.75" customHeight="1">
      <c r="C855" s="198"/>
      <c r="F855" s="199"/>
    </row>
    <row r="856" spans="3:6" ht="15.75" customHeight="1">
      <c r="C856" s="198"/>
      <c r="F856" s="199"/>
    </row>
    <row r="857" spans="3:6" ht="15.75" customHeight="1">
      <c r="C857" s="198"/>
      <c r="F857" s="199"/>
    </row>
    <row r="858" spans="3:6" ht="15.75" customHeight="1">
      <c r="C858" s="198"/>
      <c r="F858" s="199"/>
    </row>
    <row r="859" spans="3:6" ht="15.75" customHeight="1">
      <c r="C859" s="198"/>
      <c r="F859" s="199"/>
    </row>
    <row r="860" spans="3:6" ht="15.75" customHeight="1">
      <c r="C860" s="198"/>
      <c r="F860" s="199"/>
    </row>
    <row r="861" spans="3:6" ht="15.75" customHeight="1">
      <c r="C861" s="198"/>
      <c r="F861" s="199"/>
    </row>
    <row r="862" spans="3:6" ht="15.75" customHeight="1">
      <c r="C862" s="198"/>
      <c r="F862" s="199"/>
    </row>
    <row r="863" spans="3:6" ht="15.75" customHeight="1">
      <c r="C863" s="198"/>
      <c r="F863" s="199"/>
    </row>
    <row r="864" spans="3:6" ht="15.75" customHeight="1">
      <c r="C864" s="198"/>
      <c r="F864" s="199"/>
    </row>
    <row r="865" spans="3:6" ht="15.75" customHeight="1">
      <c r="C865" s="198"/>
      <c r="F865" s="199"/>
    </row>
    <row r="866" spans="3:6" ht="15.75" customHeight="1">
      <c r="C866" s="198"/>
      <c r="F866" s="199"/>
    </row>
    <row r="867" spans="3:6" ht="15.75" customHeight="1">
      <c r="C867" s="198"/>
      <c r="F867" s="199"/>
    </row>
    <row r="868" spans="3:6" ht="15.75" customHeight="1">
      <c r="C868" s="198"/>
      <c r="F868" s="199"/>
    </row>
    <row r="869" spans="3:6" ht="15.75" customHeight="1">
      <c r="C869" s="198"/>
      <c r="F869" s="199"/>
    </row>
    <row r="870" spans="3:6" ht="15.75" customHeight="1">
      <c r="C870" s="198"/>
      <c r="F870" s="199"/>
    </row>
    <row r="871" spans="3:6" ht="15.75" customHeight="1">
      <c r="C871" s="198"/>
      <c r="F871" s="199"/>
    </row>
    <row r="872" spans="3:6" ht="15.75" customHeight="1">
      <c r="C872" s="198"/>
      <c r="F872" s="199"/>
    </row>
    <row r="873" spans="3:6" ht="15.75" customHeight="1">
      <c r="C873" s="198"/>
      <c r="F873" s="199"/>
    </row>
    <row r="874" spans="3:6" ht="15.75" customHeight="1">
      <c r="C874" s="198"/>
      <c r="F874" s="199"/>
    </row>
    <row r="875" spans="3:6" ht="15.75" customHeight="1">
      <c r="C875" s="198"/>
      <c r="F875" s="199"/>
    </row>
    <row r="876" spans="3:6" ht="15.75" customHeight="1">
      <c r="C876" s="198"/>
      <c r="F876" s="199"/>
    </row>
    <row r="877" spans="3:6" ht="15.75" customHeight="1">
      <c r="C877" s="198"/>
      <c r="F877" s="199"/>
    </row>
    <row r="878" spans="3:6" ht="15.75" customHeight="1">
      <c r="C878" s="198"/>
      <c r="F878" s="199"/>
    </row>
    <row r="879" spans="3:6" ht="15.75" customHeight="1">
      <c r="C879" s="198"/>
      <c r="F879" s="199"/>
    </row>
    <row r="880" spans="3:6" ht="15.75" customHeight="1">
      <c r="C880" s="198"/>
      <c r="F880" s="199"/>
    </row>
    <row r="881" spans="3:6" ht="15.75" customHeight="1">
      <c r="C881" s="198"/>
      <c r="F881" s="199"/>
    </row>
    <row r="882" spans="3:6" ht="15.75" customHeight="1">
      <c r="C882" s="198"/>
      <c r="F882" s="199"/>
    </row>
    <row r="883" spans="3:6" ht="15.75" customHeight="1">
      <c r="C883" s="198"/>
      <c r="F883" s="199"/>
    </row>
    <row r="884" spans="3:6" ht="15.75" customHeight="1">
      <c r="C884" s="198"/>
      <c r="F884" s="199"/>
    </row>
    <row r="885" spans="3:6" ht="15.75" customHeight="1">
      <c r="C885" s="198"/>
      <c r="F885" s="199"/>
    </row>
    <row r="886" spans="3:6" ht="15.75" customHeight="1">
      <c r="C886" s="198"/>
      <c r="F886" s="199"/>
    </row>
    <row r="887" spans="3:6" ht="15.75" customHeight="1">
      <c r="C887" s="198"/>
      <c r="F887" s="199"/>
    </row>
    <row r="888" spans="3:6" ht="15.75" customHeight="1">
      <c r="C888" s="198"/>
      <c r="F888" s="199"/>
    </row>
    <row r="889" spans="3:6" ht="15.75" customHeight="1">
      <c r="C889" s="198"/>
      <c r="F889" s="199"/>
    </row>
    <row r="890" spans="3:6" ht="15.75" customHeight="1">
      <c r="C890" s="198"/>
      <c r="F890" s="199"/>
    </row>
    <row r="891" spans="3:6" ht="15.75" customHeight="1">
      <c r="C891" s="198"/>
      <c r="F891" s="199"/>
    </row>
    <row r="892" spans="3:6" ht="15.75" customHeight="1">
      <c r="C892" s="198"/>
      <c r="F892" s="199"/>
    </row>
    <row r="893" spans="3:6" ht="15.75" customHeight="1">
      <c r="C893" s="198"/>
      <c r="F893" s="199"/>
    </row>
    <row r="894" spans="3:6" ht="15.75" customHeight="1">
      <c r="C894" s="198"/>
      <c r="F894" s="199"/>
    </row>
    <row r="895" spans="3:6" ht="15.75" customHeight="1">
      <c r="C895" s="198"/>
      <c r="F895" s="199"/>
    </row>
    <row r="896" spans="3:6" ht="15.75" customHeight="1">
      <c r="C896" s="198"/>
      <c r="F896" s="199"/>
    </row>
    <row r="897" spans="3:6" ht="15.75" customHeight="1">
      <c r="C897" s="198"/>
      <c r="F897" s="199"/>
    </row>
    <row r="898" spans="3:6" ht="15.75" customHeight="1">
      <c r="C898" s="198"/>
      <c r="F898" s="199"/>
    </row>
    <row r="899" spans="3:6" ht="15.75" customHeight="1">
      <c r="C899" s="198"/>
      <c r="F899" s="199"/>
    </row>
    <row r="900" spans="3:6" ht="15.75" customHeight="1">
      <c r="C900" s="198"/>
      <c r="F900" s="199"/>
    </row>
    <row r="901" spans="3:6" ht="15.75" customHeight="1">
      <c r="C901" s="198"/>
      <c r="F901" s="199"/>
    </row>
    <row r="902" spans="3:6" ht="15.75" customHeight="1">
      <c r="C902" s="198"/>
      <c r="F902" s="199"/>
    </row>
    <row r="903" spans="3:6" ht="15.75" customHeight="1">
      <c r="C903" s="198"/>
      <c r="F903" s="199"/>
    </row>
    <row r="904" spans="3:6" ht="15.75" customHeight="1">
      <c r="C904" s="198"/>
      <c r="F904" s="199"/>
    </row>
    <row r="905" spans="3:6" ht="15.75" customHeight="1">
      <c r="C905" s="198"/>
      <c r="F905" s="199"/>
    </row>
    <row r="906" spans="3:6" ht="15.75" customHeight="1">
      <c r="C906" s="198"/>
      <c r="F906" s="199"/>
    </row>
    <row r="907" spans="3:6" ht="15.75" customHeight="1">
      <c r="C907" s="198"/>
      <c r="F907" s="199"/>
    </row>
    <row r="908" spans="3:6" ht="15.75" customHeight="1">
      <c r="C908" s="198"/>
      <c r="F908" s="199"/>
    </row>
    <row r="909" spans="3:6" ht="15.75" customHeight="1">
      <c r="C909" s="198"/>
      <c r="F909" s="199"/>
    </row>
    <row r="910" spans="3:6" ht="15.75" customHeight="1">
      <c r="C910" s="198"/>
      <c r="F910" s="199"/>
    </row>
    <row r="911" spans="3:6" ht="15.75" customHeight="1">
      <c r="C911" s="198"/>
      <c r="F911" s="199"/>
    </row>
    <row r="912" spans="3:6" ht="15.75" customHeight="1">
      <c r="C912" s="198"/>
      <c r="F912" s="199"/>
    </row>
    <row r="913" spans="3:6" ht="15.75" customHeight="1">
      <c r="C913" s="198"/>
      <c r="F913" s="199"/>
    </row>
    <row r="914" spans="3:6" ht="15.75" customHeight="1">
      <c r="C914" s="198"/>
      <c r="F914" s="199"/>
    </row>
    <row r="915" spans="3:6" ht="15.75" customHeight="1">
      <c r="C915" s="198"/>
      <c r="F915" s="199"/>
    </row>
    <row r="916" spans="3:6" ht="15.75" customHeight="1">
      <c r="C916" s="198"/>
      <c r="F916" s="199"/>
    </row>
    <row r="917" spans="3:6" ht="15.75" customHeight="1">
      <c r="C917" s="198"/>
      <c r="F917" s="199"/>
    </row>
    <row r="918" spans="3:6" ht="15.75" customHeight="1">
      <c r="C918" s="198"/>
      <c r="F918" s="199"/>
    </row>
    <row r="919" spans="3:6" ht="15.75" customHeight="1">
      <c r="C919" s="198"/>
      <c r="F919" s="199"/>
    </row>
    <row r="920" spans="3:6" ht="15.75" customHeight="1">
      <c r="C920" s="198"/>
      <c r="F920" s="199"/>
    </row>
    <row r="921" spans="3:6" ht="15.75" customHeight="1">
      <c r="C921" s="198"/>
      <c r="F921" s="199"/>
    </row>
    <row r="922" spans="3:6" ht="15.75" customHeight="1">
      <c r="C922" s="198"/>
      <c r="F922" s="199"/>
    </row>
    <row r="923" spans="3:6" ht="15.75" customHeight="1">
      <c r="C923" s="198"/>
      <c r="F923" s="199"/>
    </row>
    <row r="924" spans="3:6" ht="15.75" customHeight="1">
      <c r="C924" s="198"/>
      <c r="F924" s="199"/>
    </row>
    <row r="925" spans="3:6" ht="15.75" customHeight="1">
      <c r="C925" s="198"/>
      <c r="F925" s="199"/>
    </row>
    <row r="926" spans="3:6" ht="15.75" customHeight="1">
      <c r="C926" s="198"/>
      <c r="F926" s="199"/>
    </row>
    <row r="927" spans="3:6" ht="15.75" customHeight="1">
      <c r="C927" s="198"/>
      <c r="F927" s="199"/>
    </row>
    <row r="928" spans="3:6" ht="15.75" customHeight="1">
      <c r="C928" s="198"/>
      <c r="F928" s="199"/>
    </row>
    <row r="929" spans="3:6" ht="15.75" customHeight="1">
      <c r="C929" s="198"/>
      <c r="F929" s="199"/>
    </row>
    <row r="930" spans="3:6" ht="15.75" customHeight="1">
      <c r="C930" s="198"/>
      <c r="F930" s="199"/>
    </row>
    <row r="931" spans="3:6" ht="15.75" customHeight="1">
      <c r="C931" s="198"/>
      <c r="F931" s="199"/>
    </row>
    <row r="932" spans="3:6" ht="15.75" customHeight="1">
      <c r="C932" s="198"/>
      <c r="F932" s="199"/>
    </row>
    <row r="933" spans="3:6" ht="15.75" customHeight="1">
      <c r="C933" s="198"/>
      <c r="F933" s="199"/>
    </row>
    <row r="934" spans="3:6" ht="15.75" customHeight="1">
      <c r="C934" s="198"/>
      <c r="F934" s="199"/>
    </row>
    <row r="935" spans="3:6" ht="15.75" customHeight="1">
      <c r="C935" s="198"/>
      <c r="F935" s="199"/>
    </row>
    <row r="936" spans="3:6" ht="15.75" customHeight="1">
      <c r="C936" s="198"/>
      <c r="F936" s="199"/>
    </row>
    <row r="937" spans="3:6" ht="15.75" customHeight="1">
      <c r="C937" s="198"/>
      <c r="F937" s="199"/>
    </row>
    <row r="938" spans="3:6" ht="15.75" customHeight="1">
      <c r="C938" s="198"/>
      <c r="F938" s="199"/>
    </row>
    <row r="939" spans="3:6" ht="15.75" customHeight="1">
      <c r="C939" s="198"/>
      <c r="F939" s="199"/>
    </row>
    <row r="940" spans="3:6" ht="15.75" customHeight="1">
      <c r="C940" s="198"/>
      <c r="F940" s="199"/>
    </row>
    <row r="941" spans="3:6" ht="15.75" customHeight="1">
      <c r="C941" s="198"/>
      <c r="F941" s="199"/>
    </row>
    <row r="942" spans="3:6" ht="15.75" customHeight="1">
      <c r="C942" s="198"/>
      <c r="F942" s="199"/>
    </row>
    <row r="943" spans="3:6" ht="15.75" customHeight="1">
      <c r="C943" s="198"/>
      <c r="F943" s="199"/>
    </row>
    <row r="944" spans="3:6" ht="15.75" customHeight="1">
      <c r="C944" s="198"/>
      <c r="F944" s="199"/>
    </row>
    <row r="945" spans="3:6" ht="15.75" customHeight="1">
      <c r="C945" s="198"/>
      <c r="F945" s="199"/>
    </row>
    <row r="946" spans="3:6" ht="15.75" customHeight="1">
      <c r="C946" s="198"/>
      <c r="F946" s="199"/>
    </row>
    <row r="947" spans="3:6" ht="15.75" customHeight="1">
      <c r="C947" s="198"/>
      <c r="F947" s="199"/>
    </row>
    <row r="948" spans="3:6" ht="15.75" customHeight="1">
      <c r="C948" s="198"/>
      <c r="F948" s="199"/>
    </row>
    <row r="949" spans="3:6" ht="15.75" customHeight="1">
      <c r="C949" s="198"/>
      <c r="F949" s="199"/>
    </row>
    <row r="950" spans="3:6" ht="15.75" customHeight="1">
      <c r="C950" s="198"/>
      <c r="F950" s="199"/>
    </row>
    <row r="951" spans="3:6" ht="15.75" customHeight="1">
      <c r="C951" s="198"/>
      <c r="F951" s="199"/>
    </row>
    <row r="952" spans="3:6" ht="15.75" customHeight="1">
      <c r="C952" s="198"/>
      <c r="F952" s="199"/>
    </row>
    <row r="953" spans="3:6" ht="15.75" customHeight="1">
      <c r="C953" s="198"/>
      <c r="F953" s="199"/>
    </row>
    <row r="954" spans="3:6" ht="15.75" customHeight="1">
      <c r="C954" s="198"/>
      <c r="F954" s="199"/>
    </row>
    <row r="955" spans="3:6" ht="15.75" customHeight="1">
      <c r="C955" s="198"/>
      <c r="F955" s="199"/>
    </row>
    <row r="956" spans="3:6" ht="15.75" customHeight="1">
      <c r="C956" s="198"/>
      <c r="F956" s="199"/>
    </row>
    <row r="957" spans="3:6" ht="15.75" customHeight="1">
      <c r="C957" s="198"/>
      <c r="F957" s="199"/>
    </row>
    <row r="958" spans="3:6" ht="15.75" customHeight="1">
      <c r="C958" s="198"/>
      <c r="F958" s="199"/>
    </row>
    <row r="959" spans="3:6" ht="15.75" customHeight="1">
      <c r="C959" s="198"/>
      <c r="F959" s="199"/>
    </row>
    <row r="960" spans="3:6" ht="15.75" customHeight="1">
      <c r="C960" s="198"/>
      <c r="F960" s="199"/>
    </row>
    <row r="961" spans="3:6" ht="15.75" customHeight="1">
      <c r="C961" s="198"/>
      <c r="F961" s="199"/>
    </row>
    <row r="962" spans="3:6" ht="15.75" customHeight="1">
      <c r="C962" s="198"/>
      <c r="F962" s="199"/>
    </row>
    <row r="963" spans="3:6" ht="15.75" customHeight="1">
      <c r="C963" s="198"/>
      <c r="F963" s="199"/>
    </row>
    <row r="964" spans="3:6" ht="15.75" customHeight="1">
      <c r="C964" s="198"/>
      <c r="F964" s="199"/>
    </row>
    <row r="965" spans="3:6" ht="15.75" customHeight="1">
      <c r="C965" s="198"/>
      <c r="F965" s="199"/>
    </row>
    <row r="966" spans="3:6" ht="15.75" customHeight="1">
      <c r="C966" s="198"/>
      <c r="F966" s="199"/>
    </row>
    <row r="967" spans="3:6" ht="15.75" customHeight="1">
      <c r="C967" s="198"/>
      <c r="F967" s="199"/>
    </row>
    <row r="968" spans="3:6" ht="15.75" customHeight="1">
      <c r="C968" s="198"/>
      <c r="F968" s="199"/>
    </row>
    <row r="969" spans="3:6" ht="15.75" customHeight="1">
      <c r="C969" s="198"/>
      <c r="F969" s="199"/>
    </row>
    <row r="970" spans="3:6" ht="15.75" customHeight="1">
      <c r="C970" s="198"/>
      <c r="F970" s="199"/>
    </row>
    <row r="971" spans="3:6" ht="15.75" customHeight="1">
      <c r="C971" s="198"/>
      <c r="F971" s="199"/>
    </row>
    <row r="972" spans="3:6" ht="15.75" customHeight="1">
      <c r="C972" s="198"/>
      <c r="F972" s="199"/>
    </row>
    <row r="973" spans="3:6" ht="15.75" customHeight="1">
      <c r="C973" s="198"/>
      <c r="F973" s="199"/>
    </row>
    <row r="974" spans="3:6" ht="15.75" customHeight="1">
      <c r="C974" s="198"/>
      <c r="F974" s="199"/>
    </row>
    <row r="975" spans="3:6" ht="15.75" customHeight="1">
      <c r="C975" s="198"/>
      <c r="F975" s="199"/>
    </row>
    <row r="976" spans="3:6" ht="15.75" customHeight="1">
      <c r="C976" s="198"/>
      <c r="F976" s="199"/>
    </row>
    <row r="977" spans="3:6" ht="15.75" customHeight="1">
      <c r="C977" s="198"/>
      <c r="F977" s="199"/>
    </row>
    <row r="978" spans="3:6" ht="15.75" customHeight="1">
      <c r="C978" s="198"/>
      <c r="F978" s="199"/>
    </row>
    <row r="979" spans="3:6" ht="15.75" customHeight="1">
      <c r="C979" s="198"/>
      <c r="F979" s="199"/>
    </row>
    <row r="980" spans="3:6" ht="15.75" customHeight="1">
      <c r="C980" s="198"/>
      <c r="F980" s="199"/>
    </row>
    <row r="981" spans="3:6" ht="15.75" customHeight="1">
      <c r="C981" s="198"/>
      <c r="F981" s="199"/>
    </row>
    <row r="982" spans="3:6" ht="15.75" customHeight="1">
      <c r="C982" s="198"/>
      <c r="F982" s="199"/>
    </row>
    <row r="983" spans="3:6" ht="15.75" customHeight="1">
      <c r="C983" s="198"/>
      <c r="F983" s="199"/>
    </row>
    <row r="984" spans="3:6" ht="15.75" customHeight="1">
      <c r="C984" s="198"/>
      <c r="F984" s="199"/>
    </row>
    <row r="985" spans="3:6" ht="15.75" customHeight="1">
      <c r="C985" s="198"/>
      <c r="F985" s="199"/>
    </row>
    <row r="986" spans="3:6" ht="15.75" customHeight="1">
      <c r="C986" s="198"/>
      <c r="F986" s="199"/>
    </row>
    <row r="987" spans="3:6" ht="15.75" customHeight="1">
      <c r="C987" s="198"/>
      <c r="F987" s="199"/>
    </row>
    <row r="988" spans="3:6" ht="15.75" customHeight="1">
      <c r="C988" s="198"/>
      <c r="F988" s="199"/>
    </row>
    <row r="989" spans="3:6" ht="15.75" customHeight="1">
      <c r="C989" s="198"/>
      <c r="F989" s="199"/>
    </row>
    <row r="990" spans="3:6" ht="15.75" customHeight="1">
      <c r="C990" s="198"/>
      <c r="F990" s="199"/>
    </row>
    <row r="991" spans="3:6" ht="15.75" customHeight="1">
      <c r="C991" s="198"/>
      <c r="F991" s="199"/>
    </row>
    <row r="992" spans="3:6" ht="15.75" customHeight="1">
      <c r="C992" s="198"/>
      <c r="F992" s="199"/>
    </row>
    <row r="993" spans="3:6" ht="15.75" customHeight="1">
      <c r="C993" s="198"/>
      <c r="F993" s="199"/>
    </row>
    <row r="994" spans="3:6" ht="15.75" customHeight="1">
      <c r="C994" s="198"/>
      <c r="F994" s="199"/>
    </row>
    <row r="995" spans="3:6" ht="15.75" customHeight="1">
      <c r="C995" s="198"/>
      <c r="F995" s="199"/>
    </row>
    <row r="996" spans="3:6" ht="15.75" customHeight="1">
      <c r="C996" s="198"/>
      <c r="F996" s="199"/>
    </row>
    <row r="997" spans="3:6" ht="15.75" customHeight="1">
      <c r="C997" s="198"/>
      <c r="F997" s="199"/>
    </row>
    <row r="998" spans="3:6" ht="15.75" customHeight="1">
      <c r="C998" s="198"/>
      <c r="F998" s="199"/>
    </row>
    <row r="999" spans="3:6" ht="15.75" customHeight="1">
      <c r="C999" s="198"/>
      <c r="F999" s="199"/>
    </row>
    <row r="1000" spans="3:6" ht="15.75" customHeight="1">
      <c r="C1000" s="198"/>
      <c r="F1000" s="199"/>
    </row>
  </sheetData>
  <hyperlinks>
    <hyperlink ref="C116" r:id="rId1" xr:uid="{00000000-0004-0000-0500-000000000000}"/>
    <hyperlink ref="C158" r:id="rId2" xr:uid="{00000000-0004-0000-0500-00000100000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AH199"/>
  <sheetViews>
    <sheetView tabSelected="1" workbookViewId="0">
      <selection activeCell="AD4" sqref="AD4"/>
    </sheetView>
  </sheetViews>
  <sheetFormatPr baseColWidth="10" defaultColWidth="12.6640625" defaultRowHeight="15.75" customHeight="1"/>
  <cols>
    <col min="1" max="1" width="6.1640625" customWidth="1"/>
    <col min="2" max="2" width="19.1640625" customWidth="1"/>
    <col min="3" max="3" width="18" customWidth="1"/>
    <col min="4" max="4" width="29.1640625" customWidth="1"/>
    <col min="5" max="5" width="31.33203125" customWidth="1"/>
    <col min="6" max="6" width="30.6640625" customWidth="1"/>
    <col min="7" max="7" width="29.1640625" customWidth="1"/>
    <col min="8" max="8" width="25.5" customWidth="1"/>
    <col min="9" max="9" width="20.33203125" customWidth="1"/>
    <col min="11" max="11" width="16.83203125" customWidth="1"/>
    <col min="12" max="12" width="22.33203125" customWidth="1"/>
    <col min="13" max="13" width="20.33203125" customWidth="1"/>
    <col min="14" max="14" width="31.1640625" customWidth="1"/>
    <col min="15" max="15" width="47.33203125" customWidth="1"/>
    <col min="16" max="16" width="27.1640625" customWidth="1"/>
    <col min="17" max="17" width="26.5" customWidth="1"/>
    <col min="19" max="19" width="16.1640625" customWidth="1"/>
    <col min="20" max="20" width="20.5" customWidth="1"/>
    <col min="21" max="21" width="23" customWidth="1"/>
  </cols>
  <sheetData>
    <row r="1" spans="1:34" ht="24.75" customHeight="1">
      <c r="A1" s="200" t="s">
        <v>1905</v>
      </c>
      <c r="B1" s="200" t="s">
        <v>1906</v>
      </c>
      <c r="C1" s="200" t="s">
        <v>1905</v>
      </c>
      <c r="D1" s="200" t="s">
        <v>1907</v>
      </c>
      <c r="E1" s="200" t="s">
        <v>1908</v>
      </c>
      <c r="F1" s="200" t="s">
        <v>1909</v>
      </c>
      <c r="G1" s="200" t="s">
        <v>1910</v>
      </c>
      <c r="H1" s="200" t="s">
        <v>1911</v>
      </c>
      <c r="I1" s="200" t="s">
        <v>1912</v>
      </c>
      <c r="J1" s="200" t="s">
        <v>1913</v>
      </c>
      <c r="K1" s="200" t="s">
        <v>1914</v>
      </c>
      <c r="L1" s="200" t="s">
        <v>1915</v>
      </c>
      <c r="M1" s="200" t="s">
        <v>1916</v>
      </c>
      <c r="N1" s="200" t="s">
        <v>122</v>
      </c>
      <c r="O1" s="200" t="s">
        <v>1917</v>
      </c>
      <c r="P1" s="200" t="s">
        <v>1918</v>
      </c>
      <c r="Q1" s="200" t="s">
        <v>1919</v>
      </c>
      <c r="R1" s="200" t="s">
        <v>121</v>
      </c>
      <c r="S1" s="200" t="s">
        <v>120</v>
      </c>
      <c r="T1" s="200" t="s">
        <v>1920</v>
      </c>
      <c r="U1" s="200" t="s">
        <v>1921</v>
      </c>
      <c r="V1" s="200" t="s">
        <v>1922</v>
      </c>
      <c r="W1" s="200" t="s">
        <v>1923</v>
      </c>
      <c r="X1" s="200" t="s">
        <v>1924</v>
      </c>
      <c r="Y1" s="200" t="s">
        <v>1925</v>
      </c>
      <c r="Z1" s="200" t="s">
        <v>1926</v>
      </c>
      <c r="AA1" s="200" t="s">
        <v>1927</v>
      </c>
      <c r="AB1" s="200" t="s">
        <v>1928</v>
      </c>
      <c r="AC1" s="200" t="s">
        <v>1929</v>
      </c>
      <c r="AD1" s="200" t="s">
        <v>1930</v>
      </c>
      <c r="AE1" s="200" t="s">
        <v>1931</v>
      </c>
      <c r="AF1" s="200" t="s">
        <v>1932</v>
      </c>
      <c r="AG1" s="200" t="s">
        <v>6</v>
      </c>
      <c r="AH1" s="200" t="s">
        <v>1933</v>
      </c>
    </row>
    <row r="2" spans="1:34" ht="24.75" customHeight="1">
      <c r="A2" s="223">
        <v>1</v>
      </c>
      <c r="B2" s="202" t="s">
        <v>1895</v>
      </c>
      <c r="C2" s="203">
        <v>1</v>
      </c>
      <c r="D2" s="202" t="s">
        <v>1934</v>
      </c>
      <c r="E2" s="203" t="s">
        <v>1935</v>
      </c>
      <c r="F2" s="204" t="s">
        <v>1936</v>
      </c>
      <c r="G2" s="204" t="s">
        <v>1937</v>
      </c>
      <c r="H2" s="202" t="s">
        <v>1938</v>
      </c>
      <c r="I2" s="52"/>
      <c r="J2" s="203">
        <v>8007630100</v>
      </c>
      <c r="K2" s="202" t="s">
        <v>1939</v>
      </c>
      <c r="L2" s="202" t="s">
        <v>1940</v>
      </c>
      <c r="M2" s="203">
        <v>9444546571</v>
      </c>
      <c r="N2" s="202" t="s">
        <v>1941</v>
      </c>
      <c r="O2" s="202" t="s">
        <v>1942</v>
      </c>
      <c r="P2" s="202" t="s">
        <v>1943</v>
      </c>
      <c r="Q2" s="203">
        <v>9</v>
      </c>
      <c r="R2" s="203" t="s">
        <v>162</v>
      </c>
      <c r="S2" s="203" t="s">
        <v>1944</v>
      </c>
      <c r="T2" s="203" t="s">
        <v>1945</v>
      </c>
      <c r="U2" s="202" t="s">
        <v>1946</v>
      </c>
      <c r="V2" s="203" t="s">
        <v>1947</v>
      </c>
      <c r="W2" s="203" t="s">
        <v>1948</v>
      </c>
      <c r="X2" s="203">
        <v>1</v>
      </c>
      <c r="Y2" s="203" t="s">
        <v>1949</v>
      </c>
      <c r="Z2" s="205" t="s">
        <v>1950</v>
      </c>
      <c r="AA2" s="203">
        <v>5</v>
      </c>
      <c r="AB2" s="203" t="s">
        <v>1951</v>
      </c>
      <c r="AC2" s="205" t="s">
        <v>1952</v>
      </c>
      <c r="AD2" s="203" t="s">
        <v>1953</v>
      </c>
      <c r="AE2" s="203" t="s">
        <v>1954</v>
      </c>
      <c r="AF2" s="204" t="s">
        <v>1955</v>
      </c>
      <c r="AG2" s="204" t="s">
        <v>1956</v>
      </c>
      <c r="AH2" s="202" t="s">
        <v>1957</v>
      </c>
    </row>
    <row r="3" spans="1:34" ht="24.75" customHeight="1">
      <c r="A3" s="224"/>
      <c r="B3" s="202" t="s">
        <v>1895</v>
      </c>
      <c r="C3" s="203">
        <v>2</v>
      </c>
      <c r="D3" s="202" t="s">
        <v>1958</v>
      </c>
      <c r="E3" s="203" t="s">
        <v>1935</v>
      </c>
      <c r="F3" s="204" t="s">
        <v>1959</v>
      </c>
      <c r="G3" s="204" t="s">
        <v>1960</v>
      </c>
      <c r="H3" s="202" t="s">
        <v>1961</v>
      </c>
      <c r="I3" s="52"/>
      <c r="J3" s="203">
        <v>9900166988</v>
      </c>
      <c r="K3" s="202" t="s">
        <v>1962</v>
      </c>
      <c r="L3" s="202" t="s">
        <v>1963</v>
      </c>
      <c r="M3" s="203" t="s">
        <v>4983</v>
      </c>
      <c r="N3" s="202" t="s">
        <v>1964</v>
      </c>
      <c r="O3" s="202" t="s">
        <v>1965</v>
      </c>
      <c r="P3" s="202" t="s">
        <v>1966</v>
      </c>
      <c r="Q3" s="203">
        <v>8</v>
      </c>
      <c r="R3" s="203" t="s">
        <v>467</v>
      </c>
      <c r="S3" s="203" t="s">
        <v>1600</v>
      </c>
      <c r="T3" s="203" t="s">
        <v>1967</v>
      </c>
      <c r="U3" s="202" t="s">
        <v>1968</v>
      </c>
      <c r="V3" s="203">
        <v>80</v>
      </c>
      <c r="W3" s="203" t="s">
        <v>1969</v>
      </c>
      <c r="X3" s="203" t="s">
        <v>1970</v>
      </c>
      <c r="Y3" s="203" t="s">
        <v>1970</v>
      </c>
      <c r="Z3" s="52"/>
      <c r="AA3" s="203">
        <v>22</v>
      </c>
      <c r="AB3" s="203">
        <v>22</v>
      </c>
      <c r="AC3" s="205" t="s">
        <v>1971</v>
      </c>
      <c r="AD3" s="203" t="s">
        <v>1972</v>
      </c>
      <c r="AE3" s="203">
        <v>4</v>
      </c>
      <c r="AF3" s="204" t="s">
        <v>1973</v>
      </c>
      <c r="AG3" s="204" t="s">
        <v>1974</v>
      </c>
      <c r="AH3" s="202" t="s">
        <v>1975</v>
      </c>
    </row>
    <row r="4" spans="1:34" ht="24.75" customHeight="1">
      <c r="A4" s="224"/>
      <c r="B4" s="202" t="s">
        <v>1895</v>
      </c>
      <c r="C4" s="203">
        <v>3</v>
      </c>
      <c r="D4" s="202" t="s">
        <v>1976</v>
      </c>
      <c r="E4" s="203" t="s">
        <v>1935</v>
      </c>
      <c r="F4" s="204" t="s">
        <v>1977</v>
      </c>
      <c r="G4" s="204" t="s">
        <v>1978</v>
      </c>
      <c r="H4" s="202" t="s">
        <v>1979</v>
      </c>
      <c r="I4" s="52"/>
      <c r="J4" s="203">
        <v>9845372407</v>
      </c>
      <c r="K4" s="202" t="s">
        <v>1980</v>
      </c>
      <c r="L4" s="52"/>
      <c r="M4" s="52"/>
      <c r="N4" s="202" t="s">
        <v>1941</v>
      </c>
      <c r="O4" s="202" t="s">
        <v>1942</v>
      </c>
      <c r="P4" s="202" t="s">
        <v>1981</v>
      </c>
      <c r="Q4" s="203">
        <v>9</v>
      </c>
      <c r="R4" s="203" t="s">
        <v>467</v>
      </c>
      <c r="S4" s="203" t="s">
        <v>1600</v>
      </c>
      <c r="T4" s="203" t="s">
        <v>1967</v>
      </c>
      <c r="U4" s="202" t="s">
        <v>1982</v>
      </c>
      <c r="V4" s="203" t="s">
        <v>1983</v>
      </c>
      <c r="W4" s="203" t="s">
        <v>1984</v>
      </c>
      <c r="X4" s="203" t="s">
        <v>1985</v>
      </c>
      <c r="Y4" s="203">
        <v>672000</v>
      </c>
      <c r="Z4" s="205" t="s">
        <v>1986</v>
      </c>
      <c r="AA4" s="203" t="s">
        <v>1985</v>
      </c>
      <c r="AB4" s="203" t="s">
        <v>1985</v>
      </c>
      <c r="AC4" s="205" t="s">
        <v>1987</v>
      </c>
      <c r="AD4" s="203" t="s">
        <v>1985</v>
      </c>
      <c r="AE4" s="203" t="s">
        <v>1985</v>
      </c>
      <c r="AF4" s="52"/>
      <c r="AG4" s="204" t="s">
        <v>1988</v>
      </c>
      <c r="AH4" s="202" t="s">
        <v>1985</v>
      </c>
    </row>
    <row r="5" spans="1:34" ht="24.75" customHeight="1">
      <c r="A5" s="224"/>
      <c r="B5" s="202" t="s">
        <v>1895</v>
      </c>
      <c r="C5" s="203">
        <v>4</v>
      </c>
      <c r="D5" s="202" t="s">
        <v>1989</v>
      </c>
      <c r="E5" s="203" t="s">
        <v>1935</v>
      </c>
      <c r="F5" s="204" t="s">
        <v>1990</v>
      </c>
      <c r="G5" s="204" t="s">
        <v>1991</v>
      </c>
      <c r="H5" s="202" t="s">
        <v>1992</v>
      </c>
      <c r="I5" s="202" t="s">
        <v>1993</v>
      </c>
      <c r="J5" s="203">
        <v>9972657982</v>
      </c>
      <c r="K5" s="202" t="s">
        <v>1994</v>
      </c>
      <c r="L5" s="202" t="s">
        <v>1995</v>
      </c>
      <c r="M5" s="203">
        <v>8011693660</v>
      </c>
      <c r="N5" s="202" t="s">
        <v>1941</v>
      </c>
      <c r="O5" s="202" t="s">
        <v>1942</v>
      </c>
      <c r="P5" s="202" t="s">
        <v>1996</v>
      </c>
      <c r="Q5" s="203">
        <v>9</v>
      </c>
      <c r="R5" s="203" t="s">
        <v>1217</v>
      </c>
      <c r="S5" s="203" t="s">
        <v>1216</v>
      </c>
      <c r="T5" s="203" t="s">
        <v>1945</v>
      </c>
      <c r="U5" s="202" t="s">
        <v>1997</v>
      </c>
      <c r="V5" s="203" t="s">
        <v>1998</v>
      </c>
      <c r="W5" s="203" t="s">
        <v>1999</v>
      </c>
      <c r="X5" s="203">
        <v>6</v>
      </c>
      <c r="Y5" s="203" t="s">
        <v>2000</v>
      </c>
      <c r="Z5" s="52"/>
      <c r="AA5" s="203">
        <v>28</v>
      </c>
      <c r="AB5" s="203">
        <v>36</v>
      </c>
      <c r="AC5" s="205" t="s">
        <v>2001</v>
      </c>
      <c r="AD5" s="203" t="s">
        <v>2002</v>
      </c>
      <c r="AE5" s="203" t="s">
        <v>2002</v>
      </c>
      <c r="AF5" s="52"/>
      <c r="AG5" s="204" t="s">
        <v>2003</v>
      </c>
      <c r="AH5" s="202" t="s">
        <v>2002</v>
      </c>
    </row>
    <row r="6" spans="1:34" ht="24.75" customHeight="1">
      <c r="A6" s="224"/>
      <c r="B6" s="202" t="s">
        <v>1895</v>
      </c>
      <c r="C6" s="203">
        <v>5</v>
      </c>
      <c r="D6" s="202" t="s">
        <v>2004</v>
      </c>
      <c r="E6" s="203" t="s">
        <v>1935</v>
      </c>
      <c r="F6" s="204" t="s">
        <v>2005</v>
      </c>
      <c r="G6" s="204" t="s">
        <v>2006</v>
      </c>
      <c r="H6" s="202" t="s">
        <v>2007</v>
      </c>
      <c r="I6" s="52"/>
      <c r="J6" s="203">
        <v>9121795220</v>
      </c>
      <c r="K6" s="202" t="s">
        <v>2008</v>
      </c>
      <c r="L6" s="52"/>
      <c r="M6" s="52"/>
      <c r="N6" s="202" t="s">
        <v>2009</v>
      </c>
      <c r="O6" s="202" t="s">
        <v>1942</v>
      </c>
      <c r="P6" s="202" t="s">
        <v>2010</v>
      </c>
      <c r="Q6" s="203">
        <v>6</v>
      </c>
      <c r="R6" s="203" t="s">
        <v>402</v>
      </c>
      <c r="S6" s="203" t="s">
        <v>401</v>
      </c>
      <c r="T6" s="203" t="s">
        <v>1945</v>
      </c>
      <c r="U6" s="202" t="s">
        <v>2011</v>
      </c>
      <c r="V6" s="203" t="s">
        <v>2012</v>
      </c>
      <c r="W6" s="203" t="s">
        <v>2013</v>
      </c>
      <c r="X6" s="203" t="s">
        <v>1970</v>
      </c>
      <c r="Y6" s="203" t="s">
        <v>2014</v>
      </c>
      <c r="Z6" s="205" t="s">
        <v>2015</v>
      </c>
      <c r="AA6" s="203">
        <v>8</v>
      </c>
      <c r="AB6" s="203">
        <v>8</v>
      </c>
      <c r="AC6" s="205" t="s">
        <v>2016</v>
      </c>
      <c r="AD6" s="203" t="s">
        <v>2017</v>
      </c>
      <c r="AE6" s="203" t="s">
        <v>2018</v>
      </c>
      <c r="AF6" s="204" t="s">
        <v>2019</v>
      </c>
      <c r="AG6" s="204" t="s">
        <v>2020</v>
      </c>
      <c r="AH6" s="202" t="s">
        <v>2021</v>
      </c>
    </row>
    <row r="7" spans="1:34" ht="24.75" customHeight="1">
      <c r="A7" s="224"/>
      <c r="B7" s="202" t="s">
        <v>1895</v>
      </c>
      <c r="C7" s="203">
        <v>6</v>
      </c>
      <c r="D7" s="202" t="s">
        <v>2022</v>
      </c>
      <c r="E7" s="203" t="s">
        <v>1935</v>
      </c>
      <c r="F7" s="204" t="s">
        <v>2023</v>
      </c>
      <c r="G7" s="204" t="s">
        <v>2024</v>
      </c>
      <c r="H7" s="202" t="s">
        <v>2025</v>
      </c>
      <c r="I7" s="52"/>
      <c r="J7" s="203">
        <v>9632010626</v>
      </c>
      <c r="K7" s="202" t="s">
        <v>2026</v>
      </c>
      <c r="L7" s="202" t="s">
        <v>2027</v>
      </c>
      <c r="M7" s="203">
        <v>7619336520</v>
      </c>
      <c r="N7" s="202" t="s">
        <v>2028</v>
      </c>
      <c r="O7" s="202" t="s">
        <v>2029</v>
      </c>
      <c r="P7" s="202" t="s">
        <v>1943</v>
      </c>
      <c r="Q7" s="203">
        <v>7</v>
      </c>
      <c r="R7" s="203" t="s">
        <v>467</v>
      </c>
      <c r="S7" s="203" t="s">
        <v>27</v>
      </c>
      <c r="T7" s="203" t="s">
        <v>1967</v>
      </c>
      <c r="U7" s="202" t="s">
        <v>2030</v>
      </c>
      <c r="V7" s="203" t="s">
        <v>2031</v>
      </c>
      <c r="W7" s="203" t="s">
        <v>2032</v>
      </c>
      <c r="X7" s="203">
        <v>177</v>
      </c>
      <c r="Y7" s="203" t="s">
        <v>2033</v>
      </c>
      <c r="Z7" s="205" t="s">
        <v>2034</v>
      </c>
      <c r="AA7" s="203">
        <v>11</v>
      </c>
      <c r="AB7" s="203">
        <v>32</v>
      </c>
      <c r="AC7" s="205" t="s">
        <v>2035</v>
      </c>
      <c r="AD7" s="203" t="s">
        <v>1970</v>
      </c>
      <c r="AE7" s="203" t="s">
        <v>2036</v>
      </c>
      <c r="AF7" s="204" t="s">
        <v>2037</v>
      </c>
      <c r="AG7" s="204" t="s">
        <v>2038</v>
      </c>
      <c r="AH7" s="202" t="s">
        <v>2039</v>
      </c>
    </row>
    <row r="8" spans="1:34" ht="24.75" customHeight="1">
      <c r="A8" s="224"/>
      <c r="B8" s="202" t="s">
        <v>1895</v>
      </c>
      <c r="C8" s="203">
        <v>7</v>
      </c>
      <c r="D8" s="202" t="s">
        <v>2040</v>
      </c>
      <c r="E8" s="203" t="s">
        <v>1935</v>
      </c>
      <c r="F8" s="204" t="s">
        <v>2041</v>
      </c>
      <c r="G8" s="204" t="s">
        <v>2042</v>
      </c>
      <c r="H8" s="202" t="s">
        <v>2043</v>
      </c>
      <c r="I8" s="52"/>
      <c r="J8" s="203">
        <v>9910012377</v>
      </c>
      <c r="K8" s="202" t="s">
        <v>2044</v>
      </c>
      <c r="L8" s="202" t="s">
        <v>2045</v>
      </c>
      <c r="M8" s="203" t="s">
        <v>2046</v>
      </c>
      <c r="N8" s="202" t="s">
        <v>2047</v>
      </c>
      <c r="O8" s="202" t="s">
        <v>1942</v>
      </c>
      <c r="P8" s="202" t="s">
        <v>2048</v>
      </c>
      <c r="Q8" s="203">
        <v>4</v>
      </c>
      <c r="R8" s="203" t="s">
        <v>467</v>
      </c>
      <c r="S8" s="203" t="s">
        <v>2049</v>
      </c>
      <c r="T8" s="203" t="s">
        <v>1967</v>
      </c>
      <c r="U8" s="202" t="s">
        <v>2050</v>
      </c>
      <c r="V8" s="203" t="s">
        <v>2051</v>
      </c>
      <c r="W8" s="203" t="s">
        <v>2052</v>
      </c>
      <c r="X8" s="203" t="s">
        <v>2053</v>
      </c>
      <c r="Y8" s="203" t="s">
        <v>2054</v>
      </c>
      <c r="Z8" s="52"/>
      <c r="AA8" s="203">
        <v>4</v>
      </c>
      <c r="AB8" s="203">
        <v>4</v>
      </c>
      <c r="AC8" s="205" t="s">
        <v>2055</v>
      </c>
      <c r="AD8" s="203" t="s">
        <v>2056</v>
      </c>
      <c r="AE8" s="203" t="s">
        <v>1970</v>
      </c>
      <c r="AF8" s="52"/>
      <c r="AG8" s="202" t="s">
        <v>2057</v>
      </c>
      <c r="AH8" s="202" t="s">
        <v>2058</v>
      </c>
    </row>
    <row r="9" spans="1:34" ht="24.75" customHeight="1">
      <c r="A9" s="225"/>
      <c r="B9" s="202" t="s">
        <v>1895</v>
      </c>
      <c r="C9" s="203">
        <v>8</v>
      </c>
      <c r="D9" s="202" t="s">
        <v>2059</v>
      </c>
      <c r="E9" s="203" t="s">
        <v>1935</v>
      </c>
      <c r="F9" s="204" t="s">
        <v>2060</v>
      </c>
      <c r="G9" s="204" t="s">
        <v>2061</v>
      </c>
      <c r="H9" s="202" t="s">
        <v>2062</v>
      </c>
      <c r="I9" s="52"/>
      <c r="J9" s="203">
        <v>9448277821</v>
      </c>
      <c r="K9" s="202" t="s">
        <v>2063</v>
      </c>
      <c r="L9" s="52"/>
      <c r="M9" s="52"/>
      <c r="N9" s="202" t="s">
        <v>2009</v>
      </c>
      <c r="O9" s="202" t="s">
        <v>2064</v>
      </c>
      <c r="P9" s="202" t="s">
        <v>2065</v>
      </c>
      <c r="Q9" s="203">
        <v>9</v>
      </c>
      <c r="R9" s="203" t="s">
        <v>467</v>
      </c>
      <c r="S9" s="203" t="s">
        <v>27</v>
      </c>
      <c r="T9" s="203" t="s">
        <v>1967</v>
      </c>
      <c r="U9" s="202" t="s">
        <v>2066</v>
      </c>
      <c r="V9" s="203" t="s">
        <v>2067</v>
      </c>
      <c r="W9" s="203" t="s">
        <v>2068</v>
      </c>
      <c r="X9" s="203">
        <v>75</v>
      </c>
      <c r="Y9" s="203" t="s">
        <v>2069</v>
      </c>
      <c r="Z9" s="205" t="s">
        <v>2070</v>
      </c>
      <c r="AA9" s="203">
        <v>15</v>
      </c>
      <c r="AB9" s="203">
        <v>14</v>
      </c>
      <c r="AC9" s="205" t="s">
        <v>2071</v>
      </c>
      <c r="AD9" s="203" t="s">
        <v>2072</v>
      </c>
      <c r="AE9" s="203">
        <v>0</v>
      </c>
      <c r="AF9" s="204" t="s">
        <v>2073</v>
      </c>
      <c r="AG9" s="202" t="s">
        <v>2074</v>
      </c>
      <c r="AH9" s="202" t="s">
        <v>1970</v>
      </c>
    </row>
    <row r="10" spans="1:34" ht="24.75" customHeight="1">
      <c r="A10" s="223">
        <v>2</v>
      </c>
      <c r="B10" s="202" t="s">
        <v>1899</v>
      </c>
      <c r="C10" s="203">
        <v>1</v>
      </c>
      <c r="D10" s="202" t="s">
        <v>2075</v>
      </c>
      <c r="E10" s="203" t="s">
        <v>1935</v>
      </c>
      <c r="F10" s="204" t="s">
        <v>2076</v>
      </c>
      <c r="G10" s="204" t="s">
        <v>2077</v>
      </c>
      <c r="H10" s="202" t="s">
        <v>2078</v>
      </c>
      <c r="I10" s="52"/>
      <c r="J10" s="203">
        <v>8553002595</v>
      </c>
      <c r="K10" s="202" t="s">
        <v>2079</v>
      </c>
      <c r="L10" s="202" t="s">
        <v>2080</v>
      </c>
      <c r="M10" s="203">
        <v>9611190440</v>
      </c>
      <c r="N10" s="202" t="s">
        <v>2081</v>
      </c>
      <c r="O10" s="202" t="s">
        <v>2064</v>
      </c>
      <c r="P10" s="202" t="s">
        <v>1966</v>
      </c>
      <c r="Q10" s="203">
        <v>9</v>
      </c>
      <c r="R10" s="203" t="s">
        <v>162</v>
      </c>
      <c r="S10" s="203" t="s">
        <v>105</v>
      </c>
      <c r="T10" s="203" t="s">
        <v>1967</v>
      </c>
      <c r="U10" s="202" t="s">
        <v>2082</v>
      </c>
      <c r="V10" s="203">
        <v>40</v>
      </c>
      <c r="W10" s="203">
        <v>0.02</v>
      </c>
      <c r="X10" s="203">
        <v>30000</v>
      </c>
      <c r="Y10" s="52"/>
      <c r="Z10" s="52"/>
      <c r="AA10" s="203">
        <v>17</v>
      </c>
      <c r="AB10" s="203">
        <v>17</v>
      </c>
      <c r="AC10" s="205" t="s">
        <v>2083</v>
      </c>
      <c r="AD10" s="203">
        <v>0</v>
      </c>
      <c r="AE10" s="52"/>
      <c r="AF10" s="52"/>
      <c r="AG10" s="204" t="s">
        <v>2084</v>
      </c>
      <c r="AH10" s="204" t="s">
        <v>2085</v>
      </c>
    </row>
    <row r="11" spans="1:34" ht="24.75" customHeight="1">
      <c r="A11" s="224"/>
      <c r="B11" s="202" t="s">
        <v>1899</v>
      </c>
      <c r="C11" s="203">
        <v>2</v>
      </c>
      <c r="D11" s="202" t="s">
        <v>2086</v>
      </c>
      <c r="E11" s="203" t="s">
        <v>1935</v>
      </c>
      <c r="F11" s="204" t="s">
        <v>2087</v>
      </c>
      <c r="G11" s="204" t="s">
        <v>2088</v>
      </c>
      <c r="H11" s="202" t="s">
        <v>2089</v>
      </c>
      <c r="I11" s="202" t="s">
        <v>2090</v>
      </c>
      <c r="J11" s="203">
        <v>9177884450</v>
      </c>
      <c r="K11" s="202" t="s">
        <v>2091</v>
      </c>
      <c r="L11" s="202" t="s">
        <v>2092</v>
      </c>
      <c r="M11" s="203">
        <v>8897640394</v>
      </c>
      <c r="N11" s="202" t="s">
        <v>2093</v>
      </c>
      <c r="O11" s="202" t="s">
        <v>2094</v>
      </c>
      <c r="P11" s="202" t="s">
        <v>2095</v>
      </c>
      <c r="Q11" s="203">
        <v>7</v>
      </c>
      <c r="R11" s="203" t="s">
        <v>467</v>
      </c>
      <c r="S11" s="203" t="s">
        <v>27</v>
      </c>
      <c r="T11" s="203" t="s">
        <v>1967</v>
      </c>
      <c r="U11" s="202" t="s">
        <v>2096</v>
      </c>
      <c r="V11" s="203" t="s">
        <v>2097</v>
      </c>
      <c r="W11" s="203" t="s">
        <v>2098</v>
      </c>
      <c r="X11" s="203">
        <v>2</v>
      </c>
      <c r="Y11" s="203" t="s">
        <v>2099</v>
      </c>
      <c r="Z11" s="52"/>
      <c r="AA11" s="203">
        <v>17</v>
      </c>
      <c r="AB11" s="203">
        <v>25</v>
      </c>
      <c r="AC11" s="205" t="s">
        <v>2100</v>
      </c>
      <c r="AD11" s="203">
        <v>7</v>
      </c>
      <c r="AE11" s="203">
        <v>1</v>
      </c>
      <c r="AF11" s="204" t="s">
        <v>2101</v>
      </c>
      <c r="AG11" s="204" t="s">
        <v>2102</v>
      </c>
      <c r="AH11" s="202" t="s">
        <v>2103</v>
      </c>
    </row>
    <row r="12" spans="1:34" ht="24.75" customHeight="1">
      <c r="A12" s="224"/>
      <c r="B12" s="202" t="s">
        <v>1899</v>
      </c>
      <c r="C12" s="203">
        <v>3</v>
      </c>
      <c r="D12" s="202" t="s">
        <v>2104</v>
      </c>
      <c r="E12" s="203" t="s">
        <v>1935</v>
      </c>
      <c r="F12" s="204" t="s">
        <v>2105</v>
      </c>
      <c r="G12" s="204" t="s">
        <v>2106</v>
      </c>
      <c r="H12" s="202" t="s">
        <v>2107</v>
      </c>
      <c r="I12" s="52"/>
      <c r="J12" s="203">
        <v>9008066311</v>
      </c>
      <c r="K12" s="202" t="s">
        <v>2108</v>
      </c>
      <c r="L12" s="202" t="s">
        <v>2109</v>
      </c>
      <c r="M12" s="203">
        <v>9880399487</v>
      </c>
      <c r="N12" s="202" t="s">
        <v>2110</v>
      </c>
      <c r="O12" s="202" t="s">
        <v>1965</v>
      </c>
      <c r="P12" s="202" t="s">
        <v>1981</v>
      </c>
      <c r="Q12" s="203">
        <v>8</v>
      </c>
      <c r="R12" s="203" t="s">
        <v>467</v>
      </c>
      <c r="S12" s="203" t="s">
        <v>1600</v>
      </c>
      <c r="T12" s="203" t="s">
        <v>1967</v>
      </c>
      <c r="U12" s="202" t="s">
        <v>2111</v>
      </c>
      <c r="V12" s="203" t="s">
        <v>2112</v>
      </c>
      <c r="W12" s="203" t="s">
        <v>2113</v>
      </c>
      <c r="X12" s="203">
        <v>40</v>
      </c>
      <c r="Y12" s="203" t="s">
        <v>2114</v>
      </c>
      <c r="Z12" s="52"/>
      <c r="AA12" s="203">
        <v>75</v>
      </c>
      <c r="AB12" s="203">
        <v>150</v>
      </c>
      <c r="AC12" s="205" t="s">
        <v>2115</v>
      </c>
      <c r="AD12" s="203" t="s">
        <v>2116</v>
      </c>
      <c r="AE12" s="52"/>
      <c r="AF12" s="52"/>
      <c r="AG12" s="204" t="s">
        <v>2117</v>
      </c>
      <c r="AH12" s="202" t="s">
        <v>2118</v>
      </c>
    </row>
    <row r="13" spans="1:34" ht="24.75" customHeight="1">
      <c r="A13" s="224"/>
      <c r="B13" s="202" t="s">
        <v>1899</v>
      </c>
      <c r="C13" s="203">
        <v>4</v>
      </c>
      <c r="D13" s="202" t="s">
        <v>2119</v>
      </c>
      <c r="E13" s="203" t="s">
        <v>1935</v>
      </c>
      <c r="F13" s="204" t="s">
        <v>2120</v>
      </c>
      <c r="G13" s="204" t="s">
        <v>2121</v>
      </c>
      <c r="H13" s="202" t="s">
        <v>2122</v>
      </c>
      <c r="I13" s="52"/>
      <c r="J13" s="203"/>
      <c r="K13" s="202" t="s">
        <v>2123</v>
      </c>
      <c r="L13" s="52"/>
      <c r="M13" s="52"/>
      <c r="N13" s="202" t="s">
        <v>2124</v>
      </c>
      <c r="O13" s="202" t="s">
        <v>2064</v>
      </c>
      <c r="P13" s="202" t="s">
        <v>2125</v>
      </c>
      <c r="Q13" s="203">
        <v>9</v>
      </c>
      <c r="R13" s="203" t="s">
        <v>278</v>
      </c>
      <c r="S13" s="203" t="s">
        <v>2126</v>
      </c>
      <c r="T13" s="203" t="s">
        <v>1945</v>
      </c>
      <c r="U13" s="202" t="s">
        <v>2127</v>
      </c>
      <c r="V13" s="203">
        <v>20</v>
      </c>
      <c r="W13" s="203" t="s">
        <v>1970</v>
      </c>
      <c r="X13" s="203" t="s">
        <v>1970</v>
      </c>
      <c r="Y13" s="52"/>
      <c r="Z13" s="52"/>
      <c r="AA13" s="203">
        <v>2</v>
      </c>
      <c r="AB13" s="203">
        <v>1</v>
      </c>
      <c r="AC13" s="205" t="s">
        <v>2128</v>
      </c>
      <c r="AD13" s="203" t="s">
        <v>2129</v>
      </c>
      <c r="AE13" s="52"/>
      <c r="AF13" s="52"/>
      <c r="AG13" s="52"/>
      <c r="AH13" s="52"/>
    </row>
    <row r="14" spans="1:34" ht="24.75" customHeight="1">
      <c r="A14" s="224"/>
      <c r="B14" s="202" t="s">
        <v>1899</v>
      </c>
      <c r="C14" s="203">
        <v>5</v>
      </c>
      <c r="D14" s="202" t="s">
        <v>2130</v>
      </c>
      <c r="E14" s="203" t="s">
        <v>1935</v>
      </c>
      <c r="F14" s="204" t="s">
        <v>2131</v>
      </c>
      <c r="G14" s="204" t="s">
        <v>2132</v>
      </c>
      <c r="H14" s="202" t="s">
        <v>2133</v>
      </c>
      <c r="I14" s="52"/>
      <c r="J14" s="203">
        <v>8890047777</v>
      </c>
      <c r="K14" s="202" t="s">
        <v>2134</v>
      </c>
      <c r="L14" s="202" t="s">
        <v>2135</v>
      </c>
      <c r="M14" s="203">
        <v>9414047644</v>
      </c>
      <c r="N14" s="202" t="s">
        <v>2136</v>
      </c>
      <c r="O14" s="202" t="s">
        <v>1942</v>
      </c>
      <c r="P14" s="202" t="s">
        <v>2010</v>
      </c>
      <c r="Q14" s="203">
        <v>6</v>
      </c>
      <c r="R14" s="203" t="s">
        <v>402</v>
      </c>
      <c r="S14" s="203" t="s">
        <v>450</v>
      </c>
      <c r="T14" s="203" t="s">
        <v>1945</v>
      </c>
      <c r="U14" s="202" t="s">
        <v>2137</v>
      </c>
      <c r="V14" s="203" t="s">
        <v>2138</v>
      </c>
      <c r="W14" s="203" t="s">
        <v>2139</v>
      </c>
      <c r="X14" s="203" t="s">
        <v>2140</v>
      </c>
      <c r="Y14" s="203" t="s">
        <v>2141</v>
      </c>
      <c r="Z14" s="52"/>
      <c r="AA14" s="203">
        <v>9</v>
      </c>
      <c r="AB14" s="203">
        <v>7</v>
      </c>
      <c r="AC14" s="205" t="s">
        <v>2142</v>
      </c>
      <c r="AD14" s="203" t="s">
        <v>2143</v>
      </c>
      <c r="AE14" s="52"/>
      <c r="AF14" s="52"/>
      <c r="AG14" s="204" t="s">
        <v>2144</v>
      </c>
      <c r="AH14" s="202" t="s">
        <v>2145</v>
      </c>
    </row>
    <row r="15" spans="1:34" ht="24.75" customHeight="1">
      <c r="A15" s="224"/>
      <c r="B15" s="202" t="s">
        <v>1899</v>
      </c>
      <c r="C15" s="203">
        <v>6</v>
      </c>
      <c r="D15" s="202" t="s">
        <v>2146</v>
      </c>
      <c r="E15" s="203" t="s">
        <v>1935</v>
      </c>
      <c r="F15" s="204" t="s">
        <v>2147</v>
      </c>
      <c r="G15" s="204" t="s">
        <v>2148</v>
      </c>
      <c r="H15" s="202" t="s">
        <v>2149</v>
      </c>
      <c r="I15" s="52"/>
      <c r="J15" s="203">
        <v>9762134545</v>
      </c>
      <c r="K15" s="202" t="s">
        <v>2150</v>
      </c>
      <c r="L15" s="202" t="s">
        <v>2151</v>
      </c>
      <c r="M15" s="203">
        <v>9359924218</v>
      </c>
      <c r="N15" s="202" t="s">
        <v>2152</v>
      </c>
      <c r="O15" s="202" t="s">
        <v>1965</v>
      </c>
      <c r="P15" s="202" t="s">
        <v>1966</v>
      </c>
      <c r="Q15" s="203">
        <v>5</v>
      </c>
      <c r="R15" s="203" t="s">
        <v>162</v>
      </c>
      <c r="S15" s="203" t="s">
        <v>100</v>
      </c>
      <c r="T15" s="203" t="s">
        <v>1967</v>
      </c>
      <c r="U15" s="202" t="s">
        <v>2153</v>
      </c>
      <c r="V15" s="203">
        <v>33</v>
      </c>
      <c r="W15" s="203">
        <v>0.3</v>
      </c>
      <c r="X15" s="203">
        <v>6</v>
      </c>
      <c r="Y15" s="203" t="s">
        <v>2154</v>
      </c>
      <c r="Z15" s="52"/>
      <c r="AA15" s="203">
        <v>7</v>
      </c>
      <c r="AB15" s="203">
        <v>3</v>
      </c>
      <c r="AC15" s="205" t="s">
        <v>2155</v>
      </c>
      <c r="AD15" s="203">
        <v>6</v>
      </c>
      <c r="AE15" s="203">
        <v>2</v>
      </c>
      <c r="AF15" s="52"/>
      <c r="AG15" s="204" t="s">
        <v>2156</v>
      </c>
      <c r="AH15" s="202" t="s">
        <v>2157</v>
      </c>
    </row>
    <row r="16" spans="1:34" ht="24.75" customHeight="1">
      <c r="A16" s="224"/>
      <c r="B16" s="202" t="s">
        <v>1899</v>
      </c>
      <c r="C16" s="203">
        <v>7</v>
      </c>
      <c r="D16" s="202" t="s">
        <v>2158</v>
      </c>
      <c r="E16" s="203" t="s">
        <v>1935</v>
      </c>
      <c r="F16" s="204" t="s">
        <v>2159</v>
      </c>
      <c r="G16" s="204" t="s">
        <v>2160</v>
      </c>
      <c r="H16" s="202" t="s">
        <v>2161</v>
      </c>
      <c r="I16" s="202" t="s">
        <v>2162</v>
      </c>
      <c r="J16" s="203">
        <v>9921981359</v>
      </c>
      <c r="K16" s="202" t="s">
        <v>2163</v>
      </c>
      <c r="L16" s="52"/>
      <c r="M16" s="52"/>
      <c r="N16" s="202" t="s">
        <v>2164</v>
      </c>
      <c r="O16" s="202" t="s">
        <v>1965</v>
      </c>
      <c r="P16" s="202" t="s">
        <v>2010</v>
      </c>
      <c r="Q16" s="203">
        <v>7</v>
      </c>
      <c r="R16" s="203" t="s">
        <v>162</v>
      </c>
      <c r="S16" s="203" t="s">
        <v>100</v>
      </c>
      <c r="T16" s="203" t="s">
        <v>1967</v>
      </c>
      <c r="U16" s="202" t="s">
        <v>2165</v>
      </c>
      <c r="V16" s="203" t="s">
        <v>2166</v>
      </c>
      <c r="W16" s="203">
        <v>0.06</v>
      </c>
      <c r="X16" s="203">
        <v>1</v>
      </c>
      <c r="Y16" s="52"/>
      <c r="Z16" s="52"/>
      <c r="AA16" s="203">
        <v>17</v>
      </c>
      <c r="AB16" s="203">
        <v>14</v>
      </c>
      <c r="AC16" s="205" t="s">
        <v>2167</v>
      </c>
      <c r="AD16" s="203" t="s">
        <v>2168</v>
      </c>
      <c r="AE16" s="52"/>
      <c r="AF16" s="52"/>
      <c r="AG16" s="204" t="s">
        <v>2169</v>
      </c>
      <c r="AH16" s="52"/>
    </row>
    <row r="17" spans="1:34" ht="24.75" customHeight="1">
      <c r="A17" s="225"/>
      <c r="B17" s="202" t="s">
        <v>1899</v>
      </c>
      <c r="C17" s="203">
        <v>8</v>
      </c>
      <c r="D17" s="202" t="s">
        <v>2170</v>
      </c>
      <c r="E17" s="203" t="s">
        <v>1935</v>
      </c>
      <c r="F17" s="204" t="s">
        <v>2171</v>
      </c>
      <c r="G17" s="204" t="s">
        <v>2172</v>
      </c>
      <c r="H17" s="202" t="s">
        <v>2173</v>
      </c>
      <c r="I17" s="52"/>
      <c r="J17" s="203">
        <v>9550562486</v>
      </c>
      <c r="K17" s="202" t="s">
        <v>2174</v>
      </c>
      <c r="L17" s="202" t="s">
        <v>2175</v>
      </c>
      <c r="M17" s="203">
        <v>8725845879</v>
      </c>
      <c r="N17" s="202" t="s">
        <v>2176</v>
      </c>
      <c r="O17" s="202" t="s">
        <v>2177</v>
      </c>
      <c r="P17" s="202" t="s">
        <v>2178</v>
      </c>
      <c r="Q17" s="203">
        <v>9</v>
      </c>
      <c r="R17" s="203" t="s">
        <v>1024</v>
      </c>
      <c r="S17" s="203" t="s">
        <v>32</v>
      </c>
      <c r="T17" s="203" t="s">
        <v>1967</v>
      </c>
      <c r="U17" s="202" t="s">
        <v>2179</v>
      </c>
      <c r="V17" s="203" t="s">
        <v>2180</v>
      </c>
      <c r="W17" s="203" t="s">
        <v>2181</v>
      </c>
      <c r="X17" s="203">
        <v>4</v>
      </c>
      <c r="Y17" s="203" t="s">
        <v>2182</v>
      </c>
      <c r="Z17" s="52"/>
      <c r="AA17" s="203">
        <v>6</v>
      </c>
      <c r="AB17" s="206">
        <v>45999</v>
      </c>
      <c r="AC17" s="205" t="s">
        <v>2183</v>
      </c>
      <c r="AD17" s="203" t="s">
        <v>1970</v>
      </c>
      <c r="AE17" s="52"/>
      <c r="AF17" s="52"/>
      <c r="AG17" s="204" t="s">
        <v>2184</v>
      </c>
      <c r="AH17" s="52"/>
    </row>
    <row r="18" spans="1:34" ht="24.75" customHeight="1">
      <c r="A18" s="223">
        <v>3</v>
      </c>
      <c r="B18" s="202" t="s">
        <v>1902</v>
      </c>
      <c r="C18" s="203">
        <v>1</v>
      </c>
      <c r="D18" s="202" t="s">
        <v>2185</v>
      </c>
      <c r="E18" s="203" t="s">
        <v>1935</v>
      </c>
      <c r="F18" s="204" t="s">
        <v>2186</v>
      </c>
      <c r="G18" s="204" t="s">
        <v>2187</v>
      </c>
      <c r="H18" s="202" t="s">
        <v>2188</v>
      </c>
      <c r="I18" s="52"/>
      <c r="J18" s="203">
        <v>9972417454</v>
      </c>
      <c r="K18" s="202" t="s">
        <v>2189</v>
      </c>
      <c r="L18" s="202" t="s">
        <v>2190</v>
      </c>
      <c r="M18" s="203" t="s">
        <v>2191</v>
      </c>
      <c r="N18" s="202" t="s">
        <v>2192</v>
      </c>
      <c r="O18" s="202" t="s">
        <v>2193</v>
      </c>
      <c r="P18" s="202" t="s">
        <v>2194</v>
      </c>
      <c r="Q18" s="203">
        <v>5</v>
      </c>
      <c r="R18" s="203" t="s">
        <v>467</v>
      </c>
      <c r="S18" s="203" t="s">
        <v>27</v>
      </c>
      <c r="T18" s="203" t="s">
        <v>1967</v>
      </c>
      <c r="U18" s="202" t="s">
        <v>2195</v>
      </c>
      <c r="V18" s="203" t="s">
        <v>2196</v>
      </c>
      <c r="W18" s="203" t="s">
        <v>2197</v>
      </c>
      <c r="X18" s="203">
        <v>32</v>
      </c>
      <c r="Y18" s="203" t="s">
        <v>2198</v>
      </c>
      <c r="Z18" s="205" t="s">
        <v>2199</v>
      </c>
      <c r="AA18" s="203">
        <v>25</v>
      </c>
      <c r="AB18" s="203">
        <v>32</v>
      </c>
      <c r="AC18" s="205" t="s">
        <v>2200</v>
      </c>
      <c r="AD18" s="203">
        <v>1</v>
      </c>
      <c r="AE18" s="203" t="s">
        <v>1970</v>
      </c>
      <c r="AF18" s="52"/>
      <c r="AG18" s="204" t="s">
        <v>2201</v>
      </c>
      <c r="AH18" s="202" t="s">
        <v>2202</v>
      </c>
    </row>
    <row r="19" spans="1:34" ht="24.75" customHeight="1">
      <c r="A19" s="224"/>
      <c r="B19" s="202" t="s">
        <v>1902</v>
      </c>
      <c r="C19" s="203">
        <v>2</v>
      </c>
      <c r="D19" s="202" t="s">
        <v>2203</v>
      </c>
      <c r="E19" s="203" t="s">
        <v>1935</v>
      </c>
      <c r="F19" s="204" t="s">
        <v>2204</v>
      </c>
      <c r="G19" s="204" t="s">
        <v>2205</v>
      </c>
      <c r="H19" s="202" t="s">
        <v>2206</v>
      </c>
      <c r="I19" s="52"/>
      <c r="J19" s="203">
        <v>9052056309</v>
      </c>
      <c r="K19" s="202" t="s">
        <v>2207</v>
      </c>
      <c r="L19" s="202" t="s">
        <v>2208</v>
      </c>
      <c r="M19" s="203">
        <v>9873620162</v>
      </c>
      <c r="N19" s="202" t="s">
        <v>2209</v>
      </c>
      <c r="O19" s="202" t="s">
        <v>2064</v>
      </c>
      <c r="P19" s="202" t="s">
        <v>2210</v>
      </c>
      <c r="Q19" s="203">
        <v>5</v>
      </c>
      <c r="R19" s="203" t="s">
        <v>467</v>
      </c>
      <c r="S19" s="203" t="s">
        <v>1600</v>
      </c>
      <c r="T19" s="203" t="s">
        <v>1967</v>
      </c>
      <c r="U19" s="202" t="s">
        <v>2211</v>
      </c>
      <c r="V19" s="203" t="s">
        <v>2212</v>
      </c>
      <c r="W19" s="203" t="s">
        <v>2213</v>
      </c>
      <c r="X19" s="203">
        <v>3</v>
      </c>
      <c r="Y19" s="203" t="s">
        <v>2214</v>
      </c>
      <c r="Z19" s="205" t="s">
        <v>2215</v>
      </c>
      <c r="AA19" s="203">
        <v>2</v>
      </c>
      <c r="AB19" s="203">
        <v>4</v>
      </c>
      <c r="AC19" s="205" t="s">
        <v>2216</v>
      </c>
      <c r="AD19" s="203">
        <v>0</v>
      </c>
      <c r="AE19" s="203">
        <v>0</v>
      </c>
      <c r="AF19" s="52"/>
      <c r="AG19" s="204" t="s">
        <v>2217</v>
      </c>
      <c r="AH19" s="202" t="s">
        <v>2218</v>
      </c>
    </row>
    <row r="20" spans="1:34" ht="24.75" customHeight="1">
      <c r="A20" s="224"/>
      <c r="B20" s="202" t="s">
        <v>1902</v>
      </c>
      <c r="C20" s="203">
        <v>3</v>
      </c>
      <c r="D20" s="202" t="s">
        <v>2219</v>
      </c>
      <c r="E20" s="203" t="s">
        <v>1935</v>
      </c>
      <c r="F20" s="204" t="s">
        <v>2220</v>
      </c>
      <c r="G20" s="204" t="s">
        <v>2221</v>
      </c>
      <c r="H20" s="202" t="s">
        <v>2222</v>
      </c>
      <c r="I20" s="202" t="s">
        <v>2222</v>
      </c>
      <c r="J20" s="203">
        <v>7978604277</v>
      </c>
      <c r="K20" s="202" t="s">
        <v>2223</v>
      </c>
      <c r="L20" s="202" t="s">
        <v>2224</v>
      </c>
      <c r="M20" s="203">
        <v>7978611038</v>
      </c>
      <c r="N20" s="202" t="s">
        <v>2225</v>
      </c>
      <c r="O20" s="202" t="s">
        <v>1965</v>
      </c>
      <c r="P20" s="202" t="s">
        <v>2226</v>
      </c>
      <c r="Q20" s="203">
        <v>6</v>
      </c>
      <c r="R20" s="203" t="s">
        <v>230</v>
      </c>
      <c r="S20" s="203" t="s">
        <v>72</v>
      </c>
      <c r="T20" s="203" t="s">
        <v>1945</v>
      </c>
      <c r="U20" s="202" t="s">
        <v>2227</v>
      </c>
      <c r="V20" s="203">
        <v>70</v>
      </c>
      <c r="W20" s="203">
        <v>0</v>
      </c>
      <c r="X20" s="203" t="s">
        <v>2228</v>
      </c>
      <c r="Y20" s="52"/>
      <c r="Z20" s="52"/>
      <c r="AA20" s="203">
        <v>35</v>
      </c>
      <c r="AB20" s="203">
        <v>40</v>
      </c>
      <c r="AC20" s="205" t="s">
        <v>2229</v>
      </c>
      <c r="AD20" s="203" t="s">
        <v>2230</v>
      </c>
      <c r="AE20" s="203">
        <v>0</v>
      </c>
      <c r="AF20" s="52"/>
      <c r="AG20" s="204" t="s">
        <v>2231</v>
      </c>
      <c r="AH20" s="202" t="s">
        <v>2232</v>
      </c>
    </row>
    <row r="21" spans="1:34" ht="24.75" customHeight="1">
      <c r="A21" s="224"/>
      <c r="B21" s="202" t="s">
        <v>1902</v>
      </c>
      <c r="C21" s="203">
        <v>4</v>
      </c>
      <c r="D21" s="202" t="s">
        <v>2233</v>
      </c>
      <c r="E21" s="203" t="s">
        <v>1935</v>
      </c>
      <c r="F21" s="204" t="s">
        <v>2234</v>
      </c>
      <c r="G21" s="204" t="s">
        <v>2235</v>
      </c>
      <c r="H21" s="202" t="s">
        <v>2236</v>
      </c>
      <c r="I21" s="52"/>
      <c r="J21" s="203">
        <v>9315258399</v>
      </c>
      <c r="K21" s="202" t="s">
        <v>2237</v>
      </c>
      <c r="L21" s="202" t="s">
        <v>2238</v>
      </c>
      <c r="M21" s="203">
        <v>9999482734</v>
      </c>
      <c r="N21" s="202" t="s">
        <v>2239</v>
      </c>
      <c r="O21" s="202" t="s">
        <v>2064</v>
      </c>
      <c r="P21" s="202" t="s">
        <v>1966</v>
      </c>
      <c r="Q21" s="203">
        <v>7</v>
      </c>
      <c r="R21" s="203" t="s">
        <v>355</v>
      </c>
      <c r="S21" s="203" t="s">
        <v>354</v>
      </c>
      <c r="T21" s="203" t="s">
        <v>1967</v>
      </c>
      <c r="U21" s="202" t="s">
        <v>2240</v>
      </c>
      <c r="V21" s="203">
        <v>15</v>
      </c>
      <c r="W21" s="203">
        <v>0</v>
      </c>
      <c r="X21" s="203">
        <v>5</v>
      </c>
      <c r="Y21" s="203" t="s">
        <v>1970</v>
      </c>
      <c r="Z21" s="52"/>
      <c r="AA21" s="203">
        <v>7</v>
      </c>
      <c r="AB21" s="203">
        <v>7</v>
      </c>
      <c r="AC21" s="205" t="s">
        <v>2241</v>
      </c>
      <c r="AD21" s="203" t="s">
        <v>1970</v>
      </c>
      <c r="AE21" s="203" t="s">
        <v>1970</v>
      </c>
      <c r="AF21" s="52"/>
      <c r="AG21" s="204" t="s">
        <v>2242</v>
      </c>
      <c r="AH21" s="202" t="s">
        <v>2243</v>
      </c>
    </row>
    <row r="22" spans="1:34" ht="24.75" customHeight="1">
      <c r="A22" s="224"/>
      <c r="B22" s="202" t="s">
        <v>1902</v>
      </c>
      <c r="C22" s="203">
        <v>5</v>
      </c>
      <c r="D22" s="202" t="s">
        <v>2244</v>
      </c>
      <c r="E22" s="203" t="s">
        <v>1935</v>
      </c>
      <c r="F22" s="204" t="s">
        <v>2245</v>
      </c>
      <c r="G22" s="204" t="s">
        <v>2246</v>
      </c>
      <c r="H22" s="202" t="s">
        <v>2247</v>
      </c>
      <c r="I22" s="52"/>
      <c r="J22" s="203">
        <v>8168716312</v>
      </c>
      <c r="K22" s="202" t="s">
        <v>2248</v>
      </c>
      <c r="L22" s="202" t="s">
        <v>2249</v>
      </c>
      <c r="M22" s="203">
        <v>9930512266</v>
      </c>
      <c r="N22" s="202" t="s">
        <v>2250</v>
      </c>
      <c r="O22" s="202" t="s">
        <v>2064</v>
      </c>
      <c r="P22" s="202" t="s">
        <v>1943</v>
      </c>
      <c r="Q22" s="203">
        <v>7</v>
      </c>
      <c r="R22" s="203" t="s">
        <v>467</v>
      </c>
      <c r="S22" s="203" t="s">
        <v>1600</v>
      </c>
      <c r="T22" s="203" t="s">
        <v>1967</v>
      </c>
      <c r="U22" s="202" t="s">
        <v>2251</v>
      </c>
      <c r="V22" s="203" t="s">
        <v>2252</v>
      </c>
      <c r="W22" s="203" t="s">
        <v>2253</v>
      </c>
      <c r="X22" s="203" t="s">
        <v>2254</v>
      </c>
      <c r="Y22" s="203" t="s">
        <v>1970</v>
      </c>
      <c r="Z22" s="52"/>
      <c r="AA22" s="203">
        <v>5</v>
      </c>
      <c r="AB22" s="203">
        <v>5</v>
      </c>
      <c r="AC22" s="205" t="s">
        <v>2255</v>
      </c>
      <c r="AD22" s="203">
        <v>0</v>
      </c>
      <c r="AE22" s="203">
        <v>0</v>
      </c>
      <c r="AF22" s="52"/>
      <c r="AG22" s="204" t="s">
        <v>2256</v>
      </c>
      <c r="AH22" s="202" t="s">
        <v>2257</v>
      </c>
    </row>
    <row r="23" spans="1:34" ht="24.75" customHeight="1">
      <c r="A23" s="224"/>
      <c r="B23" s="202" t="s">
        <v>1902</v>
      </c>
      <c r="C23" s="203">
        <v>6</v>
      </c>
      <c r="D23" s="202" t="s">
        <v>2258</v>
      </c>
      <c r="E23" s="203" t="s">
        <v>1935</v>
      </c>
      <c r="F23" s="204" t="s">
        <v>2259</v>
      </c>
      <c r="G23" s="204" t="s">
        <v>2260</v>
      </c>
      <c r="H23" s="202" t="s">
        <v>2261</v>
      </c>
      <c r="I23" s="202" t="s">
        <v>2261</v>
      </c>
      <c r="J23" s="203">
        <v>9591445781</v>
      </c>
      <c r="K23" s="202" t="s">
        <v>2262</v>
      </c>
      <c r="L23" s="202" t="s">
        <v>2263</v>
      </c>
      <c r="M23" s="203">
        <v>9845013636</v>
      </c>
      <c r="N23" s="202" t="s">
        <v>2264</v>
      </c>
      <c r="O23" s="202" t="s">
        <v>2265</v>
      </c>
      <c r="P23" s="202" t="s">
        <v>1943</v>
      </c>
      <c r="Q23" s="203">
        <v>5</v>
      </c>
      <c r="R23" s="203" t="s">
        <v>467</v>
      </c>
      <c r="S23" s="203" t="s">
        <v>27</v>
      </c>
      <c r="T23" s="203" t="s">
        <v>1967</v>
      </c>
      <c r="U23" s="202" t="s">
        <v>2266</v>
      </c>
      <c r="V23" s="203">
        <v>40</v>
      </c>
      <c r="W23" s="203">
        <v>0.05</v>
      </c>
      <c r="X23" s="203" t="s">
        <v>2267</v>
      </c>
      <c r="Y23" s="52"/>
      <c r="Z23" s="52"/>
      <c r="AA23" s="203">
        <v>13</v>
      </c>
      <c r="AB23" s="203">
        <v>13</v>
      </c>
      <c r="AC23" s="205" t="s">
        <v>2268</v>
      </c>
      <c r="AD23" s="203" t="s">
        <v>2002</v>
      </c>
      <c r="AE23" s="203">
        <v>0</v>
      </c>
      <c r="AF23" s="52"/>
      <c r="AG23" s="202" t="s">
        <v>2269</v>
      </c>
      <c r="AH23" s="52"/>
    </row>
    <row r="24" spans="1:34" ht="24.75" customHeight="1">
      <c r="A24" s="224"/>
      <c r="B24" s="202" t="s">
        <v>1902</v>
      </c>
      <c r="C24" s="203">
        <v>7</v>
      </c>
      <c r="D24" s="202" t="s">
        <v>2270</v>
      </c>
      <c r="E24" s="203" t="s">
        <v>1935</v>
      </c>
      <c r="F24" s="204" t="s">
        <v>2271</v>
      </c>
      <c r="G24" s="204" t="s">
        <v>2272</v>
      </c>
      <c r="H24" s="202" t="s">
        <v>2273</v>
      </c>
      <c r="I24" s="52"/>
      <c r="J24" s="203">
        <v>9369867003</v>
      </c>
      <c r="K24" s="202" t="s">
        <v>2274</v>
      </c>
      <c r="L24" s="202" t="s">
        <v>2275</v>
      </c>
      <c r="M24" s="203">
        <v>7860555222</v>
      </c>
      <c r="N24" s="202" t="s">
        <v>2276</v>
      </c>
      <c r="O24" s="202" t="s">
        <v>2064</v>
      </c>
      <c r="P24" s="202" t="s">
        <v>2010</v>
      </c>
      <c r="Q24" s="203">
        <v>4</v>
      </c>
      <c r="R24" s="203" t="s">
        <v>278</v>
      </c>
      <c r="S24" s="203" t="s">
        <v>2126</v>
      </c>
      <c r="T24" s="203" t="s">
        <v>1945</v>
      </c>
      <c r="U24" s="202" t="s">
        <v>2277</v>
      </c>
      <c r="V24" s="203" t="s">
        <v>2278</v>
      </c>
      <c r="W24" s="203" t="s">
        <v>2279</v>
      </c>
      <c r="X24" s="203">
        <v>200</v>
      </c>
      <c r="Y24" s="203" t="s">
        <v>2280</v>
      </c>
      <c r="Z24" s="205" t="s">
        <v>2281</v>
      </c>
      <c r="AA24" s="203">
        <v>12</v>
      </c>
      <c r="AB24" s="203">
        <v>30</v>
      </c>
      <c r="AC24" s="205" t="s">
        <v>2282</v>
      </c>
      <c r="AD24" s="203" t="s">
        <v>2283</v>
      </c>
      <c r="AE24" s="203" t="s">
        <v>2284</v>
      </c>
      <c r="AF24" s="204" t="s">
        <v>2285</v>
      </c>
      <c r="AG24" s="204" t="s">
        <v>2286</v>
      </c>
      <c r="AH24" s="202" t="s">
        <v>2287</v>
      </c>
    </row>
    <row r="25" spans="1:34" ht="24.75" customHeight="1">
      <c r="A25" s="225"/>
      <c r="B25" s="202" t="s">
        <v>1902</v>
      </c>
      <c r="C25" s="203">
        <v>8</v>
      </c>
      <c r="D25" s="202" t="s">
        <v>2288</v>
      </c>
      <c r="E25" s="203" t="s">
        <v>1935</v>
      </c>
      <c r="F25" s="204" t="s">
        <v>2289</v>
      </c>
      <c r="G25" s="204" t="s">
        <v>2290</v>
      </c>
      <c r="H25" s="202" t="s">
        <v>2291</v>
      </c>
      <c r="I25" s="202" t="s">
        <v>2292</v>
      </c>
      <c r="J25" s="203" t="s">
        <v>4983</v>
      </c>
      <c r="K25" s="202" t="s">
        <v>2293</v>
      </c>
      <c r="L25" s="202" t="s">
        <v>2294</v>
      </c>
      <c r="M25" s="203" t="s">
        <v>4983</v>
      </c>
      <c r="N25" s="202" t="s">
        <v>2295</v>
      </c>
      <c r="O25" s="202" t="s">
        <v>2064</v>
      </c>
      <c r="P25" s="202" t="s">
        <v>1966</v>
      </c>
      <c r="Q25" s="203">
        <v>5</v>
      </c>
      <c r="R25" s="203" t="s">
        <v>355</v>
      </c>
      <c r="S25" s="203" t="s">
        <v>354</v>
      </c>
      <c r="T25" s="203" t="s">
        <v>1967</v>
      </c>
      <c r="U25" s="202" t="s">
        <v>2296</v>
      </c>
      <c r="V25" s="203" t="s">
        <v>2297</v>
      </c>
      <c r="W25" s="203" t="s">
        <v>2298</v>
      </c>
      <c r="X25" s="203" t="s">
        <v>2299</v>
      </c>
      <c r="Y25" s="203" t="s">
        <v>2300</v>
      </c>
      <c r="Z25" s="205" t="s">
        <v>2301</v>
      </c>
      <c r="AA25" s="203" t="s">
        <v>2302</v>
      </c>
      <c r="AB25" s="203" t="s">
        <v>2303</v>
      </c>
      <c r="AC25" s="205" t="s">
        <v>2304</v>
      </c>
      <c r="AD25" s="203">
        <v>0</v>
      </c>
      <c r="AE25" s="203">
        <v>0</v>
      </c>
      <c r="AF25" s="52"/>
      <c r="AG25" s="204" t="s">
        <v>2305</v>
      </c>
      <c r="AH25" s="202" t="s">
        <v>2306</v>
      </c>
    </row>
    <row r="26" spans="1:34" ht="24.75" customHeight="1">
      <c r="A26" s="223">
        <v>4</v>
      </c>
      <c r="B26" s="202" t="s">
        <v>1893</v>
      </c>
      <c r="C26" s="203">
        <v>1</v>
      </c>
      <c r="D26" s="202" t="s">
        <v>2307</v>
      </c>
      <c r="E26" s="203" t="s">
        <v>1935</v>
      </c>
      <c r="F26" s="204" t="s">
        <v>2308</v>
      </c>
      <c r="G26" s="204" t="s">
        <v>2309</v>
      </c>
      <c r="H26" s="202" t="s">
        <v>2310</v>
      </c>
      <c r="I26" s="202" t="s">
        <v>2311</v>
      </c>
      <c r="J26" s="203">
        <v>9643555592</v>
      </c>
      <c r="K26" s="202" t="s">
        <v>2312</v>
      </c>
      <c r="L26" s="202" t="s">
        <v>2313</v>
      </c>
      <c r="M26" s="203">
        <v>8208925520</v>
      </c>
      <c r="N26" s="202" t="s">
        <v>2009</v>
      </c>
      <c r="O26" s="202" t="s">
        <v>2314</v>
      </c>
      <c r="P26" s="202" t="s">
        <v>2010</v>
      </c>
      <c r="Q26" s="203">
        <v>5</v>
      </c>
      <c r="R26" s="203" t="s">
        <v>355</v>
      </c>
      <c r="S26" s="203" t="s">
        <v>82</v>
      </c>
      <c r="T26" s="203" t="s">
        <v>1967</v>
      </c>
      <c r="U26" s="202" t="s">
        <v>2315</v>
      </c>
      <c r="V26" s="203">
        <v>8</v>
      </c>
      <c r="W26" s="203">
        <v>13</v>
      </c>
      <c r="X26" s="203" t="s">
        <v>2316</v>
      </c>
      <c r="Y26" s="203" t="s">
        <v>2317</v>
      </c>
      <c r="Z26" s="205" t="s">
        <v>2318</v>
      </c>
      <c r="AA26" s="203">
        <v>11</v>
      </c>
      <c r="AB26" s="203">
        <v>9</v>
      </c>
      <c r="AC26" s="205" t="s">
        <v>2319</v>
      </c>
      <c r="AD26" s="203" t="s">
        <v>2320</v>
      </c>
      <c r="AE26" s="203" t="s">
        <v>1970</v>
      </c>
      <c r="AF26" s="52"/>
      <c r="AG26" s="202" t="s">
        <v>2320</v>
      </c>
      <c r="AH26" s="202" t="s">
        <v>2321</v>
      </c>
    </row>
    <row r="27" spans="1:34" ht="24.75" customHeight="1">
      <c r="A27" s="224"/>
      <c r="B27" s="202" t="s">
        <v>1893</v>
      </c>
      <c r="C27" s="203">
        <v>2</v>
      </c>
      <c r="D27" s="202" t="s">
        <v>2322</v>
      </c>
      <c r="E27" s="203" t="s">
        <v>1935</v>
      </c>
      <c r="F27" s="204" t="s">
        <v>2323</v>
      </c>
      <c r="G27" s="204" t="s">
        <v>2324</v>
      </c>
      <c r="H27" s="202" t="s">
        <v>2325</v>
      </c>
      <c r="I27" s="52"/>
      <c r="J27" s="203">
        <v>9599033045</v>
      </c>
      <c r="K27" s="202" t="s">
        <v>2326</v>
      </c>
      <c r="L27" s="202" t="s">
        <v>2327</v>
      </c>
      <c r="M27" s="52"/>
      <c r="N27" s="202" t="s">
        <v>2328</v>
      </c>
      <c r="O27" s="202" t="s">
        <v>2329</v>
      </c>
      <c r="P27" s="202" t="s">
        <v>2330</v>
      </c>
      <c r="Q27" s="203">
        <v>8</v>
      </c>
      <c r="R27" s="203" t="s">
        <v>2331</v>
      </c>
      <c r="S27" s="203" t="s">
        <v>2332</v>
      </c>
      <c r="T27" s="203" t="s">
        <v>2333</v>
      </c>
      <c r="U27" s="202" t="s">
        <v>2334</v>
      </c>
      <c r="V27" s="203">
        <v>30</v>
      </c>
      <c r="W27" s="203" t="s">
        <v>2335</v>
      </c>
      <c r="X27" s="203">
        <v>15</v>
      </c>
      <c r="Y27" s="203" t="s">
        <v>2336</v>
      </c>
      <c r="Z27" s="205" t="s">
        <v>2337</v>
      </c>
      <c r="AA27" s="203">
        <v>9</v>
      </c>
      <c r="AB27" s="203">
        <v>15</v>
      </c>
      <c r="AC27" s="205" t="s">
        <v>2338</v>
      </c>
      <c r="AD27" s="203" t="s">
        <v>1970</v>
      </c>
      <c r="AE27" s="203" t="s">
        <v>2339</v>
      </c>
      <c r="AF27" s="52"/>
      <c r="AG27" s="204" t="s">
        <v>2340</v>
      </c>
      <c r="AH27" s="202" t="s">
        <v>2341</v>
      </c>
    </row>
    <row r="28" spans="1:34" ht="24.75" customHeight="1">
      <c r="A28" s="224"/>
      <c r="B28" s="202" t="s">
        <v>1893</v>
      </c>
      <c r="C28" s="203">
        <v>3</v>
      </c>
      <c r="D28" s="202" t="s">
        <v>2342</v>
      </c>
      <c r="E28" s="203" t="s">
        <v>1935</v>
      </c>
      <c r="F28" s="204" t="s">
        <v>2343</v>
      </c>
      <c r="G28" s="204" t="s">
        <v>2344</v>
      </c>
      <c r="H28" s="202" t="s">
        <v>2345</v>
      </c>
      <c r="I28" s="52"/>
      <c r="J28" s="203">
        <v>7760985188</v>
      </c>
      <c r="K28" s="202" t="s">
        <v>2346</v>
      </c>
      <c r="L28" s="52"/>
      <c r="M28" s="52"/>
      <c r="N28" s="202" t="s">
        <v>2347</v>
      </c>
      <c r="O28" s="202" t="s">
        <v>2348</v>
      </c>
      <c r="P28" s="202" t="s">
        <v>1966</v>
      </c>
      <c r="Q28" s="203">
        <v>5</v>
      </c>
      <c r="R28" s="203" t="s">
        <v>467</v>
      </c>
      <c r="S28" s="203" t="s">
        <v>1600</v>
      </c>
      <c r="T28" s="203" t="s">
        <v>1967</v>
      </c>
      <c r="U28" s="202" t="s">
        <v>2349</v>
      </c>
      <c r="V28" s="203" t="s">
        <v>2350</v>
      </c>
      <c r="W28" s="203" t="s">
        <v>2351</v>
      </c>
      <c r="X28" s="203">
        <v>8</v>
      </c>
      <c r="Y28" s="203">
        <v>0.13</v>
      </c>
      <c r="Z28" s="205" t="s">
        <v>2352</v>
      </c>
      <c r="AA28" s="203">
        <v>19</v>
      </c>
      <c r="AB28" s="203">
        <v>28</v>
      </c>
      <c r="AC28" s="205" t="s">
        <v>2353</v>
      </c>
      <c r="AD28" s="203" t="s">
        <v>1970</v>
      </c>
      <c r="AE28" s="52"/>
      <c r="AF28" s="52"/>
      <c r="AG28" s="204" t="s">
        <v>2354</v>
      </c>
      <c r="AH28" s="202" t="s">
        <v>2355</v>
      </c>
    </row>
    <row r="29" spans="1:34" ht="24.75" customHeight="1">
      <c r="A29" s="224"/>
      <c r="B29" s="202" t="s">
        <v>1893</v>
      </c>
      <c r="C29" s="203">
        <v>4</v>
      </c>
      <c r="D29" s="202" t="s">
        <v>2356</v>
      </c>
      <c r="E29" s="203" t="s">
        <v>1935</v>
      </c>
      <c r="F29" s="204" t="s">
        <v>2357</v>
      </c>
      <c r="G29" s="204" t="s">
        <v>2358</v>
      </c>
      <c r="H29" s="202" t="s">
        <v>2359</v>
      </c>
      <c r="I29" s="52"/>
      <c r="J29" s="203">
        <v>9830671268</v>
      </c>
      <c r="K29" s="202" t="s">
        <v>2360</v>
      </c>
      <c r="L29" s="52"/>
      <c r="M29" s="52"/>
      <c r="N29" s="202" t="s">
        <v>2361</v>
      </c>
      <c r="O29" s="202" t="s">
        <v>2362</v>
      </c>
      <c r="P29" s="202" t="s">
        <v>1966</v>
      </c>
      <c r="Q29" s="203">
        <v>7</v>
      </c>
      <c r="R29" s="203" t="s">
        <v>325</v>
      </c>
      <c r="S29" s="203" t="s">
        <v>57</v>
      </c>
      <c r="T29" s="203" t="s">
        <v>1967</v>
      </c>
      <c r="U29" s="202" t="s">
        <v>2363</v>
      </c>
      <c r="V29" s="203">
        <v>36</v>
      </c>
      <c r="W29" s="203">
        <v>1.2E-2</v>
      </c>
      <c r="X29" s="203">
        <v>12000</v>
      </c>
      <c r="Y29" s="203">
        <v>0.75</v>
      </c>
      <c r="Z29" s="205" t="s">
        <v>2364</v>
      </c>
      <c r="AA29" s="203">
        <v>14</v>
      </c>
      <c r="AB29" s="203">
        <v>14</v>
      </c>
      <c r="AC29" s="205" t="s">
        <v>2365</v>
      </c>
      <c r="AD29" s="203" t="s">
        <v>2366</v>
      </c>
      <c r="AE29" s="203" t="s">
        <v>1970</v>
      </c>
      <c r="AF29" s="52"/>
      <c r="AG29" s="204" t="s">
        <v>2367</v>
      </c>
      <c r="AH29" s="202" t="s">
        <v>2368</v>
      </c>
    </row>
    <row r="30" spans="1:34" ht="24.75" customHeight="1">
      <c r="A30" s="224"/>
      <c r="B30" s="202" t="s">
        <v>1893</v>
      </c>
      <c r="C30" s="203">
        <v>5</v>
      </c>
      <c r="D30" s="202" t="s">
        <v>2369</v>
      </c>
      <c r="E30" s="203" t="s">
        <v>1935</v>
      </c>
      <c r="F30" s="204" t="s">
        <v>2370</v>
      </c>
      <c r="G30" s="204" t="s">
        <v>2371</v>
      </c>
      <c r="H30" s="202" t="s">
        <v>2372</v>
      </c>
      <c r="I30" s="52"/>
      <c r="J30" s="203">
        <v>9347651970</v>
      </c>
      <c r="K30" s="202" t="s">
        <v>2373</v>
      </c>
      <c r="L30" s="52"/>
      <c r="M30" s="52"/>
      <c r="N30" s="202" t="s">
        <v>2374</v>
      </c>
      <c r="O30" s="202" t="s">
        <v>2375</v>
      </c>
      <c r="P30" s="202" t="s">
        <v>1981</v>
      </c>
      <c r="Q30" s="203">
        <v>8</v>
      </c>
      <c r="R30" s="203" t="s">
        <v>1024</v>
      </c>
      <c r="S30" s="203" t="s">
        <v>32</v>
      </c>
      <c r="T30" s="203" t="s">
        <v>1967</v>
      </c>
      <c r="U30" s="202" t="s">
        <v>2376</v>
      </c>
      <c r="V30" s="203">
        <v>35</v>
      </c>
      <c r="W30" s="203">
        <v>0.56000000000000005</v>
      </c>
      <c r="X30" s="203">
        <v>5</v>
      </c>
      <c r="Y30" s="203">
        <v>0.04</v>
      </c>
      <c r="Z30" s="205" t="s">
        <v>2377</v>
      </c>
      <c r="AA30" s="203">
        <v>7</v>
      </c>
      <c r="AB30" s="203">
        <v>7</v>
      </c>
      <c r="AC30" s="205" t="s">
        <v>2378</v>
      </c>
      <c r="AD30" s="203" t="s">
        <v>1970</v>
      </c>
      <c r="AE30" s="203" t="s">
        <v>1970</v>
      </c>
      <c r="AF30" s="52"/>
      <c r="AG30" s="204" t="s">
        <v>2379</v>
      </c>
      <c r="AH30" s="202" t="s">
        <v>2380</v>
      </c>
    </row>
    <row r="31" spans="1:34" ht="24.75" customHeight="1">
      <c r="A31" s="224"/>
      <c r="B31" s="202" t="s">
        <v>1893</v>
      </c>
      <c r="C31" s="203">
        <v>6</v>
      </c>
      <c r="D31" s="202" t="s">
        <v>2381</v>
      </c>
      <c r="E31" s="203" t="s">
        <v>1935</v>
      </c>
      <c r="F31" s="204" t="s">
        <v>2382</v>
      </c>
      <c r="G31" s="204" t="s">
        <v>2383</v>
      </c>
      <c r="H31" s="202" t="s">
        <v>2384</v>
      </c>
      <c r="I31" s="202" t="s">
        <v>2385</v>
      </c>
      <c r="J31" s="203">
        <v>8130376767</v>
      </c>
      <c r="K31" s="202" t="s">
        <v>2386</v>
      </c>
      <c r="L31" s="202" t="s">
        <v>2387</v>
      </c>
      <c r="M31" s="203">
        <v>9599903436</v>
      </c>
      <c r="N31" s="202" t="s">
        <v>2388</v>
      </c>
      <c r="O31" s="202" t="s">
        <v>2064</v>
      </c>
      <c r="P31" s="202" t="s">
        <v>2010</v>
      </c>
      <c r="Q31" s="203">
        <v>6</v>
      </c>
      <c r="R31" s="203" t="s">
        <v>278</v>
      </c>
      <c r="S31" s="203" t="s">
        <v>13</v>
      </c>
      <c r="T31" s="203" t="s">
        <v>1945</v>
      </c>
      <c r="U31" s="202" t="s">
        <v>2389</v>
      </c>
      <c r="V31" s="203">
        <v>20</v>
      </c>
      <c r="W31" s="203">
        <v>0.24</v>
      </c>
      <c r="X31" s="203">
        <v>15</v>
      </c>
      <c r="Y31" s="203">
        <v>0.3</v>
      </c>
      <c r="Z31" s="205" t="s">
        <v>2390</v>
      </c>
      <c r="AA31" s="203">
        <v>15</v>
      </c>
      <c r="AB31" s="203">
        <v>20</v>
      </c>
      <c r="AC31" s="205" t="s">
        <v>2391</v>
      </c>
      <c r="AD31" s="203" t="s">
        <v>1970</v>
      </c>
      <c r="AE31" s="203" t="s">
        <v>1970</v>
      </c>
      <c r="AF31" s="52"/>
      <c r="AG31" s="204" t="s">
        <v>2392</v>
      </c>
      <c r="AH31" s="202" t="s">
        <v>2393</v>
      </c>
    </row>
    <row r="32" spans="1:34" ht="24.75" customHeight="1">
      <c r="A32" s="224"/>
      <c r="B32" s="202" t="s">
        <v>1893</v>
      </c>
      <c r="C32" s="203">
        <v>7</v>
      </c>
      <c r="D32" s="202" t="s">
        <v>2394</v>
      </c>
      <c r="E32" s="203" t="s">
        <v>1935</v>
      </c>
      <c r="F32" s="204" t="s">
        <v>2395</v>
      </c>
      <c r="G32" s="204" t="s">
        <v>2396</v>
      </c>
      <c r="H32" s="202" t="s">
        <v>2397</v>
      </c>
      <c r="I32" s="202" t="s">
        <v>2398</v>
      </c>
      <c r="J32" s="203">
        <v>9958688331</v>
      </c>
      <c r="K32" s="202" t="s">
        <v>2399</v>
      </c>
      <c r="L32" s="52"/>
      <c r="M32" s="52"/>
      <c r="N32" s="202" t="s">
        <v>2400</v>
      </c>
      <c r="O32" s="202" t="s">
        <v>2401</v>
      </c>
      <c r="P32" s="202" t="s">
        <v>2402</v>
      </c>
      <c r="Q32" s="203">
        <v>8</v>
      </c>
      <c r="R32" s="203" t="s">
        <v>47</v>
      </c>
      <c r="S32" s="203" t="s">
        <v>2049</v>
      </c>
      <c r="T32" s="203" t="s">
        <v>1967</v>
      </c>
      <c r="U32" s="202" t="s">
        <v>2403</v>
      </c>
      <c r="V32" s="203">
        <v>25</v>
      </c>
      <c r="W32" s="203">
        <v>0.25</v>
      </c>
      <c r="X32" s="203">
        <v>5000</v>
      </c>
      <c r="Y32" s="203" t="s">
        <v>2404</v>
      </c>
      <c r="Z32" s="205" t="s">
        <v>2405</v>
      </c>
      <c r="AA32" s="203">
        <v>18</v>
      </c>
      <c r="AB32" s="203">
        <v>18</v>
      </c>
      <c r="AC32" s="205" t="s">
        <v>2406</v>
      </c>
      <c r="AD32" s="203" t="s">
        <v>1970</v>
      </c>
      <c r="AE32" s="203" t="s">
        <v>1970</v>
      </c>
      <c r="AF32" s="52"/>
      <c r="AG32" s="204" t="s">
        <v>2407</v>
      </c>
      <c r="AH32" s="202" t="s">
        <v>2408</v>
      </c>
    </row>
    <row r="33" spans="1:34" ht="24.75" customHeight="1">
      <c r="A33" s="225"/>
      <c r="B33" s="202" t="s">
        <v>1893</v>
      </c>
      <c r="C33" s="203">
        <v>8</v>
      </c>
      <c r="D33" s="202" t="s">
        <v>2409</v>
      </c>
      <c r="E33" s="203" t="s">
        <v>1935</v>
      </c>
      <c r="F33" s="204" t="s">
        <v>2410</v>
      </c>
      <c r="G33" s="204" t="s">
        <v>2411</v>
      </c>
      <c r="H33" s="202" t="s">
        <v>2412</v>
      </c>
      <c r="I33" s="202" t="s">
        <v>2413</v>
      </c>
      <c r="J33" s="203">
        <v>7383635420</v>
      </c>
      <c r="K33" s="202" t="s">
        <v>2414</v>
      </c>
      <c r="L33" s="52"/>
      <c r="M33" s="52"/>
      <c r="N33" s="202" t="s">
        <v>2415</v>
      </c>
      <c r="O33" s="202" t="s">
        <v>2416</v>
      </c>
      <c r="P33" s="202" t="s">
        <v>1981</v>
      </c>
      <c r="Q33" s="203">
        <v>9</v>
      </c>
      <c r="R33" s="203" t="s">
        <v>757</v>
      </c>
      <c r="S33" s="203" t="s">
        <v>52</v>
      </c>
      <c r="T33" s="203" t="s">
        <v>1967</v>
      </c>
      <c r="U33" s="202" t="s">
        <v>2417</v>
      </c>
      <c r="V33" s="203" t="s">
        <v>2418</v>
      </c>
      <c r="W33" s="203" t="s">
        <v>2419</v>
      </c>
      <c r="X33" s="203">
        <v>35000</v>
      </c>
      <c r="Y33" s="203" t="s">
        <v>2420</v>
      </c>
      <c r="Z33" s="205" t="s">
        <v>2421</v>
      </c>
      <c r="AA33" s="203">
        <v>26</v>
      </c>
      <c r="AB33" s="203">
        <v>26</v>
      </c>
      <c r="AC33" s="205" t="s">
        <v>2422</v>
      </c>
      <c r="AD33" s="203">
        <v>11</v>
      </c>
      <c r="AE33" s="203">
        <v>4</v>
      </c>
      <c r="AF33" s="52"/>
      <c r="AG33" s="204" t="s">
        <v>2423</v>
      </c>
      <c r="AH33" s="202" t="s">
        <v>2424</v>
      </c>
    </row>
    <row r="34" spans="1:34" ht="24.75" customHeight="1">
      <c r="A34" s="223">
        <v>5</v>
      </c>
      <c r="B34" s="202" t="s">
        <v>2425</v>
      </c>
      <c r="C34" s="203">
        <v>1</v>
      </c>
      <c r="D34" s="202" t="s">
        <v>2426</v>
      </c>
      <c r="E34" s="203" t="s">
        <v>1935</v>
      </c>
      <c r="F34" s="204" t="s">
        <v>2427</v>
      </c>
      <c r="G34" s="204" t="s">
        <v>2428</v>
      </c>
      <c r="H34" s="202" t="s">
        <v>2429</v>
      </c>
      <c r="I34" s="52"/>
      <c r="J34" s="203">
        <f>918446947689</f>
        <v>918446947689</v>
      </c>
      <c r="K34" s="202" t="s">
        <v>2430</v>
      </c>
      <c r="L34" s="202" t="s">
        <v>2431</v>
      </c>
      <c r="M34" s="203">
        <f>918208242893</f>
        <v>918208242893</v>
      </c>
      <c r="N34" s="202" t="s">
        <v>2432</v>
      </c>
      <c r="O34" s="202" t="s">
        <v>2433</v>
      </c>
      <c r="P34" s="202" t="s">
        <v>1981</v>
      </c>
      <c r="Q34" s="203">
        <v>9</v>
      </c>
      <c r="R34" s="203" t="s">
        <v>47</v>
      </c>
      <c r="S34" s="203" t="s">
        <v>47</v>
      </c>
      <c r="T34" s="203" t="s">
        <v>1967</v>
      </c>
      <c r="U34" s="202" t="s">
        <v>2434</v>
      </c>
      <c r="V34" s="203">
        <v>4</v>
      </c>
      <c r="W34" s="203">
        <v>0.6</v>
      </c>
      <c r="X34" s="203">
        <v>100</v>
      </c>
      <c r="Y34" s="52"/>
      <c r="Z34" s="52"/>
      <c r="AA34" s="203">
        <v>8</v>
      </c>
      <c r="AB34" s="203">
        <v>8</v>
      </c>
      <c r="AC34" s="205" t="s">
        <v>2435</v>
      </c>
      <c r="AD34" s="203" t="s">
        <v>2436</v>
      </c>
      <c r="AE34" s="52"/>
      <c r="AF34" s="52"/>
      <c r="AG34" s="204" t="s">
        <v>2437</v>
      </c>
      <c r="AH34" s="52"/>
    </row>
    <row r="35" spans="1:34" ht="24.75" customHeight="1">
      <c r="A35" s="224"/>
      <c r="B35" s="202" t="s">
        <v>2425</v>
      </c>
      <c r="C35" s="203">
        <v>2</v>
      </c>
      <c r="D35" s="202" t="s">
        <v>2438</v>
      </c>
      <c r="E35" s="203" t="s">
        <v>1935</v>
      </c>
      <c r="F35" s="204" t="s">
        <v>2439</v>
      </c>
      <c r="G35" s="204" t="s">
        <v>2440</v>
      </c>
      <c r="H35" s="202" t="s">
        <v>2441</v>
      </c>
      <c r="I35" s="52"/>
      <c r="J35" s="203">
        <f>919845680592</f>
        <v>919845680592</v>
      </c>
      <c r="K35" s="202" t="s">
        <v>2442</v>
      </c>
      <c r="L35" s="202" t="s">
        <v>2443</v>
      </c>
      <c r="M35" s="203">
        <f>916361255164</f>
        <v>916361255164</v>
      </c>
      <c r="N35" s="202" t="s">
        <v>2444</v>
      </c>
      <c r="O35" s="202" t="s">
        <v>2445</v>
      </c>
      <c r="P35" s="202" t="s">
        <v>2010</v>
      </c>
      <c r="Q35" s="203">
        <v>9</v>
      </c>
      <c r="R35" s="203" t="s">
        <v>467</v>
      </c>
      <c r="S35" s="203" t="s">
        <v>2446</v>
      </c>
      <c r="T35" s="203" t="s">
        <v>1967</v>
      </c>
      <c r="U35" s="202" t="s">
        <v>2447</v>
      </c>
      <c r="V35" s="203">
        <v>40</v>
      </c>
      <c r="W35" s="203" t="s">
        <v>2448</v>
      </c>
      <c r="X35" s="203">
        <v>1</v>
      </c>
      <c r="Y35" s="52"/>
      <c r="Z35" s="52"/>
      <c r="AA35" s="203">
        <v>5</v>
      </c>
      <c r="AB35" s="203">
        <v>5</v>
      </c>
      <c r="AC35" s="205" t="s">
        <v>2449</v>
      </c>
      <c r="AD35" s="203" t="s">
        <v>2448</v>
      </c>
      <c r="AE35" s="52"/>
      <c r="AF35" s="52"/>
      <c r="AG35" s="204" t="s">
        <v>2450</v>
      </c>
      <c r="AH35" s="52"/>
    </row>
    <row r="36" spans="1:34" ht="24.75" customHeight="1">
      <c r="A36" s="224"/>
      <c r="B36" s="202" t="s">
        <v>2425</v>
      </c>
      <c r="C36" s="203">
        <v>3</v>
      </c>
      <c r="D36" s="202" t="s">
        <v>2451</v>
      </c>
      <c r="E36" s="203" t="s">
        <v>1935</v>
      </c>
      <c r="F36" s="204" t="s">
        <v>2452</v>
      </c>
      <c r="G36" s="204" t="s">
        <v>2453</v>
      </c>
      <c r="H36" s="202" t="s">
        <v>2454</v>
      </c>
      <c r="I36" s="202" t="s">
        <v>2455</v>
      </c>
      <c r="J36" s="203">
        <f>917550261043</f>
        <v>917550261043</v>
      </c>
      <c r="K36" s="202" t="s">
        <v>2456</v>
      </c>
      <c r="L36" s="202" t="s">
        <v>2457</v>
      </c>
      <c r="M36" s="203">
        <f>919662365467</f>
        <v>919662365467</v>
      </c>
      <c r="N36" s="202" t="s">
        <v>2458</v>
      </c>
      <c r="O36" s="202" t="s">
        <v>2459</v>
      </c>
      <c r="P36" s="202" t="s">
        <v>2460</v>
      </c>
      <c r="Q36" s="203">
        <v>7</v>
      </c>
      <c r="R36" s="203" t="s">
        <v>757</v>
      </c>
      <c r="S36" s="203" t="s">
        <v>52</v>
      </c>
      <c r="T36" s="203" t="s">
        <v>1967</v>
      </c>
      <c r="U36" s="202" t="s">
        <v>2461</v>
      </c>
      <c r="V36" s="203">
        <v>35</v>
      </c>
      <c r="W36" s="203">
        <v>1</v>
      </c>
      <c r="X36" s="203">
        <v>10</v>
      </c>
      <c r="Y36" s="52"/>
      <c r="Z36" s="52"/>
      <c r="AA36" s="203">
        <v>3</v>
      </c>
      <c r="AB36" s="203">
        <v>5</v>
      </c>
      <c r="AC36" s="207" t="s">
        <v>2462</v>
      </c>
      <c r="AD36" s="203" t="s">
        <v>2463</v>
      </c>
      <c r="AE36" s="52"/>
      <c r="AF36" s="52"/>
      <c r="AG36" s="204" t="s">
        <v>2464</v>
      </c>
      <c r="AH36" s="52"/>
    </row>
    <row r="37" spans="1:34" ht="24.75" customHeight="1">
      <c r="A37" s="224"/>
      <c r="B37" s="202" t="s">
        <v>2425</v>
      </c>
      <c r="C37" s="203">
        <v>4</v>
      </c>
      <c r="D37" s="202" t="s">
        <v>2465</v>
      </c>
      <c r="E37" s="203" t="s">
        <v>1935</v>
      </c>
      <c r="F37" s="204" t="s">
        <v>2466</v>
      </c>
      <c r="G37" s="204" t="s">
        <v>2467</v>
      </c>
      <c r="H37" s="202" t="s">
        <v>2468</v>
      </c>
      <c r="I37" s="52"/>
      <c r="J37" s="203">
        <f>919845017618</f>
        <v>919845017618</v>
      </c>
      <c r="K37" s="202" t="s">
        <v>2469</v>
      </c>
      <c r="L37" s="202" t="s">
        <v>2470</v>
      </c>
      <c r="M37" s="203">
        <f>919845071527</f>
        <v>919845071527</v>
      </c>
      <c r="N37" s="202" t="s">
        <v>2471</v>
      </c>
      <c r="O37" s="202" t="s">
        <v>2472</v>
      </c>
      <c r="P37" s="202" t="s">
        <v>1943</v>
      </c>
      <c r="Q37" s="203">
        <v>5</v>
      </c>
      <c r="R37" s="203" t="s">
        <v>467</v>
      </c>
      <c r="S37" s="203" t="s">
        <v>27</v>
      </c>
      <c r="T37" s="203" t="s">
        <v>1967</v>
      </c>
      <c r="U37" s="202" t="s">
        <v>2473</v>
      </c>
      <c r="V37" s="203">
        <v>50</v>
      </c>
      <c r="W37" s="203">
        <v>1</v>
      </c>
      <c r="X37" s="203">
        <v>360</v>
      </c>
      <c r="Y37" s="52"/>
      <c r="Z37" s="52"/>
      <c r="AA37" s="203">
        <v>17</v>
      </c>
      <c r="AB37" s="203">
        <v>14</v>
      </c>
      <c r="AC37" s="205" t="s">
        <v>2474</v>
      </c>
      <c r="AD37" s="203" t="s">
        <v>2475</v>
      </c>
      <c r="AE37" s="52"/>
      <c r="AF37" s="52"/>
      <c r="AG37" s="204" t="s">
        <v>2476</v>
      </c>
      <c r="AH37" s="52"/>
    </row>
    <row r="38" spans="1:34" ht="24.75" customHeight="1">
      <c r="A38" s="224"/>
      <c r="B38" s="202" t="s">
        <v>2425</v>
      </c>
      <c r="C38" s="203">
        <v>5</v>
      </c>
      <c r="D38" s="202" t="s">
        <v>2477</v>
      </c>
      <c r="E38" s="203" t="s">
        <v>1935</v>
      </c>
      <c r="F38" s="204" t="s">
        <v>2478</v>
      </c>
      <c r="G38" s="204" t="s">
        <v>2479</v>
      </c>
      <c r="H38" s="202" t="s">
        <v>2480</v>
      </c>
      <c r="I38" s="202" t="s">
        <v>2481</v>
      </c>
      <c r="J38" s="203">
        <f>918310757823</f>
        <v>918310757823</v>
      </c>
      <c r="K38" s="202" t="s">
        <v>2482</v>
      </c>
      <c r="L38" s="202" t="s">
        <v>2483</v>
      </c>
      <c r="M38" s="203">
        <f>918102014565</f>
        <v>918102014565</v>
      </c>
      <c r="N38" s="202" t="s">
        <v>2484</v>
      </c>
      <c r="O38" s="202" t="s">
        <v>2485</v>
      </c>
      <c r="P38" s="202" t="s">
        <v>1943</v>
      </c>
      <c r="Q38" s="203">
        <v>7</v>
      </c>
      <c r="R38" s="203" t="s">
        <v>467</v>
      </c>
      <c r="S38" s="203" t="s">
        <v>27</v>
      </c>
      <c r="T38" s="203" t="s">
        <v>1967</v>
      </c>
      <c r="U38" s="202" t="s">
        <v>2486</v>
      </c>
      <c r="V38" s="203">
        <v>5</v>
      </c>
      <c r="W38" s="203">
        <v>2.5000000000000001E-2</v>
      </c>
      <c r="X38" s="203">
        <v>4000</v>
      </c>
      <c r="Y38" s="52"/>
      <c r="Z38" s="52"/>
      <c r="AA38" s="203">
        <v>5</v>
      </c>
      <c r="AB38" s="203">
        <v>11</v>
      </c>
      <c r="AC38" s="205" t="s">
        <v>2487</v>
      </c>
      <c r="AD38" s="203" t="s">
        <v>2448</v>
      </c>
      <c r="AE38" s="52"/>
      <c r="AF38" s="52"/>
      <c r="AG38" s="204" t="s">
        <v>2488</v>
      </c>
      <c r="AH38" s="52"/>
    </row>
    <row r="39" spans="1:34" ht="24.75" customHeight="1">
      <c r="A39" s="224"/>
      <c r="B39" s="202" t="s">
        <v>2425</v>
      </c>
      <c r="C39" s="203">
        <v>6</v>
      </c>
      <c r="D39" s="202" t="s">
        <v>2489</v>
      </c>
      <c r="E39" s="203" t="s">
        <v>1935</v>
      </c>
      <c r="F39" s="204" t="s">
        <v>2490</v>
      </c>
      <c r="G39" s="204" t="s">
        <v>2491</v>
      </c>
      <c r="H39" s="202" t="s">
        <v>2492</v>
      </c>
      <c r="I39" s="202" t="s">
        <v>2493</v>
      </c>
      <c r="J39" s="203">
        <f>917303807779</f>
        <v>917303807779</v>
      </c>
      <c r="K39" s="202" t="s">
        <v>2494</v>
      </c>
      <c r="L39" s="202" t="s">
        <v>2495</v>
      </c>
      <c r="M39" s="203">
        <f>917428357700</f>
        <v>917428357700</v>
      </c>
      <c r="N39" s="202" t="s">
        <v>2496</v>
      </c>
      <c r="O39" s="202" t="s">
        <v>2497</v>
      </c>
      <c r="P39" s="202" t="s">
        <v>2125</v>
      </c>
      <c r="Q39" s="203">
        <v>7</v>
      </c>
      <c r="R39" s="203" t="s">
        <v>2498</v>
      </c>
      <c r="S39" s="203" t="s">
        <v>2499</v>
      </c>
      <c r="T39" s="203" t="s">
        <v>2333</v>
      </c>
      <c r="U39" s="202" t="s">
        <v>2500</v>
      </c>
      <c r="V39" s="203">
        <v>25</v>
      </c>
      <c r="W39" s="203">
        <v>0.15</v>
      </c>
      <c r="X39" s="203">
        <v>3</v>
      </c>
      <c r="Y39" s="52"/>
      <c r="Z39" s="52"/>
      <c r="AA39" s="203">
        <v>10</v>
      </c>
      <c r="AB39" s="203">
        <v>10</v>
      </c>
      <c r="AC39" s="205" t="s">
        <v>2501</v>
      </c>
      <c r="AD39" s="203">
        <v>5</v>
      </c>
      <c r="AE39" s="52"/>
      <c r="AF39" s="52"/>
      <c r="AG39" s="204" t="s">
        <v>2502</v>
      </c>
      <c r="AH39" s="52"/>
    </row>
    <row r="40" spans="1:34" ht="24.75" customHeight="1">
      <c r="A40" s="224"/>
      <c r="B40" s="202" t="s">
        <v>2425</v>
      </c>
      <c r="C40" s="203">
        <v>7</v>
      </c>
      <c r="D40" s="202" t="s">
        <v>2503</v>
      </c>
      <c r="E40" s="203" t="s">
        <v>1935</v>
      </c>
      <c r="F40" s="204" t="s">
        <v>2504</v>
      </c>
      <c r="G40" s="204" t="s">
        <v>2505</v>
      </c>
      <c r="H40" s="202" t="s">
        <v>2506</v>
      </c>
      <c r="I40" s="202" t="s">
        <v>2507</v>
      </c>
      <c r="J40" s="203">
        <f>917978457552</f>
        <v>917978457552</v>
      </c>
      <c r="K40" s="202" t="s">
        <v>2508</v>
      </c>
      <c r="L40" s="202" t="s">
        <v>2509</v>
      </c>
      <c r="M40" s="203">
        <f>919938238976</f>
        <v>919938238976</v>
      </c>
      <c r="N40" s="202" t="s">
        <v>2510</v>
      </c>
      <c r="O40" s="202" t="s">
        <v>2511</v>
      </c>
      <c r="P40" s="202" t="s">
        <v>2460</v>
      </c>
      <c r="Q40" s="203">
        <v>8</v>
      </c>
      <c r="R40" s="203" t="s">
        <v>47</v>
      </c>
      <c r="S40" s="203" t="s">
        <v>47</v>
      </c>
      <c r="T40" s="203" t="s">
        <v>1967</v>
      </c>
      <c r="U40" s="202" t="s">
        <v>2512</v>
      </c>
      <c r="V40" s="203">
        <v>64</v>
      </c>
      <c r="W40" s="203">
        <v>8</v>
      </c>
      <c r="X40" s="203">
        <v>30</v>
      </c>
      <c r="Y40" s="52"/>
      <c r="Z40" s="52"/>
      <c r="AA40" s="203">
        <v>8</v>
      </c>
      <c r="AB40" s="203">
        <v>12</v>
      </c>
      <c r="AC40" s="205" t="s">
        <v>2513</v>
      </c>
      <c r="AD40" s="203">
        <v>6</v>
      </c>
      <c r="AE40" s="52"/>
      <c r="AF40" s="52"/>
      <c r="AG40" s="204" t="s">
        <v>2514</v>
      </c>
      <c r="AH40" s="52"/>
    </row>
    <row r="41" spans="1:34" ht="24.75" customHeight="1">
      <c r="A41" s="225"/>
      <c r="B41" s="202" t="s">
        <v>2425</v>
      </c>
      <c r="C41" s="203">
        <v>8</v>
      </c>
      <c r="D41" s="202" t="s">
        <v>2515</v>
      </c>
      <c r="E41" s="203" t="s">
        <v>1935</v>
      </c>
      <c r="F41" s="204" t="s">
        <v>2516</v>
      </c>
      <c r="G41" s="204" t="s">
        <v>2517</v>
      </c>
      <c r="H41" s="202" t="s">
        <v>2518</v>
      </c>
      <c r="I41" s="202" t="s">
        <v>2519</v>
      </c>
      <c r="J41" s="203">
        <f>919958499337</f>
        <v>919958499337</v>
      </c>
      <c r="K41" s="202" t="s">
        <v>2520</v>
      </c>
      <c r="L41" s="202" t="s">
        <v>2521</v>
      </c>
      <c r="M41" s="203">
        <f>919323815243</f>
        <v>919323815243</v>
      </c>
      <c r="N41" s="202" t="s">
        <v>2522</v>
      </c>
      <c r="O41" s="202" t="s">
        <v>2523</v>
      </c>
      <c r="P41" s="202" t="s">
        <v>2460</v>
      </c>
      <c r="Q41" s="203">
        <v>6</v>
      </c>
      <c r="R41" s="203" t="s">
        <v>278</v>
      </c>
      <c r="S41" s="203" t="s">
        <v>2524</v>
      </c>
      <c r="T41" s="203" t="s">
        <v>1945</v>
      </c>
      <c r="U41" s="202" t="s">
        <v>2525</v>
      </c>
      <c r="V41" s="203">
        <v>50</v>
      </c>
      <c r="W41" s="203">
        <v>2</v>
      </c>
      <c r="X41" s="203">
        <v>11</v>
      </c>
      <c r="Y41" s="52"/>
      <c r="Z41" s="52"/>
      <c r="AA41" s="203">
        <v>15</v>
      </c>
      <c r="AB41" s="203">
        <v>12</v>
      </c>
      <c r="AC41" s="205" t="s">
        <v>2526</v>
      </c>
      <c r="AD41" s="203">
        <v>3</v>
      </c>
      <c r="AE41" s="52"/>
      <c r="AF41" s="52"/>
      <c r="AG41" s="204" t="s">
        <v>2527</v>
      </c>
      <c r="AH41" s="52"/>
    </row>
    <row r="42" spans="1:34" ht="24.75" customHeight="1">
      <c r="A42" s="223">
        <v>6</v>
      </c>
      <c r="B42" s="202" t="s">
        <v>2528</v>
      </c>
      <c r="C42" s="203">
        <v>1</v>
      </c>
      <c r="D42" s="202" t="s">
        <v>2529</v>
      </c>
      <c r="E42" s="203" t="s">
        <v>1935</v>
      </c>
      <c r="F42" s="204" t="s">
        <v>2530</v>
      </c>
      <c r="G42" s="204" t="s">
        <v>2531</v>
      </c>
      <c r="H42" s="202" t="s">
        <v>2532</v>
      </c>
      <c r="I42" s="52"/>
      <c r="J42" s="203" t="s">
        <v>2533</v>
      </c>
      <c r="K42" s="202" t="s">
        <v>2534</v>
      </c>
      <c r="L42" s="52"/>
      <c r="M42" s="52"/>
      <c r="N42" s="202" t="s">
        <v>2535</v>
      </c>
      <c r="O42" s="202" t="s">
        <v>2536</v>
      </c>
      <c r="P42" s="202" t="s">
        <v>2537</v>
      </c>
      <c r="Q42" s="203">
        <v>6</v>
      </c>
      <c r="R42" s="203" t="s">
        <v>467</v>
      </c>
      <c r="S42" s="203" t="s">
        <v>1600</v>
      </c>
      <c r="T42" s="203" t="s">
        <v>1967</v>
      </c>
      <c r="U42" s="202" t="s">
        <v>2538</v>
      </c>
      <c r="V42" s="203" t="s">
        <v>2539</v>
      </c>
      <c r="W42" s="203" t="s">
        <v>2540</v>
      </c>
      <c r="X42" s="203">
        <v>2</v>
      </c>
      <c r="Y42" s="203" t="s">
        <v>2541</v>
      </c>
      <c r="Z42" s="205" t="s">
        <v>2542</v>
      </c>
      <c r="AA42" s="203">
        <v>5</v>
      </c>
      <c r="AB42" s="203">
        <v>3</v>
      </c>
      <c r="AC42" s="203" t="s">
        <v>2543</v>
      </c>
      <c r="AD42" s="203">
        <v>0</v>
      </c>
      <c r="AE42" s="203" t="s">
        <v>2544</v>
      </c>
      <c r="AF42" s="52"/>
      <c r="AG42" s="204" t="s">
        <v>2545</v>
      </c>
      <c r="AH42" s="202" t="s">
        <v>2544</v>
      </c>
    </row>
    <row r="43" spans="1:34" ht="24.75" customHeight="1">
      <c r="A43" s="224"/>
      <c r="B43" s="202" t="s">
        <v>2528</v>
      </c>
      <c r="C43" s="203">
        <v>2</v>
      </c>
      <c r="D43" s="202" t="s">
        <v>2546</v>
      </c>
      <c r="E43" s="203" t="s">
        <v>1935</v>
      </c>
      <c r="F43" s="204" t="s">
        <v>2547</v>
      </c>
      <c r="G43" s="204" t="s">
        <v>2548</v>
      </c>
      <c r="H43" s="202" t="s">
        <v>2549</v>
      </c>
      <c r="I43" s="52"/>
      <c r="J43" s="203">
        <v>7418482388</v>
      </c>
      <c r="K43" s="202" t="s">
        <v>2550</v>
      </c>
      <c r="L43" s="52"/>
      <c r="M43" s="52"/>
      <c r="N43" s="202" t="s">
        <v>2535</v>
      </c>
      <c r="O43" s="202" t="s">
        <v>2551</v>
      </c>
      <c r="P43" s="202" t="s">
        <v>1966</v>
      </c>
      <c r="Q43" s="203">
        <v>6</v>
      </c>
      <c r="R43" s="203" t="s">
        <v>467</v>
      </c>
      <c r="S43" s="203" t="s">
        <v>1600</v>
      </c>
      <c r="T43" s="203" t="s">
        <v>1967</v>
      </c>
      <c r="U43" s="202" t="s">
        <v>2552</v>
      </c>
      <c r="V43" s="203">
        <v>10</v>
      </c>
      <c r="W43" s="203">
        <v>2E-3</v>
      </c>
      <c r="X43" s="203" t="s">
        <v>2553</v>
      </c>
      <c r="Y43" s="203" t="s">
        <v>2554</v>
      </c>
      <c r="Z43" s="52"/>
      <c r="AA43" s="203">
        <v>5</v>
      </c>
      <c r="AB43" s="203">
        <v>3</v>
      </c>
      <c r="AC43" s="203" t="s">
        <v>2555</v>
      </c>
      <c r="AD43" s="203" t="s">
        <v>1970</v>
      </c>
      <c r="AE43" s="203" t="s">
        <v>1970</v>
      </c>
      <c r="AF43" s="52"/>
      <c r="AG43" s="204" t="s">
        <v>2556</v>
      </c>
      <c r="AH43" s="202" t="s">
        <v>2557</v>
      </c>
    </row>
    <row r="44" spans="1:34" ht="24.75" customHeight="1">
      <c r="A44" s="224"/>
      <c r="B44" s="202" t="s">
        <v>2528</v>
      </c>
      <c r="C44" s="203">
        <v>3</v>
      </c>
      <c r="D44" s="202" t="s">
        <v>2558</v>
      </c>
      <c r="E44" s="203" t="s">
        <v>1935</v>
      </c>
      <c r="F44" s="204" t="s">
        <v>2559</v>
      </c>
      <c r="G44" s="204" t="s">
        <v>2560</v>
      </c>
      <c r="H44" s="202" t="s">
        <v>2561</v>
      </c>
      <c r="I44" s="202" t="s">
        <v>2561</v>
      </c>
      <c r="J44" s="203">
        <v>8971123257</v>
      </c>
      <c r="K44" s="202" t="s">
        <v>2562</v>
      </c>
      <c r="L44" s="52"/>
      <c r="M44" s="52"/>
      <c r="N44" s="202" t="s">
        <v>2563</v>
      </c>
      <c r="O44" s="202" t="s">
        <v>2564</v>
      </c>
      <c r="P44" s="202" t="s">
        <v>2565</v>
      </c>
      <c r="Q44" s="203">
        <v>7</v>
      </c>
      <c r="R44" s="203" t="s">
        <v>467</v>
      </c>
      <c r="S44" s="203" t="s">
        <v>1600</v>
      </c>
      <c r="T44" s="203" t="s">
        <v>1967</v>
      </c>
      <c r="U44" s="202" t="s">
        <v>2566</v>
      </c>
      <c r="V44" s="203" t="s">
        <v>2567</v>
      </c>
      <c r="W44" s="203" t="s">
        <v>1970</v>
      </c>
      <c r="X44" s="203">
        <v>0</v>
      </c>
      <c r="Y44" s="203">
        <v>0</v>
      </c>
      <c r="Z44" s="52"/>
      <c r="AA44" s="203">
        <v>5</v>
      </c>
      <c r="AB44" s="203">
        <v>3</v>
      </c>
      <c r="AC44" s="203" t="s">
        <v>2568</v>
      </c>
      <c r="AD44" s="203" t="s">
        <v>2569</v>
      </c>
      <c r="AE44" s="203" t="s">
        <v>2570</v>
      </c>
      <c r="AF44" s="52"/>
      <c r="AG44" s="204" t="s">
        <v>2571</v>
      </c>
      <c r="AH44" s="202" t="s">
        <v>2572</v>
      </c>
    </row>
    <row r="45" spans="1:34" ht="24.75" customHeight="1">
      <c r="A45" s="224"/>
      <c r="B45" s="202" t="s">
        <v>2528</v>
      </c>
      <c r="C45" s="203">
        <v>4</v>
      </c>
      <c r="D45" s="202" t="s">
        <v>2573</v>
      </c>
      <c r="E45" s="203" t="s">
        <v>1935</v>
      </c>
      <c r="F45" s="204" t="s">
        <v>2574</v>
      </c>
      <c r="G45" s="204" t="s">
        <v>2575</v>
      </c>
      <c r="H45" s="202" t="s">
        <v>2576</v>
      </c>
      <c r="I45" s="52"/>
      <c r="J45" s="203">
        <v>9500615401</v>
      </c>
      <c r="K45" s="202" t="s">
        <v>2577</v>
      </c>
      <c r="L45" s="52"/>
      <c r="M45" s="52"/>
      <c r="N45" s="202" t="s">
        <v>2578</v>
      </c>
      <c r="O45" s="202" t="s">
        <v>2064</v>
      </c>
      <c r="P45" s="202" t="s">
        <v>1943</v>
      </c>
      <c r="Q45" s="203">
        <v>8</v>
      </c>
      <c r="R45" s="203" t="s">
        <v>467</v>
      </c>
      <c r="S45" s="203" t="s">
        <v>1600</v>
      </c>
      <c r="T45" s="203" t="s">
        <v>1967</v>
      </c>
      <c r="U45" s="202" t="s">
        <v>2579</v>
      </c>
      <c r="V45" s="203" t="s">
        <v>2580</v>
      </c>
      <c r="W45" s="203" t="s">
        <v>2581</v>
      </c>
      <c r="X45" s="203">
        <v>5</v>
      </c>
      <c r="Y45" s="203" t="s">
        <v>2582</v>
      </c>
      <c r="Z45" s="52"/>
      <c r="AA45" s="203">
        <v>8</v>
      </c>
      <c r="AB45" s="203">
        <v>26</v>
      </c>
      <c r="AC45" s="203" t="s">
        <v>2583</v>
      </c>
      <c r="AD45" s="203" t="s">
        <v>2002</v>
      </c>
      <c r="AE45" s="203" t="s">
        <v>2002</v>
      </c>
      <c r="AF45" s="52"/>
      <c r="AG45" s="204" t="s">
        <v>2584</v>
      </c>
      <c r="AH45" s="202" t="s">
        <v>2002</v>
      </c>
    </row>
    <row r="46" spans="1:34" ht="24.75" customHeight="1">
      <c r="A46" s="224"/>
      <c r="B46" s="202" t="s">
        <v>2528</v>
      </c>
      <c r="C46" s="203">
        <v>5</v>
      </c>
      <c r="D46" s="202" t="s">
        <v>2585</v>
      </c>
      <c r="E46" s="203" t="s">
        <v>1935</v>
      </c>
      <c r="F46" s="204" t="s">
        <v>2586</v>
      </c>
      <c r="G46" s="204" t="s">
        <v>2587</v>
      </c>
      <c r="H46" s="202" t="s">
        <v>2588</v>
      </c>
      <c r="I46" s="202" t="s">
        <v>2589</v>
      </c>
      <c r="J46" s="203">
        <v>7904094723</v>
      </c>
      <c r="K46" s="202" t="s">
        <v>2590</v>
      </c>
      <c r="L46" s="52"/>
      <c r="M46" s="52"/>
      <c r="N46" s="202" t="s">
        <v>2591</v>
      </c>
      <c r="O46" s="202" t="s">
        <v>2064</v>
      </c>
      <c r="P46" s="202" t="s">
        <v>2010</v>
      </c>
      <c r="Q46" s="203">
        <v>5</v>
      </c>
      <c r="R46" s="203" t="s">
        <v>573</v>
      </c>
      <c r="S46" s="203" t="s">
        <v>2592</v>
      </c>
      <c r="T46" s="203" t="s">
        <v>1967</v>
      </c>
      <c r="U46" s="202" t="s">
        <v>2593</v>
      </c>
      <c r="V46" s="203" t="s">
        <v>2594</v>
      </c>
      <c r="W46" s="203" t="s">
        <v>1970</v>
      </c>
      <c r="X46" s="203" t="s">
        <v>2595</v>
      </c>
      <c r="Y46" s="203" t="s">
        <v>1970</v>
      </c>
      <c r="Z46" s="52"/>
      <c r="AA46" s="203">
        <v>9</v>
      </c>
      <c r="AB46" s="203">
        <v>15</v>
      </c>
      <c r="AC46" s="203" t="s">
        <v>2596</v>
      </c>
      <c r="AD46" s="203" t="s">
        <v>1970</v>
      </c>
      <c r="AE46" s="203" t="s">
        <v>1970</v>
      </c>
      <c r="AF46" s="52"/>
      <c r="AG46" s="208" t="s">
        <v>2597</v>
      </c>
      <c r="AH46" s="202" t="s">
        <v>2598</v>
      </c>
    </row>
    <row r="47" spans="1:34" ht="24.75" customHeight="1">
      <c r="A47" s="224"/>
      <c r="B47" s="202" t="s">
        <v>2528</v>
      </c>
      <c r="C47" s="203">
        <v>6</v>
      </c>
      <c r="D47" s="202" t="s">
        <v>2599</v>
      </c>
      <c r="E47" s="203" t="s">
        <v>1935</v>
      </c>
      <c r="F47" s="204" t="s">
        <v>2600</v>
      </c>
      <c r="G47" s="204" t="s">
        <v>2601</v>
      </c>
      <c r="H47" s="202" t="s">
        <v>2602</v>
      </c>
      <c r="I47" s="202" t="s">
        <v>2603</v>
      </c>
      <c r="J47" s="203">
        <v>7283964334</v>
      </c>
      <c r="K47" s="202" t="s">
        <v>2604</v>
      </c>
      <c r="L47" s="52"/>
      <c r="M47" s="52"/>
      <c r="N47" s="202" t="s">
        <v>2591</v>
      </c>
      <c r="O47" s="202" t="s">
        <v>2605</v>
      </c>
      <c r="P47" s="202" t="s">
        <v>1943</v>
      </c>
      <c r="Q47" s="203">
        <v>7</v>
      </c>
      <c r="R47" s="203" t="s">
        <v>467</v>
      </c>
      <c r="S47" s="203" t="s">
        <v>1600</v>
      </c>
      <c r="T47" s="203" t="s">
        <v>1967</v>
      </c>
      <c r="U47" s="202" t="s">
        <v>2606</v>
      </c>
      <c r="V47" s="203" t="s">
        <v>2607</v>
      </c>
      <c r="W47" s="203" t="s">
        <v>2608</v>
      </c>
      <c r="X47" s="203">
        <v>52</v>
      </c>
      <c r="Y47" s="203" t="s">
        <v>2609</v>
      </c>
      <c r="Z47" s="52"/>
      <c r="AA47" s="203">
        <v>16</v>
      </c>
      <c r="AB47" s="203">
        <v>16</v>
      </c>
      <c r="AC47" s="203" t="s">
        <v>2610</v>
      </c>
      <c r="AD47" s="203" t="s">
        <v>2611</v>
      </c>
      <c r="AE47" s="203">
        <v>2</v>
      </c>
      <c r="AF47" s="52"/>
      <c r="AG47" s="204" t="s">
        <v>2612</v>
      </c>
      <c r="AH47" s="202" t="s">
        <v>2613</v>
      </c>
    </row>
    <row r="48" spans="1:34" ht="24.75" customHeight="1">
      <c r="A48" s="224"/>
      <c r="B48" s="202" t="s">
        <v>2528</v>
      </c>
      <c r="C48" s="203">
        <v>7</v>
      </c>
      <c r="D48" s="202" t="s">
        <v>2614</v>
      </c>
      <c r="E48" s="203" t="s">
        <v>1935</v>
      </c>
      <c r="F48" s="204" t="s">
        <v>2615</v>
      </c>
      <c r="G48" s="204" t="s">
        <v>2616</v>
      </c>
      <c r="H48" s="202" t="s">
        <v>2617</v>
      </c>
      <c r="I48" s="52"/>
      <c r="J48" s="203">
        <v>9886998205</v>
      </c>
      <c r="K48" s="202" t="s">
        <v>2618</v>
      </c>
      <c r="L48" s="52"/>
      <c r="M48" s="52"/>
      <c r="N48" s="202" t="s">
        <v>2047</v>
      </c>
      <c r="O48" s="202" t="s">
        <v>1965</v>
      </c>
      <c r="P48" s="202" t="s">
        <v>1966</v>
      </c>
      <c r="Q48" s="203">
        <v>7</v>
      </c>
      <c r="R48" s="203" t="s">
        <v>162</v>
      </c>
      <c r="S48" s="203" t="s">
        <v>100</v>
      </c>
      <c r="T48" s="203" t="s">
        <v>1967</v>
      </c>
      <c r="U48" s="202" t="s">
        <v>2619</v>
      </c>
      <c r="V48" s="203" t="s">
        <v>2620</v>
      </c>
      <c r="W48" s="203" t="s">
        <v>2621</v>
      </c>
      <c r="X48" s="203">
        <v>5</v>
      </c>
      <c r="Y48" s="203" t="s">
        <v>2622</v>
      </c>
      <c r="Z48" s="52"/>
      <c r="AA48" s="203">
        <v>10</v>
      </c>
      <c r="AB48" s="203">
        <v>15</v>
      </c>
      <c r="AC48" s="203" t="s">
        <v>2623</v>
      </c>
      <c r="AD48" s="203">
        <v>0</v>
      </c>
      <c r="AE48" s="203" t="s">
        <v>2624</v>
      </c>
      <c r="AF48" s="52"/>
      <c r="AG48" s="204" t="s">
        <v>2625</v>
      </c>
      <c r="AH48" s="202" t="s">
        <v>2626</v>
      </c>
    </row>
    <row r="49" spans="1:34" ht="24.75" customHeight="1">
      <c r="A49" s="225"/>
      <c r="B49" s="202" t="s">
        <v>2528</v>
      </c>
      <c r="C49" s="203">
        <v>8</v>
      </c>
      <c r="D49" s="202" t="s">
        <v>2627</v>
      </c>
      <c r="E49" s="203" t="s">
        <v>1935</v>
      </c>
      <c r="F49" s="204" t="s">
        <v>2628</v>
      </c>
      <c r="G49" s="204" t="s">
        <v>2629</v>
      </c>
      <c r="H49" s="202" t="s">
        <v>2630</v>
      </c>
      <c r="I49" s="202" t="s">
        <v>2631</v>
      </c>
      <c r="J49" s="203">
        <v>9344984440</v>
      </c>
      <c r="K49" s="202" t="s">
        <v>2632</v>
      </c>
      <c r="L49" s="52"/>
      <c r="M49" s="52"/>
      <c r="N49" s="202" t="s">
        <v>2047</v>
      </c>
      <c r="O49" s="202" t="s">
        <v>2633</v>
      </c>
      <c r="P49" s="202" t="s">
        <v>2010</v>
      </c>
      <c r="Q49" s="203">
        <v>6</v>
      </c>
      <c r="R49" s="203" t="s">
        <v>467</v>
      </c>
      <c r="S49" s="203" t="s">
        <v>1600</v>
      </c>
      <c r="T49" s="203" t="s">
        <v>2333</v>
      </c>
      <c r="U49" s="202" t="s">
        <v>2634</v>
      </c>
      <c r="V49" s="203" t="s">
        <v>2635</v>
      </c>
      <c r="W49" s="203" t="s">
        <v>2544</v>
      </c>
      <c r="X49" s="203" t="s">
        <v>2636</v>
      </c>
      <c r="Y49" s="203">
        <v>600000</v>
      </c>
      <c r="Z49" s="52"/>
      <c r="AA49" s="203">
        <v>16</v>
      </c>
      <c r="AB49" s="203">
        <v>14</v>
      </c>
      <c r="AC49" s="203" t="s">
        <v>2637</v>
      </c>
      <c r="AD49" s="203">
        <v>2</v>
      </c>
      <c r="AE49" s="203">
        <v>1</v>
      </c>
      <c r="AF49" s="52"/>
      <c r="AG49" s="204" t="s">
        <v>2638</v>
      </c>
      <c r="AH49" s="202" t="s">
        <v>2639</v>
      </c>
    </row>
    <row r="50" spans="1:34" ht="24.75" customHeight="1">
      <c r="A50" s="223">
        <v>7</v>
      </c>
      <c r="B50" s="202" t="s">
        <v>2640</v>
      </c>
      <c r="C50" s="203">
        <v>1</v>
      </c>
      <c r="D50" s="202" t="s">
        <v>2641</v>
      </c>
      <c r="E50" s="203" t="s">
        <v>1935</v>
      </c>
      <c r="F50" s="204" t="s">
        <v>2642</v>
      </c>
      <c r="G50" s="204" t="s">
        <v>2643</v>
      </c>
      <c r="H50" s="202" t="s">
        <v>2644</v>
      </c>
      <c r="I50" s="202" t="s">
        <v>2645</v>
      </c>
      <c r="J50" s="203">
        <v>9642010062</v>
      </c>
      <c r="K50" s="202" t="s">
        <v>2646</v>
      </c>
      <c r="L50" s="202" t="s">
        <v>2647</v>
      </c>
      <c r="M50" s="203">
        <v>9866132479</v>
      </c>
      <c r="N50" s="202" t="s">
        <v>2648</v>
      </c>
      <c r="O50" s="202" t="s">
        <v>2649</v>
      </c>
      <c r="P50" s="202" t="s">
        <v>2650</v>
      </c>
      <c r="Q50" s="203">
        <v>6</v>
      </c>
      <c r="R50" s="203" t="s">
        <v>1024</v>
      </c>
      <c r="S50" s="203" t="s">
        <v>32</v>
      </c>
      <c r="T50" s="203" t="s">
        <v>1967</v>
      </c>
      <c r="U50" s="202" t="s">
        <v>2651</v>
      </c>
      <c r="V50" s="203">
        <v>20</v>
      </c>
      <c r="W50" s="203" t="s">
        <v>2652</v>
      </c>
      <c r="X50" s="203">
        <v>3</v>
      </c>
      <c r="Y50" s="203">
        <v>0</v>
      </c>
      <c r="Z50" s="52"/>
      <c r="AA50" s="203">
        <v>4</v>
      </c>
      <c r="AB50" s="203">
        <v>2</v>
      </c>
      <c r="AC50" s="205" t="s">
        <v>2653</v>
      </c>
      <c r="AD50" s="203" t="s">
        <v>2654</v>
      </c>
      <c r="AE50" s="203">
        <v>1</v>
      </c>
      <c r="AF50" s="204" t="s">
        <v>2655</v>
      </c>
      <c r="AG50" s="204" t="s">
        <v>2656</v>
      </c>
      <c r="AH50" s="202" t="s">
        <v>2657</v>
      </c>
    </row>
    <row r="51" spans="1:34" ht="24.75" customHeight="1">
      <c r="A51" s="224"/>
      <c r="B51" s="202" t="s">
        <v>2640</v>
      </c>
      <c r="C51" s="203">
        <v>2</v>
      </c>
      <c r="D51" s="202" t="s">
        <v>2658</v>
      </c>
      <c r="E51" s="203" t="s">
        <v>1935</v>
      </c>
      <c r="F51" s="204" t="s">
        <v>2659</v>
      </c>
      <c r="G51" s="204" t="s">
        <v>2660</v>
      </c>
      <c r="H51" s="202" t="s">
        <v>2661</v>
      </c>
      <c r="I51" s="52"/>
      <c r="J51" s="203">
        <v>8390670949</v>
      </c>
      <c r="K51" s="202" t="s">
        <v>2662</v>
      </c>
      <c r="L51" s="52"/>
      <c r="M51" s="52"/>
      <c r="N51" s="202" t="s">
        <v>2663</v>
      </c>
      <c r="O51" s="202" t="s">
        <v>2664</v>
      </c>
      <c r="P51" s="202" t="s">
        <v>1981</v>
      </c>
      <c r="Q51" s="203">
        <v>7</v>
      </c>
      <c r="R51" s="203" t="s">
        <v>162</v>
      </c>
      <c r="S51" s="203" t="s">
        <v>100</v>
      </c>
      <c r="T51" s="203" t="s">
        <v>1967</v>
      </c>
      <c r="U51" s="202" t="s">
        <v>2665</v>
      </c>
      <c r="V51" s="203">
        <v>18</v>
      </c>
      <c r="W51" s="203">
        <v>1.3599999999999999E-2</v>
      </c>
      <c r="X51" s="203">
        <v>34</v>
      </c>
      <c r="Y51" s="203" t="s">
        <v>2666</v>
      </c>
      <c r="Z51" s="205" t="s">
        <v>2667</v>
      </c>
      <c r="AA51" s="203">
        <v>8</v>
      </c>
      <c r="AB51" s="203">
        <v>8</v>
      </c>
      <c r="AC51" s="205" t="s">
        <v>2668</v>
      </c>
      <c r="AD51" s="203" t="s">
        <v>2669</v>
      </c>
      <c r="AE51" s="52"/>
      <c r="AF51" s="52"/>
      <c r="AG51" s="204" t="s">
        <v>2670</v>
      </c>
      <c r="AH51" s="202" t="s">
        <v>2671</v>
      </c>
    </row>
    <row r="52" spans="1:34" ht="24.75" customHeight="1">
      <c r="A52" s="224"/>
      <c r="B52" s="202" t="s">
        <v>2640</v>
      </c>
      <c r="C52" s="203">
        <v>3</v>
      </c>
      <c r="D52" s="202" t="s">
        <v>2672</v>
      </c>
      <c r="E52" s="203" t="s">
        <v>1935</v>
      </c>
      <c r="F52" s="204" t="s">
        <v>2673</v>
      </c>
      <c r="G52" s="204" t="s">
        <v>2674</v>
      </c>
      <c r="H52" s="202" t="s">
        <v>2675</v>
      </c>
      <c r="I52" s="202" t="s">
        <v>2676</v>
      </c>
      <c r="J52" s="203">
        <v>9620224891</v>
      </c>
      <c r="K52" s="202" t="s">
        <v>2677</v>
      </c>
      <c r="L52" s="202" t="s">
        <v>2678</v>
      </c>
      <c r="M52" s="203">
        <v>9341979589</v>
      </c>
      <c r="N52" s="202" t="s">
        <v>2679</v>
      </c>
      <c r="O52" s="202" t="s">
        <v>2680</v>
      </c>
      <c r="P52" s="202" t="s">
        <v>2010</v>
      </c>
      <c r="Q52" s="203">
        <v>7</v>
      </c>
      <c r="R52" s="203" t="s">
        <v>467</v>
      </c>
      <c r="S52" s="203" t="s">
        <v>27</v>
      </c>
      <c r="T52" s="203" t="s">
        <v>1967</v>
      </c>
      <c r="U52" s="202" t="s">
        <v>2681</v>
      </c>
      <c r="V52" s="203" t="s">
        <v>2682</v>
      </c>
      <c r="W52" s="203" t="s">
        <v>2683</v>
      </c>
      <c r="X52" s="203">
        <v>0</v>
      </c>
      <c r="Y52" s="52"/>
      <c r="Z52" s="52"/>
      <c r="AA52" s="203">
        <v>2</v>
      </c>
      <c r="AB52" s="203">
        <v>0</v>
      </c>
      <c r="AC52" s="205" t="s">
        <v>2684</v>
      </c>
      <c r="AD52" s="203" t="s">
        <v>2685</v>
      </c>
      <c r="AE52" s="52"/>
      <c r="AF52" s="52"/>
      <c r="AG52" s="204" t="s">
        <v>2686</v>
      </c>
      <c r="AH52" s="52"/>
    </row>
    <row r="53" spans="1:34" ht="24.75" customHeight="1">
      <c r="A53" s="224"/>
      <c r="B53" s="202" t="s">
        <v>2640</v>
      </c>
      <c r="C53" s="203">
        <v>4</v>
      </c>
      <c r="D53" s="202" t="s">
        <v>2426</v>
      </c>
      <c r="E53" s="203" t="s">
        <v>1935</v>
      </c>
      <c r="F53" s="204" t="s">
        <v>2687</v>
      </c>
      <c r="G53" s="204" t="s">
        <v>2688</v>
      </c>
      <c r="H53" s="202" t="s">
        <v>2689</v>
      </c>
      <c r="I53" s="52"/>
      <c r="J53" s="203">
        <v>8446947689</v>
      </c>
      <c r="K53" s="202" t="s">
        <v>2430</v>
      </c>
      <c r="L53" s="202" t="s">
        <v>2431</v>
      </c>
      <c r="M53" s="203">
        <v>8208242893</v>
      </c>
      <c r="N53" s="202" t="s">
        <v>2690</v>
      </c>
      <c r="O53" s="202" t="s">
        <v>2691</v>
      </c>
      <c r="P53" s="202" t="s">
        <v>2065</v>
      </c>
      <c r="Q53" s="203">
        <v>9</v>
      </c>
      <c r="R53" s="203" t="s">
        <v>162</v>
      </c>
      <c r="S53" s="203" t="s">
        <v>2692</v>
      </c>
      <c r="T53" s="203" t="s">
        <v>1945</v>
      </c>
      <c r="U53" s="202" t="s">
        <v>2693</v>
      </c>
      <c r="V53" s="203" t="s">
        <v>2694</v>
      </c>
      <c r="W53" s="203" t="s">
        <v>2695</v>
      </c>
      <c r="X53" s="203" t="s">
        <v>2696</v>
      </c>
      <c r="Y53" s="203" t="s">
        <v>2697</v>
      </c>
      <c r="Z53" s="205" t="s">
        <v>2698</v>
      </c>
      <c r="AA53" s="203">
        <v>8</v>
      </c>
      <c r="AB53" s="203">
        <v>8</v>
      </c>
      <c r="AC53" s="205" t="s">
        <v>2699</v>
      </c>
      <c r="AD53" s="203" t="s">
        <v>2700</v>
      </c>
      <c r="AE53" s="52"/>
      <c r="AF53" s="52"/>
      <c r="AG53" s="204" t="s">
        <v>2701</v>
      </c>
      <c r="AH53" s="202" t="s">
        <v>2702</v>
      </c>
    </row>
    <row r="54" spans="1:34" ht="24.75" customHeight="1">
      <c r="A54" s="224"/>
      <c r="B54" s="202" t="s">
        <v>2640</v>
      </c>
      <c r="C54" s="203">
        <v>5</v>
      </c>
      <c r="D54" s="202" t="s">
        <v>2703</v>
      </c>
      <c r="E54" s="203" t="s">
        <v>1935</v>
      </c>
      <c r="F54" s="204" t="s">
        <v>2704</v>
      </c>
      <c r="G54" s="204" t="s">
        <v>2705</v>
      </c>
      <c r="H54" s="202" t="s">
        <v>2706</v>
      </c>
      <c r="I54" s="52"/>
      <c r="J54" s="203">
        <v>9008799611</v>
      </c>
      <c r="K54" s="202" t="s">
        <v>2707</v>
      </c>
      <c r="L54" s="202" t="s">
        <v>2708</v>
      </c>
      <c r="M54" s="52"/>
      <c r="N54" s="202" t="s">
        <v>2709</v>
      </c>
      <c r="O54" s="202" t="s">
        <v>2710</v>
      </c>
      <c r="P54" s="202" t="s">
        <v>1966</v>
      </c>
      <c r="Q54" s="203">
        <v>8</v>
      </c>
      <c r="R54" s="203" t="s">
        <v>467</v>
      </c>
      <c r="S54" s="203" t="s">
        <v>1600</v>
      </c>
      <c r="T54" s="203" t="s">
        <v>1967</v>
      </c>
      <c r="U54" s="202" t="s">
        <v>2711</v>
      </c>
      <c r="V54" s="203" t="s">
        <v>2712</v>
      </c>
      <c r="W54" s="203" t="s">
        <v>2713</v>
      </c>
      <c r="X54" s="203">
        <v>5</v>
      </c>
      <c r="Y54" s="203" t="s">
        <v>2714</v>
      </c>
      <c r="Z54" s="205" t="s">
        <v>2715</v>
      </c>
      <c r="AA54" s="203">
        <v>8</v>
      </c>
      <c r="AB54" s="203">
        <v>7</v>
      </c>
      <c r="AC54" s="205" t="s">
        <v>2716</v>
      </c>
      <c r="AD54" s="203">
        <v>1</v>
      </c>
      <c r="AE54" s="203">
        <v>1</v>
      </c>
      <c r="AF54" s="204" t="s">
        <v>2717</v>
      </c>
      <c r="AG54" s="204" t="s">
        <v>2718</v>
      </c>
      <c r="AH54" s="202" t="s">
        <v>2719</v>
      </c>
    </row>
    <row r="55" spans="1:34" ht="24.75" customHeight="1">
      <c r="A55" s="224"/>
      <c r="B55" s="202" t="s">
        <v>2640</v>
      </c>
      <c r="C55" s="203">
        <v>6</v>
      </c>
      <c r="D55" s="202" t="s">
        <v>2720</v>
      </c>
      <c r="E55" s="203" t="s">
        <v>1935</v>
      </c>
      <c r="F55" s="204" t="s">
        <v>2721</v>
      </c>
      <c r="G55" s="204" t="s">
        <v>2722</v>
      </c>
      <c r="H55" s="202" t="s">
        <v>2723</v>
      </c>
      <c r="I55" s="52"/>
      <c r="J55" s="203">
        <v>8791869167</v>
      </c>
      <c r="K55" s="202" t="s">
        <v>2724</v>
      </c>
      <c r="L55" s="202" t="s">
        <v>2725</v>
      </c>
      <c r="M55" s="203">
        <v>7906756660</v>
      </c>
      <c r="N55" s="202" t="s">
        <v>2726</v>
      </c>
      <c r="O55" s="202" t="s">
        <v>1965</v>
      </c>
      <c r="P55" s="202" t="s">
        <v>1981</v>
      </c>
      <c r="Q55" s="203">
        <v>6</v>
      </c>
      <c r="R55" s="203" t="s">
        <v>467</v>
      </c>
      <c r="S55" s="203" t="s">
        <v>1600</v>
      </c>
      <c r="T55" s="203" t="s">
        <v>1967</v>
      </c>
      <c r="U55" s="202" t="s">
        <v>2727</v>
      </c>
      <c r="V55" s="203">
        <v>15</v>
      </c>
      <c r="W55" s="203">
        <v>1.25</v>
      </c>
      <c r="X55" s="203">
        <v>40000</v>
      </c>
      <c r="Y55" s="52"/>
      <c r="Z55" s="52"/>
      <c r="AA55" s="203">
        <v>5</v>
      </c>
      <c r="AB55" s="203">
        <v>4</v>
      </c>
      <c r="AC55" s="205" t="s">
        <v>2728</v>
      </c>
      <c r="AD55" s="203">
        <v>0</v>
      </c>
      <c r="AE55" s="52"/>
      <c r="AF55" s="52"/>
      <c r="AG55" s="204" t="s">
        <v>2729</v>
      </c>
      <c r="AH55" s="202" t="s">
        <v>2730</v>
      </c>
    </row>
    <row r="56" spans="1:34" ht="24.75" customHeight="1">
      <c r="A56" s="224"/>
      <c r="B56" s="202" t="s">
        <v>2640</v>
      </c>
      <c r="C56" s="203">
        <v>7</v>
      </c>
      <c r="D56" s="202" t="s">
        <v>2731</v>
      </c>
      <c r="E56" s="203" t="s">
        <v>1935</v>
      </c>
      <c r="F56" s="204" t="s">
        <v>2732</v>
      </c>
      <c r="G56" s="204" t="s">
        <v>2733</v>
      </c>
      <c r="H56" s="202" t="s">
        <v>2734</v>
      </c>
      <c r="I56" s="202" t="s">
        <v>2735</v>
      </c>
      <c r="J56" s="203">
        <v>9916705013</v>
      </c>
      <c r="K56" s="202" t="s">
        <v>2736</v>
      </c>
      <c r="L56" s="202" t="s">
        <v>2737</v>
      </c>
      <c r="M56" s="203">
        <v>766076909</v>
      </c>
      <c r="N56" s="202" t="s">
        <v>2738</v>
      </c>
      <c r="O56" s="202" t="s">
        <v>2739</v>
      </c>
      <c r="P56" s="202" t="s">
        <v>2010</v>
      </c>
      <c r="Q56" s="203">
        <v>4</v>
      </c>
      <c r="R56" s="203" t="s">
        <v>467</v>
      </c>
      <c r="S56" s="203" t="s">
        <v>1600</v>
      </c>
      <c r="T56" s="203" t="s">
        <v>1967</v>
      </c>
      <c r="U56" s="202" t="s">
        <v>2740</v>
      </c>
      <c r="V56" s="203" t="s">
        <v>2741</v>
      </c>
      <c r="W56" s="203" t="s">
        <v>2742</v>
      </c>
      <c r="X56" s="203">
        <v>42</v>
      </c>
      <c r="Y56" s="203" t="s">
        <v>2540</v>
      </c>
      <c r="Z56" s="52"/>
      <c r="AA56" s="203">
        <v>6</v>
      </c>
      <c r="AB56" s="203">
        <v>4</v>
      </c>
      <c r="AC56" s="205" t="s">
        <v>2743</v>
      </c>
      <c r="AD56" s="203">
        <v>0</v>
      </c>
      <c r="AE56" s="52"/>
      <c r="AF56" s="52"/>
      <c r="AG56" s="204" t="s">
        <v>2744</v>
      </c>
      <c r="AH56" s="52"/>
    </row>
    <row r="57" spans="1:34" ht="24.75" customHeight="1">
      <c r="A57" s="225"/>
      <c r="B57" s="202" t="s">
        <v>2640</v>
      </c>
      <c r="C57" s="203">
        <v>8</v>
      </c>
      <c r="D57" s="202" t="s">
        <v>2745</v>
      </c>
      <c r="E57" s="203" t="s">
        <v>1935</v>
      </c>
      <c r="F57" s="204" t="s">
        <v>2746</v>
      </c>
      <c r="G57" s="204" t="s">
        <v>2747</v>
      </c>
      <c r="H57" s="202" t="s">
        <v>2748</v>
      </c>
      <c r="I57" s="202" t="s">
        <v>2749</v>
      </c>
      <c r="J57" s="203">
        <v>8459517743</v>
      </c>
      <c r="K57" s="202" t="s">
        <v>2750</v>
      </c>
      <c r="L57" s="202" t="s">
        <v>2751</v>
      </c>
      <c r="M57" s="203">
        <v>8208438185</v>
      </c>
      <c r="N57" s="202" t="s">
        <v>2752</v>
      </c>
      <c r="O57" s="202" t="s">
        <v>2753</v>
      </c>
      <c r="P57" s="202" t="s">
        <v>2065</v>
      </c>
      <c r="Q57" s="203">
        <v>9</v>
      </c>
      <c r="R57" s="203" t="s">
        <v>162</v>
      </c>
      <c r="S57" s="203" t="s">
        <v>105</v>
      </c>
      <c r="T57" s="203" t="s">
        <v>1967</v>
      </c>
      <c r="U57" s="202" t="s">
        <v>2754</v>
      </c>
      <c r="V57" s="203" t="s">
        <v>2755</v>
      </c>
      <c r="W57" s="203" t="s">
        <v>2756</v>
      </c>
      <c r="X57" s="203">
        <v>21</v>
      </c>
      <c r="Y57" s="203" t="s">
        <v>2757</v>
      </c>
      <c r="Z57" s="52"/>
      <c r="AA57" s="203" t="s">
        <v>2758</v>
      </c>
      <c r="AB57" s="203">
        <v>65</v>
      </c>
      <c r="AC57" s="205" t="s">
        <v>2759</v>
      </c>
      <c r="AD57" s="203">
        <v>0</v>
      </c>
      <c r="AE57" s="52"/>
      <c r="AF57" s="52"/>
      <c r="AG57" s="204" t="s">
        <v>2760</v>
      </c>
      <c r="AH57" s="202" t="s">
        <v>2761</v>
      </c>
    </row>
    <row r="58" spans="1:34" ht="24.75" customHeight="1">
      <c r="A58" s="223">
        <v>8</v>
      </c>
      <c r="B58" s="202" t="s">
        <v>1896</v>
      </c>
      <c r="C58" s="203">
        <v>1</v>
      </c>
      <c r="D58" s="202" t="s">
        <v>2762</v>
      </c>
      <c r="E58" s="203" t="s">
        <v>1935</v>
      </c>
      <c r="F58" s="204" t="s">
        <v>2763</v>
      </c>
      <c r="G58" s="204" t="s">
        <v>2764</v>
      </c>
      <c r="H58" s="202" t="s">
        <v>2765</v>
      </c>
      <c r="I58" s="52"/>
      <c r="J58" s="203">
        <v>8144799592</v>
      </c>
      <c r="K58" s="202" t="s">
        <v>2766</v>
      </c>
      <c r="L58" s="52"/>
      <c r="M58" s="52"/>
      <c r="N58" s="202" t="s">
        <v>2767</v>
      </c>
      <c r="O58" s="202" t="s">
        <v>2064</v>
      </c>
      <c r="P58" s="202" t="s">
        <v>1981</v>
      </c>
      <c r="Q58" s="203">
        <v>9</v>
      </c>
      <c r="R58" s="203" t="s">
        <v>573</v>
      </c>
      <c r="S58" s="203" t="s">
        <v>42</v>
      </c>
      <c r="T58" s="203" t="s">
        <v>1967</v>
      </c>
      <c r="U58" s="202" t="s">
        <v>2768</v>
      </c>
      <c r="V58" s="203">
        <v>35</v>
      </c>
      <c r="W58" s="203">
        <v>1.25</v>
      </c>
      <c r="X58" s="203">
        <v>5</v>
      </c>
      <c r="Y58" s="52"/>
      <c r="Z58" s="52"/>
      <c r="AA58" s="203">
        <v>15</v>
      </c>
      <c r="AB58" s="203">
        <v>15</v>
      </c>
      <c r="AC58" s="205" t="s">
        <v>2769</v>
      </c>
      <c r="AD58" s="203">
        <v>0</v>
      </c>
      <c r="AE58" s="203">
        <v>0</v>
      </c>
      <c r="AF58" s="52"/>
      <c r="AG58" s="204" t="s">
        <v>2770</v>
      </c>
      <c r="AH58" s="52"/>
    </row>
    <row r="59" spans="1:34" ht="24.75" customHeight="1">
      <c r="A59" s="224"/>
      <c r="B59" s="202" t="s">
        <v>1896</v>
      </c>
      <c r="C59" s="203">
        <v>2</v>
      </c>
      <c r="D59" s="209" t="s">
        <v>2771</v>
      </c>
      <c r="E59" s="203" t="s">
        <v>1935</v>
      </c>
      <c r="F59" s="204" t="s">
        <v>2772</v>
      </c>
      <c r="G59" s="204" t="s">
        <v>2773</v>
      </c>
      <c r="H59" s="202" t="s">
        <v>2774</v>
      </c>
      <c r="I59" s="52"/>
      <c r="J59" s="203">
        <v>8197240122</v>
      </c>
      <c r="K59" s="202" t="s">
        <v>2775</v>
      </c>
      <c r="L59" s="202" t="s">
        <v>2776</v>
      </c>
      <c r="M59" s="203">
        <v>9620959162</v>
      </c>
      <c r="N59" s="202" t="s">
        <v>2777</v>
      </c>
      <c r="O59" s="202" t="s">
        <v>2778</v>
      </c>
      <c r="P59" s="202" t="s">
        <v>2010</v>
      </c>
      <c r="Q59" s="203">
        <v>4</v>
      </c>
      <c r="R59" s="203" t="s">
        <v>467</v>
      </c>
      <c r="S59" s="203" t="s">
        <v>27</v>
      </c>
      <c r="T59" s="203" t="s">
        <v>1967</v>
      </c>
      <c r="U59" s="202" t="s">
        <v>2779</v>
      </c>
      <c r="V59" s="203">
        <v>10</v>
      </c>
      <c r="W59" s="203">
        <v>0.371</v>
      </c>
      <c r="X59" s="203" t="s">
        <v>2780</v>
      </c>
      <c r="Y59" s="52"/>
      <c r="Z59" s="52"/>
      <c r="AA59" s="203">
        <v>7</v>
      </c>
      <c r="AB59" s="203">
        <v>10</v>
      </c>
      <c r="AC59" s="205" t="s">
        <v>2781</v>
      </c>
      <c r="AD59" s="203">
        <v>2</v>
      </c>
      <c r="AE59" s="203">
        <v>2</v>
      </c>
      <c r="AF59" s="204" t="s">
        <v>2782</v>
      </c>
      <c r="AG59" s="204" t="s">
        <v>2783</v>
      </c>
      <c r="AH59" s="202" t="s">
        <v>2784</v>
      </c>
    </row>
    <row r="60" spans="1:34" ht="24.75" customHeight="1">
      <c r="A60" s="224"/>
      <c r="B60" s="202" t="s">
        <v>1896</v>
      </c>
      <c r="C60" s="203">
        <v>3</v>
      </c>
      <c r="D60" s="202" t="s">
        <v>2785</v>
      </c>
      <c r="E60" s="203" t="s">
        <v>1935</v>
      </c>
      <c r="F60" s="204" t="s">
        <v>2786</v>
      </c>
      <c r="G60" s="204" t="s">
        <v>2787</v>
      </c>
      <c r="H60" s="202" t="s">
        <v>2788</v>
      </c>
      <c r="I60" s="52"/>
      <c r="J60" s="203">
        <v>9715378723</v>
      </c>
      <c r="K60" s="202" t="s">
        <v>2789</v>
      </c>
      <c r="L60" s="52"/>
      <c r="M60" s="52"/>
      <c r="N60" s="202" t="s">
        <v>2726</v>
      </c>
      <c r="O60" s="202" t="s">
        <v>2578</v>
      </c>
      <c r="P60" s="202" t="s">
        <v>1981</v>
      </c>
      <c r="Q60" s="203">
        <v>8</v>
      </c>
      <c r="R60" s="203" t="s">
        <v>573</v>
      </c>
      <c r="S60" s="203" t="s">
        <v>42</v>
      </c>
      <c r="T60" s="203" t="s">
        <v>1967</v>
      </c>
      <c r="U60" s="202" t="s">
        <v>2790</v>
      </c>
      <c r="V60" s="203" t="s">
        <v>2791</v>
      </c>
      <c r="W60" s="203" t="s">
        <v>1330</v>
      </c>
      <c r="X60" s="203">
        <v>100</v>
      </c>
      <c r="Y60" s="52"/>
      <c r="Z60" s="52"/>
      <c r="AA60" s="203">
        <v>20</v>
      </c>
      <c r="AB60" s="203">
        <v>53</v>
      </c>
      <c r="AC60" s="205" t="s">
        <v>2792</v>
      </c>
      <c r="AD60" s="203" t="s">
        <v>2793</v>
      </c>
      <c r="AE60" s="203">
        <v>0</v>
      </c>
      <c r="AF60" s="52"/>
      <c r="AG60" s="204" t="s">
        <v>2794</v>
      </c>
      <c r="AH60" s="52"/>
    </row>
    <row r="61" spans="1:34" ht="24.75" customHeight="1">
      <c r="A61" s="224"/>
      <c r="B61" s="202" t="s">
        <v>1896</v>
      </c>
      <c r="C61" s="203">
        <v>4</v>
      </c>
      <c r="D61" s="202" t="s">
        <v>2795</v>
      </c>
      <c r="E61" s="203" t="s">
        <v>1935</v>
      </c>
      <c r="F61" s="204" t="s">
        <v>2796</v>
      </c>
      <c r="G61" s="204" t="s">
        <v>2797</v>
      </c>
      <c r="H61" s="202" t="s">
        <v>2798</v>
      </c>
      <c r="I61" s="52"/>
      <c r="J61" s="203" t="s">
        <v>4983</v>
      </c>
      <c r="K61" s="202" t="s">
        <v>2799</v>
      </c>
      <c r="L61" s="52"/>
      <c r="M61" s="52"/>
      <c r="N61" s="202" t="s">
        <v>2800</v>
      </c>
      <c r="O61" s="202" t="s">
        <v>2064</v>
      </c>
      <c r="P61" s="202" t="s">
        <v>2801</v>
      </c>
      <c r="Q61" s="203">
        <v>9</v>
      </c>
      <c r="R61" s="203" t="s">
        <v>573</v>
      </c>
      <c r="S61" s="203" t="s">
        <v>42</v>
      </c>
      <c r="T61" s="203" t="s">
        <v>1967</v>
      </c>
      <c r="U61" s="202" t="s">
        <v>2802</v>
      </c>
      <c r="V61" s="203" t="s">
        <v>2803</v>
      </c>
      <c r="W61" s="203" t="s">
        <v>2652</v>
      </c>
      <c r="X61" s="203">
        <v>20</v>
      </c>
      <c r="Y61" s="52"/>
      <c r="Z61" s="52"/>
      <c r="AA61" s="203">
        <v>5</v>
      </c>
      <c r="AB61" s="203">
        <v>15</v>
      </c>
      <c r="AC61" s="205" t="s">
        <v>2804</v>
      </c>
      <c r="AD61" s="203">
        <v>0</v>
      </c>
      <c r="AE61" s="203">
        <v>0</v>
      </c>
      <c r="AF61" s="52"/>
      <c r="AG61" s="204" t="s">
        <v>2805</v>
      </c>
      <c r="AH61" s="52"/>
    </row>
    <row r="62" spans="1:34" ht="24.75" customHeight="1">
      <c r="A62" s="224"/>
      <c r="B62" s="202" t="s">
        <v>1896</v>
      </c>
      <c r="C62" s="203">
        <v>5</v>
      </c>
      <c r="D62" s="202" t="s">
        <v>2806</v>
      </c>
      <c r="E62" s="203" t="s">
        <v>1935</v>
      </c>
      <c r="F62" s="204" t="s">
        <v>2807</v>
      </c>
      <c r="G62" s="204" t="s">
        <v>2808</v>
      </c>
      <c r="H62" s="202" t="s">
        <v>2809</v>
      </c>
      <c r="I62" s="52"/>
      <c r="J62" s="203" t="s">
        <v>4983</v>
      </c>
      <c r="K62" s="202" t="s">
        <v>2810</v>
      </c>
      <c r="L62" s="52"/>
      <c r="M62" s="52"/>
      <c r="N62" s="202" t="s">
        <v>2811</v>
      </c>
      <c r="O62" s="202" t="s">
        <v>2812</v>
      </c>
      <c r="P62" s="202" t="s">
        <v>2065</v>
      </c>
      <c r="Q62" s="203">
        <v>8</v>
      </c>
      <c r="R62" s="203" t="s">
        <v>467</v>
      </c>
      <c r="S62" s="203" t="s">
        <v>1600</v>
      </c>
      <c r="T62" s="203" t="s">
        <v>1967</v>
      </c>
      <c r="U62" s="202" t="s">
        <v>2813</v>
      </c>
      <c r="V62" s="203" t="s">
        <v>2803</v>
      </c>
      <c r="W62" s="203" t="s">
        <v>2814</v>
      </c>
      <c r="X62" s="203">
        <v>20</v>
      </c>
      <c r="Y62" s="52"/>
      <c r="Z62" s="52"/>
      <c r="AA62" s="203">
        <v>20</v>
      </c>
      <c r="AB62" s="203">
        <v>40</v>
      </c>
      <c r="AC62" s="205" t="s">
        <v>2815</v>
      </c>
      <c r="AD62" s="203">
        <v>5</v>
      </c>
      <c r="AE62" s="52"/>
      <c r="AF62" s="52"/>
      <c r="AG62" s="204" t="s">
        <v>2816</v>
      </c>
      <c r="AH62" s="52"/>
    </row>
    <row r="63" spans="1:34" ht="24.75" customHeight="1">
      <c r="A63" s="224"/>
      <c r="B63" s="202" t="s">
        <v>1896</v>
      </c>
      <c r="C63" s="203">
        <v>6</v>
      </c>
      <c r="D63" s="202" t="s">
        <v>2817</v>
      </c>
      <c r="E63" s="203" t="s">
        <v>1935</v>
      </c>
      <c r="F63" s="204" t="s">
        <v>2818</v>
      </c>
      <c r="G63" s="204" t="s">
        <v>2819</v>
      </c>
      <c r="H63" s="202" t="s">
        <v>2820</v>
      </c>
      <c r="I63" s="52"/>
      <c r="J63" s="203">
        <v>8197246248</v>
      </c>
      <c r="K63" s="202" t="s">
        <v>2821</v>
      </c>
      <c r="L63" s="52"/>
      <c r="M63" s="52"/>
      <c r="N63" s="202" t="s">
        <v>2822</v>
      </c>
      <c r="O63" s="202" t="s">
        <v>2691</v>
      </c>
      <c r="P63" s="202" t="s">
        <v>1981</v>
      </c>
      <c r="Q63" s="203">
        <v>8</v>
      </c>
      <c r="R63" s="203" t="s">
        <v>467</v>
      </c>
      <c r="S63" s="203" t="s">
        <v>27</v>
      </c>
      <c r="T63" s="203" t="s">
        <v>1967</v>
      </c>
      <c r="U63" s="202" t="s">
        <v>2823</v>
      </c>
      <c r="V63" s="203">
        <v>68</v>
      </c>
      <c r="W63" s="203" t="s">
        <v>2814</v>
      </c>
      <c r="X63" s="203">
        <v>10</v>
      </c>
      <c r="Y63" s="52"/>
      <c r="Z63" s="52"/>
      <c r="AA63" s="203">
        <v>20</v>
      </c>
      <c r="AB63" s="203">
        <v>45</v>
      </c>
      <c r="AC63" s="205" t="s">
        <v>2824</v>
      </c>
      <c r="AD63" s="203">
        <v>1</v>
      </c>
      <c r="AE63" s="203">
        <v>0</v>
      </c>
      <c r="AF63" s="52"/>
      <c r="AG63" s="204" t="s">
        <v>2825</v>
      </c>
      <c r="AH63" s="52"/>
    </row>
    <row r="64" spans="1:34" ht="24.75" customHeight="1">
      <c r="A64" s="224"/>
      <c r="B64" s="202" t="s">
        <v>1896</v>
      </c>
      <c r="C64" s="203">
        <v>7</v>
      </c>
      <c r="D64" s="209" t="s">
        <v>2826</v>
      </c>
      <c r="E64" s="203" t="s">
        <v>1935</v>
      </c>
      <c r="F64" s="204" t="s">
        <v>2827</v>
      </c>
      <c r="G64" s="204" t="s">
        <v>2828</v>
      </c>
      <c r="H64" s="202" t="s">
        <v>2829</v>
      </c>
      <c r="I64" s="52"/>
      <c r="J64" s="203" t="s">
        <v>4983</v>
      </c>
      <c r="K64" s="202" t="s">
        <v>2830</v>
      </c>
      <c r="L64" s="52"/>
      <c r="M64" s="52"/>
      <c r="N64" s="202" t="s">
        <v>2831</v>
      </c>
      <c r="O64" s="202" t="s">
        <v>2578</v>
      </c>
      <c r="P64" s="202" t="s">
        <v>2065</v>
      </c>
      <c r="Q64" s="203">
        <v>8</v>
      </c>
      <c r="R64" s="203" t="s">
        <v>467</v>
      </c>
      <c r="S64" s="203" t="s">
        <v>27</v>
      </c>
      <c r="T64" s="203" t="s">
        <v>1967</v>
      </c>
      <c r="U64" s="202" t="s">
        <v>2832</v>
      </c>
      <c r="V64" s="203" t="s">
        <v>2833</v>
      </c>
      <c r="W64" s="203" t="s">
        <v>806</v>
      </c>
      <c r="X64" s="203">
        <v>20</v>
      </c>
      <c r="Y64" s="52"/>
      <c r="Z64" s="52"/>
      <c r="AA64" s="203">
        <v>10</v>
      </c>
      <c r="AB64" s="203">
        <v>15</v>
      </c>
      <c r="AC64" s="205" t="s">
        <v>2834</v>
      </c>
      <c r="AD64" s="203">
        <v>5</v>
      </c>
      <c r="AE64" s="203">
        <v>0</v>
      </c>
      <c r="AF64" s="52"/>
      <c r="AG64" s="204" t="s">
        <v>2835</v>
      </c>
      <c r="AH64" s="52"/>
    </row>
    <row r="65" spans="1:34" ht="24.75" customHeight="1">
      <c r="A65" s="225"/>
      <c r="B65" s="202" t="s">
        <v>1896</v>
      </c>
      <c r="C65" s="203">
        <v>8</v>
      </c>
      <c r="D65" s="202" t="s">
        <v>2836</v>
      </c>
      <c r="E65" s="203" t="s">
        <v>1935</v>
      </c>
      <c r="F65" s="204" t="s">
        <v>2837</v>
      </c>
      <c r="G65" s="204" t="s">
        <v>2838</v>
      </c>
      <c r="H65" s="202" t="s">
        <v>2839</v>
      </c>
      <c r="I65" s="202" t="s">
        <v>2839</v>
      </c>
      <c r="J65" s="203">
        <v>9711534418</v>
      </c>
      <c r="K65" s="202" t="s">
        <v>2840</v>
      </c>
      <c r="L65" s="52"/>
      <c r="M65" s="52"/>
      <c r="N65" s="202" t="s">
        <v>2841</v>
      </c>
      <c r="O65" s="202" t="s">
        <v>2064</v>
      </c>
      <c r="P65" s="202" t="s">
        <v>1981</v>
      </c>
      <c r="Q65" s="203">
        <v>9</v>
      </c>
      <c r="R65" s="203" t="s">
        <v>47</v>
      </c>
      <c r="S65" s="203" t="s">
        <v>47</v>
      </c>
      <c r="T65" s="203" t="s">
        <v>1967</v>
      </c>
      <c r="U65" s="202" t="s">
        <v>2842</v>
      </c>
      <c r="V65" s="203">
        <v>100</v>
      </c>
      <c r="W65" s="203">
        <v>13</v>
      </c>
      <c r="X65" s="203">
        <v>75000</v>
      </c>
      <c r="Y65" s="52"/>
      <c r="Z65" s="52"/>
      <c r="AA65" s="203">
        <v>20</v>
      </c>
      <c r="AB65" s="203">
        <v>20</v>
      </c>
      <c r="AC65" s="205" t="s">
        <v>2843</v>
      </c>
      <c r="AD65" s="203">
        <v>2</v>
      </c>
      <c r="AE65" s="203">
        <v>0</v>
      </c>
      <c r="AF65" s="52"/>
      <c r="AG65" s="204" t="s">
        <v>2844</v>
      </c>
      <c r="AH65" s="202" t="s">
        <v>2845</v>
      </c>
    </row>
    <row r="66" spans="1:34" ht="24.75" customHeight="1">
      <c r="A66" s="223">
        <v>9</v>
      </c>
      <c r="B66" s="202" t="s">
        <v>2846</v>
      </c>
      <c r="C66" s="203">
        <v>1</v>
      </c>
      <c r="D66" s="202" t="s">
        <v>2847</v>
      </c>
      <c r="E66" s="203" t="s">
        <v>1935</v>
      </c>
      <c r="F66" s="204" t="s">
        <v>2848</v>
      </c>
      <c r="G66" s="204" t="s">
        <v>2849</v>
      </c>
      <c r="H66" s="202" t="s">
        <v>2850</v>
      </c>
      <c r="I66" s="52"/>
      <c r="J66" s="203">
        <v>7639808033</v>
      </c>
      <c r="K66" s="202" t="s">
        <v>2851</v>
      </c>
      <c r="L66" s="202" t="s">
        <v>2852</v>
      </c>
      <c r="M66" s="203">
        <v>7010669570</v>
      </c>
      <c r="N66" s="202" t="s">
        <v>2853</v>
      </c>
      <c r="O66" s="202" t="s">
        <v>2854</v>
      </c>
      <c r="P66" s="202" t="s">
        <v>2855</v>
      </c>
      <c r="Q66" s="203">
        <v>9</v>
      </c>
      <c r="R66" s="203" t="s">
        <v>573</v>
      </c>
      <c r="S66" s="203" t="s">
        <v>37</v>
      </c>
      <c r="T66" s="203" t="s">
        <v>1945</v>
      </c>
      <c r="U66" s="202" t="s">
        <v>2856</v>
      </c>
      <c r="V66" s="203" t="s">
        <v>2051</v>
      </c>
      <c r="W66" s="203">
        <v>12.65</v>
      </c>
      <c r="X66" s="203">
        <v>6</v>
      </c>
      <c r="Y66" s="203" t="s">
        <v>2857</v>
      </c>
      <c r="Z66" s="205" t="s">
        <v>2858</v>
      </c>
      <c r="AA66" s="203">
        <v>10</v>
      </c>
      <c r="AB66" s="203">
        <v>6</v>
      </c>
      <c r="AC66" s="205" t="s">
        <v>2859</v>
      </c>
      <c r="AD66" s="203" t="s">
        <v>2860</v>
      </c>
      <c r="AE66" s="52"/>
      <c r="AF66" s="52"/>
      <c r="AG66" s="204" t="s">
        <v>2861</v>
      </c>
      <c r="AH66" s="202" t="s">
        <v>2862</v>
      </c>
    </row>
    <row r="67" spans="1:34" ht="24.75" customHeight="1">
      <c r="A67" s="224"/>
      <c r="B67" s="202" t="s">
        <v>2846</v>
      </c>
      <c r="C67" s="203">
        <v>2</v>
      </c>
      <c r="D67" s="202" t="s">
        <v>2863</v>
      </c>
      <c r="E67" s="203" t="s">
        <v>1935</v>
      </c>
      <c r="F67" s="204" t="s">
        <v>2864</v>
      </c>
      <c r="G67" s="204" t="s">
        <v>2865</v>
      </c>
      <c r="H67" s="202" t="s">
        <v>2866</v>
      </c>
      <c r="I67" s="202" t="s">
        <v>2867</v>
      </c>
      <c r="J67" s="203">
        <v>9980909371</v>
      </c>
      <c r="K67" s="202" t="s">
        <v>2868</v>
      </c>
      <c r="L67" s="202" t="s">
        <v>2869</v>
      </c>
      <c r="M67" s="203">
        <v>9902151100</v>
      </c>
      <c r="N67" s="202" t="s">
        <v>2870</v>
      </c>
      <c r="O67" s="202" t="s">
        <v>2871</v>
      </c>
      <c r="P67" s="202" t="s">
        <v>2872</v>
      </c>
      <c r="Q67" s="203">
        <v>4</v>
      </c>
      <c r="R67" s="203" t="s">
        <v>467</v>
      </c>
      <c r="S67" s="203" t="s">
        <v>27</v>
      </c>
      <c r="T67" s="203" t="s">
        <v>1967</v>
      </c>
      <c r="U67" s="202" t="s">
        <v>2873</v>
      </c>
      <c r="V67" s="203">
        <v>150</v>
      </c>
      <c r="W67" s="203">
        <v>1.5</v>
      </c>
      <c r="X67" s="203">
        <v>2</v>
      </c>
      <c r="Y67" s="203" t="s">
        <v>2874</v>
      </c>
      <c r="Z67" s="52"/>
      <c r="AA67" s="203">
        <v>11</v>
      </c>
      <c r="AB67" s="203">
        <v>20</v>
      </c>
      <c r="AC67" s="205" t="s">
        <v>2875</v>
      </c>
      <c r="AD67" s="203" t="s">
        <v>2876</v>
      </c>
      <c r="AE67" s="52"/>
      <c r="AF67" s="52"/>
      <c r="AG67" s="204" t="s">
        <v>2877</v>
      </c>
      <c r="AH67" s="52"/>
    </row>
    <row r="68" spans="1:34" ht="24.75" customHeight="1">
      <c r="A68" s="224"/>
      <c r="B68" s="202" t="s">
        <v>2846</v>
      </c>
      <c r="C68" s="203">
        <v>3</v>
      </c>
      <c r="D68" s="202" t="s">
        <v>2878</v>
      </c>
      <c r="E68" s="203" t="s">
        <v>1935</v>
      </c>
      <c r="F68" s="204" t="s">
        <v>2879</v>
      </c>
      <c r="G68" s="204" t="s">
        <v>2880</v>
      </c>
      <c r="H68" s="202" t="s">
        <v>2881</v>
      </c>
      <c r="I68" s="52"/>
      <c r="J68" s="203">
        <v>8600881110</v>
      </c>
      <c r="K68" s="202" t="s">
        <v>2882</v>
      </c>
      <c r="L68" s="202" t="s">
        <v>2883</v>
      </c>
      <c r="M68" s="203">
        <v>9620485500</v>
      </c>
      <c r="N68" s="202" t="s">
        <v>2884</v>
      </c>
      <c r="O68" s="202" t="s">
        <v>2885</v>
      </c>
      <c r="P68" s="202" t="s">
        <v>2886</v>
      </c>
      <c r="Q68" s="203">
        <v>6</v>
      </c>
      <c r="R68" s="203" t="s">
        <v>573</v>
      </c>
      <c r="S68" s="203" t="s">
        <v>2887</v>
      </c>
      <c r="T68" s="203" t="s">
        <v>2333</v>
      </c>
      <c r="U68" s="202" t="s">
        <v>2888</v>
      </c>
      <c r="V68" s="203">
        <v>73.37</v>
      </c>
      <c r="W68" s="203" t="s">
        <v>2889</v>
      </c>
      <c r="X68" s="203" t="s">
        <v>2890</v>
      </c>
      <c r="Y68" s="203" t="s">
        <v>2891</v>
      </c>
      <c r="Z68" s="205" t="s">
        <v>2892</v>
      </c>
      <c r="AA68" s="203">
        <v>14</v>
      </c>
      <c r="AB68" s="203">
        <v>14</v>
      </c>
      <c r="AC68" s="205" t="s">
        <v>2893</v>
      </c>
      <c r="AD68" s="203" t="s">
        <v>2894</v>
      </c>
      <c r="AE68" s="203" t="s">
        <v>2544</v>
      </c>
      <c r="AF68" s="204" t="s">
        <v>2895</v>
      </c>
      <c r="AG68" s="204" t="s">
        <v>2896</v>
      </c>
      <c r="AH68" s="202" t="s">
        <v>2897</v>
      </c>
    </row>
    <row r="69" spans="1:34" ht="24.75" customHeight="1">
      <c r="A69" s="224"/>
      <c r="B69" s="202" t="s">
        <v>2846</v>
      </c>
      <c r="C69" s="203">
        <v>4</v>
      </c>
      <c r="D69" s="202" t="s">
        <v>2898</v>
      </c>
      <c r="E69" s="203" t="s">
        <v>1935</v>
      </c>
      <c r="F69" s="204" t="s">
        <v>2899</v>
      </c>
      <c r="G69" s="204" t="s">
        <v>2900</v>
      </c>
      <c r="H69" s="202" t="s">
        <v>2901</v>
      </c>
      <c r="I69" s="52"/>
      <c r="J69" s="203">
        <v>9942058050</v>
      </c>
      <c r="K69" s="202" t="s">
        <v>2902</v>
      </c>
      <c r="L69" s="52"/>
      <c r="M69" s="52"/>
      <c r="N69" s="202" t="s">
        <v>2903</v>
      </c>
      <c r="O69" s="202" t="s">
        <v>2064</v>
      </c>
      <c r="P69" s="202" t="s">
        <v>2065</v>
      </c>
      <c r="Q69" s="203">
        <v>9</v>
      </c>
      <c r="R69" s="203" t="s">
        <v>573</v>
      </c>
      <c r="S69" s="203" t="s">
        <v>37</v>
      </c>
      <c r="T69" s="203" t="s">
        <v>1945</v>
      </c>
      <c r="U69" s="202" t="s">
        <v>2904</v>
      </c>
      <c r="V69" s="203">
        <v>15</v>
      </c>
      <c r="W69" s="203">
        <v>0.4</v>
      </c>
      <c r="X69" s="203">
        <v>17</v>
      </c>
      <c r="Y69" s="203" t="s">
        <v>2905</v>
      </c>
      <c r="Z69" s="205" t="s">
        <v>2906</v>
      </c>
      <c r="AA69" s="203">
        <v>10</v>
      </c>
      <c r="AB69" s="203">
        <v>20</v>
      </c>
      <c r="AC69" s="205" t="s">
        <v>2907</v>
      </c>
      <c r="AD69" s="203">
        <v>0</v>
      </c>
      <c r="AE69" s="52"/>
      <c r="AF69" s="52"/>
      <c r="AG69" s="204" t="s">
        <v>2908</v>
      </c>
      <c r="AH69" s="202" t="s">
        <v>2909</v>
      </c>
    </row>
    <row r="70" spans="1:34" ht="24.75" customHeight="1">
      <c r="A70" s="224"/>
      <c r="B70" s="202" t="s">
        <v>2846</v>
      </c>
      <c r="C70" s="203">
        <v>5</v>
      </c>
      <c r="D70" s="202" t="s">
        <v>2910</v>
      </c>
      <c r="E70" s="203" t="s">
        <v>1935</v>
      </c>
      <c r="F70" s="204" t="s">
        <v>2911</v>
      </c>
      <c r="G70" s="204" t="s">
        <v>2912</v>
      </c>
      <c r="H70" s="202" t="s">
        <v>2913</v>
      </c>
      <c r="I70" s="202" t="s">
        <v>2914</v>
      </c>
      <c r="J70" s="203">
        <v>9751800011</v>
      </c>
      <c r="K70" s="202" t="s">
        <v>2915</v>
      </c>
      <c r="L70" s="202" t="s">
        <v>2916</v>
      </c>
      <c r="M70" s="203">
        <v>9244407410</v>
      </c>
      <c r="N70" s="202" t="s">
        <v>2917</v>
      </c>
      <c r="O70" s="202" t="s">
        <v>2918</v>
      </c>
      <c r="P70" s="202" t="s">
        <v>2919</v>
      </c>
      <c r="Q70" s="203">
        <v>7</v>
      </c>
      <c r="R70" s="203" t="s">
        <v>573</v>
      </c>
      <c r="S70" s="203" t="s">
        <v>37</v>
      </c>
      <c r="T70" s="203" t="s">
        <v>1945</v>
      </c>
      <c r="U70" s="202" t="s">
        <v>2920</v>
      </c>
      <c r="V70" s="203" t="s">
        <v>2921</v>
      </c>
      <c r="W70" s="203" t="s">
        <v>2922</v>
      </c>
      <c r="X70" s="203" t="s">
        <v>2923</v>
      </c>
      <c r="Y70" s="203" t="s">
        <v>2924</v>
      </c>
      <c r="Z70" s="52"/>
      <c r="AA70" s="203">
        <v>11</v>
      </c>
      <c r="AB70" s="203">
        <v>9</v>
      </c>
      <c r="AC70" s="205" t="s">
        <v>2925</v>
      </c>
      <c r="AD70" s="203" t="s">
        <v>2926</v>
      </c>
      <c r="AE70" s="203">
        <v>0</v>
      </c>
      <c r="AF70" s="52"/>
      <c r="AG70" s="204" t="s">
        <v>2927</v>
      </c>
      <c r="AH70" s="202" t="s">
        <v>2928</v>
      </c>
    </row>
    <row r="71" spans="1:34" ht="24.75" customHeight="1">
      <c r="A71" s="224"/>
      <c r="B71" s="202" t="s">
        <v>2846</v>
      </c>
      <c r="C71" s="203">
        <v>6</v>
      </c>
      <c r="D71" s="202" t="s">
        <v>2929</v>
      </c>
      <c r="E71" s="203" t="s">
        <v>1935</v>
      </c>
      <c r="F71" s="204" t="s">
        <v>2930</v>
      </c>
      <c r="G71" s="204" t="s">
        <v>2931</v>
      </c>
      <c r="H71" s="202" t="s">
        <v>2932</v>
      </c>
      <c r="I71" s="52"/>
      <c r="J71" s="203">
        <v>9834830928</v>
      </c>
      <c r="K71" s="202" t="s">
        <v>2933</v>
      </c>
      <c r="L71" s="202" t="s">
        <v>2934</v>
      </c>
      <c r="M71" s="203" t="s">
        <v>4983</v>
      </c>
      <c r="N71" s="202" t="s">
        <v>2935</v>
      </c>
      <c r="O71" s="202" t="s">
        <v>1965</v>
      </c>
      <c r="P71" s="202" t="s">
        <v>1966</v>
      </c>
      <c r="Q71" s="203">
        <v>8</v>
      </c>
      <c r="R71" s="203" t="s">
        <v>162</v>
      </c>
      <c r="S71" s="203" t="s">
        <v>100</v>
      </c>
      <c r="T71" s="203" t="s">
        <v>1967</v>
      </c>
      <c r="U71" s="202" t="s">
        <v>2936</v>
      </c>
      <c r="V71" s="203" t="s">
        <v>2937</v>
      </c>
      <c r="W71" s="203" t="s">
        <v>2938</v>
      </c>
      <c r="X71" s="203">
        <v>500</v>
      </c>
      <c r="Y71" s="203" t="s">
        <v>1970</v>
      </c>
      <c r="Z71" s="52"/>
      <c r="AA71" s="203">
        <v>10</v>
      </c>
      <c r="AB71" s="203">
        <v>8</v>
      </c>
      <c r="AC71" s="205" t="s">
        <v>2939</v>
      </c>
      <c r="AD71" s="203" t="s">
        <v>2940</v>
      </c>
      <c r="AE71" s="203" t="s">
        <v>1970</v>
      </c>
      <c r="AF71" s="52"/>
      <c r="AG71" s="204" t="s">
        <v>2941</v>
      </c>
      <c r="AH71" s="202" t="s">
        <v>2942</v>
      </c>
    </row>
    <row r="72" spans="1:34" ht="24.75" customHeight="1">
      <c r="A72" s="224"/>
      <c r="B72" s="202" t="s">
        <v>2846</v>
      </c>
      <c r="C72" s="203">
        <v>7</v>
      </c>
      <c r="D72" s="202" t="s">
        <v>2943</v>
      </c>
      <c r="E72" s="203" t="s">
        <v>1935</v>
      </c>
      <c r="F72" s="204" t="s">
        <v>2944</v>
      </c>
      <c r="G72" s="204" t="s">
        <v>2945</v>
      </c>
      <c r="H72" s="202" t="s">
        <v>2946</v>
      </c>
      <c r="I72" s="202" t="s">
        <v>2947</v>
      </c>
      <c r="J72" s="203">
        <v>8098141600</v>
      </c>
      <c r="K72" s="202" t="s">
        <v>2948</v>
      </c>
      <c r="L72" s="202" t="s">
        <v>2949</v>
      </c>
      <c r="M72" s="203">
        <v>9629293943</v>
      </c>
      <c r="N72" s="202" t="s">
        <v>2950</v>
      </c>
      <c r="O72" s="202" t="s">
        <v>2951</v>
      </c>
      <c r="P72" s="202" t="s">
        <v>2801</v>
      </c>
      <c r="Q72" s="203">
        <v>8</v>
      </c>
      <c r="R72" s="203" t="s">
        <v>573</v>
      </c>
      <c r="S72" s="203" t="s">
        <v>37</v>
      </c>
      <c r="T72" s="203" t="s">
        <v>1945</v>
      </c>
      <c r="U72" s="202" t="s">
        <v>2952</v>
      </c>
      <c r="V72" s="203" t="s">
        <v>2953</v>
      </c>
      <c r="W72" s="203" t="s">
        <v>2954</v>
      </c>
      <c r="X72" s="203" t="s">
        <v>2955</v>
      </c>
      <c r="Y72" s="203" t="s">
        <v>2956</v>
      </c>
      <c r="Z72" s="52"/>
      <c r="AA72" s="203">
        <v>7</v>
      </c>
      <c r="AB72" s="203">
        <v>7</v>
      </c>
      <c r="AC72" s="205" t="s">
        <v>2957</v>
      </c>
      <c r="AD72" s="203" t="s">
        <v>2958</v>
      </c>
      <c r="AE72" s="203" t="s">
        <v>2544</v>
      </c>
      <c r="AF72" s="52"/>
      <c r="AG72" s="204" t="s">
        <v>2959</v>
      </c>
      <c r="AH72" s="202" t="s">
        <v>2960</v>
      </c>
    </row>
    <row r="73" spans="1:34" ht="24.75" customHeight="1">
      <c r="A73" s="225"/>
      <c r="B73" s="202" t="s">
        <v>2846</v>
      </c>
      <c r="C73" s="203">
        <v>8</v>
      </c>
      <c r="D73" s="202" t="s">
        <v>2961</v>
      </c>
      <c r="E73" s="203" t="s">
        <v>1935</v>
      </c>
      <c r="F73" s="204" t="s">
        <v>2962</v>
      </c>
      <c r="G73" s="204" t="s">
        <v>2963</v>
      </c>
      <c r="H73" s="202" t="s">
        <v>2964</v>
      </c>
      <c r="I73" s="52"/>
      <c r="J73" s="203">
        <v>7276765620</v>
      </c>
      <c r="K73" s="202" t="s">
        <v>2965</v>
      </c>
      <c r="L73" s="202" t="s">
        <v>2966</v>
      </c>
      <c r="M73" s="203">
        <v>7057875911</v>
      </c>
      <c r="N73" s="202" t="s">
        <v>2726</v>
      </c>
      <c r="O73" s="202" t="s">
        <v>2812</v>
      </c>
      <c r="P73" s="202" t="s">
        <v>2967</v>
      </c>
      <c r="Q73" s="203">
        <v>8</v>
      </c>
      <c r="R73" s="203" t="s">
        <v>162</v>
      </c>
      <c r="S73" s="203" t="s">
        <v>105</v>
      </c>
      <c r="T73" s="203" t="s">
        <v>1967</v>
      </c>
      <c r="U73" s="202" t="s">
        <v>2968</v>
      </c>
      <c r="V73" s="203" t="s">
        <v>2969</v>
      </c>
      <c r="W73" s="203" t="s">
        <v>2970</v>
      </c>
      <c r="X73" s="203">
        <v>5</v>
      </c>
      <c r="Y73" s="52"/>
      <c r="Z73" s="52"/>
      <c r="AA73" s="203">
        <v>10</v>
      </c>
      <c r="AB73" s="203">
        <v>20</v>
      </c>
      <c r="AC73" s="205" t="s">
        <v>2971</v>
      </c>
      <c r="AD73" s="203">
        <v>2</v>
      </c>
      <c r="AE73" s="203">
        <v>2</v>
      </c>
      <c r="AF73" s="52"/>
      <c r="AG73" s="204" t="s">
        <v>2972</v>
      </c>
      <c r="AH73" s="52"/>
    </row>
    <row r="74" spans="1:34" ht="24.75" customHeight="1">
      <c r="A74" s="223">
        <v>10</v>
      </c>
      <c r="B74" s="202" t="s">
        <v>2973</v>
      </c>
      <c r="C74" s="203">
        <v>1</v>
      </c>
      <c r="D74" s="202" t="s">
        <v>2974</v>
      </c>
      <c r="E74" s="203" t="s">
        <v>1935</v>
      </c>
      <c r="F74" s="204" t="s">
        <v>2975</v>
      </c>
      <c r="G74" s="204" t="s">
        <v>2976</v>
      </c>
      <c r="H74" s="202" t="s">
        <v>2977</v>
      </c>
      <c r="I74" s="202" t="s">
        <v>2978</v>
      </c>
      <c r="J74" s="203">
        <v>8851900865</v>
      </c>
      <c r="K74" s="202" t="s">
        <v>2979</v>
      </c>
      <c r="L74" s="202" t="s">
        <v>2980</v>
      </c>
      <c r="M74" s="203">
        <v>9899526383</v>
      </c>
      <c r="N74" s="202" t="s">
        <v>2663</v>
      </c>
      <c r="O74" s="202" t="s">
        <v>2981</v>
      </c>
      <c r="P74" s="202" t="s">
        <v>2210</v>
      </c>
      <c r="Q74" s="203">
        <v>9</v>
      </c>
      <c r="R74" s="203" t="s">
        <v>47</v>
      </c>
      <c r="S74" s="203" t="s">
        <v>2982</v>
      </c>
      <c r="T74" s="203" t="s">
        <v>1967</v>
      </c>
      <c r="U74" s="202" t="s">
        <v>2983</v>
      </c>
      <c r="V74" s="203" t="s">
        <v>2984</v>
      </c>
      <c r="W74" s="203" t="s">
        <v>2985</v>
      </c>
      <c r="X74" s="203">
        <v>1200</v>
      </c>
      <c r="Y74" s="203" t="s">
        <v>2986</v>
      </c>
      <c r="Z74" s="205" t="s">
        <v>2987</v>
      </c>
      <c r="AA74" s="203">
        <v>8</v>
      </c>
      <c r="AB74" s="203">
        <v>8</v>
      </c>
      <c r="AC74" s="205" t="s">
        <v>2988</v>
      </c>
      <c r="AD74" s="203" t="s">
        <v>2989</v>
      </c>
      <c r="AE74" s="203" t="s">
        <v>2990</v>
      </c>
      <c r="AF74" s="204" t="s">
        <v>2991</v>
      </c>
      <c r="AG74" s="204" t="s">
        <v>2992</v>
      </c>
      <c r="AH74" s="202" t="s">
        <v>2993</v>
      </c>
    </row>
    <row r="75" spans="1:34" ht="24.75" customHeight="1">
      <c r="A75" s="224"/>
      <c r="B75" s="202" t="s">
        <v>2973</v>
      </c>
      <c r="C75" s="203">
        <v>2</v>
      </c>
      <c r="D75" s="202" t="s">
        <v>2994</v>
      </c>
      <c r="E75" s="203" t="s">
        <v>1935</v>
      </c>
      <c r="F75" s="204" t="s">
        <v>2995</v>
      </c>
      <c r="G75" s="204" t="s">
        <v>2996</v>
      </c>
      <c r="H75" s="202" t="s">
        <v>2997</v>
      </c>
      <c r="I75" s="202" t="s">
        <v>2998</v>
      </c>
      <c r="J75" s="203">
        <v>9163348095</v>
      </c>
      <c r="K75" s="202" t="s">
        <v>2999</v>
      </c>
      <c r="L75" s="202" t="s">
        <v>3000</v>
      </c>
      <c r="M75" s="203">
        <v>9830267878</v>
      </c>
      <c r="N75" s="202" t="s">
        <v>3001</v>
      </c>
      <c r="O75" s="202" t="s">
        <v>3002</v>
      </c>
      <c r="P75" s="202" t="s">
        <v>2210</v>
      </c>
      <c r="Q75" s="203">
        <v>8</v>
      </c>
      <c r="R75" s="203" t="s">
        <v>325</v>
      </c>
      <c r="S75" s="203" t="s">
        <v>57</v>
      </c>
      <c r="T75" s="203" t="s">
        <v>1967</v>
      </c>
      <c r="U75" s="202" t="s">
        <v>3003</v>
      </c>
      <c r="V75" s="203">
        <v>17.5</v>
      </c>
      <c r="W75" s="203">
        <v>5.75</v>
      </c>
      <c r="X75" s="203">
        <v>300</v>
      </c>
      <c r="Y75" s="203">
        <v>10000000</v>
      </c>
      <c r="Z75" s="205" t="s">
        <v>3004</v>
      </c>
      <c r="AA75" s="203">
        <v>9</v>
      </c>
      <c r="AB75" s="203">
        <v>9</v>
      </c>
      <c r="AC75" s="205" t="s">
        <v>3005</v>
      </c>
      <c r="AD75" s="203" t="s">
        <v>1970</v>
      </c>
      <c r="AE75" s="203" t="s">
        <v>1970</v>
      </c>
      <c r="AF75" s="52"/>
      <c r="AG75" s="204" t="s">
        <v>3006</v>
      </c>
      <c r="AH75" s="202" t="s">
        <v>3007</v>
      </c>
    </row>
    <row r="76" spans="1:34" ht="24.75" customHeight="1">
      <c r="A76" s="224"/>
      <c r="B76" s="202" t="s">
        <v>2973</v>
      </c>
      <c r="C76" s="203">
        <v>3</v>
      </c>
      <c r="D76" s="202" t="s">
        <v>3008</v>
      </c>
      <c r="E76" s="203" t="s">
        <v>1935</v>
      </c>
      <c r="F76" s="204" t="s">
        <v>3009</v>
      </c>
      <c r="G76" s="204" t="s">
        <v>3010</v>
      </c>
      <c r="H76" s="202" t="s">
        <v>3011</v>
      </c>
      <c r="I76" s="52"/>
      <c r="J76" s="203">
        <v>8448811407</v>
      </c>
      <c r="K76" s="202" t="s">
        <v>3012</v>
      </c>
      <c r="L76" s="202" t="s">
        <v>3013</v>
      </c>
      <c r="M76" s="203">
        <v>8895621211</v>
      </c>
      <c r="N76" s="202" t="s">
        <v>3014</v>
      </c>
      <c r="O76" s="202" t="s">
        <v>3015</v>
      </c>
      <c r="P76" s="202" t="s">
        <v>2210</v>
      </c>
      <c r="Q76" s="203">
        <v>6</v>
      </c>
      <c r="R76" s="203" t="s">
        <v>230</v>
      </c>
      <c r="S76" s="203" t="s">
        <v>3016</v>
      </c>
      <c r="T76" s="203" t="s">
        <v>1945</v>
      </c>
      <c r="U76" s="202" t="s">
        <v>3017</v>
      </c>
      <c r="V76" s="203" t="s">
        <v>1970</v>
      </c>
      <c r="W76" s="203">
        <v>0.1</v>
      </c>
      <c r="X76" s="203" t="s">
        <v>3018</v>
      </c>
      <c r="Y76" s="203" t="s">
        <v>3019</v>
      </c>
      <c r="Z76" s="205" t="s">
        <v>3020</v>
      </c>
      <c r="AA76" s="203">
        <v>7</v>
      </c>
      <c r="AB76" s="203">
        <v>15</v>
      </c>
      <c r="AC76" s="205" t="s">
        <v>3021</v>
      </c>
      <c r="AD76" s="203" t="s">
        <v>1970</v>
      </c>
      <c r="AE76" s="203" t="s">
        <v>1970</v>
      </c>
      <c r="AF76" s="52"/>
      <c r="AG76" s="204" t="s">
        <v>3022</v>
      </c>
      <c r="AH76" s="202" t="s">
        <v>3023</v>
      </c>
    </row>
    <row r="77" spans="1:34" ht="24.75" customHeight="1">
      <c r="A77" s="224"/>
      <c r="B77" s="202" t="s">
        <v>2973</v>
      </c>
      <c r="C77" s="203">
        <v>4</v>
      </c>
      <c r="D77" s="202" t="s">
        <v>3024</v>
      </c>
      <c r="E77" s="203" t="s">
        <v>1935</v>
      </c>
      <c r="F77" s="204" t="s">
        <v>3025</v>
      </c>
      <c r="G77" s="204" t="s">
        <v>3026</v>
      </c>
      <c r="H77" s="202" t="s">
        <v>3027</v>
      </c>
      <c r="I77" s="52"/>
      <c r="J77" s="203">
        <v>9154159639</v>
      </c>
      <c r="K77" s="202" t="s">
        <v>3028</v>
      </c>
      <c r="L77" s="202" t="s">
        <v>3029</v>
      </c>
      <c r="M77" s="203">
        <v>9154159638</v>
      </c>
      <c r="N77" s="202" t="s">
        <v>2663</v>
      </c>
      <c r="O77" s="202" t="s">
        <v>3030</v>
      </c>
      <c r="P77" s="202" t="s">
        <v>2210</v>
      </c>
      <c r="Q77" s="203">
        <v>8</v>
      </c>
      <c r="R77" s="203" t="s">
        <v>1024</v>
      </c>
      <c r="S77" s="203" t="s">
        <v>32</v>
      </c>
      <c r="T77" s="203" t="s">
        <v>1967</v>
      </c>
      <c r="U77" s="202" t="s">
        <v>3031</v>
      </c>
      <c r="V77" s="203">
        <v>24</v>
      </c>
      <c r="W77" s="203">
        <v>2.9</v>
      </c>
      <c r="X77" s="203">
        <v>30</v>
      </c>
      <c r="Y77" s="203" t="s">
        <v>3032</v>
      </c>
      <c r="Z77" s="205" t="s">
        <v>3033</v>
      </c>
      <c r="AA77" s="203">
        <v>10</v>
      </c>
      <c r="AB77" s="203">
        <v>10</v>
      </c>
      <c r="AC77" s="205" t="s">
        <v>3034</v>
      </c>
      <c r="AD77" s="203">
        <v>3</v>
      </c>
      <c r="AE77" s="203">
        <v>1</v>
      </c>
      <c r="AF77" s="204" t="s">
        <v>3035</v>
      </c>
      <c r="AG77" s="204" t="s">
        <v>3036</v>
      </c>
      <c r="AH77" s="202" t="s">
        <v>3037</v>
      </c>
    </row>
    <row r="78" spans="1:34" ht="24.75" customHeight="1">
      <c r="A78" s="224"/>
      <c r="B78" s="202" t="s">
        <v>2973</v>
      </c>
      <c r="C78" s="203">
        <v>5</v>
      </c>
      <c r="D78" s="202" t="s">
        <v>3038</v>
      </c>
      <c r="E78" s="203" t="s">
        <v>1935</v>
      </c>
      <c r="F78" s="204" t="s">
        <v>3039</v>
      </c>
      <c r="G78" s="204" t="s">
        <v>3040</v>
      </c>
      <c r="H78" s="202" t="s">
        <v>3041</v>
      </c>
      <c r="I78" s="202" t="s">
        <v>3042</v>
      </c>
      <c r="J78" s="203">
        <v>9672025828</v>
      </c>
      <c r="K78" s="202" t="s">
        <v>3043</v>
      </c>
      <c r="L78" s="202" t="s">
        <v>3044</v>
      </c>
      <c r="M78" s="203">
        <v>7891011401</v>
      </c>
      <c r="N78" s="202" t="s">
        <v>3045</v>
      </c>
      <c r="O78" s="202" t="s">
        <v>3046</v>
      </c>
      <c r="P78" s="202" t="s">
        <v>2210</v>
      </c>
      <c r="Q78" s="203">
        <v>8</v>
      </c>
      <c r="R78" s="203" t="s">
        <v>402</v>
      </c>
      <c r="S78" s="203" t="s">
        <v>450</v>
      </c>
      <c r="T78" s="203" t="s">
        <v>2333</v>
      </c>
      <c r="U78" s="202" t="s">
        <v>3047</v>
      </c>
      <c r="V78" s="203">
        <v>20</v>
      </c>
      <c r="W78" s="203">
        <v>1</v>
      </c>
      <c r="X78" s="203">
        <v>180</v>
      </c>
      <c r="Y78" s="203" t="s">
        <v>3048</v>
      </c>
      <c r="Z78" s="205" t="s">
        <v>3049</v>
      </c>
      <c r="AA78" s="203">
        <v>6</v>
      </c>
      <c r="AB78" s="203">
        <v>19</v>
      </c>
      <c r="AC78" s="205" t="s">
        <v>3050</v>
      </c>
      <c r="AD78" s="203">
        <v>2</v>
      </c>
      <c r="AE78" s="203">
        <v>0</v>
      </c>
      <c r="AF78" s="52"/>
      <c r="AG78" s="204" t="s">
        <v>3051</v>
      </c>
      <c r="AH78" s="202" t="s">
        <v>3052</v>
      </c>
    </row>
    <row r="79" spans="1:34" ht="24.75" customHeight="1">
      <c r="A79" s="224"/>
      <c r="B79" s="202" t="s">
        <v>2973</v>
      </c>
      <c r="C79" s="203">
        <v>6</v>
      </c>
      <c r="D79" s="202" t="s">
        <v>3053</v>
      </c>
      <c r="E79" s="203" t="s">
        <v>1935</v>
      </c>
      <c r="F79" s="204" t="s">
        <v>3054</v>
      </c>
      <c r="G79" s="204" t="s">
        <v>3055</v>
      </c>
      <c r="H79" s="202" t="s">
        <v>3056</v>
      </c>
      <c r="I79" s="52"/>
      <c r="J79" s="203">
        <v>8802995494</v>
      </c>
      <c r="K79" s="202" t="s">
        <v>3057</v>
      </c>
      <c r="L79" s="202" t="s">
        <v>3058</v>
      </c>
      <c r="M79" s="203">
        <v>7406481963</v>
      </c>
      <c r="N79" s="202" t="s">
        <v>3059</v>
      </c>
      <c r="O79" s="202" t="s">
        <v>3060</v>
      </c>
      <c r="P79" s="202" t="s">
        <v>2210</v>
      </c>
      <c r="Q79" s="203">
        <v>7</v>
      </c>
      <c r="R79" s="203" t="s">
        <v>3061</v>
      </c>
      <c r="S79" s="203" t="s">
        <v>3062</v>
      </c>
      <c r="T79" s="203" t="s">
        <v>1945</v>
      </c>
      <c r="U79" s="202" t="s">
        <v>3063</v>
      </c>
      <c r="V79" s="203">
        <v>22</v>
      </c>
      <c r="W79" s="203">
        <v>2.4</v>
      </c>
      <c r="X79" s="203">
        <v>280</v>
      </c>
      <c r="Y79" s="203" t="s">
        <v>3064</v>
      </c>
      <c r="Z79" s="205" t="s">
        <v>3065</v>
      </c>
      <c r="AA79" s="203">
        <v>12</v>
      </c>
      <c r="AB79" s="203" t="s">
        <v>3066</v>
      </c>
      <c r="AC79" s="205" t="s">
        <v>3067</v>
      </c>
      <c r="AD79" s="203">
        <v>4</v>
      </c>
      <c r="AE79" s="52"/>
      <c r="AF79" s="52"/>
      <c r="AG79" s="204" t="s">
        <v>3068</v>
      </c>
      <c r="AH79" s="202" t="s">
        <v>3069</v>
      </c>
    </row>
    <row r="80" spans="1:34" ht="24.75" customHeight="1">
      <c r="A80" s="224"/>
      <c r="B80" s="202" t="s">
        <v>2973</v>
      </c>
      <c r="C80" s="203">
        <v>7</v>
      </c>
      <c r="D80" s="202" t="s">
        <v>3070</v>
      </c>
      <c r="E80" s="203" t="s">
        <v>1935</v>
      </c>
      <c r="F80" s="204" t="s">
        <v>3071</v>
      </c>
      <c r="G80" s="204" t="s">
        <v>3072</v>
      </c>
      <c r="H80" s="202" t="s">
        <v>3073</v>
      </c>
      <c r="I80" s="52"/>
      <c r="J80" s="203">
        <v>9121263876</v>
      </c>
      <c r="K80" s="202" t="s">
        <v>3074</v>
      </c>
      <c r="L80" s="202" t="s">
        <v>3075</v>
      </c>
      <c r="M80" s="203" t="s">
        <v>3074</v>
      </c>
      <c r="N80" s="202" t="s">
        <v>3076</v>
      </c>
      <c r="O80" s="202" t="s">
        <v>3077</v>
      </c>
      <c r="P80" s="202" t="s">
        <v>3078</v>
      </c>
      <c r="Q80" s="203">
        <v>7</v>
      </c>
      <c r="R80" s="203" t="s">
        <v>1024</v>
      </c>
      <c r="S80" s="203" t="s">
        <v>32</v>
      </c>
      <c r="T80" s="203" t="s">
        <v>1967</v>
      </c>
      <c r="U80" s="202" t="s">
        <v>3079</v>
      </c>
      <c r="V80" s="203">
        <v>100</v>
      </c>
      <c r="W80" s="203">
        <v>6</v>
      </c>
      <c r="X80" s="203">
        <v>14</v>
      </c>
      <c r="Y80" s="203" t="s">
        <v>3080</v>
      </c>
      <c r="Z80" s="205" t="s">
        <v>3081</v>
      </c>
      <c r="AA80" s="203">
        <v>11</v>
      </c>
      <c r="AB80" s="203">
        <v>11</v>
      </c>
      <c r="AC80" s="205" t="s">
        <v>3082</v>
      </c>
      <c r="AD80" s="203" t="s">
        <v>1970</v>
      </c>
      <c r="AE80" s="203" t="s">
        <v>1970</v>
      </c>
      <c r="AF80" s="52"/>
      <c r="AG80" s="204" t="s">
        <v>3083</v>
      </c>
      <c r="AH80" s="202" t="s">
        <v>3084</v>
      </c>
    </row>
    <row r="81" spans="1:34" ht="24.75" customHeight="1">
      <c r="A81" s="225"/>
      <c r="B81" s="202" t="s">
        <v>2973</v>
      </c>
      <c r="C81" s="203">
        <v>8</v>
      </c>
      <c r="D81" s="202" t="s">
        <v>3085</v>
      </c>
      <c r="E81" s="203" t="s">
        <v>1935</v>
      </c>
      <c r="F81" s="204" t="s">
        <v>3086</v>
      </c>
      <c r="G81" s="204" t="s">
        <v>3087</v>
      </c>
      <c r="H81" s="202" t="s">
        <v>3088</v>
      </c>
      <c r="I81" s="202" t="s">
        <v>3089</v>
      </c>
      <c r="J81" s="203">
        <v>8247250630</v>
      </c>
      <c r="K81" s="202" t="s">
        <v>3090</v>
      </c>
      <c r="L81" s="202" t="s">
        <v>3091</v>
      </c>
      <c r="M81" s="203">
        <v>8247250630</v>
      </c>
      <c r="N81" s="202" t="s">
        <v>3092</v>
      </c>
      <c r="O81" s="202" t="s">
        <v>1965</v>
      </c>
      <c r="P81" s="202" t="s">
        <v>2210</v>
      </c>
      <c r="Q81" s="203">
        <v>6</v>
      </c>
      <c r="R81" s="203" t="s">
        <v>1024</v>
      </c>
      <c r="S81" s="203" t="s">
        <v>32</v>
      </c>
      <c r="T81" s="203" t="s">
        <v>1967</v>
      </c>
      <c r="U81" s="202" t="s">
        <v>3093</v>
      </c>
      <c r="V81" s="203">
        <v>50</v>
      </c>
      <c r="W81" s="203">
        <v>0.1</v>
      </c>
      <c r="X81" s="203">
        <v>2</v>
      </c>
      <c r="Y81" s="203" t="s">
        <v>3094</v>
      </c>
      <c r="Z81" s="205" t="s">
        <v>3095</v>
      </c>
      <c r="AA81" s="203">
        <v>22</v>
      </c>
      <c r="AB81" s="203">
        <v>19</v>
      </c>
      <c r="AC81" s="205" t="s">
        <v>3096</v>
      </c>
      <c r="AD81" s="203">
        <v>4</v>
      </c>
      <c r="AE81" s="203" t="s">
        <v>1970</v>
      </c>
      <c r="AF81" s="204" t="s">
        <v>3097</v>
      </c>
      <c r="AG81" s="204" t="s">
        <v>3098</v>
      </c>
      <c r="AH81" s="202" t="s">
        <v>3099</v>
      </c>
    </row>
    <row r="82" spans="1:34" ht="24.75" customHeight="1">
      <c r="A82" s="223">
        <v>11</v>
      </c>
      <c r="B82" s="202" t="s">
        <v>1891</v>
      </c>
      <c r="C82" s="203">
        <v>1</v>
      </c>
      <c r="D82" s="202" t="s">
        <v>3100</v>
      </c>
      <c r="E82" s="203" t="s">
        <v>1935</v>
      </c>
      <c r="F82" s="204" t="s">
        <v>3101</v>
      </c>
      <c r="G82" s="204" t="s">
        <v>3102</v>
      </c>
      <c r="H82" s="202" t="s">
        <v>3103</v>
      </c>
      <c r="I82" s="202" t="s">
        <v>3104</v>
      </c>
      <c r="J82" s="203">
        <v>9990768889</v>
      </c>
      <c r="K82" s="202" t="s">
        <v>3105</v>
      </c>
      <c r="L82" s="202" t="s">
        <v>3106</v>
      </c>
      <c r="M82" s="203">
        <v>94484241440</v>
      </c>
      <c r="N82" s="202" t="s">
        <v>2009</v>
      </c>
      <c r="O82" s="202" t="s">
        <v>2578</v>
      </c>
      <c r="P82" s="202" t="s">
        <v>3107</v>
      </c>
      <c r="Q82" s="203">
        <v>7</v>
      </c>
      <c r="R82" s="203" t="s">
        <v>1024</v>
      </c>
      <c r="S82" s="203" t="s">
        <v>32</v>
      </c>
      <c r="T82" s="203" t="s">
        <v>1967</v>
      </c>
      <c r="U82" s="202" t="s">
        <v>3108</v>
      </c>
      <c r="V82" s="203" t="s">
        <v>3109</v>
      </c>
      <c r="W82" s="203">
        <v>300000</v>
      </c>
      <c r="X82" s="203">
        <v>3</v>
      </c>
      <c r="Y82" s="52"/>
      <c r="Z82" s="52"/>
      <c r="AA82" s="203">
        <v>7</v>
      </c>
      <c r="AB82" s="203">
        <v>19</v>
      </c>
      <c r="AC82" s="205" t="s">
        <v>3110</v>
      </c>
      <c r="AD82" s="203">
        <v>-2</v>
      </c>
      <c r="AE82" s="52"/>
      <c r="AF82" s="52"/>
      <c r="AG82" s="204" t="s">
        <v>3111</v>
      </c>
      <c r="AH82" s="202" t="s">
        <v>3112</v>
      </c>
    </row>
    <row r="83" spans="1:34" ht="24.75" customHeight="1">
      <c r="A83" s="224"/>
      <c r="B83" s="202" t="s">
        <v>1891</v>
      </c>
      <c r="C83" s="203">
        <v>2</v>
      </c>
      <c r="D83" s="202" t="s">
        <v>3113</v>
      </c>
      <c r="E83" s="203" t="s">
        <v>1935</v>
      </c>
      <c r="F83" s="204" t="s">
        <v>3114</v>
      </c>
      <c r="G83" s="204" t="s">
        <v>3115</v>
      </c>
      <c r="H83" s="202" t="s">
        <v>3116</v>
      </c>
      <c r="I83" s="202" t="s">
        <v>3117</v>
      </c>
      <c r="J83" s="203">
        <v>9859925775</v>
      </c>
      <c r="K83" s="202" t="s">
        <v>3118</v>
      </c>
      <c r="L83" s="202" t="s">
        <v>3119</v>
      </c>
      <c r="M83" s="203">
        <v>7099722201</v>
      </c>
      <c r="N83" s="202" t="s">
        <v>3120</v>
      </c>
      <c r="O83" s="202" t="s">
        <v>2578</v>
      </c>
      <c r="P83" s="202" t="s">
        <v>2010</v>
      </c>
      <c r="Q83" s="203">
        <v>5</v>
      </c>
      <c r="R83" s="203" t="s">
        <v>1217</v>
      </c>
      <c r="S83" s="203" t="s">
        <v>1216</v>
      </c>
      <c r="T83" s="203" t="s">
        <v>1945</v>
      </c>
      <c r="U83" s="202" t="s">
        <v>3121</v>
      </c>
      <c r="V83" s="203" t="s">
        <v>1970</v>
      </c>
      <c r="W83" s="203" t="s">
        <v>3122</v>
      </c>
      <c r="X83" s="203">
        <v>3700</v>
      </c>
      <c r="Y83" s="52"/>
      <c r="Z83" s="52"/>
      <c r="AA83" s="203">
        <v>19</v>
      </c>
      <c r="AB83" s="203">
        <v>20</v>
      </c>
      <c r="AC83" s="205" t="s">
        <v>3123</v>
      </c>
      <c r="AD83" s="203">
        <v>1</v>
      </c>
      <c r="AE83" s="203">
        <v>0</v>
      </c>
      <c r="AF83" s="52"/>
      <c r="AG83" s="204" t="s">
        <v>3124</v>
      </c>
      <c r="AH83" s="52"/>
    </row>
    <row r="84" spans="1:34" ht="24.75" customHeight="1">
      <c r="A84" s="224"/>
      <c r="B84" s="202" t="s">
        <v>1891</v>
      </c>
      <c r="C84" s="203">
        <v>3</v>
      </c>
      <c r="D84" s="202" t="s">
        <v>3125</v>
      </c>
      <c r="E84" s="203" t="s">
        <v>1935</v>
      </c>
      <c r="F84" s="204" t="s">
        <v>3126</v>
      </c>
      <c r="G84" s="204" t="s">
        <v>3127</v>
      </c>
      <c r="H84" s="202" t="s">
        <v>3128</v>
      </c>
      <c r="I84" s="202" t="s">
        <v>3129</v>
      </c>
      <c r="J84" s="203">
        <v>8408880988</v>
      </c>
      <c r="K84" s="202" t="s">
        <v>3130</v>
      </c>
      <c r="L84" s="202" t="s">
        <v>3131</v>
      </c>
      <c r="M84" s="203">
        <v>8978244992</v>
      </c>
      <c r="N84" s="202" t="s">
        <v>3132</v>
      </c>
      <c r="O84" s="202" t="s">
        <v>2064</v>
      </c>
      <c r="P84" s="202" t="s">
        <v>3133</v>
      </c>
      <c r="Q84" s="203">
        <v>9</v>
      </c>
      <c r="R84" s="203" t="s">
        <v>757</v>
      </c>
      <c r="S84" s="203" t="s">
        <v>52</v>
      </c>
      <c r="T84" s="203" t="s">
        <v>1945</v>
      </c>
      <c r="U84" s="202" t="s">
        <v>3134</v>
      </c>
      <c r="V84" s="203" t="s">
        <v>3135</v>
      </c>
      <c r="W84" s="203" t="s">
        <v>3136</v>
      </c>
      <c r="X84" s="203">
        <v>2</v>
      </c>
      <c r="Y84" s="203" t="s">
        <v>3137</v>
      </c>
      <c r="Z84" s="52"/>
      <c r="AA84" s="203">
        <v>10</v>
      </c>
      <c r="AB84" s="203">
        <v>7</v>
      </c>
      <c r="AC84" s="205" t="s">
        <v>3138</v>
      </c>
      <c r="AD84" s="203">
        <v>0</v>
      </c>
      <c r="AE84" s="52"/>
      <c r="AF84" s="52"/>
      <c r="AG84" s="204" t="s">
        <v>3139</v>
      </c>
      <c r="AH84" s="52"/>
    </row>
    <row r="85" spans="1:34" ht="24.75" customHeight="1">
      <c r="A85" s="224"/>
      <c r="B85" s="202" t="s">
        <v>1891</v>
      </c>
      <c r="C85" s="203">
        <v>4</v>
      </c>
      <c r="D85" s="202" t="s">
        <v>3140</v>
      </c>
      <c r="E85" s="203" t="s">
        <v>1935</v>
      </c>
      <c r="F85" s="204" t="s">
        <v>3141</v>
      </c>
      <c r="G85" s="204" t="s">
        <v>3142</v>
      </c>
      <c r="H85" s="202" t="s">
        <v>3143</v>
      </c>
      <c r="I85" s="202" t="s">
        <v>3144</v>
      </c>
      <c r="J85" s="203">
        <v>8072051691</v>
      </c>
      <c r="K85" s="202" t="s">
        <v>3145</v>
      </c>
      <c r="L85" s="202" t="s">
        <v>3145</v>
      </c>
      <c r="M85" s="203">
        <v>8072051691</v>
      </c>
      <c r="N85" s="202" t="s">
        <v>1941</v>
      </c>
      <c r="O85" s="202" t="s">
        <v>3146</v>
      </c>
      <c r="P85" s="202" t="s">
        <v>3147</v>
      </c>
      <c r="Q85" s="203">
        <v>8</v>
      </c>
      <c r="R85" s="203" t="s">
        <v>757</v>
      </c>
      <c r="S85" s="203" t="s">
        <v>52</v>
      </c>
      <c r="T85" s="203" t="s">
        <v>1945</v>
      </c>
      <c r="U85" s="202" t="s">
        <v>3148</v>
      </c>
      <c r="V85" s="203">
        <v>20</v>
      </c>
      <c r="W85" s="203">
        <v>0.15</v>
      </c>
      <c r="X85" s="203">
        <v>9</v>
      </c>
      <c r="Y85" s="203" t="s">
        <v>3149</v>
      </c>
      <c r="Z85" s="52"/>
      <c r="AA85" s="203">
        <v>4</v>
      </c>
      <c r="AB85" s="203" t="s">
        <v>3150</v>
      </c>
      <c r="AC85" s="205" t="s">
        <v>3151</v>
      </c>
      <c r="AD85" s="203" t="s">
        <v>3152</v>
      </c>
      <c r="AE85" s="52"/>
      <c r="AF85" s="52"/>
      <c r="AG85" s="204" t="s">
        <v>3153</v>
      </c>
      <c r="AH85" s="202" t="s">
        <v>3154</v>
      </c>
    </row>
    <row r="86" spans="1:34" ht="24.75" customHeight="1">
      <c r="A86" s="224"/>
      <c r="B86" s="202" t="s">
        <v>1891</v>
      </c>
      <c r="C86" s="203">
        <v>5</v>
      </c>
      <c r="D86" s="202" t="s">
        <v>3155</v>
      </c>
      <c r="E86" s="203" t="s">
        <v>1935</v>
      </c>
      <c r="F86" s="204" t="s">
        <v>3156</v>
      </c>
      <c r="G86" s="204" t="s">
        <v>3157</v>
      </c>
      <c r="H86" s="202" t="s">
        <v>3158</v>
      </c>
      <c r="I86" s="202" t="s">
        <v>3159</v>
      </c>
      <c r="J86" s="203">
        <v>9560274027</v>
      </c>
      <c r="K86" s="202" t="s">
        <v>3160</v>
      </c>
      <c r="L86" s="202" t="s">
        <v>3161</v>
      </c>
      <c r="M86" s="203">
        <v>9632753111</v>
      </c>
      <c r="N86" s="202" t="s">
        <v>3162</v>
      </c>
      <c r="O86" s="202" t="s">
        <v>3163</v>
      </c>
      <c r="P86" s="202" t="s">
        <v>3164</v>
      </c>
      <c r="Q86" s="203">
        <v>5</v>
      </c>
      <c r="R86" s="203" t="s">
        <v>355</v>
      </c>
      <c r="S86" s="203" t="s">
        <v>82</v>
      </c>
      <c r="T86" s="203" t="s">
        <v>1967</v>
      </c>
      <c r="U86" s="202" t="s">
        <v>3165</v>
      </c>
      <c r="V86" s="203" t="s">
        <v>1970</v>
      </c>
      <c r="W86" s="203">
        <v>0</v>
      </c>
      <c r="X86" s="203">
        <v>2</v>
      </c>
      <c r="Y86" s="203">
        <v>0</v>
      </c>
      <c r="Z86" s="52"/>
      <c r="AA86" s="203">
        <v>7</v>
      </c>
      <c r="AB86" s="203">
        <v>2</v>
      </c>
      <c r="AC86" s="205" t="s">
        <v>3166</v>
      </c>
      <c r="AD86" s="203" t="s">
        <v>3167</v>
      </c>
      <c r="AE86" s="203">
        <v>0</v>
      </c>
      <c r="AF86" s="52"/>
      <c r="AG86" s="52"/>
      <c r="AH86" s="202" t="s">
        <v>3168</v>
      </c>
    </row>
    <row r="87" spans="1:34" ht="24.75" customHeight="1">
      <c r="A87" s="224"/>
      <c r="B87" s="202" t="s">
        <v>1891</v>
      </c>
      <c r="C87" s="203">
        <v>6</v>
      </c>
      <c r="D87" s="202" t="s">
        <v>3169</v>
      </c>
      <c r="E87" s="203" t="s">
        <v>1935</v>
      </c>
      <c r="F87" s="204" t="s">
        <v>3170</v>
      </c>
      <c r="G87" s="204" t="s">
        <v>3171</v>
      </c>
      <c r="H87" s="202" t="s">
        <v>3172</v>
      </c>
      <c r="I87" s="52"/>
      <c r="J87" s="203" t="s">
        <v>4983</v>
      </c>
      <c r="K87" s="202" t="s">
        <v>3173</v>
      </c>
      <c r="L87" s="202" t="s">
        <v>3174</v>
      </c>
      <c r="M87" s="203" t="s">
        <v>4983</v>
      </c>
      <c r="N87" s="202" t="s">
        <v>3175</v>
      </c>
      <c r="O87" s="202" t="s">
        <v>3176</v>
      </c>
      <c r="P87" s="202" t="s">
        <v>2010</v>
      </c>
      <c r="Q87" s="203">
        <v>7</v>
      </c>
      <c r="R87" s="203" t="s">
        <v>1024</v>
      </c>
      <c r="S87" s="203" t="s">
        <v>32</v>
      </c>
      <c r="T87" s="203" t="s">
        <v>1967</v>
      </c>
      <c r="U87" s="202" t="s">
        <v>3177</v>
      </c>
      <c r="V87" s="203" t="s">
        <v>3178</v>
      </c>
      <c r="W87" s="203" t="s">
        <v>2544</v>
      </c>
      <c r="X87" s="203" t="s">
        <v>2544</v>
      </c>
      <c r="Y87" s="203" t="s">
        <v>2544</v>
      </c>
      <c r="Z87" s="52"/>
      <c r="AA87" s="203">
        <v>6</v>
      </c>
      <c r="AB87" s="203">
        <v>0</v>
      </c>
      <c r="AC87" s="205" t="s">
        <v>3179</v>
      </c>
      <c r="AD87" s="203">
        <v>0</v>
      </c>
      <c r="AE87" s="203">
        <v>0</v>
      </c>
      <c r="AF87" s="52"/>
      <c r="AG87" s="204" t="s">
        <v>3180</v>
      </c>
      <c r="AH87" s="52"/>
    </row>
    <row r="88" spans="1:34" ht="24.75" customHeight="1">
      <c r="A88" s="224"/>
      <c r="B88" s="202" t="s">
        <v>1891</v>
      </c>
      <c r="C88" s="203">
        <v>7</v>
      </c>
      <c r="D88" s="202" t="s">
        <v>3181</v>
      </c>
      <c r="E88" s="203" t="s">
        <v>1935</v>
      </c>
      <c r="F88" s="204" t="s">
        <v>3182</v>
      </c>
      <c r="G88" s="204" t="s">
        <v>3183</v>
      </c>
      <c r="H88" s="202" t="s">
        <v>3184</v>
      </c>
      <c r="I88" s="52"/>
      <c r="J88" s="203">
        <v>8950689899</v>
      </c>
      <c r="K88" s="202" t="s">
        <v>3185</v>
      </c>
      <c r="L88" s="202" t="s">
        <v>2243</v>
      </c>
      <c r="M88" s="203" t="s">
        <v>2243</v>
      </c>
      <c r="N88" s="202" t="s">
        <v>3186</v>
      </c>
      <c r="O88" s="202" t="s">
        <v>3187</v>
      </c>
      <c r="P88" s="202" t="s">
        <v>3188</v>
      </c>
      <c r="Q88" s="203">
        <v>4</v>
      </c>
      <c r="R88" s="203" t="s">
        <v>355</v>
      </c>
      <c r="S88" s="203" t="s">
        <v>715</v>
      </c>
      <c r="T88" s="203" t="s">
        <v>1945</v>
      </c>
      <c r="U88" s="202" t="s">
        <v>3189</v>
      </c>
      <c r="V88" s="203" t="s">
        <v>3190</v>
      </c>
      <c r="W88" s="203" t="s">
        <v>3191</v>
      </c>
      <c r="X88" s="203" t="s">
        <v>2243</v>
      </c>
      <c r="Y88" s="203" t="s">
        <v>2243</v>
      </c>
      <c r="Z88" s="52"/>
      <c r="AA88" s="203">
        <v>5</v>
      </c>
      <c r="AB88" s="203">
        <v>10</v>
      </c>
      <c r="AC88" s="205" t="s">
        <v>3192</v>
      </c>
      <c r="AD88" s="203">
        <v>3</v>
      </c>
      <c r="AE88" s="203">
        <v>1</v>
      </c>
      <c r="AF88" s="204" t="s">
        <v>3193</v>
      </c>
      <c r="AG88" s="204" t="s">
        <v>3194</v>
      </c>
      <c r="AH88" s="202" t="s">
        <v>3195</v>
      </c>
    </row>
    <row r="89" spans="1:34" ht="24.75" customHeight="1">
      <c r="A89" s="225"/>
      <c r="B89" s="202" t="s">
        <v>1891</v>
      </c>
      <c r="C89" s="203">
        <v>8</v>
      </c>
      <c r="D89" s="202" t="s">
        <v>3196</v>
      </c>
      <c r="E89" s="203" t="s">
        <v>1935</v>
      </c>
      <c r="F89" s="204" t="s">
        <v>3197</v>
      </c>
      <c r="G89" s="204" t="s">
        <v>3198</v>
      </c>
      <c r="H89" s="202" t="s">
        <v>3199</v>
      </c>
      <c r="I89" s="52"/>
      <c r="J89" s="203">
        <f>91- 9800722254</f>
        <v>-9800722163</v>
      </c>
      <c r="K89" s="202" t="s">
        <v>3200</v>
      </c>
      <c r="L89" s="202" t="s">
        <v>3201</v>
      </c>
      <c r="M89" s="203">
        <f>91-8918139929</f>
        <v>-8918139838</v>
      </c>
      <c r="N89" s="202" t="s">
        <v>3202</v>
      </c>
      <c r="O89" s="202" t="s">
        <v>3203</v>
      </c>
      <c r="P89" s="202" t="s">
        <v>1981</v>
      </c>
      <c r="Q89" s="203">
        <v>7</v>
      </c>
      <c r="R89" s="203" t="s">
        <v>230</v>
      </c>
      <c r="S89" s="203" t="s">
        <v>72</v>
      </c>
      <c r="T89" s="203" t="s">
        <v>1945</v>
      </c>
      <c r="U89" s="202" t="s">
        <v>3204</v>
      </c>
      <c r="V89" s="203" t="s">
        <v>1970</v>
      </c>
      <c r="W89" s="203" t="s">
        <v>1970</v>
      </c>
      <c r="X89" s="203" t="s">
        <v>3205</v>
      </c>
      <c r="Y89" s="203" t="s">
        <v>3206</v>
      </c>
      <c r="Z89" s="205" t="s">
        <v>3207</v>
      </c>
      <c r="AA89" s="203">
        <v>5</v>
      </c>
      <c r="AB89" s="203">
        <v>5</v>
      </c>
      <c r="AC89" s="205" t="s">
        <v>3208</v>
      </c>
      <c r="AD89" s="203" t="s">
        <v>3209</v>
      </c>
      <c r="AE89" s="203" t="s">
        <v>3210</v>
      </c>
      <c r="AF89" s="204" t="s">
        <v>3211</v>
      </c>
      <c r="AG89" s="204" t="s">
        <v>3212</v>
      </c>
      <c r="AH89" s="202" t="s">
        <v>3213</v>
      </c>
    </row>
    <row r="90" spans="1:34" ht="24.75" customHeight="1">
      <c r="A90" s="223">
        <v>12</v>
      </c>
      <c r="B90" s="202" t="s">
        <v>62</v>
      </c>
      <c r="C90" s="203">
        <v>1</v>
      </c>
      <c r="D90" s="202" t="s">
        <v>3214</v>
      </c>
      <c r="E90" s="203" t="s">
        <v>1935</v>
      </c>
      <c r="F90" s="204" t="s">
        <v>3215</v>
      </c>
      <c r="G90" s="204" t="s">
        <v>3216</v>
      </c>
      <c r="H90" s="202" t="s">
        <v>3217</v>
      </c>
      <c r="I90" s="52"/>
      <c r="J90" s="203" t="s">
        <v>3218</v>
      </c>
      <c r="K90" s="202" t="s">
        <v>3219</v>
      </c>
      <c r="L90" s="52"/>
      <c r="M90" s="52"/>
      <c r="N90" s="202" t="s">
        <v>3220</v>
      </c>
      <c r="O90" s="202" t="s">
        <v>3221</v>
      </c>
      <c r="P90" s="202" t="s">
        <v>2065</v>
      </c>
      <c r="Q90" s="203">
        <v>8</v>
      </c>
      <c r="R90" s="203" t="s">
        <v>355</v>
      </c>
      <c r="S90" s="203" t="s">
        <v>354</v>
      </c>
      <c r="T90" s="203" t="s">
        <v>1967</v>
      </c>
      <c r="U90" s="202" t="s">
        <v>3222</v>
      </c>
      <c r="V90" s="203">
        <v>46</v>
      </c>
      <c r="W90" s="203">
        <v>2.4</v>
      </c>
      <c r="X90" s="203">
        <v>3500</v>
      </c>
      <c r="Y90" s="52"/>
      <c r="Z90" s="52"/>
      <c r="AA90" s="203">
        <v>17</v>
      </c>
      <c r="AB90" s="203">
        <v>20</v>
      </c>
      <c r="AC90" s="205" t="s">
        <v>3223</v>
      </c>
      <c r="AD90" s="203" t="s">
        <v>1970</v>
      </c>
      <c r="AE90" s="52"/>
      <c r="AF90" s="52"/>
      <c r="AG90" s="204" t="s">
        <v>3224</v>
      </c>
      <c r="AH90" s="202" t="s">
        <v>3225</v>
      </c>
    </row>
    <row r="91" spans="1:34" ht="24.75" customHeight="1">
      <c r="A91" s="224"/>
      <c r="B91" s="202" t="s">
        <v>62</v>
      </c>
      <c r="C91" s="203">
        <v>2</v>
      </c>
      <c r="D91" s="202" t="s">
        <v>3226</v>
      </c>
      <c r="E91" s="203" t="s">
        <v>1935</v>
      </c>
      <c r="F91" s="204" t="s">
        <v>3227</v>
      </c>
      <c r="G91" s="204" t="s">
        <v>3228</v>
      </c>
      <c r="H91" s="202" t="s">
        <v>3229</v>
      </c>
      <c r="I91" s="52"/>
      <c r="J91" s="203">
        <v>-8810501411</v>
      </c>
      <c r="K91" s="202" t="s">
        <v>3230</v>
      </c>
      <c r="L91" s="202" t="s">
        <v>3231</v>
      </c>
      <c r="M91" s="203">
        <v>-9625319707</v>
      </c>
      <c r="N91" s="202" t="s">
        <v>3232</v>
      </c>
      <c r="O91" s="202" t="s">
        <v>3233</v>
      </c>
      <c r="P91" s="202" t="s">
        <v>2065</v>
      </c>
      <c r="Q91" s="203">
        <v>9</v>
      </c>
      <c r="R91" s="203" t="s">
        <v>355</v>
      </c>
      <c r="S91" s="203" t="s">
        <v>354</v>
      </c>
      <c r="T91" s="203" t="s">
        <v>1967</v>
      </c>
      <c r="U91" s="202" t="s">
        <v>3234</v>
      </c>
      <c r="V91" s="203" t="s">
        <v>3235</v>
      </c>
      <c r="W91" s="203" t="s">
        <v>3236</v>
      </c>
      <c r="X91" s="203" t="s">
        <v>3237</v>
      </c>
      <c r="Y91" s="203" t="s">
        <v>3238</v>
      </c>
      <c r="Z91" s="205" t="s">
        <v>3239</v>
      </c>
      <c r="AA91" s="203">
        <v>67</v>
      </c>
      <c r="AB91" s="203">
        <v>67</v>
      </c>
      <c r="AC91" s="205" t="s">
        <v>3240</v>
      </c>
      <c r="AD91" s="203" t="s">
        <v>3241</v>
      </c>
      <c r="AE91" s="203" t="s">
        <v>2243</v>
      </c>
      <c r="AF91" s="204" t="s">
        <v>3242</v>
      </c>
      <c r="AG91" s="204" t="s">
        <v>3243</v>
      </c>
      <c r="AH91" s="202" t="s">
        <v>3244</v>
      </c>
    </row>
    <row r="92" spans="1:34" ht="24.75" customHeight="1">
      <c r="A92" s="224"/>
      <c r="B92" s="202" t="s">
        <v>62</v>
      </c>
      <c r="C92" s="203">
        <v>3</v>
      </c>
      <c r="D92" s="202" t="s">
        <v>3245</v>
      </c>
      <c r="E92" s="203" t="s">
        <v>1935</v>
      </c>
      <c r="F92" s="204" t="s">
        <v>3246</v>
      </c>
      <c r="G92" s="204" t="s">
        <v>3247</v>
      </c>
      <c r="H92" s="202" t="s">
        <v>3248</v>
      </c>
      <c r="I92" s="202" t="s">
        <v>3248</v>
      </c>
      <c r="J92" s="203" t="s">
        <v>4983</v>
      </c>
      <c r="K92" s="202" t="s">
        <v>3249</v>
      </c>
      <c r="L92" s="52"/>
      <c r="M92" s="52"/>
      <c r="N92" s="202" t="s">
        <v>3162</v>
      </c>
      <c r="O92" s="202" t="s">
        <v>1965</v>
      </c>
      <c r="P92" s="202" t="s">
        <v>3250</v>
      </c>
      <c r="Q92" s="203">
        <v>9</v>
      </c>
      <c r="R92" s="203" t="s">
        <v>467</v>
      </c>
      <c r="S92" s="203" t="s">
        <v>27</v>
      </c>
      <c r="T92" s="203" t="s">
        <v>1967</v>
      </c>
      <c r="U92" s="202" t="s">
        <v>3251</v>
      </c>
      <c r="V92" s="203" t="s">
        <v>3252</v>
      </c>
      <c r="W92" s="203" t="s">
        <v>3253</v>
      </c>
      <c r="X92" s="203">
        <v>17</v>
      </c>
      <c r="Y92" s="203" t="s">
        <v>3254</v>
      </c>
      <c r="Z92" s="205" t="s">
        <v>3255</v>
      </c>
      <c r="AA92" s="203">
        <v>15</v>
      </c>
      <c r="AB92" s="203">
        <v>21</v>
      </c>
      <c r="AC92" s="205" t="s">
        <v>3256</v>
      </c>
      <c r="AD92" s="203">
        <v>8</v>
      </c>
      <c r="AE92" s="52"/>
      <c r="AF92" s="52"/>
      <c r="AG92" s="52"/>
      <c r="AH92" s="52"/>
    </row>
    <row r="93" spans="1:34" ht="24.75" customHeight="1">
      <c r="A93" s="224"/>
      <c r="B93" s="202" t="s">
        <v>62</v>
      </c>
      <c r="C93" s="203">
        <v>4</v>
      </c>
      <c r="D93" s="202" t="s">
        <v>3257</v>
      </c>
      <c r="E93" s="203" t="s">
        <v>1935</v>
      </c>
      <c r="F93" s="204" t="s">
        <v>3258</v>
      </c>
      <c r="G93" s="204" t="s">
        <v>3259</v>
      </c>
      <c r="H93" s="202" t="s">
        <v>3260</v>
      </c>
      <c r="I93" s="52"/>
      <c r="J93" s="203">
        <v>-9811885910</v>
      </c>
      <c r="K93" s="202" t="s">
        <v>3261</v>
      </c>
      <c r="L93" s="52"/>
      <c r="M93" s="52"/>
      <c r="N93" s="202" t="s">
        <v>3262</v>
      </c>
      <c r="O93" s="202" t="s">
        <v>3263</v>
      </c>
      <c r="P93" s="202" t="s">
        <v>3264</v>
      </c>
      <c r="Q93" s="203">
        <v>9</v>
      </c>
      <c r="R93" s="203" t="s">
        <v>355</v>
      </c>
      <c r="S93" s="203" t="s">
        <v>354</v>
      </c>
      <c r="T93" s="203" t="s">
        <v>1945</v>
      </c>
      <c r="U93" s="202" t="s">
        <v>3265</v>
      </c>
      <c r="V93" s="203" t="s">
        <v>3266</v>
      </c>
      <c r="W93" s="203" t="s">
        <v>3267</v>
      </c>
      <c r="X93" s="203" t="s">
        <v>3268</v>
      </c>
      <c r="Y93" s="203" t="s">
        <v>3269</v>
      </c>
      <c r="Z93" s="205" t="s">
        <v>3270</v>
      </c>
      <c r="AA93" s="203">
        <v>26</v>
      </c>
      <c r="AB93" s="203">
        <v>26</v>
      </c>
      <c r="AC93" s="205" t="s">
        <v>3271</v>
      </c>
      <c r="AD93" s="203" t="s">
        <v>3272</v>
      </c>
      <c r="AE93" s="203" t="s">
        <v>3273</v>
      </c>
      <c r="AF93" s="204" t="s">
        <v>3274</v>
      </c>
      <c r="AG93" s="204" t="s">
        <v>3275</v>
      </c>
      <c r="AH93" s="202" t="s">
        <v>3276</v>
      </c>
    </row>
    <row r="94" spans="1:34" ht="24.75" customHeight="1">
      <c r="A94" s="224"/>
      <c r="B94" s="202" t="s">
        <v>62</v>
      </c>
      <c r="C94" s="203">
        <v>5</v>
      </c>
      <c r="D94" s="202" t="s">
        <v>3277</v>
      </c>
      <c r="E94" s="203" t="s">
        <v>1935</v>
      </c>
      <c r="F94" s="204" t="s">
        <v>3278</v>
      </c>
      <c r="G94" s="204" t="s">
        <v>3279</v>
      </c>
      <c r="H94" s="202" t="s">
        <v>3280</v>
      </c>
      <c r="I94" s="52"/>
      <c r="J94" s="203">
        <v>8800698467</v>
      </c>
      <c r="K94" s="202" t="s">
        <v>3281</v>
      </c>
      <c r="L94" s="52"/>
      <c r="M94" s="52"/>
      <c r="N94" s="202" t="s">
        <v>3282</v>
      </c>
      <c r="O94" s="202" t="s">
        <v>2812</v>
      </c>
      <c r="P94" s="202" t="s">
        <v>2065</v>
      </c>
      <c r="Q94" s="203">
        <v>2</v>
      </c>
      <c r="R94" s="203" t="s">
        <v>355</v>
      </c>
      <c r="S94" s="203" t="s">
        <v>354</v>
      </c>
      <c r="T94" s="203" t="s">
        <v>1967</v>
      </c>
      <c r="U94" s="202" t="s">
        <v>3283</v>
      </c>
      <c r="V94" s="203" t="s">
        <v>3284</v>
      </c>
      <c r="W94" s="203" t="s">
        <v>3285</v>
      </c>
      <c r="X94" s="203">
        <v>5</v>
      </c>
      <c r="Y94" s="52"/>
      <c r="Z94" s="52"/>
      <c r="AA94" s="203">
        <v>23</v>
      </c>
      <c r="AB94" s="203" t="s">
        <v>3286</v>
      </c>
      <c r="AC94" s="205" t="s">
        <v>3287</v>
      </c>
      <c r="AD94" s="203">
        <v>0</v>
      </c>
      <c r="AE94" s="52"/>
      <c r="AF94" s="52"/>
      <c r="AG94" s="204" t="s">
        <v>3288</v>
      </c>
      <c r="AH94" s="52"/>
    </row>
    <row r="95" spans="1:34" ht="24.75" customHeight="1">
      <c r="A95" s="225"/>
      <c r="B95" s="202" t="s">
        <v>62</v>
      </c>
      <c r="C95" s="203">
        <v>6</v>
      </c>
      <c r="D95" s="202" t="s">
        <v>3289</v>
      </c>
      <c r="E95" s="203" t="s">
        <v>1935</v>
      </c>
      <c r="F95" s="204" t="s">
        <v>3290</v>
      </c>
      <c r="G95" s="204" t="s">
        <v>3291</v>
      </c>
      <c r="H95" s="202" t="s">
        <v>3292</v>
      </c>
      <c r="I95" s="202" t="s">
        <v>3293</v>
      </c>
      <c r="J95" s="203">
        <v>9879718051</v>
      </c>
      <c r="K95" s="202" t="s">
        <v>3294</v>
      </c>
      <c r="L95" s="202" t="s">
        <v>3295</v>
      </c>
      <c r="M95" s="203">
        <v>98797180511</v>
      </c>
      <c r="N95" s="202" t="s">
        <v>3296</v>
      </c>
      <c r="O95" s="202" t="s">
        <v>1965</v>
      </c>
      <c r="P95" s="202" t="s">
        <v>3297</v>
      </c>
      <c r="Q95" s="203">
        <v>9</v>
      </c>
      <c r="R95" s="203" t="s">
        <v>757</v>
      </c>
      <c r="S95" s="203" t="s">
        <v>3298</v>
      </c>
      <c r="T95" s="203" t="s">
        <v>1945</v>
      </c>
      <c r="U95" s="202" t="s">
        <v>3299</v>
      </c>
      <c r="V95" s="203" t="s">
        <v>3300</v>
      </c>
      <c r="W95" s="203" t="s">
        <v>3301</v>
      </c>
      <c r="X95" s="203">
        <v>10</v>
      </c>
      <c r="Y95" s="52"/>
      <c r="Z95" s="52"/>
      <c r="AA95" s="203">
        <v>10</v>
      </c>
      <c r="AB95" s="203">
        <v>10</v>
      </c>
      <c r="AC95" s="205" t="s">
        <v>3302</v>
      </c>
      <c r="AD95" s="203">
        <v>0</v>
      </c>
      <c r="AE95" s="203">
        <v>2</v>
      </c>
      <c r="AF95" s="204" t="s">
        <v>3303</v>
      </c>
      <c r="AG95" s="52"/>
      <c r="AH95" s="202" t="s">
        <v>3304</v>
      </c>
    </row>
    <row r="96" spans="1:34" ht="24.75" customHeight="1">
      <c r="A96" s="223">
        <v>13</v>
      </c>
      <c r="B96" s="202" t="s">
        <v>3305</v>
      </c>
      <c r="C96" s="203">
        <v>1</v>
      </c>
      <c r="D96" s="202" t="s">
        <v>3306</v>
      </c>
      <c r="E96" s="203" t="s">
        <v>1935</v>
      </c>
      <c r="F96" s="204" t="s">
        <v>3307</v>
      </c>
      <c r="G96" s="204" t="s">
        <v>3308</v>
      </c>
      <c r="H96" s="202" t="s">
        <v>3309</v>
      </c>
      <c r="I96" s="202" t="s">
        <v>3310</v>
      </c>
      <c r="J96" s="203">
        <v>9999454366</v>
      </c>
      <c r="K96" s="202" t="s">
        <v>3311</v>
      </c>
      <c r="L96" s="202" t="s">
        <v>3312</v>
      </c>
      <c r="M96" s="203">
        <v>7838685636</v>
      </c>
      <c r="N96" s="202" t="s">
        <v>3313</v>
      </c>
      <c r="O96" s="202" t="s">
        <v>3314</v>
      </c>
      <c r="P96" s="202" t="s">
        <v>3315</v>
      </c>
      <c r="Q96" s="203">
        <v>6</v>
      </c>
      <c r="R96" s="203" t="s">
        <v>278</v>
      </c>
      <c r="S96" s="203" t="s">
        <v>3316</v>
      </c>
      <c r="T96" s="203" t="s">
        <v>1967</v>
      </c>
      <c r="U96" s="202" t="s">
        <v>3317</v>
      </c>
      <c r="V96" s="203">
        <v>8</v>
      </c>
      <c r="W96" s="203">
        <v>0.59</v>
      </c>
      <c r="X96" s="203" t="s">
        <v>3318</v>
      </c>
      <c r="Y96" s="203" t="s">
        <v>3319</v>
      </c>
      <c r="Z96" s="52"/>
      <c r="AA96" s="203">
        <v>7</v>
      </c>
      <c r="AB96" s="203">
        <v>50</v>
      </c>
      <c r="AC96" s="205" t="s">
        <v>3320</v>
      </c>
      <c r="AD96" s="203">
        <v>1</v>
      </c>
      <c r="AE96" s="52"/>
      <c r="AF96" s="52"/>
      <c r="AG96" s="52"/>
      <c r="AH96" s="202" t="s">
        <v>3321</v>
      </c>
    </row>
    <row r="97" spans="1:34" ht="24.75" customHeight="1">
      <c r="A97" s="224"/>
      <c r="B97" s="202" t="s">
        <v>3305</v>
      </c>
      <c r="C97" s="203">
        <v>2</v>
      </c>
      <c r="D97" s="202" t="s">
        <v>3322</v>
      </c>
      <c r="E97" s="203" t="s">
        <v>1935</v>
      </c>
      <c r="F97" s="204" t="s">
        <v>3323</v>
      </c>
      <c r="G97" s="204" t="s">
        <v>3324</v>
      </c>
      <c r="H97" s="202" t="s">
        <v>3325</v>
      </c>
      <c r="I97" s="52"/>
      <c r="J97" s="203">
        <v>9031716589</v>
      </c>
      <c r="K97" s="202" t="s">
        <v>3326</v>
      </c>
      <c r="L97" s="202" t="s">
        <v>3327</v>
      </c>
      <c r="M97" s="203">
        <v>9934512009</v>
      </c>
      <c r="N97" s="202" t="s">
        <v>3328</v>
      </c>
      <c r="O97" s="202" t="s">
        <v>2064</v>
      </c>
      <c r="P97" s="202" t="s">
        <v>3329</v>
      </c>
      <c r="Q97" s="203">
        <v>8</v>
      </c>
      <c r="R97" s="203" t="s">
        <v>230</v>
      </c>
      <c r="S97" s="203" t="s">
        <v>3016</v>
      </c>
      <c r="T97" s="203" t="s">
        <v>1945</v>
      </c>
      <c r="U97" s="202" t="s">
        <v>3330</v>
      </c>
      <c r="V97" s="203">
        <v>14</v>
      </c>
      <c r="W97" s="203">
        <v>0.42</v>
      </c>
      <c r="X97" s="203" t="s">
        <v>3331</v>
      </c>
      <c r="Y97" s="203">
        <v>32000</v>
      </c>
      <c r="Z97" s="52"/>
      <c r="AA97" s="203">
        <v>15</v>
      </c>
      <c r="AB97" s="203" t="s">
        <v>3332</v>
      </c>
      <c r="AC97" s="205" t="s">
        <v>3333</v>
      </c>
      <c r="AD97" s="203" t="s">
        <v>3334</v>
      </c>
      <c r="AE97" s="52"/>
      <c r="AF97" s="204" t="s">
        <v>3335</v>
      </c>
      <c r="AG97" s="52"/>
      <c r="AH97" s="202" t="s">
        <v>3336</v>
      </c>
    </row>
    <row r="98" spans="1:34" ht="24.75" customHeight="1">
      <c r="A98" s="224"/>
      <c r="B98" s="202" t="s">
        <v>3305</v>
      </c>
      <c r="C98" s="203">
        <v>3</v>
      </c>
      <c r="D98" s="202" t="s">
        <v>3337</v>
      </c>
      <c r="E98" s="203" t="s">
        <v>1935</v>
      </c>
      <c r="F98" s="204" t="s">
        <v>3338</v>
      </c>
      <c r="G98" s="204" t="s">
        <v>3339</v>
      </c>
      <c r="H98" s="202" t="s">
        <v>3340</v>
      </c>
      <c r="I98" s="202" t="s">
        <v>3340</v>
      </c>
      <c r="J98" s="203">
        <v>9660874486</v>
      </c>
      <c r="K98" s="202" t="s">
        <v>3341</v>
      </c>
      <c r="L98" s="202" t="s">
        <v>3342</v>
      </c>
      <c r="M98" s="203">
        <v>8860109546</v>
      </c>
      <c r="N98" s="202" t="s">
        <v>3343</v>
      </c>
      <c r="O98" s="202" t="s">
        <v>3344</v>
      </c>
      <c r="P98" s="202" t="s">
        <v>3329</v>
      </c>
      <c r="Q98" s="203">
        <v>8</v>
      </c>
      <c r="R98" s="203" t="s">
        <v>402</v>
      </c>
      <c r="S98" s="203" t="s">
        <v>450</v>
      </c>
      <c r="T98" s="203" t="s">
        <v>1945</v>
      </c>
      <c r="U98" s="202" t="s">
        <v>3345</v>
      </c>
      <c r="V98" s="203">
        <v>15</v>
      </c>
      <c r="W98" s="203" t="s">
        <v>3346</v>
      </c>
      <c r="X98" s="203" t="s">
        <v>3347</v>
      </c>
      <c r="Y98" s="203" t="s">
        <v>3348</v>
      </c>
      <c r="Z98" s="52"/>
      <c r="AA98" s="203">
        <v>4</v>
      </c>
      <c r="AB98" s="203">
        <v>4</v>
      </c>
      <c r="AC98" s="205" t="s">
        <v>3349</v>
      </c>
      <c r="AD98" s="203" t="s">
        <v>3350</v>
      </c>
      <c r="AE98" s="52"/>
      <c r="AF98" s="52"/>
      <c r="AG98" s="52"/>
      <c r="AH98" s="202" t="s">
        <v>3351</v>
      </c>
    </row>
    <row r="99" spans="1:34" ht="24.75" customHeight="1">
      <c r="A99" s="224"/>
      <c r="B99" s="202" t="s">
        <v>3305</v>
      </c>
      <c r="C99" s="203">
        <v>4</v>
      </c>
      <c r="D99" s="202" t="s">
        <v>3352</v>
      </c>
      <c r="E99" s="203" t="s">
        <v>1935</v>
      </c>
      <c r="F99" s="204" t="s">
        <v>3353</v>
      </c>
      <c r="G99" s="204" t="s">
        <v>3354</v>
      </c>
      <c r="H99" s="202" t="s">
        <v>3355</v>
      </c>
      <c r="I99" s="52"/>
      <c r="J99" s="203">
        <v>8920763951</v>
      </c>
      <c r="K99" s="202" t="s">
        <v>3356</v>
      </c>
      <c r="L99" s="202" t="s">
        <v>3357</v>
      </c>
      <c r="M99" s="203">
        <v>9711973175</v>
      </c>
      <c r="N99" s="202" t="s">
        <v>3358</v>
      </c>
      <c r="O99" s="202" t="s">
        <v>3359</v>
      </c>
      <c r="P99" s="202" t="s">
        <v>3360</v>
      </c>
      <c r="Q99" s="203">
        <v>8</v>
      </c>
      <c r="R99" s="203" t="s">
        <v>278</v>
      </c>
      <c r="S99" s="203" t="s">
        <v>13</v>
      </c>
      <c r="T99" s="203" t="s">
        <v>1967</v>
      </c>
      <c r="U99" s="202" t="s">
        <v>3361</v>
      </c>
      <c r="V99" s="203">
        <v>80</v>
      </c>
      <c r="W99" s="203">
        <v>7.38</v>
      </c>
      <c r="X99" s="203">
        <v>11</v>
      </c>
      <c r="Y99" s="52"/>
      <c r="Z99" s="52"/>
      <c r="AA99" s="203">
        <v>45</v>
      </c>
      <c r="AB99" s="203">
        <v>100</v>
      </c>
      <c r="AC99" s="205" t="s">
        <v>3362</v>
      </c>
      <c r="AD99" s="203">
        <v>1</v>
      </c>
      <c r="AE99" s="203">
        <v>1</v>
      </c>
      <c r="AF99" s="204" t="s">
        <v>3363</v>
      </c>
      <c r="AG99" s="52"/>
      <c r="AH99" s="202" t="s">
        <v>3364</v>
      </c>
    </row>
    <row r="100" spans="1:34" ht="24.75" customHeight="1">
      <c r="A100" s="224"/>
      <c r="B100" s="202" t="s">
        <v>3305</v>
      </c>
      <c r="C100" s="203">
        <v>5</v>
      </c>
      <c r="D100" s="202" t="s">
        <v>3365</v>
      </c>
      <c r="E100" s="203" t="s">
        <v>1935</v>
      </c>
      <c r="F100" s="204" t="s">
        <v>3366</v>
      </c>
      <c r="G100" s="204" t="s">
        <v>3367</v>
      </c>
      <c r="H100" s="202" t="s">
        <v>3368</v>
      </c>
      <c r="I100" s="52"/>
      <c r="J100" s="203">
        <v>9450121947</v>
      </c>
      <c r="K100" s="202" t="s">
        <v>3369</v>
      </c>
      <c r="L100" s="52"/>
      <c r="M100" s="52"/>
      <c r="N100" s="202" t="s">
        <v>3370</v>
      </c>
      <c r="O100" s="202" t="s">
        <v>3371</v>
      </c>
      <c r="P100" s="202" t="s">
        <v>3078</v>
      </c>
      <c r="Q100" s="203">
        <v>8</v>
      </c>
      <c r="R100" s="203" t="s">
        <v>278</v>
      </c>
      <c r="S100" s="203" t="s">
        <v>2126</v>
      </c>
      <c r="T100" s="203" t="s">
        <v>1945</v>
      </c>
      <c r="U100" s="202" t="s">
        <v>3372</v>
      </c>
      <c r="V100" s="203" t="s">
        <v>3373</v>
      </c>
      <c r="W100" s="203">
        <v>0.65</v>
      </c>
      <c r="X100" s="203">
        <v>10000</v>
      </c>
      <c r="Y100" s="203" t="s">
        <v>3374</v>
      </c>
      <c r="Z100" s="52"/>
      <c r="AA100" s="203">
        <v>6</v>
      </c>
      <c r="AB100" s="203">
        <v>50</v>
      </c>
      <c r="AC100" s="205" t="s">
        <v>3375</v>
      </c>
      <c r="AD100" s="203">
        <v>2</v>
      </c>
      <c r="AE100" s="52"/>
      <c r="AF100" s="52"/>
      <c r="AG100" s="52"/>
      <c r="AH100" s="202" t="s">
        <v>3376</v>
      </c>
    </row>
    <row r="101" spans="1:34" ht="24.75" customHeight="1">
      <c r="A101" s="225"/>
      <c r="B101" s="202" t="s">
        <v>3305</v>
      </c>
      <c r="C101" s="203">
        <v>6</v>
      </c>
      <c r="D101" s="202" t="s">
        <v>3377</v>
      </c>
      <c r="E101" s="203" t="s">
        <v>1935</v>
      </c>
      <c r="F101" s="204" t="s">
        <v>3378</v>
      </c>
      <c r="G101" s="204" t="s">
        <v>3379</v>
      </c>
      <c r="H101" s="202" t="s">
        <v>3380</v>
      </c>
      <c r="I101" s="52"/>
      <c r="J101" s="203">
        <v>9998269709</v>
      </c>
      <c r="K101" s="202" t="s">
        <v>3381</v>
      </c>
      <c r="L101" s="52"/>
      <c r="M101" s="52"/>
      <c r="N101" s="202" t="s">
        <v>3382</v>
      </c>
      <c r="O101" s="202" t="s">
        <v>2064</v>
      </c>
      <c r="P101" s="202" t="s">
        <v>3383</v>
      </c>
      <c r="Q101" s="203">
        <v>9</v>
      </c>
      <c r="R101" s="203" t="s">
        <v>278</v>
      </c>
      <c r="S101" s="203" t="s">
        <v>13</v>
      </c>
      <c r="T101" s="203" t="s">
        <v>1967</v>
      </c>
      <c r="U101" s="202" t="s">
        <v>3384</v>
      </c>
      <c r="V101" s="203" t="s">
        <v>3385</v>
      </c>
      <c r="W101" s="203" t="s">
        <v>3386</v>
      </c>
      <c r="X101" s="203">
        <v>100</v>
      </c>
      <c r="Y101" s="203">
        <v>150000</v>
      </c>
      <c r="Z101" s="52"/>
      <c r="AA101" s="203">
        <v>8</v>
      </c>
      <c r="AB101" s="203">
        <v>6</v>
      </c>
      <c r="AC101" s="205" t="s">
        <v>3387</v>
      </c>
      <c r="AD101" s="203" t="s">
        <v>3388</v>
      </c>
      <c r="AE101" s="52"/>
      <c r="AF101" s="52"/>
      <c r="AG101" s="52"/>
      <c r="AH101" s="202" t="s">
        <v>3389</v>
      </c>
    </row>
    <row r="102" spans="1:34" ht="24.75" customHeight="1">
      <c r="A102" s="223">
        <v>14</v>
      </c>
      <c r="B102" s="202" t="s">
        <v>3390</v>
      </c>
      <c r="C102" s="203">
        <v>1</v>
      </c>
      <c r="D102" s="202" t="s">
        <v>3391</v>
      </c>
      <c r="E102" s="203" t="s">
        <v>1935</v>
      </c>
      <c r="F102" s="204" t="s">
        <v>3392</v>
      </c>
      <c r="G102" s="204" t="s">
        <v>3393</v>
      </c>
      <c r="H102" s="202" t="s">
        <v>3394</v>
      </c>
      <c r="I102" s="202" t="s">
        <v>3395</v>
      </c>
      <c r="J102" s="203">
        <v>9821728915</v>
      </c>
      <c r="K102" s="202" t="s">
        <v>3396</v>
      </c>
      <c r="L102" s="52"/>
      <c r="M102" s="52"/>
      <c r="N102" s="202" t="s">
        <v>3397</v>
      </c>
      <c r="O102" s="202" t="s">
        <v>3398</v>
      </c>
      <c r="P102" s="202" t="s">
        <v>1981</v>
      </c>
      <c r="Q102" s="203">
        <v>9</v>
      </c>
      <c r="R102" s="203" t="s">
        <v>162</v>
      </c>
      <c r="S102" s="203" t="s">
        <v>105</v>
      </c>
      <c r="T102" s="203" t="s">
        <v>1967</v>
      </c>
      <c r="U102" s="202" t="s">
        <v>3399</v>
      </c>
      <c r="V102" s="203" t="s">
        <v>3400</v>
      </c>
      <c r="W102" s="203" t="s">
        <v>3401</v>
      </c>
      <c r="X102" s="203" t="s">
        <v>3402</v>
      </c>
      <c r="Y102" s="52"/>
      <c r="Z102" s="52"/>
      <c r="AA102" s="203">
        <v>30</v>
      </c>
      <c r="AB102" s="203" t="s">
        <v>3403</v>
      </c>
      <c r="AC102" s="205" t="s">
        <v>3404</v>
      </c>
      <c r="AD102" s="203">
        <v>0</v>
      </c>
      <c r="AE102" s="52"/>
      <c r="AF102" s="52"/>
      <c r="AG102" s="202" t="s">
        <v>3405</v>
      </c>
      <c r="AH102" s="202" t="s">
        <v>3406</v>
      </c>
    </row>
    <row r="103" spans="1:34" ht="24.75" customHeight="1">
      <c r="A103" s="224"/>
      <c r="B103" s="202" t="s">
        <v>3390</v>
      </c>
      <c r="C103" s="203">
        <v>2</v>
      </c>
      <c r="D103" s="202" t="s">
        <v>3407</v>
      </c>
      <c r="E103" s="203" t="s">
        <v>1935</v>
      </c>
      <c r="F103" s="204" t="s">
        <v>3408</v>
      </c>
      <c r="G103" s="204" t="s">
        <v>3409</v>
      </c>
      <c r="H103" s="202" t="s">
        <v>3410</v>
      </c>
      <c r="I103" s="52"/>
      <c r="J103" s="203" t="s">
        <v>4983</v>
      </c>
      <c r="K103" s="202" t="s">
        <v>3411</v>
      </c>
      <c r="L103" s="52"/>
      <c r="M103" s="52"/>
      <c r="N103" s="202" t="s">
        <v>2295</v>
      </c>
      <c r="O103" s="202" t="s">
        <v>3412</v>
      </c>
      <c r="P103" s="202" t="s">
        <v>1981</v>
      </c>
      <c r="Q103" s="203">
        <v>9</v>
      </c>
      <c r="R103" s="203" t="s">
        <v>355</v>
      </c>
      <c r="S103" s="203" t="s">
        <v>715</v>
      </c>
      <c r="T103" s="203" t="s">
        <v>1945</v>
      </c>
      <c r="U103" s="202" t="s">
        <v>3413</v>
      </c>
      <c r="V103" s="203">
        <v>38.5</v>
      </c>
      <c r="W103" s="203">
        <v>8.1</v>
      </c>
      <c r="X103" s="203">
        <v>35</v>
      </c>
      <c r="Y103" s="52"/>
      <c r="Z103" s="52"/>
      <c r="AA103" s="203">
        <v>35</v>
      </c>
      <c r="AB103" s="203" t="s">
        <v>1970</v>
      </c>
      <c r="AC103" s="205" t="s">
        <v>3414</v>
      </c>
      <c r="AD103" s="203">
        <v>0</v>
      </c>
      <c r="AE103" s="52"/>
      <c r="AF103" s="52"/>
      <c r="AG103" s="204" t="s">
        <v>3415</v>
      </c>
      <c r="AH103" s="202" t="s">
        <v>3416</v>
      </c>
    </row>
    <row r="104" spans="1:34" ht="24.75" customHeight="1">
      <c r="A104" s="224"/>
      <c r="B104" s="202" t="s">
        <v>3390</v>
      </c>
      <c r="C104" s="203">
        <v>3</v>
      </c>
      <c r="D104" s="202" t="s">
        <v>3417</v>
      </c>
      <c r="E104" s="203" t="s">
        <v>1935</v>
      </c>
      <c r="F104" s="204" t="s">
        <v>3418</v>
      </c>
      <c r="G104" s="204" t="s">
        <v>3419</v>
      </c>
      <c r="H104" s="202" t="s">
        <v>3420</v>
      </c>
      <c r="I104" s="202" t="s">
        <v>3421</v>
      </c>
      <c r="J104" s="203">
        <v>7658977117</v>
      </c>
      <c r="K104" s="202" t="s">
        <v>3422</v>
      </c>
      <c r="L104" s="52"/>
      <c r="M104" s="52"/>
      <c r="N104" s="202" t="s">
        <v>3423</v>
      </c>
      <c r="O104" s="202" t="s">
        <v>3424</v>
      </c>
      <c r="P104" s="202" t="s">
        <v>1981</v>
      </c>
      <c r="Q104" s="203">
        <v>9</v>
      </c>
      <c r="R104" s="203" t="s">
        <v>467</v>
      </c>
      <c r="S104" s="203" t="s">
        <v>1600</v>
      </c>
      <c r="T104" s="203" t="s">
        <v>1967</v>
      </c>
      <c r="U104" s="202" t="s">
        <v>3425</v>
      </c>
      <c r="V104" s="203" t="s">
        <v>3426</v>
      </c>
      <c r="W104" s="203" t="s">
        <v>3427</v>
      </c>
      <c r="X104" s="203" t="s">
        <v>3428</v>
      </c>
      <c r="Y104" s="52"/>
      <c r="Z104" s="52"/>
      <c r="AA104" s="203">
        <v>115</v>
      </c>
      <c r="AB104" s="203">
        <v>60</v>
      </c>
      <c r="AC104" s="205" t="s">
        <v>3429</v>
      </c>
      <c r="AD104" s="203" t="s">
        <v>3424</v>
      </c>
      <c r="AE104" s="203" t="s">
        <v>3424</v>
      </c>
      <c r="AF104" s="52"/>
      <c r="AG104" s="204" t="s">
        <v>3430</v>
      </c>
      <c r="AH104" s="202" t="s">
        <v>3431</v>
      </c>
    </row>
    <row r="105" spans="1:34" ht="24.75" customHeight="1">
      <c r="A105" s="224"/>
      <c r="B105" s="202" t="s">
        <v>3390</v>
      </c>
      <c r="C105" s="203">
        <v>4</v>
      </c>
      <c r="D105" s="202" t="s">
        <v>3432</v>
      </c>
      <c r="E105" s="203" t="s">
        <v>1935</v>
      </c>
      <c r="F105" s="204" t="s">
        <v>3433</v>
      </c>
      <c r="G105" s="204" t="s">
        <v>3434</v>
      </c>
      <c r="H105" s="202" t="s">
        <v>3435</v>
      </c>
      <c r="I105" s="202" t="s">
        <v>3436</v>
      </c>
      <c r="J105" s="203" t="s">
        <v>3437</v>
      </c>
      <c r="K105" s="202" t="s">
        <v>3438</v>
      </c>
      <c r="L105" s="202" t="s">
        <v>3439</v>
      </c>
      <c r="M105" s="203" t="s">
        <v>3440</v>
      </c>
      <c r="N105" s="202" t="s">
        <v>3441</v>
      </c>
      <c r="O105" s="202" t="s">
        <v>3442</v>
      </c>
      <c r="P105" s="202" t="s">
        <v>1981</v>
      </c>
      <c r="Q105" s="203">
        <v>6</v>
      </c>
      <c r="R105" s="203" t="s">
        <v>162</v>
      </c>
      <c r="S105" s="203" t="s">
        <v>105</v>
      </c>
      <c r="T105" s="203" t="s">
        <v>1967</v>
      </c>
      <c r="U105" s="202" t="s">
        <v>3443</v>
      </c>
      <c r="V105" s="203" t="s">
        <v>3444</v>
      </c>
      <c r="W105" s="203" t="s">
        <v>3445</v>
      </c>
      <c r="X105" s="203" t="s">
        <v>3446</v>
      </c>
      <c r="Y105" s="52"/>
      <c r="Z105" s="52"/>
      <c r="AA105" s="203" t="s">
        <v>3447</v>
      </c>
      <c r="AB105" s="203" t="s">
        <v>3448</v>
      </c>
      <c r="AC105" s="205" t="s">
        <v>3449</v>
      </c>
      <c r="AD105" s="203" t="s">
        <v>3450</v>
      </c>
      <c r="AE105" s="203">
        <v>0</v>
      </c>
      <c r="AF105" s="52"/>
      <c r="AG105" s="204" t="s">
        <v>3451</v>
      </c>
      <c r="AH105" s="52"/>
    </row>
    <row r="106" spans="1:34" ht="24.75" customHeight="1">
      <c r="A106" s="224"/>
      <c r="B106" s="202" t="s">
        <v>3390</v>
      </c>
      <c r="C106" s="203">
        <v>5</v>
      </c>
      <c r="D106" s="202" t="s">
        <v>3452</v>
      </c>
      <c r="E106" s="203" t="s">
        <v>1935</v>
      </c>
      <c r="F106" s="204" t="s">
        <v>3453</v>
      </c>
      <c r="G106" s="204" t="s">
        <v>3454</v>
      </c>
      <c r="H106" s="202" t="s">
        <v>3455</v>
      </c>
      <c r="I106" s="52"/>
      <c r="J106" s="203">
        <v>9521611518</v>
      </c>
      <c r="K106" s="202" t="s">
        <v>3456</v>
      </c>
      <c r="L106" s="52"/>
      <c r="M106" s="52"/>
      <c r="N106" s="202" t="s">
        <v>2276</v>
      </c>
      <c r="O106" s="202" t="s">
        <v>3457</v>
      </c>
      <c r="P106" s="202" t="s">
        <v>2065</v>
      </c>
      <c r="Q106" s="203">
        <v>8</v>
      </c>
      <c r="R106" s="203" t="s">
        <v>162</v>
      </c>
      <c r="S106" s="203" t="s">
        <v>3458</v>
      </c>
      <c r="T106" s="203" t="s">
        <v>2333</v>
      </c>
      <c r="U106" s="202" t="s">
        <v>3459</v>
      </c>
      <c r="V106" s="203" t="s">
        <v>3460</v>
      </c>
      <c r="W106" s="203" t="s">
        <v>3461</v>
      </c>
      <c r="X106" s="203" t="s">
        <v>3462</v>
      </c>
      <c r="Y106" s="52"/>
      <c r="Z106" s="52"/>
      <c r="AA106" s="203" t="s">
        <v>3463</v>
      </c>
      <c r="AB106" s="203">
        <v>7</v>
      </c>
      <c r="AC106" s="205" t="s">
        <v>3464</v>
      </c>
      <c r="AD106" s="203" t="s">
        <v>3465</v>
      </c>
      <c r="AE106" s="203">
        <v>1</v>
      </c>
      <c r="AF106" s="52"/>
      <c r="AG106" s="204" t="s">
        <v>3466</v>
      </c>
      <c r="AH106" s="202" t="s">
        <v>3467</v>
      </c>
    </row>
    <row r="107" spans="1:34" ht="24.75" customHeight="1">
      <c r="A107" s="225"/>
      <c r="B107" s="202" t="s">
        <v>3390</v>
      </c>
      <c r="C107" s="203">
        <v>6</v>
      </c>
      <c r="D107" s="202" t="s">
        <v>3468</v>
      </c>
      <c r="E107" s="203" t="s">
        <v>1935</v>
      </c>
      <c r="F107" s="204" t="s">
        <v>3469</v>
      </c>
      <c r="G107" s="204" t="s">
        <v>3470</v>
      </c>
      <c r="H107" s="202" t="s">
        <v>3471</v>
      </c>
      <c r="I107" s="52"/>
      <c r="J107" s="203">
        <v>7710814798</v>
      </c>
      <c r="K107" s="202" t="s">
        <v>3472</v>
      </c>
      <c r="L107" s="52"/>
      <c r="M107" s="52"/>
      <c r="N107" s="202" t="s">
        <v>3473</v>
      </c>
      <c r="O107" s="202" t="s">
        <v>3474</v>
      </c>
      <c r="P107" s="202" t="s">
        <v>2010</v>
      </c>
      <c r="Q107" s="203">
        <v>5</v>
      </c>
      <c r="R107" s="203" t="s">
        <v>162</v>
      </c>
      <c r="S107" s="203" t="s">
        <v>100</v>
      </c>
      <c r="T107" s="203" t="s">
        <v>1945</v>
      </c>
      <c r="U107" s="202" t="s">
        <v>3475</v>
      </c>
      <c r="V107" s="203" t="s">
        <v>3424</v>
      </c>
      <c r="W107" s="203" t="s">
        <v>3476</v>
      </c>
      <c r="X107" s="203">
        <v>2</v>
      </c>
      <c r="Y107" s="52"/>
      <c r="Z107" s="52"/>
      <c r="AA107" s="203">
        <v>5</v>
      </c>
      <c r="AB107" s="203">
        <v>2</v>
      </c>
      <c r="AC107" s="205" t="s">
        <v>3477</v>
      </c>
      <c r="AD107" s="203" t="s">
        <v>3478</v>
      </c>
      <c r="AE107" s="203">
        <v>2</v>
      </c>
      <c r="AF107" s="204" t="s">
        <v>3479</v>
      </c>
      <c r="AG107" s="204" t="s">
        <v>3480</v>
      </c>
      <c r="AH107" s="202" t="s">
        <v>3481</v>
      </c>
    </row>
    <row r="108" spans="1:34" ht="24.75" customHeight="1">
      <c r="A108" s="223">
        <v>15</v>
      </c>
      <c r="B108" s="202" t="s">
        <v>3482</v>
      </c>
      <c r="C108" s="203">
        <v>1</v>
      </c>
      <c r="D108" s="202" t="s">
        <v>3483</v>
      </c>
      <c r="E108" s="203" t="s">
        <v>1935</v>
      </c>
      <c r="F108" s="204" t="s">
        <v>3484</v>
      </c>
      <c r="G108" s="204" t="s">
        <v>3485</v>
      </c>
      <c r="H108" s="202" t="s">
        <v>3486</v>
      </c>
      <c r="I108" s="202" t="s">
        <v>3487</v>
      </c>
      <c r="J108" s="203">
        <v>6260867980</v>
      </c>
      <c r="K108" s="202" t="s">
        <v>3488</v>
      </c>
      <c r="L108" s="202" t="s">
        <v>3489</v>
      </c>
      <c r="M108" s="203">
        <v>9555869337</v>
      </c>
      <c r="N108" s="202" t="s">
        <v>3490</v>
      </c>
      <c r="O108" s="202" t="s">
        <v>3491</v>
      </c>
      <c r="P108" s="202" t="s">
        <v>2010</v>
      </c>
      <c r="Q108" s="203">
        <v>4</v>
      </c>
      <c r="R108" s="203" t="s">
        <v>355</v>
      </c>
      <c r="S108" s="203" t="s">
        <v>354</v>
      </c>
      <c r="T108" s="203" t="s">
        <v>1945</v>
      </c>
      <c r="U108" s="202" t="s">
        <v>3492</v>
      </c>
      <c r="V108" s="203" t="s">
        <v>3493</v>
      </c>
      <c r="W108" s="203" t="s">
        <v>1970</v>
      </c>
      <c r="X108" s="203" t="s">
        <v>1970</v>
      </c>
      <c r="Y108" s="203" t="s">
        <v>3494</v>
      </c>
      <c r="Z108" s="205" t="s">
        <v>3495</v>
      </c>
      <c r="AA108" s="203">
        <v>7</v>
      </c>
      <c r="AB108" s="203">
        <v>2</v>
      </c>
      <c r="AC108" s="205" t="s">
        <v>3496</v>
      </c>
      <c r="AD108" s="203" t="s">
        <v>3497</v>
      </c>
      <c r="AE108" s="203" t="s">
        <v>1970</v>
      </c>
      <c r="AF108" s="52"/>
      <c r="AG108" s="204" t="s">
        <v>3498</v>
      </c>
      <c r="AH108" s="202" t="s">
        <v>3499</v>
      </c>
    </row>
    <row r="109" spans="1:34" ht="24.75" customHeight="1">
      <c r="A109" s="224"/>
      <c r="B109" s="202" t="s">
        <v>3482</v>
      </c>
      <c r="C109" s="203">
        <v>2</v>
      </c>
      <c r="D109" s="202" t="s">
        <v>3500</v>
      </c>
      <c r="E109" s="203" t="s">
        <v>1935</v>
      </c>
      <c r="F109" s="204" t="s">
        <v>3501</v>
      </c>
      <c r="G109" s="204" t="s">
        <v>3502</v>
      </c>
      <c r="H109" s="202" t="s">
        <v>3503</v>
      </c>
      <c r="I109" s="202" t="s">
        <v>3504</v>
      </c>
      <c r="J109" s="203">
        <v>9822757820</v>
      </c>
      <c r="K109" s="202" t="s">
        <v>3505</v>
      </c>
      <c r="L109" s="202" t="s">
        <v>3506</v>
      </c>
      <c r="M109" s="203">
        <v>9881091877</v>
      </c>
      <c r="N109" s="202" t="s">
        <v>3507</v>
      </c>
      <c r="O109" s="202" t="s">
        <v>2064</v>
      </c>
      <c r="P109" s="202" t="s">
        <v>2010</v>
      </c>
      <c r="Q109" s="203">
        <v>6</v>
      </c>
      <c r="R109" s="203" t="s">
        <v>162</v>
      </c>
      <c r="S109" s="203" t="s">
        <v>100</v>
      </c>
      <c r="T109" s="203" t="s">
        <v>1967</v>
      </c>
      <c r="U109" s="202" t="s">
        <v>3508</v>
      </c>
      <c r="V109" s="203" t="s">
        <v>3509</v>
      </c>
      <c r="W109" s="203" t="s">
        <v>3510</v>
      </c>
      <c r="X109" s="203">
        <v>25</v>
      </c>
      <c r="Y109" s="203" t="s">
        <v>3511</v>
      </c>
      <c r="Z109" s="205" t="s">
        <v>3512</v>
      </c>
      <c r="AA109" s="203">
        <v>8</v>
      </c>
      <c r="AB109" s="203">
        <v>6</v>
      </c>
      <c r="AC109" s="205" t="s">
        <v>3513</v>
      </c>
      <c r="AD109" s="203" t="s">
        <v>3388</v>
      </c>
      <c r="AE109" s="203" t="s">
        <v>3514</v>
      </c>
      <c r="AF109" s="52"/>
      <c r="AG109" s="204" t="s">
        <v>3515</v>
      </c>
      <c r="AH109" s="202" t="s">
        <v>3516</v>
      </c>
    </row>
    <row r="110" spans="1:34" ht="24.75" customHeight="1">
      <c r="A110" s="224"/>
      <c r="B110" s="202" t="s">
        <v>3482</v>
      </c>
      <c r="C110" s="203">
        <v>3</v>
      </c>
      <c r="D110" s="202" t="s">
        <v>3517</v>
      </c>
      <c r="E110" s="203" t="s">
        <v>1935</v>
      </c>
      <c r="F110" s="204" t="s">
        <v>3518</v>
      </c>
      <c r="G110" s="204" t="s">
        <v>3519</v>
      </c>
      <c r="H110" s="202" t="s">
        <v>3520</v>
      </c>
      <c r="I110" s="202" t="s">
        <v>3521</v>
      </c>
      <c r="J110" s="203">
        <v>8714052677</v>
      </c>
      <c r="K110" s="202" t="s">
        <v>3522</v>
      </c>
      <c r="L110" s="202" t="s">
        <v>3523</v>
      </c>
      <c r="M110" s="203">
        <v>9014707009</v>
      </c>
      <c r="N110" s="202" t="s">
        <v>3524</v>
      </c>
      <c r="O110" s="202" t="s">
        <v>3525</v>
      </c>
      <c r="P110" s="202" t="s">
        <v>3526</v>
      </c>
      <c r="Q110" s="203">
        <v>4</v>
      </c>
      <c r="R110" s="203" t="s">
        <v>1024</v>
      </c>
      <c r="S110" s="203" t="s">
        <v>32</v>
      </c>
      <c r="T110" s="203" t="s">
        <v>1967</v>
      </c>
      <c r="U110" s="202" t="s">
        <v>3527</v>
      </c>
      <c r="V110" s="203" t="s">
        <v>2012</v>
      </c>
      <c r="W110" s="203">
        <v>7.0000000000000007E-2</v>
      </c>
      <c r="X110" s="203" t="s">
        <v>3528</v>
      </c>
      <c r="Y110" s="203" t="s">
        <v>1970</v>
      </c>
      <c r="Z110" s="52"/>
      <c r="AA110" s="203">
        <v>9</v>
      </c>
      <c r="AB110" s="203">
        <v>5</v>
      </c>
      <c r="AC110" s="205" t="s">
        <v>3529</v>
      </c>
      <c r="AD110" s="203" t="s">
        <v>3530</v>
      </c>
      <c r="AE110" s="203">
        <v>2</v>
      </c>
      <c r="AF110" s="204" t="s">
        <v>3531</v>
      </c>
      <c r="AG110" s="204" t="s">
        <v>3532</v>
      </c>
      <c r="AH110" s="202" t="s">
        <v>3533</v>
      </c>
    </row>
    <row r="111" spans="1:34" ht="24.75" customHeight="1">
      <c r="A111" s="224"/>
      <c r="B111" s="202" t="s">
        <v>3482</v>
      </c>
      <c r="C111" s="203">
        <v>4</v>
      </c>
      <c r="D111" s="202" t="s">
        <v>3534</v>
      </c>
      <c r="E111" s="203" t="s">
        <v>1935</v>
      </c>
      <c r="F111" s="204" t="s">
        <v>3535</v>
      </c>
      <c r="G111" s="204" t="s">
        <v>3536</v>
      </c>
      <c r="H111" s="202" t="s">
        <v>3537</v>
      </c>
      <c r="I111" s="202" t="s">
        <v>3538</v>
      </c>
      <c r="J111" s="203">
        <v>7042937200</v>
      </c>
      <c r="K111" s="202" t="s">
        <v>3539</v>
      </c>
      <c r="L111" s="202" t="s">
        <v>3540</v>
      </c>
      <c r="M111" s="203">
        <v>8448761300</v>
      </c>
      <c r="N111" s="202" t="s">
        <v>3541</v>
      </c>
      <c r="O111" s="202" t="s">
        <v>3542</v>
      </c>
      <c r="P111" s="202" t="s">
        <v>2010</v>
      </c>
      <c r="Q111" s="203">
        <v>7</v>
      </c>
      <c r="R111" s="203" t="s">
        <v>278</v>
      </c>
      <c r="S111" s="203" t="s">
        <v>13</v>
      </c>
      <c r="T111" s="203" t="s">
        <v>1967</v>
      </c>
      <c r="U111" s="202" t="s">
        <v>3543</v>
      </c>
      <c r="V111" s="203" t="s">
        <v>3544</v>
      </c>
      <c r="W111" s="203" t="s">
        <v>2652</v>
      </c>
      <c r="X111" s="203" t="s">
        <v>2544</v>
      </c>
      <c r="Y111" s="203" t="s">
        <v>3388</v>
      </c>
      <c r="Z111" s="52"/>
      <c r="AA111" s="203">
        <v>6</v>
      </c>
      <c r="AB111" s="203">
        <v>2</v>
      </c>
      <c r="AC111" s="205" t="s">
        <v>3545</v>
      </c>
      <c r="AD111" s="203" t="s">
        <v>3546</v>
      </c>
      <c r="AE111" s="203">
        <v>3</v>
      </c>
      <c r="AF111" s="204" t="s">
        <v>3547</v>
      </c>
      <c r="AG111" s="204" t="s">
        <v>3548</v>
      </c>
      <c r="AH111" s="202" t="s">
        <v>3549</v>
      </c>
    </row>
    <row r="112" spans="1:34" ht="24.75" customHeight="1">
      <c r="A112" s="224"/>
      <c r="B112" s="202" t="s">
        <v>3482</v>
      </c>
      <c r="C112" s="203">
        <v>5</v>
      </c>
      <c r="D112" s="202" t="s">
        <v>3550</v>
      </c>
      <c r="E112" s="203" t="s">
        <v>1935</v>
      </c>
      <c r="F112" s="204" t="s">
        <v>3551</v>
      </c>
      <c r="G112" s="204" t="s">
        <v>3552</v>
      </c>
      <c r="H112" s="202" t="s">
        <v>3553</v>
      </c>
      <c r="I112" s="202" t="s">
        <v>3554</v>
      </c>
      <c r="J112" s="203">
        <v>8208113660</v>
      </c>
      <c r="K112" s="202" t="s">
        <v>3555</v>
      </c>
      <c r="L112" s="202" t="s">
        <v>3556</v>
      </c>
      <c r="M112" s="203">
        <v>7387971907</v>
      </c>
      <c r="N112" s="202" t="s">
        <v>2093</v>
      </c>
      <c r="O112" s="202" t="s">
        <v>1965</v>
      </c>
      <c r="P112" s="202" t="s">
        <v>2010</v>
      </c>
      <c r="Q112" s="203">
        <v>4</v>
      </c>
      <c r="R112" s="203" t="s">
        <v>467</v>
      </c>
      <c r="S112" s="203" t="s">
        <v>1600</v>
      </c>
      <c r="T112" s="203" t="s">
        <v>1967</v>
      </c>
      <c r="U112" s="202" t="s">
        <v>3557</v>
      </c>
      <c r="V112" s="203" t="s">
        <v>3558</v>
      </c>
      <c r="W112" s="203">
        <v>1.2</v>
      </c>
      <c r="X112" s="203">
        <v>1</v>
      </c>
      <c r="Y112" s="203" t="s">
        <v>3559</v>
      </c>
      <c r="Z112" s="205" t="s">
        <v>3560</v>
      </c>
      <c r="AA112" s="203">
        <v>6</v>
      </c>
      <c r="AB112" s="203">
        <v>4</v>
      </c>
      <c r="AC112" s="205" t="s">
        <v>3561</v>
      </c>
      <c r="AD112" s="203" t="s">
        <v>2654</v>
      </c>
      <c r="AE112" s="203" t="s">
        <v>3388</v>
      </c>
      <c r="AF112" s="204" t="s">
        <v>3562</v>
      </c>
      <c r="AG112" s="202" t="s">
        <v>3563</v>
      </c>
      <c r="AH112" s="202" t="s">
        <v>3564</v>
      </c>
    </row>
    <row r="113" spans="1:34" ht="24.75" customHeight="1">
      <c r="A113" s="225"/>
      <c r="B113" s="202" t="s">
        <v>3482</v>
      </c>
      <c r="C113" s="203">
        <v>6</v>
      </c>
      <c r="D113" s="202" t="s">
        <v>3565</v>
      </c>
      <c r="E113" s="203" t="s">
        <v>1935</v>
      </c>
      <c r="F113" s="204" t="s">
        <v>3566</v>
      </c>
      <c r="G113" s="204" t="s">
        <v>3567</v>
      </c>
      <c r="H113" s="202" t="s">
        <v>3568</v>
      </c>
      <c r="I113" s="202" t="s">
        <v>3569</v>
      </c>
      <c r="J113" s="203">
        <v>9983635111</v>
      </c>
      <c r="K113" s="202" t="s">
        <v>3570</v>
      </c>
      <c r="L113" s="202" t="s">
        <v>3571</v>
      </c>
      <c r="M113" s="203">
        <v>9667733793</v>
      </c>
      <c r="N113" s="202" t="s">
        <v>3572</v>
      </c>
      <c r="O113" s="202" t="s">
        <v>3573</v>
      </c>
      <c r="P113" s="202" t="s">
        <v>1981</v>
      </c>
      <c r="Q113" s="203">
        <v>6</v>
      </c>
      <c r="R113" s="203" t="s">
        <v>402</v>
      </c>
      <c r="S113" s="203" t="s">
        <v>450</v>
      </c>
      <c r="T113" s="203" t="s">
        <v>1945</v>
      </c>
      <c r="U113" s="202" t="s">
        <v>3574</v>
      </c>
      <c r="V113" s="203">
        <v>80</v>
      </c>
      <c r="W113" s="203">
        <v>24</v>
      </c>
      <c r="X113" s="203">
        <v>4500</v>
      </c>
      <c r="Y113" s="203">
        <v>2.5</v>
      </c>
      <c r="Z113" s="205" t="s">
        <v>3575</v>
      </c>
      <c r="AA113" s="203">
        <v>90</v>
      </c>
      <c r="AB113" s="203">
        <v>120</v>
      </c>
      <c r="AC113" s="205" t="s">
        <v>3576</v>
      </c>
      <c r="AD113" s="203" t="s">
        <v>2544</v>
      </c>
      <c r="AE113" s="203" t="s">
        <v>2544</v>
      </c>
      <c r="AF113" s="52"/>
      <c r="AG113" s="204" t="s">
        <v>3577</v>
      </c>
      <c r="AH113" s="202" t="s">
        <v>3578</v>
      </c>
    </row>
    <row r="114" spans="1:34" ht="24.75" customHeight="1">
      <c r="A114" s="223">
        <v>16</v>
      </c>
      <c r="B114" s="202" t="s">
        <v>1897</v>
      </c>
      <c r="C114" s="203">
        <v>1</v>
      </c>
      <c r="D114" s="202" t="s">
        <v>3579</v>
      </c>
      <c r="E114" s="203" t="s">
        <v>1935</v>
      </c>
      <c r="F114" s="204" t="s">
        <v>3580</v>
      </c>
      <c r="G114" s="204" t="s">
        <v>3581</v>
      </c>
      <c r="H114" s="202" t="s">
        <v>3582</v>
      </c>
      <c r="I114" s="52"/>
      <c r="J114" s="203">
        <v>8110969442</v>
      </c>
      <c r="K114" s="202" t="s">
        <v>3583</v>
      </c>
      <c r="L114" s="52"/>
      <c r="M114" s="52"/>
      <c r="N114" s="202" t="s">
        <v>3584</v>
      </c>
      <c r="O114" s="202" t="s">
        <v>1965</v>
      </c>
      <c r="P114" s="202" t="s">
        <v>1966</v>
      </c>
      <c r="Q114" s="203">
        <v>9</v>
      </c>
      <c r="R114" s="203" t="s">
        <v>573</v>
      </c>
      <c r="S114" s="203" t="s">
        <v>3585</v>
      </c>
      <c r="T114" s="203" t="s">
        <v>2333</v>
      </c>
      <c r="U114" s="202" t="s">
        <v>3586</v>
      </c>
      <c r="V114" s="203">
        <v>8</v>
      </c>
      <c r="W114" s="203">
        <v>0.54</v>
      </c>
      <c r="X114" s="203">
        <v>2403</v>
      </c>
      <c r="Y114" s="203" t="s">
        <v>3587</v>
      </c>
      <c r="Z114" s="52"/>
      <c r="AA114" s="203">
        <v>15</v>
      </c>
      <c r="AB114" s="203">
        <v>30</v>
      </c>
      <c r="AC114" s="205" t="s">
        <v>3588</v>
      </c>
      <c r="AD114" s="203" t="s">
        <v>3589</v>
      </c>
      <c r="AE114" s="203">
        <v>0</v>
      </c>
      <c r="AF114" s="52"/>
      <c r="AG114" s="204" t="s">
        <v>3590</v>
      </c>
      <c r="AH114" s="202" t="s">
        <v>3591</v>
      </c>
    </row>
    <row r="115" spans="1:34" ht="24.75" customHeight="1">
      <c r="A115" s="224"/>
      <c r="B115" s="202" t="s">
        <v>1897</v>
      </c>
      <c r="C115" s="203">
        <v>2</v>
      </c>
      <c r="D115" s="202" t="s">
        <v>3592</v>
      </c>
      <c r="E115" s="203" t="s">
        <v>1935</v>
      </c>
      <c r="F115" s="204" t="s">
        <v>3593</v>
      </c>
      <c r="G115" s="204" t="s">
        <v>3594</v>
      </c>
      <c r="H115" s="202" t="s">
        <v>3595</v>
      </c>
      <c r="I115" s="52"/>
      <c r="J115" s="203">
        <v>9677099223</v>
      </c>
      <c r="K115" s="202" t="s">
        <v>3596</v>
      </c>
      <c r="L115" s="52"/>
      <c r="M115" s="52"/>
      <c r="N115" s="202" t="s">
        <v>3597</v>
      </c>
      <c r="O115" s="202" t="s">
        <v>1965</v>
      </c>
      <c r="P115" s="202" t="s">
        <v>3598</v>
      </c>
      <c r="Q115" s="203">
        <v>8</v>
      </c>
      <c r="R115" s="203" t="s">
        <v>573</v>
      </c>
      <c r="S115" s="203" t="s">
        <v>3599</v>
      </c>
      <c r="T115" s="203" t="s">
        <v>2333</v>
      </c>
      <c r="U115" s="202" t="s">
        <v>3600</v>
      </c>
      <c r="V115" s="203">
        <v>30</v>
      </c>
      <c r="W115" s="203">
        <v>0.8</v>
      </c>
      <c r="X115" s="203">
        <v>5</v>
      </c>
      <c r="Y115" s="203" t="s">
        <v>3601</v>
      </c>
      <c r="Z115" s="205" t="s">
        <v>3602</v>
      </c>
      <c r="AA115" s="203">
        <v>10</v>
      </c>
      <c r="AB115" s="203">
        <v>10</v>
      </c>
      <c r="AC115" s="205" t="s">
        <v>3603</v>
      </c>
      <c r="AD115" s="203" t="s">
        <v>3604</v>
      </c>
      <c r="AE115" s="203">
        <v>1</v>
      </c>
      <c r="AF115" s="52"/>
      <c r="AG115" s="204" t="s">
        <v>3605</v>
      </c>
      <c r="AH115" s="202" t="s">
        <v>3606</v>
      </c>
    </row>
    <row r="116" spans="1:34" ht="24.75" customHeight="1">
      <c r="A116" s="224"/>
      <c r="B116" s="202" t="s">
        <v>1897</v>
      </c>
      <c r="C116" s="203">
        <v>3</v>
      </c>
      <c r="D116" s="202" t="s">
        <v>3607</v>
      </c>
      <c r="E116" s="203" t="s">
        <v>1935</v>
      </c>
      <c r="F116" s="204" t="s">
        <v>3608</v>
      </c>
      <c r="G116" s="204" t="s">
        <v>3609</v>
      </c>
      <c r="H116" s="202" t="s">
        <v>3610</v>
      </c>
      <c r="I116" s="202" t="s">
        <v>3611</v>
      </c>
      <c r="J116" s="203">
        <v>9840701582</v>
      </c>
      <c r="K116" s="202" t="s">
        <v>3612</v>
      </c>
      <c r="L116" s="52"/>
      <c r="M116" s="52"/>
      <c r="N116" s="202" t="s">
        <v>3613</v>
      </c>
      <c r="O116" s="202" t="s">
        <v>1965</v>
      </c>
      <c r="P116" s="202" t="s">
        <v>3614</v>
      </c>
      <c r="Q116" s="203">
        <v>8</v>
      </c>
      <c r="R116" s="203" t="s">
        <v>573</v>
      </c>
      <c r="S116" s="203" t="s">
        <v>42</v>
      </c>
      <c r="T116" s="203" t="s">
        <v>1967</v>
      </c>
      <c r="U116" s="202" t="s">
        <v>3615</v>
      </c>
      <c r="V116" s="203">
        <v>21</v>
      </c>
      <c r="W116" s="203">
        <v>6.9</v>
      </c>
      <c r="X116" s="203">
        <v>15</v>
      </c>
      <c r="Y116" s="52"/>
      <c r="Z116" s="52"/>
      <c r="AA116" s="203">
        <v>11</v>
      </c>
      <c r="AB116" s="203">
        <v>12</v>
      </c>
      <c r="AC116" s="205" t="s">
        <v>3616</v>
      </c>
      <c r="AD116" s="203" t="s">
        <v>3617</v>
      </c>
      <c r="AE116" s="203">
        <v>2</v>
      </c>
      <c r="AF116" s="52"/>
      <c r="AG116" s="204" t="s">
        <v>3618</v>
      </c>
      <c r="AH116" s="52"/>
    </row>
    <row r="117" spans="1:34" ht="24.75" customHeight="1">
      <c r="A117" s="224"/>
      <c r="B117" s="202" t="s">
        <v>1897</v>
      </c>
      <c r="C117" s="203">
        <v>4</v>
      </c>
      <c r="D117" s="202" t="s">
        <v>3619</v>
      </c>
      <c r="E117" s="203" t="s">
        <v>1935</v>
      </c>
      <c r="F117" s="204" t="s">
        <v>3620</v>
      </c>
      <c r="G117" s="204" t="s">
        <v>3621</v>
      </c>
      <c r="H117" s="202" t="s">
        <v>3622</v>
      </c>
      <c r="I117" s="52"/>
      <c r="J117" s="203">
        <v>9655789049</v>
      </c>
      <c r="K117" s="202" t="s">
        <v>3623</v>
      </c>
      <c r="L117" s="52"/>
      <c r="M117" s="52"/>
      <c r="N117" s="202" t="s">
        <v>3624</v>
      </c>
      <c r="O117" s="202" t="s">
        <v>1965</v>
      </c>
      <c r="P117" s="202" t="s">
        <v>3614</v>
      </c>
      <c r="Q117" s="203">
        <v>6</v>
      </c>
      <c r="R117" s="203" t="s">
        <v>573</v>
      </c>
      <c r="S117" s="203" t="s">
        <v>42</v>
      </c>
      <c r="T117" s="203" t="s">
        <v>1967</v>
      </c>
      <c r="U117" s="202" t="s">
        <v>3625</v>
      </c>
      <c r="V117" s="203">
        <v>41.5</v>
      </c>
      <c r="W117" s="203">
        <v>0</v>
      </c>
      <c r="X117" s="203">
        <v>0</v>
      </c>
      <c r="Y117" s="203">
        <v>0</v>
      </c>
      <c r="Z117" s="52"/>
      <c r="AA117" s="203">
        <v>7</v>
      </c>
      <c r="AB117" s="203" t="s">
        <v>3626</v>
      </c>
      <c r="AC117" s="205" t="s">
        <v>3627</v>
      </c>
      <c r="AD117" s="203">
        <v>3</v>
      </c>
      <c r="AE117" s="203">
        <v>3</v>
      </c>
      <c r="AF117" s="204" t="s">
        <v>3628</v>
      </c>
      <c r="AG117" s="204" t="s">
        <v>3629</v>
      </c>
      <c r="AH117" s="202" t="s">
        <v>3630</v>
      </c>
    </row>
    <row r="118" spans="1:34" ht="24.75" customHeight="1">
      <c r="A118" s="224"/>
      <c r="B118" s="202" t="s">
        <v>1897</v>
      </c>
      <c r="C118" s="203">
        <v>5</v>
      </c>
      <c r="D118" s="202" t="s">
        <v>3631</v>
      </c>
      <c r="E118" s="203" t="s">
        <v>1935</v>
      </c>
      <c r="F118" s="204" t="s">
        <v>3632</v>
      </c>
      <c r="G118" s="204" t="s">
        <v>3633</v>
      </c>
      <c r="H118" s="202" t="s">
        <v>3634</v>
      </c>
      <c r="I118" s="202" t="s">
        <v>3634</v>
      </c>
      <c r="J118" s="203">
        <v>9445876298</v>
      </c>
      <c r="K118" s="202" t="s">
        <v>3635</v>
      </c>
      <c r="L118" s="52"/>
      <c r="M118" s="52"/>
      <c r="N118" s="202" t="s">
        <v>3597</v>
      </c>
      <c r="O118" s="202" t="s">
        <v>1965</v>
      </c>
      <c r="P118" s="202" t="s">
        <v>3614</v>
      </c>
      <c r="Q118" s="203">
        <v>5</v>
      </c>
      <c r="R118" s="203" t="s">
        <v>573</v>
      </c>
      <c r="S118" s="203" t="s">
        <v>42</v>
      </c>
      <c r="T118" s="203" t="s">
        <v>1967</v>
      </c>
      <c r="U118" s="202" t="s">
        <v>3636</v>
      </c>
      <c r="V118" s="203">
        <v>70</v>
      </c>
      <c r="W118" s="203">
        <v>1.3</v>
      </c>
      <c r="X118" s="203">
        <v>3</v>
      </c>
      <c r="Y118" s="203" t="s">
        <v>3637</v>
      </c>
      <c r="Z118" s="205" t="s">
        <v>3638</v>
      </c>
      <c r="AA118" s="203">
        <v>16</v>
      </c>
      <c r="AB118" s="203">
        <v>15</v>
      </c>
      <c r="AC118" s="205" t="s">
        <v>3639</v>
      </c>
      <c r="AD118" s="203" t="s">
        <v>3640</v>
      </c>
      <c r="AE118" s="203">
        <v>1</v>
      </c>
      <c r="AF118" s="52"/>
      <c r="AG118" s="204" t="s">
        <v>3641</v>
      </c>
      <c r="AH118" s="202" t="s">
        <v>3642</v>
      </c>
    </row>
    <row r="119" spans="1:34" ht="24.75" customHeight="1">
      <c r="A119" s="225"/>
      <c r="B119" s="202" t="s">
        <v>1897</v>
      </c>
      <c r="C119" s="203">
        <v>6</v>
      </c>
      <c r="D119" s="202" t="s">
        <v>3643</v>
      </c>
      <c r="E119" s="203" t="s">
        <v>1935</v>
      </c>
      <c r="F119" s="204" t="s">
        <v>3644</v>
      </c>
      <c r="G119" s="204" t="s">
        <v>3645</v>
      </c>
      <c r="H119" s="202" t="s">
        <v>3646</v>
      </c>
      <c r="I119" s="52"/>
      <c r="J119" s="203">
        <v>9994603600</v>
      </c>
      <c r="K119" s="202" t="s">
        <v>3647</v>
      </c>
      <c r="L119" s="52"/>
      <c r="M119" s="52"/>
      <c r="N119" s="202" t="s">
        <v>3624</v>
      </c>
      <c r="O119" s="202" t="s">
        <v>1965</v>
      </c>
      <c r="P119" s="202" t="s">
        <v>3598</v>
      </c>
      <c r="Q119" s="203">
        <v>6</v>
      </c>
      <c r="R119" s="203" t="s">
        <v>573</v>
      </c>
      <c r="S119" s="203" t="s">
        <v>2887</v>
      </c>
      <c r="T119" s="203" t="s">
        <v>1945</v>
      </c>
      <c r="U119" s="202" t="s">
        <v>3648</v>
      </c>
      <c r="V119" s="203">
        <v>20</v>
      </c>
      <c r="W119" s="203">
        <v>0.4</v>
      </c>
      <c r="X119" s="203">
        <v>4</v>
      </c>
      <c r="Y119" s="52"/>
      <c r="Z119" s="52"/>
      <c r="AA119" s="203">
        <v>11</v>
      </c>
      <c r="AB119" s="203">
        <v>11</v>
      </c>
      <c r="AC119" s="205" t="s">
        <v>3649</v>
      </c>
      <c r="AD119" s="203">
        <v>0</v>
      </c>
      <c r="AE119" s="52"/>
      <c r="AF119" s="52"/>
      <c r="AG119" s="204" t="s">
        <v>3650</v>
      </c>
      <c r="AH119" s="202" t="s">
        <v>3651</v>
      </c>
    </row>
    <row r="120" spans="1:34" ht="24.75" customHeight="1">
      <c r="A120" s="223">
        <v>17</v>
      </c>
      <c r="B120" s="202" t="s">
        <v>3652</v>
      </c>
      <c r="C120" s="203">
        <v>1</v>
      </c>
      <c r="D120" s="202" t="s">
        <v>3653</v>
      </c>
      <c r="E120" s="203" t="s">
        <v>1935</v>
      </c>
      <c r="F120" s="204" t="s">
        <v>3654</v>
      </c>
      <c r="G120" s="204" t="s">
        <v>3655</v>
      </c>
      <c r="H120" s="202" t="s">
        <v>3656</v>
      </c>
      <c r="I120" s="52"/>
      <c r="J120" s="203">
        <v>7710893041</v>
      </c>
      <c r="K120" s="202" t="s">
        <v>3657</v>
      </c>
      <c r="L120" s="202" t="s">
        <v>3658</v>
      </c>
      <c r="M120" s="203">
        <v>7710893042</v>
      </c>
      <c r="N120" s="202" t="s">
        <v>3659</v>
      </c>
      <c r="O120" s="202" t="s">
        <v>2064</v>
      </c>
      <c r="P120" s="202" t="s">
        <v>2010</v>
      </c>
      <c r="Q120" s="203">
        <v>4</v>
      </c>
      <c r="R120" s="203" t="s">
        <v>467</v>
      </c>
      <c r="S120" s="203" t="s">
        <v>27</v>
      </c>
      <c r="T120" s="203" t="s">
        <v>1967</v>
      </c>
      <c r="U120" s="202" t="s">
        <v>3660</v>
      </c>
      <c r="V120" s="203" t="s">
        <v>3661</v>
      </c>
      <c r="W120" s="203" t="s">
        <v>3662</v>
      </c>
      <c r="X120" s="203">
        <v>12</v>
      </c>
      <c r="Y120" s="52"/>
      <c r="Z120" s="52"/>
      <c r="AA120" s="203">
        <v>17</v>
      </c>
      <c r="AB120" s="203">
        <v>17</v>
      </c>
      <c r="AC120" s="205" t="s">
        <v>3663</v>
      </c>
      <c r="AD120" s="203">
        <v>0</v>
      </c>
      <c r="AE120" s="203">
        <v>0</v>
      </c>
      <c r="AF120" s="52"/>
      <c r="AG120" s="204" t="s">
        <v>3664</v>
      </c>
      <c r="AH120" s="202" t="s">
        <v>1970</v>
      </c>
    </row>
    <row r="121" spans="1:34" ht="24.75" customHeight="1">
      <c r="A121" s="224"/>
      <c r="B121" s="202" t="s">
        <v>3652</v>
      </c>
      <c r="C121" s="203">
        <v>2</v>
      </c>
      <c r="D121" s="202" t="s">
        <v>3665</v>
      </c>
      <c r="E121" s="203" t="s">
        <v>1935</v>
      </c>
      <c r="F121" s="204" t="s">
        <v>3666</v>
      </c>
      <c r="G121" s="204" t="s">
        <v>3667</v>
      </c>
      <c r="H121" s="202" t="s">
        <v>3668</v>
      </c>
      <c r="I121" s="52"/>
      <c r="J121" s="210">
        <v>918656000000</v>
      </c>
      <c r="K121" s="202" t="s">
        <v>3669</v>
      </c>
      <c r="L121" s="52"/>
      <c r="M121" s="52"/>
      <c r="N121" s="202" t="s">
        <v>3670</v>
      </c>
      <c r="O121" s="202" t="s">
        <v>3671</v>
      </c>
      <c r="P121" s="202" t="s">
        <v>2065</v>
      </c>
      <c r="Q121" s="203">
        <v>7</v>
      </c>
      <c r="R121" s="203" t="s">
        <v>467</v>
      </c>
      <c r="S121" s="203" t="s">
        <v>3672</v>
      </c>
      <c r="T121" s="203" t="s">
        <v>1945</v>
      </c>
      <c r="U121" s="202" t="s">
        <v>3673</v>
      </c>
      <c r="V121" s="203">
        <v>20</v>
      </c>
      <c r="W121" s="203">
        <v>1</v>
      </c>
      <c r="X121" s="203" t="s">
        <v>3674</v>
      </c>
      <c r="Y121" s="203">
        <v>20794</v>
      </c>
      <c r="Z121" s="205" t="s">
        <v>3675</v>
      </c>
      <c r="AA121" s="203">
        <v>8</v>
      </c>
      <c r="AB121" s="203">
        <v>40</v>
      </c>
      <c r="AC121" s="205" t="s">
        <v>3676</v>
      </c>
      <c r="AD121" s="203" t="s">
        <v>3677</v>
      </c>
      <c r="AE121" s="52"/>
      <c r="AF121" s="52"/>
      <c r="AG121" s="204" t="s">
        <v>3678</v>
      </c>
      <c r="AH121" s="52"/>
    </row>
    <row r="122" spans="1:34" ht="24.75" customHeight="1">
      <c r="A122" s="224"/>
      <c r="B122" s="202" t="s">
        <v>3652</v>
      </c>
      <c r="C122" s="203">
        <v>3</v>
      </c>
      <c r="D122" s="202" t="s">
        <v>3679</v>
      </c>
      <c r="E122" s="203" t="s">
        <v>1935</v>
      </c>
      <c r="F122" s="204" t="s">
        <v>3680</v>
      </c>
      <c r="G122" s="204" t="s">
        <v>3681</v>
      </c>
      <c r="H122" s="202" t="s">
        <v>3682</v>
      </c>
      <c r="I122" s="52"/>
      <c r="J122" s="203">
        <v>9845126340</v>
      </c>
      <c r="K122" s="202" t="s">
        <v>3683</v>
      </c>
      <c r="L122" s="202" t="s">
        <v>3684</v>
      </c>
      <c r="M122" s="203">
        <v>9845090733</v>
      </c>
      <c r="N122" s="202" t="s">
        <v>2663</v>
      </c>
      <c r="O122" s="202" t="s">
        <v>3685</v>
      </c>
      <c r="P122" s="202" t="s">
        <v>2801</v>
      </c>
      <c r="Q122" s="203">
        <v>6</v>
      </c>
      <c r="R122" s="203" t="s">
        <v>467</v>
      </c>
      <c r="S122" s="203" t="s">
        <v>3686</v>
      </c>
      <c r="T122" s="203" t="s">
        <v>1967</v>
      </c>
      <c r="U122" s="202" t="s">
        <v>3687</v>
      </c>
      <c r="V122" s="203" t="s">
        <v>3688</v>
      </c>
      <c r="W122" s="203" t="s">
        <v>3689</v>
      </c>
      <c r="X122" s="203">
        <v>4</v>
      </c>
      <c r="Y122" s="203">
        <v>114000</v>
      </c>
      <c r="Z122" s="205" t="s">
        <v>3690</v>
      </c>
      <c r="AA122" s="203">
        <v>4</v>
      </c>
      <c r="AB122" s="203">
        <v>10</v>
      </c>
      <c r="AC122" s="205" t="s">
        <v>3691</v>
      </c>
      <c r="AD122" s="203" t="s">
        <v>3692</v>
      </c>
      <c r="AE122" s="203" t="s">
        <v>2243</v>
      </c>
      <c r="AF122" s="204" t="s">
        <v>3693</v>
      </c>
      <c r="AG122" s="204" t="s">
        <v>3694</v>
      </c>
      <c r="AH122" s="202" t="s">
        <v>3695</v>
      </c>
    </row>
    <row r="123" spans="1:34" ht="24.75" customHeight="1">
      <c r="A123" s="224"/>
      <c r="B123" s="202" t="s">
        <v>3652</v>
      </c>
      <c r="C123" s="203">
        <v>4</v>
      </c>
      <c r="D123" s="202" t="s">
        <v>3696</v>
      </c>
      <c r="E123" s="203" t="s">
        <v>1935</v>
      </c>
      <c r="F123" s="204" t="s">
        <v>3697</v>
      </c>
      <c r="G123" s="204" t="s">
        <v>3698</v>
      </c>
      <c r="H123" s="202" t="s">
        <v>3699</v>
      </c>
      <c r="I123" s="52"/>
      <c r="J123" s="203">
        <v>9686470007</v>
      </c>
      <c r="K123" s="202" t="s">
        <v>3700</v>
      </c>
      <c r="L123" s="52"/>
      <c r="M123" s="52"/>
      <c r="N123" s="202" t="s">
        <v>3701</v>
      </c>
      <c r="O123" s="202" t="s">
        <v>3702</v>
      </c>
      <c r="P123" s="202" t="s">
        <v>3703</v>
      </c>
      <c r="Q123" s="203">
        <v>8</v>
      </c>
      <c r="R123" s="203" t="s">
        <v>467</v>
      </c>
      <c r="S123" s="203" t="s">
        <v>3704</v>
      </c>
      <c r="T123" s="203" t="s">
        <v>2333</v>
      </c>
      <c r="U123" s="202" t="s">
        <v>3705</v>
      </c>
      <c r="V123" s="203">
        <v>38</v>
      </c>
      <c r="W123" s="203">
        <v>3</v>
      </c>
      <c r="X123" s="203">
        <v>6</v>
      </c>
      <c r="Y123" s="52"/>
      <c r="Z123" s="52"/>
      <c r="AA123" s="203">
        <v>35</v>
      </c>
      <c r="AB123" s="203">
        <v>80</v>
      </c>
      <c r="AC123" s="205" t="s">
        <v>3706</v>
      </c>
      <c r="AD123" s="203" t="s">
        <v>3707</v>
      </c>
      <c r="AE123" s="203">
        <v>1</v>
      </c>
      <c r="AF123" s="204" t="s">
        <v>3708</v>
      </c>
      <c r="AG123" s="204" t="s">
        <v>3709</v>
      </c>
      <c r="AH123" s="202" t="s">
        <v>3710</v>
      </c>
    </row>
    <row r="124" spans="1:34" ht="24.75" customHeight="1">
      <c r="A124" s="224"/>
      <c r="B124" s="202" t="s">
        <v>3652</v>
      </c>
      <c r="C124" s="203">
        <v>5</v>
      </c>
      <c r="D124" s="202" t="s">
        <v>3711</v>
      </c>
      <c r="E124" s="203" t="s">
        <v>1935</v>
      </c>
      <c r="F124" s="204" t="s">
        <v>3712</v>
      </c>
      <c r="G124" s="204" t="s">
        <v>3713</v>
      </c>
      <c r="H124" s="202" t="s">
        <v>3714</v>
      </c>
      <c r="I124" s="52"/>
      <c r="J124" s="203">
        <v>9845231512</v>
      </c>
      <c r="K124" s="202" t="s">
        <v>3715</v>
      </c>
      <c r="L124" s="202" t="s">
        <v>3716</v>
      </c>
      <c r="M124" s="203">
        <v>9880712438</v>
      </c>
      <c r="N124" s="202" t="s">
        <v>3717</v>
      </c>
      <c r="O124" s="202" t="s">
        <v>2064</v>
      </c>
      <c r="P124" s="202" t="s">
        <v>1981</v>
      </c>
      <c r="Q124" s="203">
        <v>7</v>
      </c>
      <c r="R124" s="203" t="s">
        <v>467</v>
      </c>
      <c r="S124" s="203" t="s">
        <v>1600</v>
      </c>
      <c r="T124" s="203" t="s">
        <v>1967</v>
      </c>
      <c r="U124" s="202" t="s">
        <v>3718</v>
      </c>
      <c r="V124" s="203">
        <v>30</v>
      </c>
      <c r="W124" s="203">
        <v>0.61</v>
      </c>
      <c r="X124" s="203">
        <v>56</v>
      </c>
      <c r="Y124" s="203" t="s">
        <v>3719</v>
      </c>
      <c r="Z124" s="205" t="s">
        <v>3720</v>
      </c>
      <c r="AA124" s="203">
        <v>5</v>
      </c>
      <c r="AB124" s="203">
        <v>28</v>
      </c>
      <c r="AC124" s="205" t="s">
        <v>3721</v>
      </c>
      <c r="AD124" s="203">
        <v>0</v>
      </c>
      <c r="AE124" s="203">
        <v>0</v>
      </c>
      <c r="AF124" s="52"/>
      <c r="AG124" s="204" t="s">
        <v>3722</v>
      </c>
      <c r="AH124" s="202" t="s">
        <v>3723</v>
      </c>
    </row>
    <row r="125" spans="1:34" ht="24.75" customHeight="1">
      <c r="A125" s="225"/>
      <c r="B125" s="202" t="s">
        <v>3652</v>
      </c>
      <c r="C125" s="203">
        <v>6</v>
      </c>
      <c r="D125" s="202" t="s">
        <v>3724</v>
      </c>
      <c r="E125" s="203" t="s">
        <v>1935</v>
      </c>
      <c r="F125" s="204" t="s">
        <v>3725</v>
      </c>
      <c r="G125" s="204" t="s">
        <v>3726</v>
      </c>
      <c r="H125" s="202" t="s">
        <v>3727</v>
      </c>
      <c r="I125" s="202" t="s">
        <v>3728</v>
      </c>
      <c r="J125" s="203">
        <v>7483276508</v>
      </c>
      <c r="K125" s="202" t="s">
        <v>3729</v>
      </c>
      <c r="L125" s="202" t="s">
        <v>3730</v>
      </c>
      <c r="M125" s="203">
        <v>7483276508</v>
      </c>
      <c r="N125" s="202" t="s">
        <v>3731</v>
      </c>
      <c r="O125" s="202" t="s">
        <v>3732</v>
      </c>
      <c r="P125" s="202" t="s">
        <v>2065</v>
      </c>
      <c r="Q125" s="203">
        <v>7</v>
      </c>
      <c r="R125" s="203" t="s">
        <v>467</v>
      </c>
      <c r="S125" s="203" t="s">
        <v>3733</v>
      </c>
      <c r="T125" s="203" t="s">
        <v>1945</v>
      </c>
      <c r="U125" s="202" t="s">
        <v>3734</v>
      </c>
      <c r="V125" s="203">
        <v>10</v>
      </c>
      <c r="W125" s="203" t="s">
        <v>3735</v>
      </c>
      <c r="X125" s="203">
        <v>12</v>
      </c>
      <c r="Y125" s="203" t="s">
        <v>3736</v>
      </c>
      <c r="Z125" s="205" t="s">
        <v>3737</v>
      </c>
      <c r="AA125" s="203">
        <v>12</v>
      </c>
      <c r="AB125" s="203">
        <v>9</v>
      </c>
      <c r="AC125" s="205" t="s">
        <v>3738</v>
      </c>
      <c r="AD125" s="203">
        <v>3</v>
      </c>
      <c r="AE125" s="203">
        <v>3</v>
      </c>
      <c r="AF125" s="204" t="s">
        <v>3739</v>
      </c>
      <c r="AG125" s="204" t="s">
        <v>3740</v>
      </c>
      <c r="AH125" s="202" t="s">
        <v>3741</v>
      </c>
    </row>
    <row r="126" spans="1:34" ht="24.75" customHeight="1">
      <c r="A126" s="223">
        <v>18</v>
      </c>
      <c r="B126" s="202" t="s">
        <v>1901</v>
      </c>
      <c r="C126" s="203">
        <v>1</v>
      </c>
      <c r="D126" s="202" t="s">
        <v>3742</v>
      </c>
      <c r="E126" s="203" t="s">
        <v>1935</v>
      </c>
      <c r="F126" s="204" t="s">
        <v>3743</v>
      </c>
      <c r="G126" s="204" t="s">
        <v>3744</v>
      </c>
      <c r="H126" s="202" t="s">
        <v>3745</v>
      </c>
      <c r="I126" s="52"/>
      <c r="J126" s="203">
        <v>9040966188</v>
      </c>
      <c r="K126" s="202" t="s">
        <v>3746</v>
      </c>
      <c r="L126" s="52"/>
      <c r="M126" s="52"/>
      <c r="N126" s="202" t="s">
        <v>3747</v>
      </c>
      <c r="O126" s="202" t="s">
        <v>2193</v>
      </c>
      <c r="P126" s="202" t="s">
        <v>3748</v>
      </c>
      <c r="Q126" s="203">
        <v>6</v>
      </c>
      <c r="R126" s="203" t="s">
        <v>230</v>
      </c>
      <c r="S126" s="203" t="s">
        <v>72</v>
      </c>
      <c r="T126" s="203" t="s">
        <v>1945</v>
      </c>
      <c r="U126" s="202" t="s">
        <v>3749</v>
      </c>
      <c r="V126" s="203" t="s">
        <v>2012</v>
      </c>
      <c r="W126" s="203">
        <v>0</v>
      </c>
      <c r="X126" s="203">
        <v>9</v>
      </c>
      <c r="Y126" s="203">
        <v>0</v>
      </c>
      <c r="Z126" s="52"/>
      <c r="AA126" s="203">
        <v>5</v>
      </c>
      <c r="AB126" s="203">
        <v>5</v>
      </c>
      <c r="AC126" s="205" t="s">
        <v>3750</v>
      </c>
      <c r="AD126" s="203">
        <v>0</v>
      </c>
      <c r="AE126" s="52"/>
      <c r="AF126" s="52"/>
      <c r="AG126" s="202" t="s">
        <v>3751</v>
      </c>
      <c r="AH126" s="202" t="s">
        <v>3752</v>
      </c>
    </row>
    <row r="127" spans="1:34" ht="24.75" customHeight="1">
      <c r="A127" s="224"/>
      <c r="B127" s="202" t="s">
        <v>1901</v>
      </c>
      <c r="C127" s="203">
        <v>2</v>
      </c>
      <c r="D127" s="202" t="s">
        <v>3753</v>
      </c>
      <c r="E127" s="203" t="s">
        <v>1935</v>
      </c>
      <c r="F127" s="204" t="s">
        <v>3754</v>
      </c>
      <c r="G127" s="204" t="s">
        <v>3755</v>
      </c>
      <c r="H127" s="202" t="s">
        <v>3756</v>
      </c>
      <c r="I127" s="52"/>
      <c r="J127" s="203">
        <v>7898902455</v>
      </c>
      <c r="K127" s="202" t="s">
        <v>3757</v>
      </c>
      <c r="L127" s="52"/>
      <c r="M127" s="52"/>
      <c r="N127" s="202" t="s">
        <v>3758</v>
      </c>
      <c r="O127" s="202" t="s">
        <v>3759</v>
      </c>
      <c r="P127" s="202" t="s">
        <v>3760</v>
      </c>
      <c r="Q127" s="203">
        <v>7</v>
      </c>
      <c r="R127" s="203" t="s">
        <v>181</v>
      </c>
      <c r="S127" s="203" t="s">
        <v>180</v>
      </c>
      <c r="T127" s="203" t="s">
        <v>1945</v>
      </c>
      <c r="U127" s="202" t="s">
        <v>3761</v>
      </c>
      <c r="V127" s="203" t="s">
        <v>2984</v>
      </c>
      <c r="W127" s="203" t="s">
        <v>3762</v>
      </c>
      <c r="X127" s="203" t="s">
        <v>3762</v>
      </c>
      <c r="Y127" s="203" t="s">
        <v>1970</v>
      </c>
      <c r="Z127" s="52"/>
      <c r="AA127" s="203">
        <v>5</v>
      </c>
      <c r="AB127" s="203">
        <v>5</v>
      </c>
      <c r="AC127" s="205" t="s">
        <v>3763</v>
      </c>
      <c r="AD127" s="203" t="s">
        <v>3764</v>
      </c>
      <c r="AE127" s="203">
        <v>4</v>
      </c>
      <c r="AF127" s="52"/>
      <c r="AG127" s="204" t="s">
        <v>3765</v>
      </c>
      <c r="AH127" s="202" t="s">
        <v>3766</v>
      </c>
    </row>
    <row r="128" spans="1:34" ht="24.75" customHeight="1">
      <c r="A128" s="224"/>
      <c r="B128" s="202" t="s">
        <v>1901</v>
      </c>
      <c r="C128" s="203">
        <v>3</v>
      </c>
      <c r="D128" s="202" t="s">
        <v>3767</v>
      </c>
      <c r="E128" s="203" t="s">
        <v>1935</v>
      </c>
      <c r="F128" s="204" t="s">
        <v>3768</v>
      </c>
      <c r="G128" s="204" t="s">
        <v>3769</v>
      </c>
      <c r="H128" s="202" t="s">
        <v>3770</v>
      </c>
      <c r="I128" s="52"/>
      <c r="J128" s="203">
        <v>9560589782</v>
      </c>
      <c r="K128" s="202" t="s">
        <v>3771</v>
      </c>
      <c r="L128" s="52"/>
      <c r="M128" s="52"/>
      <c r="N128" s="202" t="s">
        <v>3772</v>
      </c>
      <c r="O128" s="202" t="s">
        <v>2193</v>
      </c>
      <c r="P128" s="202" t="s">
        <v>3773</v>
      </c>
      <c r="Q128" s="203">
        <v>7</v>
      </c>
      <c r="R128" s="203" t="s">
        <v>47</v>
      </c>
      <c r="S128" s="203" t="s">
        <v>2049</v>
      </c>
      <c r="T128" s="203" t="s">
        <v>1967</v>
      </c>
      <c r="U128" s="202" t="s">
        <v>3774</v>
      </c>
      <c r="V128" s="203" t="s">
        <v>3775</v>
      </c>
      <c r="W128" s="203" t="s">
        <v>3776</v>
      </c>
      <c r="X128" s="203">
        <v>12</v>
      </c>
      <c r="Y128" s="203" t="s">
        <v>3777</v>
      </c>
      <c r="Z128" s="52"/>
      <c r="AA128" s="203">
        <v>9</v>
      </c>
      <c r="AB128" s="203">
        <v>9</v>
      </c>
      <c r="AC128" s="205" t="s">
        <v>3778</v>
      </c>
      <c r="AD128" s="203" t="s">
        <v>3779</v>
      </c>
      <c r="AE128" s="203" t="s">
        <v>3780</v>
      </c>
      <c r="AF128" s="52"/>
      <c r="AG128" s="204" t="s">
        <v>3781</v>
      </c>
      <c r="AH128" s="202" t="s">
        <v>3782</v>
      </c>
    </row>
    <row r="129" spans="1:34" ht="24.75" customHeight="1">
      <c r="A129" s="224"/>
      <c r="B129" s="202" t="s">
        <v>1901</v>
      </c>
      <c r="C129" s="203">
        <v>4</v>
      </c>
      <c r="D129" s="202" t="s">
        <v>3783</v>
      </c>
      <c r="E129" s="203" t="s">
        <v>1935</v>
      </c>
      <c r="F129" s="204" t="s">
        <v>3784</v>
      </c>
      <c r="G129" s="204" t="s">
        <v>3785</v>
      </c>
      <c r="H129" s="202" t="s">
        <v>3786</v>
      </c>
      <c r="I129" s="52"/>
      <c r="J129" s="203" t="s">
        <v>3787</v>
      </c>
      <c r="K129" s="202" t="s">
        <v>3788</v>
      </c>
      <c r="L129" s="202" t="s">
        <v>3789</v>
      </c>
      <c r="M129" s="203">
        <v>9348565745</v>
      </c>
      <c r="N129" s="202" t="s">
        <v>3120</v>
      </c>
      <c r="O129" s="202" t="s">
        <v>3790</v>
      </c>
      <c r="P129" s="202" t="s">
        <v>3760</v>
      </c>
      <c r="Q129" s="203">
        <v>6</v>
      </c>
      <c r="R129" s="203" t="s">
        <v>230</v>
      </c>
      <c r="S129" s="203" t="s">
        <v>72</v>
      </c>
      <c r="T129" s="203" t="s">
        <v>1945</v>
      </c>
      <c r="U129" s="202" t="s">
        <v>3791</v>
      </c>
      <c r="V129" s="203" t="s">
        <v>3792</v>
      </c>
      <c r="W129" s="203" t="s">
        <v>3793</v>
      </c>
      <c r="X129" s="203" t="s">
        <v>1970</v>
      </c>
      <c r="Y129" s="203" t="s">
        <v>3793</v>
      </c>
      <c r="Z129" s="52"/>
      <c r="AA129" s="203">
        <v>10</v>
      </c>
      <c r="AB129" s="203">
        <v>8</v>
      </c>
      <c r="AC129" s="205" t="s">
        <v>3794</v>
      </c>
      <c r="AD129" s="203" t="s">
        <v>3795</v>
      </c>
      <c r="AE129" s="203">
        <v>1</v>
      </c>
      <c r="AF129" s="52"/>
      <c r="AG129" s="204" t="s">
        <v>3796</v>
      </c>
      <c r="AH129" s="202" t="s">
        <v>3797</v>
      </c>
    </row>
    <row r="130" spans="1:34" ht="24.75" customHeight="1">
      <c r="A130" s="224"/>
      <c r="B130" s="202" t="s">
        <v>1901</v>
      </c>
      <c r="C130" s="203">
        <v>5</v>
      </c>
      <c r="D130" s="202" t="s">
        <v>3798</v>
      </c>
      <c r="E130" s="203" t="s">
        <v>1935</v>
      </c>
      <c r="F130" s="204" t="s">
        <v>3799</v>
      </c>
      <c r="G130" s="204" t="s">
        <v>3800</v>
      </c>
      <c r="H130" s="202" t="s">
        <v>3801</v>
      </c>
      <c r="I130" s="52"/>
      <c r="J130" s="203">
        <v>9971753838</v>
      </c>
      <c r="K130" s="202" t="s">
        <v>3802</v>
      </c>
      <c r="L130" s="52"/>
      <c r="M130" s="52"/>
      <c r="N130" s="202" t="s">
        <v>3803</v>
      </c>
      <c r="O130" s="202" t="s">
        <v>1965</v>
      </c>
      <c r="P130" s="202" t="s">
        <v>3804</v>
      </c>
      <c r="Q130" s="203">
        <v>8</v>
      </c>
      <c r="R130" s="203" t="s">
        <v>47</v>
      </c>
      <c r="S130" s="203" t="s">
        <v>2049</v>
      </c>
      <c r="T130" s="203" t="s">
        <v>1967</v>
      </c>
      <c r="U130" s="202" t="s">
        <v>3805</v>
      </c>
      <c r="V130" s="203" t="s">
        <v>3806</v>
      </c>
      <c r="W130" s="203" t="s">
        <v>3807</v>
      </c>
      <c r="X130" s="203">
        <v>200000</v>
      </c>
      <c r="Y130" s="203" t="s">
        <v>1443</v>
      </c>
      <c r="Z130" s="52"/>
      <c r="AA130" s="203">
        <v>20</v>
      </c>
      <c r="AB130" s="203">
        <v>10</v>
      </c>
      <c r="AC130" s="205" t="s">
        <v>3808</v>
      </c>
      <c r="AD130" s="203">
        <v>1</v>
      </c>
      <c r="AE130" s="203">
        <v>1</v>
      </c>
      <c r="AF130" s="52"/>
      <c r="AG130" s="204" t="s">
        <v>3809</v>
      </c>
      <c r="AH130" s="202" t="s">
        <v>3810</v>
      </c>
    </row>
    <row r="131" spans="1:34" ht="24.75" customHeight="1">
      <c r="A131" s="225"/>
      <c r="B131" s="202" t="s">
        <v>1901</v>
      </c>
      <c r="C131" s="203">
        <v>6</v>
      </c>
      <c r="D131" s="202" t="s">
        <v>3811</v>
      </c>
      <c r="E131" s="203" t="s">
        <v>1935</v>
      </c>
      <c r="F131" s="204" t="s">
        <v>3812</v>
      </c>
      <c r="G131" s="204" t="s">
        <v>3813</v>
      </c>
      <c r="H131" s="202" t="s">
        <v>3814</v>
      </c>
      <c r="I131" s="52"/>
      <c r="J131" s="203">
        <v>9173625737</v>
      </c>
      <c r="K131" s="202" t="s">
        <v>3815</v>
      </c>
      <c r="L131" s="52"/>
      <c r="M131" s="52"/>
      <c r="N131" s="202" t="s">
        <v>214</v>
      </c>
      <c r="O131" s="202" t="s">
        <v>1965</v>
      </c>
      <c r="P131" s="202" t="s">
        <v>3773</v>
      </c>
      <c r="Q131" s="203">
        <v>7</v>
      </c>
      <c r="R131" s="203" t="s">
        <v>230</v>
      </c>
      <c r="S131" s="203" t="s">
        <v>72</v>
      </c>
      <c r="T131" s="203" t="s">
        <v>1945</v>
      </c>
      <c r="U131" s="202" t="s">
        <v>3816</v>
      </c>
      <c r="V131" s="203" t="s">
        <v>2984</v>
      </c>
      <c r="W131" s="203" t="s">
        <v>3817</v>
      </c>
      <c r="X131" s="203">
        <v>8000</v>
      </c>
      <c r="Y131" s="203" t="s">
        <v>3818</v>
      </c>
      <c r="Z131" s="52"/>
      <c r="AA131" s="203">
        <v>15</v>
      </c>
      <c r="AB131" s="203">
        <v>25</v>
      </c>
      <c r="AC131" s="205" t="s">
        <v>3819</v>
      </c>
      <c r="AD131" s="203" t="s">
        <v>3820</v>
      </c>
      <c r="AE131" s="203">
        <v>0</v>
      </c>
      <c r="AF131" s="52"/>
      <c r="AG131" s="204" t="s">
        <v>3821</v>
      </c>
      <c r="AH131" s="202" t="s">
        <v>3822</v>
      </c>
    </row>
    <row r="132" spans="1:34" ht="24.75" customHeight="1">
      <c r="A132" s="223">
        <v>19</v>
      </c>
      <c r="B132" s="202" t="s">
        <v>3823</v>
      </c>
      <c r="C132" s="203">
        <v>1</v>
      </c>
      <c r="D132" s="202" t="s">
        <v>3824</v>
      </c>
      <c r="E132" s="203" t="s">
        <v>1935</v>
      </c>
      <c r="F132" s="204" t="s">
        <v>3825</v>
      </c>
      <c r="G132" s="204" t="s">
        <v>3826</v>
      </c>
      <c r="H132" s="202" t="s">
        <v>3827</v>
      </c>
      <c r="I132" s="52"/>
      <c r="J132" s="203">
        <v>9940110429</v>
      </c>
      <c r="K132" s="202" t="s">
        <v>3828</v>
      </c>
      <c r="L132" s="202" t="s">
        <v>3829</v>
      </c>
      <c r="M132" s="203">
        <v>7406184580</v>
      </c>
      <c r="N132" s="202" t="s">
        <v>3830</v>
      </c>
      <c r="O132" s="202" t="s">
        <v>3831</v>
      </c>
      <c r="P132" s="202" t="s">
        <v>2065</v>
      </c>
      <c r="Q132" s="203">
        <v>7</v>
      </c>
      <c r="R132" s="203" t="s">
        <v>467</v>
      </c>
      <c r="S132" s="203" t="s">
        <v>1600</v>
      </c>
      <c r="T132" s="203" t="s">
        <v>1967</v>
      </c>
      <c r="U132" s="202" t="s">
        <v>3832</v>
      </c>
      <c r="V132" s="203">
        <v>50</v>
      </c>
      <c r="W132" s="203">
        <v>3</v>
      </c>
      <c r="X132" s="203">
        <v>5</v>
      </c>
      <c r="Y132" s="203" t="s">
        <v>3833</v>
      </c>
      <c r="Z132" s="205" t="s">
        <v>3834</v>
      </c>
      <c r="AA132" s="203">
        <v>15</v>
      </c>
      <c r="AB132" s="203">
        <v>13</v>
      </c>
      <c r="AC132" s="205" t="s">
        <v>3835</v>
      </c>
      <c r="AD132" s="203">
        <v>9</v>
      </c>
      <c r="AE132" s="203">
        <v>1</v>
      </c>
      <c r="AF132" s="52"/>
      <c r="AG132" s="204" t="s">
        <v>3836</v>
      </c>
      <c r="AH132" s="202" t="s">
        <v>3837</v>
      </c>
    </row>
    <row r="133" spans="1:34" ht="24.75" customHeight="1">
      <c r="A133" s="224"/>
      <c r="B133" s="202" t="s">
        <v>3823</v>
      </c>
      <c r="C133" s="203">
        <v>2</v>
      </c>
      <c r="D133" s="202" t="s">
        <v>3838</v>
      </c>
      <c r="E133" s="203" t="s">
        <v>1935</v>
      </c>
      <c r="F133" s="204" t="s">
        <v>3839</v>
      </c>
      <c r="G133" s="204" t="s">
        <v>3840</v>
      </c>
      <c r="H133" s="202" t="s">
        <v>3841</v>
      </c>
      <c r="I133" s="202" t="s">
        <v>3842</v>
      </c>
      <c r="J133" s="203" t="s">
        <v>4983</v>
      </c>
      <c r="K133" s="202" t="s">
        <v>3843</v>
      </c>
      <c r="L133" s="202" t="s">
        <v>3844</v>
      </c>
      <c r="M133" s="203">
        <v>8220140226</v>
      </c>
      <c r="N133" s="202" t="s">
        <v>3845</v>
      </c>
      <c r="O133" s="202" t="s">
        <v>3846</v>
      </c>
      <c r="P133" s="202" t="s">
        <v>2010</v>
      </c>
      <c r="Q133" s="203">
        <v>4</v>
      </c>
      <c r="R133" s="203" t="s">
        <v>573</v>
      </c>
      <c r="S133" s="203" t="s">
        <v>3847</v>
      </c>
      <c r="T133" s="203" t="s">
        <v>2333</v>
      </c>
      <c r="U133" s="202" t="s">
        <v>3848</v>
      </c>
      <c r="V133" s="203" t="s">
        <v>3849</v>
      </c>
      <c r="W133" s="203">
        <v>0</v>
      </c>
      <c r="X133" s="203">
        <v>0</v>
      </c>
      <c r="Y133" s="203">
        <v>0</v>
      </c>
      <c r="Z133" s="52"/>
      <c r="AA133" s="203">
        <v>5</v>
      </c>
      <c r="AB133" s="203">
        <v>3</v>
      </c>
      <c r="AC133" s="205" t="s">
        <v>3850</v>
      </c>
      <c r="AD133" s="203">
        <v>3</v>
      </c>
      <c r="AE133" s="203" t="s">
        <v>779</v>
      </c>
      <c r="AF133" s="52"/>
      <c r="AG133" s="204" t="s">
        <v>3851</v>
      </c>
      <c r="AH133" s="202" t="s">
        <v>3852</v>
      </c>
    </row>
    <row r="134" spans="1:34" ht="24.75" customHeight="1">
      <c r="A134" s="224"/>
      <c r="B134" s="202" t="s">
        <v>3823</v>
      </c>
      <c r="C134" s="203">
        <v>3</v>
      </c>
      <c r="D134" s="202" t="s">
        <v>3853</v>
      </c>
      <c r="E134" s="203" t="s">
        <v>1935</v>
      </c>
      <c r="F134" s="204" t="s">
        <v>3854</v>
      </c>
      <c r="G134" s="204" t="s">
        <v>3855</v>
      </c>
      <c r="H134" s="202" t="s">
        <v>3856</v>
      </c>
      <c r="I134" s="52"/>
      <c r="J134" s="203">
        <v>8762371413</v>
      </c>
      <c r="K134" s="202" t="s">
        <v>3857</v>
      </c>
      <c r="L134" s="202" t="s">
        <v>3858</v>
      </c>
      <c r="M134" s="203">
        <v>8762922648</v>
      </c>
      <c r="N134" s="202" t="s">
        <v>3859</v>
      </c>
      <c r="O134" s="202" t="s">
        <v>1965</v>
      </c>
      <c r="P134" s="202" t="s">
        <v>2065</v>
      </c>
      <c r="Q134" s="203">
        <v>9</v>
      </c>
      <c r="R134" s="203" t="s">
        <v>467</v>
      </c>
      <c r="S134" s="203" t="s">
        <v>3860</v>
      </c>
      <c r="T134" s="203" t="s">
        <v>1945</v>
      </c>
      <c r="U134" s="202" t="s">
        <v>3861</v>
      </c>
      <c r="V134" s="203" t="s">
        <v>3862</v>
      </c>
      <c r="W134" s="203" t="s">
        <v>3863</v>
      </c>
      <c r="X134" s="203">
        <v>2012</v>
      </c>
      <c r="Y134" s="203" t="s">
        <v>3864</v>
      </c>
      <c r="Z134" s="205" t="s">
        <v>3865</v>
      </c>
      <c r="AA134" s="203">
        <v>40</v>
      </c>
      <c r="AB134" s="203">
        <v>40</v>
      </c>
      <c r="AC134" s="205" t="s">
        <v>3866</v>
      </c>
      <c r="AD134" s="203">
        <v>4</v>
      </c>
      <c r="AE134" s="203">
        <v>2</v>
      </c>
      <c r="AF134" s="204" t="s">
        <v>3867</v>
      </c>
      <c r="AG134" s="204" t="s">
        <v>3868</v>
      </c>
      <c r="AH134" s="202" t="s">
        <v>3869</v>
      </c>
    </row>
    <row r="135" spans="1:34" ht="24.75" customHeight="1">
      <c r="A135" s="224"/>
      <c r="B135" s="202" t="s">
        <v>3823</v>
      </c>
      <c r="C135" s="203">
        <v>4</v>
      </c>
      <c r="D135" s="202" t="s">
        <v>3870</v>
      </c>
      <c r="E135" s="203" t="s">
        <v>1935</v>
      </c>
      <c r="F135" s="204" t="s">
        <v>3871</v>
      </c>
      <c r="G135" s="204" t="s">
        <v>3872</v>
      </c>
      <c r="H135" s="202" t="s">
        <v>3873</v>
      </c>
      <c r="I135" s="52"/>
      <c r="J135" s="203">
        <v>9444796926</v>
      </c>
      <c r="K135" s="202" t="s">
        <v>3874</v>
      </c>
      <c r="L135" s="202" t="s">
        <v>3875</v>
      </c>
      <c r="M135" s="203">
        <v>9500045934</v>
      </c>
      <c r="N135" s="202" t="s">
        <v>3876</v>
      </c>
      <c r="O135" s="202" t="s">
        <v>1965</v>
      </c>
      <c r="P135" s="202" t="s">
        <v>1966</v>
      </c>
      <c r="Q135" s="203">
        <v>9</v>
      </c>
      <c r="R135" s="203" t="s">
        <v>573</v>
      </c>
      <c r="S135" s="203" t="s">
        <v>42</v>
      </c>
      <c r="T135" s="203" t="s">
        <v>1967</v>
      </c>
      <c r="U135" s="202" t="s">
        <v>3877</v>
      </c>
      <c r="V135" s="203">
        <v>510</v>
      </c>
      <c r="W135" s="203" t="s">
        <v>3878</v>
      </c>
      <c r="X135" s="203" t="s">
        <v>3879</v>
      </c>
      <c r="Y135" s="203" t="s">
        <v>1970</v>
      </c>
      <c r="Z135" s="52"/>
      <c r="AA135" s="203">
        <v>110</v>
      </c>
      <c r="AB135" s="203">
        <v>88</v>
      </c>
      <c r="AC135" s="205" t="s">
        <v>3880</v>
      </c>
      <c r="AD135" s="203">
        <v>107</v>
      </c>
      <c r="AE135" s="203">
        <v>32</v>
      </c>
      <c r="AF135" s="204" t="s">
        <v>3881</v>
      </c>
      <c r="AG135" s="204" t="s">
        <v>3882</v>
      </c>
      <c r="AH135" s="202" t="s">
        <v>3883</v>
      </c>
    </row>
    <row r="136" spans="1:34" ht="24.75" customHeight="1">
      <c r="A136" s="224"/>
      <c r="B136" s="202" t="s">
        <v>3823</v>
      </c>
      <c r="C136" s="203">
        <v>5</v>
      </c>
      <c r="D136" s="202" t="s">
        <v>3884</v>
      </c>
      <c r="E136" s="203" t="s">
        <v>1935</v>
      </c>
      <c r="F136" s="204" t="s">
        <v>3885</v>
      </c>
      <c r="G136" s="204" t="s">
        <v>3886</v>
      </c>
      <c r="H136" s="202" t="s">
        <v>3887</v>
      </c>
      <c r="I136" s="52"/>
      <c r="J136" s="203">
        <v>8910016942</v>
      </c>
      <c r="K136" s="202" t="s">
        <v>3888</v>
      </c>
      <c r="L136" s="202" t="s">
        <v>3889</v>
      </c>
      <c r="M136" s="203">
        <v>9734536286</v>
      </c>
      <c r="N136" s="202" t="s">
        <v>3890</v>
      </c>
      <c r="O136" s="202" t="s">
        <v>2375</v>
      </c>
      <c r="P136" s="202" t="s">
        <v>3891</v>
      </c>
      <c r="Q136" s="203">
        <v>9</v>
      </c>
      <c r="R136" s="203" t="s">
        <v>467</v>
      </c>
      <c r="S136" s="203" t="s">
        <v>1600</v>
      </c>
      <c r="T136" s="203" t="s">
        <v>1967</v>
      </c>
      <c r="U136" s="202" t="s">
        <v>3892</v>
      </c>
      <c r="V136" s="203">
        <v>51.5</v>
      </c>
      <c r="W136" s="203" t="s">
        <v>3893</v>
      </c>
      <c r="X136" s="203">
        <v>11</v>
      </c>
      <c r="Y136" s="203">
        <v>80000</v>
      </c>
      <c r="Z136" s="205" t="s">
        <v>3894</v>
      </c>
      <c r="AA136" s="203">
        <v>15</v>
      </c>
      <c r="AB136" s="203">
        <v>15</v>
      </c>
      <c r="AC136" s="205" t="s">
        <v>3895</v>
      </c>
      <c r="AD136" s="203">
        <v>1</v>
      </c>
      <c r="AE136" s="203" t="s">
        <v>1970</v>
      </c>
      <c r="AF136" s="52"/>
      <c r="AG136" s="204" t="s">
        <v>3896</v>
      </c>
      <c r="AH136" s="202" t="s">
        <v>3897</v>
      </c>
    </row>
    <row r="137" spans="1:34" ht="24.75" customHeight="1">
      <c r="A137" s="225"/>
      <c r="B137" s="202" t="s">
        <v>3823</v>
      </c>
      <c r="C137" s="203">
        <v>6</v>
      </c>
      <c r="D137" s="202" t="s">
        <v>3898</v>
      </c>
      <c r="E137" s="203" t="s">
        <v>1935</v>
      </c>
      <c r="F137" s="204" t="s">
        <v>3899</v>
      </c>
      <c r="G137" s="204" t="s">
        <v>3900</v>
      </c>
      <c r="H137" s="202" t="s">
        <v>3901</v>
      </c>
      <c r="I137" s="202" t="s">
        <v>3902</v>
      </c>
      <c r="J137" s="203">
        <v>7358603495</v>
      </c>
      <c r="K137" s="202" t="s">
        <v>3903</v>
      </c>
      <c r="L137" s="202" t="s">
        <v>3904</v>
      </c>
      <c r="M137" s="203">
        <v>8925405444</v>
      </c>
      <c r="N137" s="202" t="s">
        <v>3905</v>
      </c>
      <c r="O137" s="202" t="s">
        <v>3906</v>
      </c>
      <c r="P137" s="202" t="s">
        <v>1966</v>
      </c>
      <c r="Q137" s="203">
        <v>9</v>
      </c>
      <c r="R137" s="203" t="s">
        <v>573</v>
      </c>
      <c r="S137" s="203" t="s">
        <v>42</v>
      </c>
      <c r="T137" s="203" t="s">
        <v>1967</v>
      </c>
      <c r="U137" s="202" t="s">
        <v>3907</v>
      </c>
      <c r="V137" s="203" t="s">
        <v>3908</v>
      </c>
      <c r="W137" s="203" t="s">
        <v>3909</v>
      </c>
      <c r="X137" s="203" t="s">
        <v>3910</v>
      </c>
      <c r="Y137" s="203" t="s">
        <v>3911</v>
      </c>
      <c r="Z137" s="52"/>
      <c r="AA137" s="203">
        <v>6</v>
      </c>
      <c r="AB137" s="203">
        <v>4</v>
      </c>
      <c r="AC137" s="205" t="s">
        <v>3912</v>
      </c>
      <c r="AD137" s="203" t="s">
        <v>3913</v>
      </c>
      <c r="AE137" s="203">
        <v>3</v>
      </c>
      <c r="AF137" s="52"/>
      <c r="AG137" s="204" t="s">
        <v>3914</v>
      </c>
      <c r="AH137" s="202" t="s">
        <v>3915</v>
      </c>
    </row>
    <row r="138" spans="1:34" ht="24.75" customHeight="1">
      <c r="A138" s="223">
        <v>20</v>
      </c>
      <c r="B138" s="202" t="s">
        <v>3916</v>
      </c>
      <c r="C138" s="203">
        <v>1</v>
      </c>
      <c r="D138" s="202" t="s">
        <v>3917</v>
      </c>
      <c r="E138" s="203" t="s">
        <v>1935</v>
      </c>
      <c r="F138" s="204" t="s">
        <v>3918</v>
      </c>
      <c r="G138" s="204" t="s">
        <v>3919</v>
      </c>
      <c r="H138" s="202" t="s">
        <v>3920</v>
      </c>
      <c r="I138" s="52"/>
      <c r="J138" s="203">
        <v>6003685674</v>
      </c>
      <c r="K138" s="202" t="s">
        <v>3921</v>
      </c>
      <c r="L138" s="202" t="s">
        <v>3922</v>
      </c>
      <c r="M138" s="210">
        <v>917636000000</v>
      </c>
      <c r="N138" s="202" t="s">
        <v>3923</v>
      </c>
      <c r="O138" s="202" t="s">
        <v>3924</v>
      </c>
      <c r="P138" s="202" t="s">
        <v>2010</v>
      </c>
      <c r="Q138" s="203">
        <v>7</v>
      </c>
      <c r="R138" s="203" t="s">
        <v>1217</v>
      </c>
      <c r="S138" s="203" t="s">
        <v>1216</v>
      </c>
      <c r="T138" s="203" t="s">
        <v>1945</v>
      </c>
      <c r="U138" s="202" t="s">
        <v>3925</v>
      </c>
      <c r="V138" s="203">
        <v>43</v>
      </c>
      <c r="W138" s="203" t="s">
        <v>3926</v>
      </c>
      <c r="X138" s="203">
        <v>4</v>
      </c>
      <c r="Y138" s="211">
        <v>45716</v>
      </c>
      <c r="Z138" s="205" t="s">
        <v>3927</v>
      </c>
      <c r="AA138" s="203">
        <v>11</v>
      </c>
      <c r="AB138" s="203">
        <v>7</v>
      </c>
      <c r="AC138" s="205" t="s">
        <v>3928</v>
      </c>
      <c r="AD138" s="203">
        <v>1</v>
      </c>
      <c r="AE138" s="203">
        <v>0</v>
      </c>
      <c r="AF138" s="52"/>
      <c r="AG138" s="204" t="s">
        <v>3929</v>
      </c>
      <c r="AH138" s="202" t="s">
        <v>3930</v>
      </c>
    </row>
    <row r="139" spans="1:34" ht="24.75" customHeight="1">
      <c r="A139" s="224"/>
      <c r="B139" s="202" t="s">
        <v>3916</v>
      </c>
      <c r="C139" s="203">
        <v>2</v>
      </c>
      <c r="D139" s="202" t="s">
        <v>3931</v>
      </c>
      <c r="E139" s="203" t="s">
        <v>1935</v>
      </c>
      <c r="F139" s="204" t="s">
        <v>3932</v>
      </c>
      <c r="G139" s="204" t="s">
        <v>3933</v>
      </c>
      <c r="H139" s="202" t="s">
        <v>3934</v>
      </c>
      <c r="I139" s="52"/>
      <c r="J139" s="203">
        <v>9611369570</v>
      </c>
      <c r="K139" s="202" t="s">
        <v>3935</v>
      </c>
      <c r="L139" s="52"/>
      <c r="M139" s="52"/>
      <c r="N139" s="202" t="s">
        <v>3936</v>
      </c>
      <c r="O139" s="202" t="s">
        <v>3937</v>
      </c>
      <c r="P139" s="202" t="s">
        <v>2010</v>
      </c>
      <c r="Q139" s="203">
        <v>6</v>
      </c>
      <c r="R139" s="203" t="s">
        <v>3938</v>
      </c>
      <c r="S139" s="203" t="s">
        <v>3939</v>
      </c>
      <c r="T139" s="203" t="s">
        <v>2333</v>
      </c>
      <c r="U139" s="202" t="s">
        <v>3940</v>
      </c>
      <c r="V139" s="203" t="s">
        <v>3941</v>
      </c>
      <c r="W139" s="203">
        <v>0</v>
      </c>
      <c r="X139" s="203">
        <v>0</v>
      </c>
      <c r="Y139" s="52"/>
      <c r="Z139" s="52"/>
      <c r="AA139" s="203">
        <v>10</v>
      </c>
      <c r="AB139" s="203" t="s">
        <v>3942</v>
      </c>
      <c r="AC139" s="205" t="s">
        <v>3943</v>
      </c>
      <c r="AD139" s="203">
        <v>3</v>
      </c>
      <c r="AE139" s="203">
        <v>0</v>
      </c>
      <c r="AF139" s="52"/>
      <c r="AG139" s="204" t="s">
        <v>3944</v>
      </c>
      <c r="AH139" s="202" t="s">
        <v>3945</v>
      </c>
    </row>
    <row r="140" spans="1:34" ht="24.75" customHeight="1">
      <c r="A140" s="224"/>
      <c r="B140" s="202" t="s">
        <v>3916</v>
      </c>
      <c r="C140" s="203">
        <v>3</v>
      </c>
      <c r="D140" s="202" t="s">
        <v>3946</v>
      </c>
      <c r="E140" s="203" t="s">
        <v>1935</v>
      </c>
      <c r="F140" s="204" t="s">
        <v>3947</v>
      </c>
      <c r="G140" s="204" t="s">
        <v>3948</v>
      </c>
      <c r="H140" s="202" t="s">
        <v>3949</v>
      </c>
      <c r="I140" s="202" t="s">
        <v>3950</v>
      </c>
      <c r="J140" s="203">
        <v>9152090187</v>
      </c>
      <c r="K140" s="202" t="s">
        <v>3951</v>
      </c>
      <c r="L140" s="52"/>
      <c r="M140" s="52"/>
      <c r="N140" s="202" t="s">
        <v>3952</v>
      </c>
      <c r="O140" s="202" t="s">
        <v>3953</v>
      </c>
      <c r="P140" s="202" t="s">
        <v>1981</v>
      </c>
      <c r="Q140" s="203">
        <v>8</v>
      </c>
      <c r="R140" s="203" t="s">
        <v>355</v>
      </c>
      <c r="S140" s="203" t="s">
        <v>82</v>
      </c>
      <c r="T140" s="203" t="s">
        <v>1967</v>
      </c>
      <c r="U140" s="202" t="s">
        <v>3954</v>
      </c>
      <c r="V140" s="203" t="s">
        <v>3955</v>
      </c>
      <c r="W140" s="203" t="s">
        <v>3956</v>
      </c>
      <c r="X140" s="203" t="s">
        <v>3957</v>
      </c>
      <c r="Y140" s="52"/>
      <c r="Z140" s="205" t="s">
        <v>3958</v>
      </c>
      <c r="AA140" s="203" t="s">
        <v>3959</v>
      </c>
      <c r="AB140" s="203" t="s">
        <v>3960</v>
      </c>
      <c r="AC140" s="205" t="s">
        <v>3961</v>
      </c>
      <c r="AD140" s="203" t="s">
        <v>1970</v>
      </c>
      <c r="AE140" s="203" t="s">
        <v>1970</v>
      </c>
      <c r="AF140" s="52"/>
      <c r="AG140" s="204" t="s">
        <v>3962</v>
      </c>
      <c r="AH140" s="202" t="s">
        <v>3963</v>
      </c>
    </row>
    <row r="141" spans="1:34" ht="24.75" customHeight="1">
      <c r="A141" s="224"/>
      <c r="B141" s="202" t="s">
        <v>3916</v>
      </c>
      <c r="C141" s="203">
        <v>4</v>
      </c>
      <c r="D141" s="202" t="s">
        <v>3964</v>
      </c>
      <c r="E141" s="203" t="s">
        <v>1935</v>
      </c>
      <c r="F141" s="204" t="s">
        <v>3965</v>
      </c>
      <c r="G141" s="204" t="s">
        <v>3966</v>
      </c>
      <c r="H141" s="202" t="s">
        <v>3967</v>
      </c>
      <c r="I141" s="202" t="s">
        <v>3968</v>
      </c>
      <c r="J141" s="203">
        <v>8448856696</v>
      </c>
      <c r="K141" s="202" t="s">
        <v>3969</v>
      </c>
      <c r="L141" s="202" t="s">
        <v>3970</v>
      </c>
      <c r="M141" s="203">
        <v>7001985456</v>
      </c>
      <c r="N141" s="202" t="s">
        <v>3971</v>
      </c>
      <c r="O141" s="202" t="s">
        <v>3972</v>
      </c>
      <c r="P141" s="202" t="s">
        <v>1981</v>
      </c>
      <c r="Q141" s="203">
        <v>7</v>
      </c>
      <c r="R141" s="203" t="s">
        <v>1892</v>
      </c>
      <c r="S141" s="203" t="s">
        <v>3973</v>
      </c>
      <c r="T141" s="203" t="s">
        <v>2333</v>
      </c>
      <c r="U141" s="202" t="s">
        <v>3974</v>
      </c>
      <c r="V141" s="203">
        <v>26</v>
      </c>
      <c r="W141" s="203">
        <v>1.01</v>
      </c>
      <c r="X141" s="203">
        <v>20</v>
      </c>
      <c r="Y141" s="211">
        <v>45792</v>
      </c>
      <c r="Z141" s="205" t="s">
        <v>3975</v>
      </c>
      <c r="AA141" s="203">
        <v>7</v>
      </c>
      <c r="AB141" s="203">
        <v>7</v>
      </c>
      <c r="AC141" s="205" t="s">
        <v>3976</v>
      </c>
      <c r="AD141" s="203">
        <v>0</v>
      </c>
      <c r="AE141" s="203">
        <v>0</v>
      </c>
      <c r="AF141" s="52"/>
      <c r="AG141" s="204" t="s">
        <v>3977</v>
      </c>
      <c r="AH141" s="202" t="s">
        <v>1970</v>
      </c>
    </row>
    <row r="142" spans="1:34" ht="24.75" customHeight="1">
      <c r="A142" s="224"/>
      <c r="B142" s="202" t="s">
        <v>3916</v>
      </c>
      <c r="C142" s="203">
        <v>5</v>
      </c>
      <c r="D142" s="202" t="s">
        <v>3978</v>
      </c>
      <c r="E142" s="203" t="s">
        <v>1935</v>
      </c>
      <c r="F142" s="204" t="s">
        <v>3979</v>
      </c>
      <c r="G142" s="204" t="s">
        <v>3980</v>
      </c>
      <c r="H142" s="202" t="s">
        <v>3981</v>
      </c>
      <c r="I142" s="202" t="s">
        <v>3982</v>
      </c>
      <c r="J142" s="203">
        <v>8310217802</v>
      </c>
      <c r="K142" s="202" t="s">
        <v>3983</v>
      </c>
      <c r="L142" s="202" t="s">
        <v>3984</v>
      </c>
      <c r="M142" s="203">
        <v>8301021785</v>
      </c>
      <c r="N142" s="202" t="s">
        <v>3985</v>
      </c>
      <c r="O142" s="202" t="s">
        <v>1965</v>
      </c>
      <c r="P142" s="202" t="s">
        <v>1943</v>
      </c>
      <c r="Q142" s="203">
        <v>9</v>
      </c>
      <c r="R142" s="203" t="s">
        <v>18</v>
      </c>
      <c r="S142" s="203" t="s">
        <v>3986</v>
      </c>
      <c r="T142" s="203" t="s">
        <v>1945</v>
      </c>
      <c r="U142" s="202" t="s">
        <v>3987</v>
      </c>
      <c r="V142" s="203">
        <v>41</v>
      </c>
      <c r="W142" s="203">
        <v>0.5</v>
      </c>
      <c r="X142" s="203">
        <v>15</v>
      </c>
      <c r="Y142" s="211">
        <v>45798</v>
      </c>
      <c r="Z142" s="52"/>
      <c r="AA142" s="203">
        <v>10</v>
      </c>
      <c r="AB142" s="203">
        <v>20</v>
      </c>
      <c r="AC142" s="205" t="s">
        <v>3988</v>
      </c>
      <c r="AD142" s="203">
        <v>2</v>
      </c>
      <c r="AE142" s="52"/>
      <c r="AF142" s="52"/>
      <c r="AG142" s="204" t="s">
        <v>3989</v>
      </c>
      <c r="AH142" s="202" t="s">
        <v>3990</v>
      </c>
    </row>
    <row r="143" spans="1:34" ht="24.75" customHeight="1">
      <c r="A143" s="225"/>
      <c r="B143" s="202" t="s">
        <v>3916</v>
      </c>
      <c r="C143" s="203">
        <v>6</v>
      </c>
      <c r="D143" s="202" t="s">
        <v>3991</v>
      </c>
      <c r="E143" s="203" t="s">
        <v>1935</v>
      </c>
      <c r="F143" s="204" t="s">
        <v>3992</v>
      </c>
      <c r="G143" s="204" t="s">
        <v>3993</v>
      </c>
      <c r="H143" s="202" t="s">
        <v>3994</v>
      </c>
      <c r="I143" s="202" t="s">
        <v>3995</v>
      </c>
      <c r="J143" s="203">
        <v>9427417598</v>
      </c>
      <c r="K143" s="202" t="s">
        <v>3996</v>
      </c>
      <c r="L143" s="202" t="s">
        <v>3997</v>
      </c>
      <c r="M143" s="210">
        <v>917229000000</v>
      </c>
      <c r="N143" s="202" t="s">
        <v>3998</v>
      </c>
      <c r="O143" s="202" t="s">
        <v>3999</v>
      </c>
      <c r="P143" s="202" t="s">
        <v>1966</v>
      </c>
      <c r="Q143" s="203">
        <v>7</v>
      </c>
      <c r="R143" s="203" t="s">
        <v>757</v>
      </c>
      <c r="S143" s="203" t="s">
        <v>52</v>
      </c>
      <c r="T143" s="203" t="s">
        <v>1967</v>
      </c>
      <c r="U143" s="202" t="s">
        <v>4000</v>
      </c>
      <c r="V143" s="203">
        <v>100</v>
      </c>
      <c r="W143" s="203">
        <v>0.8</v>
      </c>
      <c r="X143" s="203">
        <v>60</v>
      </c>
      <c r="Y143" s="211">
        <v>45757</v>
      </c>
      <c r="Z143" s="205" t="s">
        <v>4001</v>
      </c>
      <c r="AA143" s="203">
        <v>32</v>
      </c>
      <c r="AB143" s="203">
        <v>30</v>
      </c>
      <c r="AC143" s="205" t="s">
        <v>4002</v>
      </c>
      <c r="AD143" s="203" t="s">
        <v>4003</v>
      </c>
      <c r="AE143" s="203" t="s">
        <v>4004</v>
      </c>
      <c r="AF143" s="52"/>
      <c r="AG143" s="204" t="s">
        <v>4005</v>
      </c>
      <c r="AH143" s="202" t="s">
        <v>4006</v>
      </c>
    </row>
    <row r="144" spans="1:34" ht="24.75" customHeight="1">
      <c r="A144" s="223">
        <v>21</v>
      </c>
      <c r="B144" s="202" t="s">
        <v>4007</v>
      </c>
      <c r="C144" s="203">
        <v>1</v>
      </c>
      <c r="D144" s="202" t="s">
        <v>4008</v>
      </c>
      <c r="E144" s="203" t="s">
        <v>1935</v>
      </c>
      <c r="F144" s="204" t="s">
        <v>4009</v>
      </c>
      <c r="G144" s="204" t="s">
        <v>4010</v>
      </c>
      <c r="H144" s="202" t="s">
        <v>4011</v>
      </c>
      <c r="I144" s="202" t="s">
        <v>4012</v>
      </c>
      <c r="J144" s="203">
        <v>9657873394</v>
      </c>
      <c r="K144" s="202" t="s">
        <v>4013</v>
      </c>
      <c r="L144" s="202" t="s">
        <v>4014</v>
      </c>
      <c r="M144" s="203">
        <v>-188275</v>
      </c>
      <c r="N144" s="202" t="s">
        <v>4015</v>
      </c>
      <c r="O144" s="202" t="s">
        <v>1965</v>
      </c>
      <c r="P144" s="202" t="s">
        <v>4016</v>
      </c>
      <c r="Q144" s="203">
        <v>8</v>
      </c>
      <c r="R144" s="203" t="s">
        <v>573</v>
      </c>
      <c r="S144" s="203" t="s">
        <v>42</v>
      </c>
      <c r="T144" s="203" t="s">
        <v>1967</v>
      </c>
      <c r="U144" s="202" t="s">
        <v>4017</v>
      </c>
      <c r="V144" s="203" t="s">
        <v>4018</v>
      </c>
      <c r="W144" s="203">
        <v>0</v>
      </c>
      <c r="X144" s="203">
        <v>5</v>
      </c>
      <c r="Y144" s="203" t="s">
        <v>1970</v>
      </c>
      <c r="Z144" s="52"/>
      <c r="AA144" s="203">
        <v>18</v>
      </c>
      <c r="AB144" s="203">
        <v>14</v>
      </c>
      <c r="AC144" s="205" t="s">
        <v>4019</v>
      </c>
      <c r="AD144" s="203">
        <v>35</v>
      </c>
      <c r="AE144" s="203" t="s">
        <v>4020</v>
      </c>
      <c r="AF144" s="204" t="s">
        <v>4021</v>
      </c>
      <c r="AG144" s="204" t="s">
        <v>4022</v>
      </c>
      <c r="AH144" s="204" t="s">
        <v>4023</v>
      </c>
    </row>
    <row r="145" spans="1:34" ht="24.75" customHeight="1">
      <c r="A145" s="224"/>
      <c r="B145" s="202" t="s">
        <v>4007</v>
      </c>
      <c r="C145" s="203">
        <v>2</v>
      </c>
      <c r="D145" s="202" t="s">
        <v>4024</v>
      </c>
      <c r="E145" s="203" t="s">
        <v>1935</v>
      </c>
      <c r="F145" s="204" t="s">
        <v>4025</v>
      </c>
      <c r="G145" s="204" t="s">
        <v>4026</v>
      </c>
      <c r="H145" s="202" t="s">
        <v>4027</v>
      </c>
      <c r="I145" s="52"/>
      <c r="J145" s="203">
        <v>8087799299</v>
      </c>
      <c r="K145" s="202" t="s">
        <v>4028</v>
      </c>
      <c r="L145" s="52"/>
      <c r="M145" s="52"/>
      <c r="N145" s="202" t="s">
        <v>4029</v>
      </c>
      <c r="O145" s="202" t="s">
        <v>2812</v>
      </c>
      <c r="P145" s="202" t="s">
        <v>2065</v>
      </c>
      <c r="Q145" s="203">
        <v>7</v>
      </c>
      <c r="R145" s="203" t="s">
        <v>162</v>
      </c>
      <c r="S145" s="203" t="s">
        <v>2692</v>
      </c>
      <c r="T145" s="203" t="s">
        <v>1945</v>
      </c>
      <c r="U145" s="202" t="s">
        <v>4030</v>
      </c>
      <c r="V145" s="203" t="s">
        <v>4031</v>
      </c>
      <c r="W145" s="203" t="s">
        <v>4032</v>
      </c>
      <c r="X145" s="203" t="s">
        <v>2666</v>
      </c>
      <c r="Y145" s="52"/>
      <c r="Z145" s="52"/>
      <c r="AA145" s="203">
        <v>70</v>
      </c>
      <c r="AB145" s="203" t="s">
        <v>4033</v>
      </c>
      <c r="AC145" s="205" t="s">
        <v>4034</v>
      </c>
      <c r="AD145" s="203">
        <v>2</v>
      </c>
      <c r="AE145" s="203">
        <v>0</v>
      </c>
      <c r="AF145" s="52"/>
      <c r="AG145" s="204" t="s">
        <v>4035</v>
      </c>
      <c r="AH145" s="202" t="s">
        <v>4036</v>
      </c>
    </row>
    <row r="146" spans="1:34" ht="24.75" customHeight="1">
      <c r="A146" s="224"/>
      <c r="B146" s="202" t="s">
        <v>4007</v>
      </c>
      <c r="C146" s="203">
        <v>3</v>
      </c>
      <c r="D146" s="202" t="s">
        <v>4037</v>
      </c>
      <c r="E146" s="203" t="s">
        <v>1935</v>
      </c>
      <c r="F146" s="204" t="s">
        <v>4038</v>
      </c>
      <c r="G146" s="204" t="s">
        <v>4039</v>
      </c>
      <c r="H146" s="202" t="s">
        <v>4040</v>
      </c>
      <c r="I146" s="52"/>
      <c r="J146" s="203">
        <v>8500526821</v>
      </c>
      <c r="K146" s="202" t="s">
        <v>4041</v>
      </c>
      <c r="L146" s="202" t="s">
        <v>4042</v>
      </c>
      <c r="M146" s="203">
        <v>7670984525</v>
      </c>
      <c r="N146" s="202" t="s">
        <v>2811</v>
      </c>
      <c r="O146" s="202" t="s">
        <v>4043</v>
      </c>
      <c r="P146" s="202" t="s">
        <v>2010</v>
      </c>
      <c r="Q146" s="203">
        <v>7</v>
      </c>
      <c r="R146" s="203" t="s">
        <v>1024</v>
      </c>
      <c r="S146" s="203" t="s">
        <v>4044</v>
      </c>
      <c r="T146" s="203" t="s">
        <v>1945</v>
      </c>
      <c r="U146" s="202" t="s">
        <v>4045</v>
      </c>
      <c r="V146" s="203" t="s">
        <v>4046</v>
      </c>
      <c r="W146" s="203">
        <v>0</v>
      </c>
      <c r="X146" s="203">
        <v>2</v>
      </c>
      <c r="Y146" s="52"/>
      <c r="Z146" s="52"/>
      <c r="AA146" s="203">
        <v>5</v>
      </c>
      <c r="AB146" s="203">
        <v>3</v>
      </c>
      <c r="AC146" s="205" t="s">
        <v>4047</v>
      </c>
      <c r="AD146" s="203">
        <v>0</v>
      </c>
      <c r="AE146" s="203">
        <v>0</v>
      </c>
      <c r="AF146" s="52"/>
      <c r="AG146" s="204" t="s">
        <v>4048</v>
      </c>
      <c r="AH146" s="52"/>
    </row>
    <row r="147" spans="1:34" ht="24.75" customHeight="1">
      <c r="A147" s="224"/>
      <c r="B147" s="202" t="s">
        <v>4007</v>
      </c>
      <c r="C147" s="203">
        <v>4</v>
      </c>
      <c r="D147" s="202" t="s">
        <v>4049</v>
      </c>
      <c r="E147" s="203" t="s">
        <v>1935</v>
      </c>
      <c r="F147" s="204" t="s">
        <v>4050</v>
      </c>
      <c r="G147" s="204" t="s">
        <v>4051</v>
      </c>
      <c r="H147" s="202" t="s">
        <v>4052</v>
      </c>
      <c r="I147" s="202" t="s">
        <v>4053</v>
      </c>
      <c r="J147" s="203">
        <v>7709571531</v>
      </c>
      <c r="K147" s="202" t="s">
        <v>4054</v>
      </c>
      <c r="L147" s="52"/>
      <c r="M147" s="52"/>
      <c r="N147" s="202" t="s">
        <v>4055</v>
      </c>
      <c r="O147" s="202" t="s">
        <v>4056</v>
      </c>
      <c r="P147" s="202" t="s">
        <v>1966</v>
      </c>
      <c r="Q147" s="203">
        <v>9</v>
      </c>
      <c r="R147" s="203" t="s">
        <v>162</v>
      </c>
      <c r="S147" s="203" t="s">
        <v>100</v>
      </c>
      <c r="T147" s="203" t="s">
        <v>1967</v>
      </c>
      <c r="U147" s="202" t="s">
        <v>4057</v>
      </c>
      <c r="V147" s="203" t="s">
        <v>4058</v>
      </c>
      <c r="W147" s="203" t="s">
        <v>4059</v>
      </c>
      <c r="X147" s="203">
        <v>4</v>
      </c>
      <c r="Y147" s="52"/>
      <c r="Z147" s="52"/>
      <c r="AA147" s="203">
        <v>12</v>
      </c>
      <c r="AB147" s="203">
        <v>8</v>
      </c>
      <c r="AC147" s="205" t="s">
        <v>4060</v>
      </c>
      <c r="AD147" s="203">
        <v>0</v>
      </c>
      <c r="AE147" s="203">
        <v>0</v>
      </c>
      <c r="AF147" s="52"/>
      <c r="AG147" s="202" t="s">
        <v>1970</v>
      </c>
      <c r="AH147" s="202" t="s">
        <v>4061</v>
      </c>
    </row>
    <row r="148" spans="1:34" ht="24.75" customHeight="1">
      <c r="A148" s="224"/>
      <c r="B148" s="202" t="s">
        <v>4007</v>
      </c>
      <c r="C148" s="203">
        <v>5</v>
      </c>
      <c r="D148" s="202" t="s">
        <v>4062</v>
      </c>
      <c r="E148" s="203" t="s">
        <v>1935</v>
      </c>
      <c r="F148" s="204" t="s">
        <v>4063</v>
      </c>
      <c r="G148" s="204" t="s">
        <v>4064</v>
      </c>
      <c r="H148" s="202" t="s">
        <v>4065</v>
      </c>
      <c r="I148" s="52"/>
      <c r="J148" s="203">
        <v>9661633082</v>
      </c>
      <c r="K148" s="202" t="s">
        <v>4066</v>
      </c>
      <c r="L148" s="202" t="s">
        <v>4067</v>
      </c>
      <c r="M148" s="203">
        <v>8825393781</v>
      </c>
      <c r="N148" s="202" t="s">
        <v>2591</v>
      </c>
      <c r="O148" s="202" t="s">
        <v>2064</v>
      </c>
      <c r="P148" s="202" t="s">
        <v>2967</v>
      </c>
      <c r="Q148" s="203">
        <v>7</v>
      </c>
      <c r="R148" s="203" t="s">
        <v>3061</v>
      </c>
      <c r="S148" s="203" t="s">
        <v>4068</v>
      </c>
      <c r="T148" s="203" t="s">
        <v>1945</v>
      </c>
      <c r="U148" s="202" t="s">
        <v>4069</v>
      </c>
      <c r="V148" s="203" t="s">
        <v>4070</v>
      </c>
      <c r="W148" s="203">
        <v>0</v>
      </c>
      <c r="X148" s="203">
        <v>1</v>
      </c>
      <c r="Y148" s="52"/>
      <c r="Z148" s="52"/>
      <c r="AA148" s="203">
        <v>8</v>
      </c>
      <c r="AB148" s="203">
        <v>12</v>
      </c>
      <c r="AC148" s="205" t="s">
        <v>4071</v>
      </c>
      <c r="AD148" s="203">
        <v>0</v>
      </c>
      <c r="AE148" s="203">
        <v>0</v>
      </c>
      <c r="AF148" s="52"/>
      <c r="AG148" s="204" t="s">
        <v>4072</v>
      </c>
      <c r="AH148" s="52"/>
    </row>
    <row r="149" spans="1:34" ht="24.75" customHeight="1">
      <c r="A149" s="225"/>
      <c r="B149" s="202" t="s">
        <v>4007</v>
      </c>
      <c r="C149" s="203">
        <v>6</v>
      </c>
      <c r="D149" s="202" t="s">
        <v>4073</v>
      </c>
      <c r="E149" s="203" t="s">
        <v>1935</v>
      </c>
      <c r="F149" s="204" t="s">
        <v>4074</v>
      </c>
      <c r="G149" s="204" t="s">
        <v>4075</v>
      </c>
      <c r="H149" s="202" t="s">
        <v>4076</v>
      </c>
      <c r="I149" s="202" t="s">
        <v>4077</v>
      </c>
      <c r="J149" s="203">
        <v>8327476317</v>
      </c>
      <c r="K149" s="202" t="s">
        <v>4078</v>
      </c>
      <c r="L149" s="202" t="s">
        <v>4079</v>
      </c>
      <c r="M149" s="203">
        <v>8904471036</v>
      </c>
      <c r="N149" s="202" t="s">
        <v>4080</v>
      </c>
      <c r="O149" s="202" t="s">
        <v>4081</v>
      </c>
      <c r="P149" s="202" t="s">
        <v>1966</v>
      </c>
      <c r="Q149" s="203">
        <v>8</v>
      </c>
      <c r="R149" s="203" t="s">
        <v>467</v>
      </c>
      <c r="S149" s="203" t="s">
        <v>1600</v>
      </c>
      <c r="T149" s="203" t="s">
        <v>1967</v>
      </c>
      <c r="U149" s="202" t="s">
        <v>4082</v>
      </c>
      <c r="V149" s="203" t="s">
        <v>2051</v>
      </c>
      <c r="W149" s="203">
        <v>0</v>
      </c>
      <c r="X149" s="203">
        <v>6</v>
      </c>
      <c r="Y149" s="203" t="s">
        <v>4083</v>
      </c>
      <c r="Z149" s="205" t="s">
        <v>4084</v>
      </c>
      <c r="AA149" s="203">
        <v>8</v>
      </c>
      <c r="AB149" s="203">
        <v>20</v>
      </c>
      <c r="AC149" s="205" t="s">
        <v>4085</v>
      </c>
      <c r="AD149" s="203">
        <v>2</v>
      </c>
      <c r="AE149" s="203">
        <v>0</v>
      </c>
      <c r="AF149" s="204" t="s">
        <v>4086</v>
      </c>
      <c r="AG149" s="204" t="s">
        <v>4087</v>
      </c>
      <c r="AH149" s="202" t="s">
        <v>4088</v>
      </c>
    </row>
    <row r="150" spans="1:34" ht="24.75" customHeight="1">
      <c r="A150" s="223">
        <v>22</v>
      </c>
      <c r="B150" s="202" t="s">
        <v>1898</v>
      </c>
      <c r="C150" s="203">
        <v>1</v>
      </c>
      <c r="D150" s="202" t="s">
        <v>4089</v>
      </c>
      <c r="E150" s="203" t="s">
        <v>1935</v>
      </c>
      <c r="F150" s="204" t="s">
        <v>4090</v>
      </c>
      <c r="G150" s="204" t="s">
        <v>4091</v>
      </c>
      <c r="H150" s="202" t="s">
        <v>4092</v>
      </c>
      <c r="I150" s="202" t="s">
        <v>4093</v>
      </c>
      <c r="J150" s="203">
        <v>7791889999</v>
      </c>
      <c r="K150" s="202" t="s">
        <v>4094</v>
      </c>
      <c r="L150" s="202" t="s">
        <v>4095</v>
      </c>
      <c r="M150" s="203">
        <v>9982263424</v>
      </c>
      <c r="N150" s="202" t="s">
        <v>4096</v>
      </c>
      <c r="O150" s="202" t="s">
        <v>4097</v>
      </c>
      <c r="P150" s="202" t="s">
        <v>1966</v>
      </c>
      <c r="Q150" s="203">
        <v>7</v>
      </c>
      <c r="R150" s="203" t="s">
        <v>402</v>
      </c>
      <c r="S150" s="203" t="s">
        <v>450</v>
      </c>
      <c r="T150" s="203" t="s">
        <v>1945</v>
      </c>
      <c r="U150" s="202" t="s">
        <v>4098</v>
      </c>
      <c r="V150" s="203">
        <v>22.5</v>
      </c>
      <c r="W150" s="203">
        <v>0.7</v>
      </c>
      <c r="X150" s="203">
        <v>12</v>
      </c>
      <c r="Y150" s="52"/>
      <c r="Z150" s="52"/>
      <c r="AA150" s="203">
        <v>15</v>
      </c>
      <c r="AB150" s="203">
        <v>45</v>
      </c>
      <c r="AC150" s="205" t="s">
        <v>4099</v>
      </c>
      <c r="AD150" s="203" t="s">
        <v>4100</v>
      </c>
      <c r="AE150" s="52"/>
      <c r="AF150" s="52"/>
      <c r="AG150" s="204" t="s">
        <v>4101</v>
      </c>
      <c r="AH150" s="202" t="s">
        <v>4102</v>
      </c>
    </row>
    <row r="151" spans="1:34" ht="24.75" customHeight="1">
      <c r="A151" s="224"/>
      <c r="B151" s="202" t="s">
        <v>1898</v>
      </c>
      <c r="C151" s="203">
        <v>2</v>
      </c>
      <c r="D151" s="202" t="s">
        <v>4103</v>
      </c>
      <c r="E151" s="203" t="s">
        <v>1935</v>
      </c>
      <c r="F151" s="204" t="s">
        <v>4104</v>
      </c>
      <c r="G151" s="204" t="s">
        <v>4105</v>
      </c>
      <c r="H151" s="202" t="s">
        <v>4106</v>
      </c>
      <c r="I151" s="202" t="s">
        <v>4107</v>
      </c>
      <c r="J151" s="203">
        <v>8448570081</v>
      </c>
      <c r="K151" s="202" t="s">
        <v>4108</v>
      </c>
      <c r="L151" s="202" t="s">
        <v>4109</v>
      </c>
      <c r="M151" s="203">
        <v>9810150208</v>
      </c>
      <c r="N151" s="202" t="s">
        <v>2176</v>
      </c>
      <c r="O151" s="202" t="s">
        <v>4110</v>
      </c>
      <c r="P151" s="202" t="s">
        <v>2065</v>
      </c>
      <c r="Q151" s="203">
        <v>9</v>
      </c>
      <c r="R151" s="203" t="s">
        <v>47</v>
      </c>
      <c r="S151" s="203" t="s">
        <v>2049</v>
      </c>
      <c r="T151" s="203" t="s">
        <v>1967</v>
      </c>
      <c r="U151" s="202" t="s">
        <v>4111</v>
      </c>
      <c r="V151" s="203" t="s">
        <v>4112</v>
      </c>
      <c r="W151" s="203">
        <v>1.6</v>
      </c>
      <c r="X151" s="203">
        <v>25</v>
      </c>
      <c r="Y151" s="203" t="s">
        <v>4113</v>
      </c>
      <c r="Z151" s="205" t="s">
        <v>4114</v>
      </c>
      <c r="AA151" s="203">
        <v>13</v>
      </c>
      <c r="AB151" s="203" t="s">
        <v>4115</v>
      </c>
      <c r="AC151" s="205" t="s">
        <v>4116</v>
      </c>
      <c r="AD151" s="203">
        <v>2</v>
      </c>
      <c r="AE151" s="52"/>
      <c r="AF151" s="52"/>
      <c r="AG151" s="204" t="s">
        <v>4117</v>
      </c>
      <c r="AH151" s="202" t="s">
        <v>4118</v>
      </c>
    </row>
    <row r="152" spans="1:34" ht="24.75" customHeight="1">
      <c r="A152" s="224"/>
      <c r="B152" s="202" t="s">
        <v>1898</v>
      </c>
      <c r="C152" s="203">
        <v>3</v>
      </c>
      <c r="D152" s="202" t="s">
        <v>4119</v>
      </c>
      <c r="E152" s="203" t="s">
        <v>1935</v>
      </c>
      <c r="F152" s="204" t="s">
        <v>4120</v>
      </c>
      <c r="G152" s="204" t="s">
        <v>4121</v>
      </c>
      <c r="H152" s="202" t="s">
        <v>4122</v>
      </c>
      <c r="I152" s="52"/>
      <c r="J152" s="203">
        <v>9606024350</v>
      </c>
      <c r="K152" s="202" t="s">
        <v>4123</v>
      </c>
      <c r="L152" s="52"/>
      <c r="M152" s="52"/>
      <c r="N152" s="202" t="s">
        <v>4124</v>
      </c>
      <c r="O152" s="202" t="s">
        <v>4125</v>
      </c>
      <c r="P152" s="202" t="s">
        <v>2010</v>
      </c>
      <c r="Q152" s="203">
        <v>8</v>
      </c>
      <c r="R152" s="203" t="s">
        <v>467</v>
      </c>
      <c r="S152" s="203" t="s">
        <v>27</v>
      </c>
      <c r="T152" s="203" t="s">
        <v>1967</v>
      </c>
      <c r="U152" s="202" t="s">
        <v>4126</v>
      </c>
      <c r="V152" s="203" t="s">
        <v>4127</v>
      </c>
      <c r="W152" s="203" t="s">
        <v>4128</v>
      </c>
      <c r="X152" s="203" t="s">
        <v>4129</v>
      </c>
      <c r="Y152" s="203" t="s">
        <v>4130</v>
      </c>
      <c r="Z152" s="205" t="s">
        <v>4131</v>
      </c>
      <c r="AA152" s="203" t="s">
        <v>4132</v>
      </c>
      <c r="AB152" s="203" t="s">
        <v>4133</v>
      </c>
      <c r="AC152" s="205" t="s">
        <v>4134</v>
      </c>
      <c r="AD152" s="203" t="s">
        <v>4135</v>
      </c>
      <c r="AE152" s="203">
        <v>1</v>
      </c>
      <c r="AF152" s="204" t="s">
        <v>4136</v>
      </c>
      <c r="AG152" s="204" t="s">
        <v>4137</v>
      </c>
      <c r="AH152" s="202" t="s">
        <v>4138</v>
      </c>
    </row>
    <row r="153" spans="1:34" ht="24.75" customHeight="1">
      <c r="A153" s="224"/>
      <c r="B153" s="202" t="s">
        <v>1898</v>
      </c>
      <c r="C153" s="203">
        <v>4</v>
      </c>
      <c r="D153" s="202" t="s">
        <v>4139</v>
      </c>
      <c r="E153" s="203" t="s">
        <v>1935</v>
      </c>
      <c r="F153" s="204" t="s">
        <v>4140</v>
      </c>
      <c r="G153" s="204" t="s">
        <v>4141</v>
      </c>
      <c r="H153" s="202" t="s">
        <v>4142</v>
      </c>
      <c r="I153" s="52"/>
      <c r="J153" s="203">
        <v>8882657874</v>
      </c>
      <c r="K153" s="202" t="s">
        <v>4143</v>
      </c>
      <c r="L153" s="202" t="s">
        <v>4144</v>
      </c>
      <c r="M153" s="203" t="s">
        <v>4145</v>
      </c>
      <c r="N153" s="202" t="s">
        <v>4146</v>
      </c>
      <c r="O153" s="202" t="s">
        <v>2375</v>
      </c>
      <c r="P153" s="202" t="s">
        <v>1966</v>
      </c>
      <c r="Q153" s="203">
        <v>8</v>
      </c>
      <c r="R153" s="203" t="s">
        <v>1024</v>
      </c>
      <c r="S153" s="203" t="s">
        <v>32</v>
      </c>
      <c r="T153" s="203" t="s">
        <v>1945</v>
      </c>
      <c r="U153" s="202" t="s">
        <v>4147</v>
      </c>
      <c r="V153" s="203" t="s">
        <v>4148</v>
      </c>
      <c r="W153" s="203" t="s">
        <v>4149</v>
      </c>
      <c r="X153" s="203">
        <v>2500</v>
      </c>
      <c r="Y153" s="203" t="s">
        <v>4150</v>
      </c>
      <c r="Z153" s="52"/>
      <c r="AA153" s="203">
        <v>5</v>
      </c>
      <c r="AB153" s="203">
        <v>5</v>
      </c>
      <c r="AC153" s="205" t="s">
        <v>4151</v>
      </c>
      <c r="AD153" s="203" t="s">
        <v>4152</v>
      </c>
      <c r="AE153" s="203" t="s">
        <v>2448</v>
      </c>
      <c r="AF153" s="52"/>
      <c r="AG153" s="202" t="s">
        <v>4153</v>
      </c>
      <c r="AH153" s="202" t="s">
        <v>4154</v>
      </c>
    </row>
    <row r="154" spans="1:34" ht="24.75" customHeight="1">
      <c r="A154" s="225"/>
      <c r="B154" s="202" t="s">
        <v>1898</v>
      </c>
      <c r="C154" s="203">
        <v>5</v>
      </c>
      <c r="D154" s="202" t="s">
        <v>4155</v>
      </c>
      <c r="E154" s="203" t="s">
        <v>1935</v>
      </c>
      <c r="F154" s="204" t="s">
        <v>4156</v>
      </c>
      <c r="G154" s="204" t="s">
        <v>4157</v>
      </c>
      <c r="H154" s="202" t="s">
        <v>4158</v>
      </c>
      <c r="I154" s="52"/>
      <c r="J154" s="203">
        <v>7036222121</v>
      </c>
      <c r="K154" s="202" t="s">
        <v>4159</v>
      </c>
      <c r="L154" s="202" t="s">
        <v>4160</v>
      </c>
      <c r="M154" s="203">
        <v>9347070310</v>
      </c>
      <c r="N154" s="202" t="s">
        <v>4161</v>
      </c>
      <c r="O154" s="202" t="s">
        <v>4162</v>
      </c>
      <c r="P154" s="202" t="s">
        <v>1943</v>
      </c>
      <c r="Q154" s="203">
        <v>7</v>
      </c>
      <c r="R154" s="203" t="s">
        <v>1024</v>
      </c>
      <c r="S154" s="203" t="s">
        <v>4163</v>
      </c>
      <c r="T154" s="203" t="s">
        <v>1945</v>
      </c>
      <c r="U154" s="202" t="s">
        <v>4164</v>
      </c>
      <c r="V154" s="203" t="s">
        <v>2012</v>
      </c>
      <c r="W154" s="203">
        <v>0</v>
      </c>
      <c r="X154" s="203">
        <v>350</v>
      </c>
      <c r="Y154" s="203" t="s">
        <v>1970</v>
      </c>
      <c r="Z154" s="52"/>
      <c r="AA154" s="203">
        <v>9</v>
      </c>
      <c r="AB154" s="203">
        <v>9</v>
      </c>
      <c r="AC154" s="205" t="s">
        <v>4165</v>
      </c>
      <c r="AD154" s="203" t="s">
        <v>4166</v>
      </c>
      <c r="AE154" s="203" t="s">
        <v>1970</v>
      </c>
      <c r="AF154" s="52"/>
      <c r="AG154" s="204" t="s">
        <v>4167</v>
      </c>
      <c r="AH154" s="202" t="s">
        <v>4168</v>
      </c>
    </row>
    <row r="155" spans="1:34" ht="24.75" customHeight="1">
      <c r="A155" s="223">
        <v>23</v>
      </c>
      <c r="B155" s="202" t="s">
        <v>4169</v>
      </c>
      <c r="C155" s="203">
        <v>1</v>
      </c>
      <c r="D155" s="202" t="s">
        <v>4170</v>
      </c>
      <c r="E155" s="203" t="s">
        <v>1935</v>
      </c>
      <c r="F155" s="204" t="s">
        <v>4171</v>
      </c>
      <c r="G155" s="204" t="s">
        <v>4172</v>
      </c>
      <c r="H155" s="202" t="s">
        <v>4173</v>
      </c>
      <c r="I155" s="52"/>
      <c r="J155" s="203">
        <v>8777785720</v>
      </c>
      <c r="K155" s="202" t="s">
        <v>4174</v>
      </c>
      <c r="L155" s="202" t="s">
        <v>4175</v>
      </c>
      <c r="M155" s="203">
        <v>9874686815</v>
      </c>
      <c r="N155" s="202" t="s">
        <v>4176</v>
      </c>
      <c r="O155" s="202" t="s">
        <v>4177</v>
      </c>
      <c r="P155" s="202" t="s">
        <v>1981</v>
      </c>
      <c r="Q155" s="203">
        <v>9</v>
      </c>
      <c r="R155" s="203" t="s">
        <v>325</v>
      </c>
      <c r="S155" s="203" t="s">
        <v>57</v>
      </c>
      <c r="T155" s="203" t="s">
        <v>1967</v>
      </c>
      <c r="U155" s="202" t="s">
        <v>4178</v>
      </c>
      <c r="V155" s="203">
        <v>18</v>
      </c>
      <c r="W155" s="203">
        <v>0.75</v>
      </c>
      <c r="X155" s="203">
        <v>7</v>
      </c>
      <c r="Y155" s="203">
        <v>2184000</v>
      </c>
      <c r="Z155" s="205" t="s">
        <v>4179</v>
      </c>
      <c r="AA155" s="203">
        <v>5</v>
      </c>
      <c r="AB155" s="203">
        <v>21</v>
      </c>
      <c r="AC155" s="205" t="s">
        <v>4180</v>
      </c>
      <c r="AD155" s="203" t="s">
        <v>1970</v>
      </c>
      <c r="AE155" s="203" t="s">
        <v>1970</v>
      </c>
      <c r="AF155" s="52"/>
      <c r="AG155" s="204" t="s">
        <v>4181</v>
      </c>
      <c r="AH155" s="202" t="s">
        <v>4182</v>
      </c>
    </row>
    <row r="156" spans="1:34" ht="24.75" customHeight="1">
      <c r="A156" s="224"/>
      <c r="B156" s="202" t="s">
        <v>4169</v>
      </c>
      <c r="C156" s="203">
        <v>2</v>
      </c>
      <c r="D156" s="202" t="s">
        <v>4183</v>
      </c>
      <c r="E156" s="203" t="s">
        <v>1935</v>
      </c>
      <c r="F156" s="204" t="s">
        <v>4184</v>
      </c>
      <c r="G156" s="204" t="s">
        <v>4185</v>
      </c>
      <c r="H156" s="202" t="s">
        <v>4186</v>
      </c>
      <c r="I156" s="52"/>
      <c r="J156" s="203">
        <v>9176489658</v>
      </c>
      <c r="K156" s="202" t="s">
        <v>4187</v>
      </c>
      <c r="L156" s="52"/>
      <c r="M156" s="52"/>
      <c r="N156" s="202" t="s">
        <v>4188</v>
      </c>
      <c r="O156" s="202" t="s">
        <v>2193</v>
      </c>
      <c r="P156" s="202" t="s">
        <v>1943</v>
      </c>
      <c r="Q156" s="203">
        <v>7</v>
      </c>
      <c r="R156" s="203" t="s">
        <v>1900</v>
      </c>
      <c r="S156" s="203" t="s">
        <v>4189</v>
      </c>
      <c r="T156" s="203" t="s">
        <v>1945</v>
      </c>
      <c r="U156" s="202" t="s">
        <v>4190</v>
      </c>
      <c r="V156" s="203" t="s">
        <v>4191</v>
      </c>
      <c r="W156" s="203" t="s">
        <v>4192</v>
      </c>
      <c r="X156" s="203">
        <v>4</v>
      </c>
      <c r="Y156" s="203" t="s">
        <v>4193</v>
      </c>
      <c r="Z156" s="205" t="s">
        <v>4194</v>
      </c>
      <c r="AA156" s="203">
        <v>8</v>
      </c>
      <c r="AB156" s="203">
        <v>6</v>
      </c>
      <c r="AC156" s="205" t="s">
        <v>4195</v>
      </c>
      <c r="AD156" s="203">
        <v>2</v>
      </c>
      <c r="AE156" s="52"/>
      <c r="AF156" s="52"/>
      <c r="AG156" s="204" t="s">
        <v>4196</v>
      </c>
      <c r="AH156" s="202" t="s">
        <v>4197</v>
      </c>
    </row>
    <row r="157" spans="1:34" ht="24.75" customHeight="1">
      <c r="A157" s="224"/>
      <c r="B157" s="202" t="s">
        <v>4169</v>
      </c>
      <c r="C157" s="203">
        <v>3</v>
      </c>
      <c r="D157" s="202" t="s">
        <v>4198</v>
      </c>
      <c r="E157" s="203" t="s">
        <v>1935</v>
      </c>
      <c r="F157" s="204" t="s">
        <v>4199</v>
      </c>
      <c r="G157" s="204" t="s">
        <v>4200</v>
      </c>
      <c r="H157" s="202" t="s">
        <v>4201</v>
      </c>
      <c r="I157" s="52"/>
      <c r="J157" s="203">
        <v>9503067632</v>
      </c>
      <c r="K157" s="202" t="s">
        <v>4202</v>
      </c>
      <c r="L157" s="202" t="s">
        <v>4203</v>
      </c>
      <c r="M157" s="203">
        <v>9503067634</v>
      </c>
      <c r="N157" s="202" t="s">
        <v>4204</v>
      </c>
      <c r="O157" s="202" t="s">
        <v>4205</v>
      </c>
      <c r="P157" s="202" t="s">
        <v>2010</v>
      </c>
      <c r="Q157" s="203">
        <v>8</v>
      </c>
      <c r="R157" s="203" t="s">
        <v>162</v>
      </c>
      <c r="S157" s="203" t="s">
        <v>4206</v>
      </c>
      <c r="T157" s="203" t="s">
        <v>1945</v>
      </c>
      <c r="U157" s="202" t="s">
        <v>4207</v>
      </c>
      <c r="V157" s="203" t="s">
        <v>4208</v>
      </c>
      <c r="W157" s="203">
        <v>0.28999999999999998</v>
      </c>
      <c r="X157" s="203">
        <v>10</v>
      </c>
      <c r="Y157" s="203">
        <v>76.7</v>
      </c>
      <c r="Z157" s="52"/>
      <c r="AA157" s="203">
        <v>18</v>
      </c>
      <c r="AB157" s="203">
        <v>18</v>
      </c>
      <c r="AC157" s="205" t="s">
        <v>4209</v>
      </c>
      <c r="AD157" s="203">
        <v>1</v>
      </c>
      <c r="AE157" s="203">
        <v>0</v>
      </c>
      <c r="AF157" s="52"/>
      <c r="AG157" s="204" t="s">
        <v>4210</v>
      </c>
      <c r="AH157" s="202" t="s">
        <v>4211</v>
      </c>
    </row>
    <row r="158" spans="1:34" ht="24.75" customHeight="1">
      <c r="A158" s="224"/>
      <c r="B158" s="202" t="s">
        <v>4169</v>
      </c>
      <c r="C158" s="203">
        <v>4</v>
      </c>
      <c r="D158" s="202" t="s">
        <v>4212</v>
      </c>
      <c r="E158" s="203" t="s">
        <v>1935</v>
      </c>
      <c r="F158" s="204" t="s">
        <v>4213</v>
      </c>
      <c r="G158" s="204" t="s">
        <v>4214</v>
      </c>
      <c r="H158" s="202" t="s">
        <v>4215</v>
      </c>
      <c r="I158" s="52"/>
      <c r="J158" s="203">
        <v>9108628001</v>
      </c>
      <c r="K158" s="202" t="s">
        <v>4216</v>
      </c>
      <c r="L158" s="52"/>
      <c r="M158" s="52"/>
      <c r="N158" s="202" t="s">
        <v>4217</v>
      </c>
      <c r="O158" s="202" t="s">
        <v>4218</v>
      </c>
      <c r="P158" s="202" t="s">
        <v>1981</v>
      </c>
      <c r="Q158" s="203">
        <v>8</v>
      </c>
      <c r="R158" s="203" t="s">
        <v>467</v>
      </c>
      <c r="S158" s="203" t="s">
        <v>27</v>
      </c>
      <c r="T158" s="203" t="s">
        <v>1967</v>
      </c>
      <c r="U158" s="202" t="s">
        <v>4219</v>
      </c>
      <c r="V158" s="203" t="s">
        <v>4220</v>
      </c>
      <c r="W158" s="203" t="s">
        <v>4221</v>
      </c>
      <c r="X158" s="203" t="s">
        <v>3066</v>
      </c>
      <c r="Y158" s="203" t="s">
        <v>4222</v>
      </c>
      <c r="Z158" s="205" t="s">
        <v>4223</v>
      </c>
      <c r="AA158" s="203">
        <v>14</v>
      </c>
      <c r="AB158" s="203">
        <v>26</v>
      </c>
      <c r="AC158" s="205" t="s">
        <v>4224</v>
      </c>
      <c r="AD158" s="203">
        <v>2</v>
      </c>
      <c r="AE158" s="203">
        <v>0</v>
      </c>
      <c r="AF158" s="52"/>
      <c r="AG158" s="204" t="s">
        <v>4225</v>
      </c>
      <c r="AH158" s="202" t="s">
        <v>4226</v>
      </c>
    </row>
    <row r="159" spans="1:34" ht="24.75" customHeight="1">
      <c r="A159" s="225"/>
      <c r="B159" s="202" t="s">
        <v>4169</v>
      </c>
      <c r="C159" s="203">
        <v>5</v>
      </c>
      <c r="D159" s="202" t="s">
        <v>4227</v>
      </c>
      <c r="E159" s="203" t="s">
        <v>1935</v>
      </c>
      <c r="F159" s="204" t="s">
        <v>4228</v>
      </c>
      <c r="G159" s="204" t="s">
        <v>4229</v>
      </c>
      <c r="H159" s="202" t="s">
        <v>4230</v>
      </c>
      <c r="I159" s="52"/>
      <c r="J159" s="203" t="s">
        <v>4983</v>
      </c>
      <c r="K159" s="202" t="s">
        <v>4231</v>
      </c>
      <c r="L159" s="202" t="s">
        <v>4232</v>
      </c>
      <c r="M159" s="203" t="s">
        <v>4983</v>
      </c>
      <c r="N159" s="202" t="s">
        <v>4233</v>
      </c>
      <c r="O159" s="202" t="s">
        <v>4234</v>
      </c>
      <c r="P159" s="202" t="s">
        <v>1981</v>
      </c>
      <c r="Q159" s="203">
        <v>8</v>
      </c>
      <c r="R159" s="203" t="s">
        <v>230</v>
      </c>
      <c r="S159" s="203" t="s">
        <v>72</v>
      </c>
      <c r="T159" s="203" t="s">
        <v>1945</v>
      </c>
      <c r="U159" s="202" t="s">
        <v>4235</v>
      </c>
      <c r="V159" s="203">
        <v>6</v>
      </c>
      <c r="W159" s="203">
        <v>2.5</v>
      </c>
      <c r="X159" s="203">
        <v>12</v>
      </c>
      <c r="Y159" s="203" t="s">
        <v>4236</v>
      </c>
      <c r="Z159" s="52"/>
      <c r="AA159" s="203">
        <v>37</v>
      </c>
      <c r="AB159" s="203">
        <v>35</v>
      </c>
      <c r="AC159" s="205" t="s">
        <v>4237</v>
      </c>
      <c r="AD159" s="203" t="s">
        <v>1970</v>
      </c>
      <c r="AE159" s="203" t="s">
        <v>1970</v>
      </c>
      <c r="AF159" s="52"/>
      <c r="AG159" s="204" t="s">
        <v>4238</v>
      </c>
      <c r="AH159" s="202" t="s">
        <v>1729</v>
      </c>
    </row>
    <row r="160" spans="1:34" ht="24.75" customHeight="1">
      <c r="A160" s="223">
        <v>24</v>
      </c>
      <c r="B160" s="202" t="s">
        <v>4239</v>
      </c>
      <c r="C160" s="203">
        <v>1</v>
      </c>
      <c r="D160" s="202" t="s">
        <v>4240</v>
      </c>
      <c r="E160" s="203" t="s">
        <v>1935</v>
      </c>
      <c r="F160" s="204" t="s">
        <v>4241</v>
      </c>
      <c r="G160" s="204" t="s">
        <v>4242</v>
      </c>
      <c r="H160" s="202" t="s">
        <v>4243</v>
      </c>
      <c r="I160" s="52"/>
      <c r="J160" s="203">
        <v>9920003042</v>
      </c>
      <c r="K160" s="202" t="s">
        <v>4244</v>
      </c>
      <c r="L160" s="202" t="s">
        <v>4245</v>
      </c>
      <c r="M160" s="203">
        <v>9930274090</v>
      </c>
      <c r="N160" s="202" t="s">
        <v>4246</v>
      </c>
      <c r="O160" s="202" t="s">
        <v>4247</v>
      </c>
      <c r="P160" s="202" t="s">
        <v>2065</v>
      </c>
      <c r="Q160" s="203">
        <v>6</v>
      </c>
      <c r="R160" s="203" t="s">
        <v>162</v>
      </c>
      <c r="S160" s="203" t="s">
        <v>105</v>
      </c>
      <c r="T160" s="203" t="s">
        <v>1967</v>
      </c>
      <c r="U160" s="202" t="s">
        <v>4248</v>
      </c>
      <c r="V160" s="203">
        <v>25</v>
      </c>
      <c r="W160" s="203">
        <v>1</v>
      </c>
      <c r="X160" s="203" t="s">
        <v>4249</v>
      </c>
      <c r="Y160" s="203">
        <v>200000</v>
      </c>
      <c r="Z160" s="52"/>
      <c r="AA160" s="203">
        <v>6</v>
      </c>
      <c r="AB160" s="203">
        <v>5</v>
      </c>
      <c r="AC160" s="205" t="s">
        <v>4250</v>
      </c>
      <c r="AD160" s="203" t="s">
        <v>137</v>
      </c>
      <c r="AE160" s="52"/>
      <c r="AF160" s="52"/>
      <c r="AG160" s="52"/>
      <c r="AH160" s="52"/>
    </row>
    <row r="161" spans="1:34" ht="24.75" customHeight="1">
      <c r="A161" s="224"/>
      <c r="B161" s="202" t="s">
        <v>4239</v>
      </c>
      <c r="C161" s="203">
        <v>2</v>
      </c>
      <c r="D161" s="202" t="s">
        <v>4251</v>
      </c>
      <c r="E161" s="203" t="s">
        <v>1935</v>
      </c>
      <c r="F161" s="204" t="s">
        <v>4252</v>
      </c>
      <c r="G161" s="204" t="s">
        <v>4253</v>
      </c>
      <c r="H161" s="202" t="s">
        <v>4254</v>
      </c>
      <c r="I161" s="202" t="s">
        <v>4255</v>
      </c>
      <c r="J161" s="203">
        <v>8373969539</v>
      </c>
      <c r="K161" s="202" t="s">
        <v>4256</v>
      </c>
      <c r="L161" s="202" t="s">
        <v>4257</v>
      </c>
      <c r="M161" s="203">
        <v>9810406172</v>
      </c>
      <c r="N161" s="202" t="s">
        <v>4258</v>
      </c>
      <c r="O161" s="202" t="s">
        <v>4259</v>
      </c>
      <c r="P161" s="202" t="s">
        <v>4260</v>
      </c>
      <c r="Q161" s="203">
        <v>8</v>
      </c>
      <c r="R161" s="203" t="s">
        <v>355</v>
      </c>
      <c r="S161" s="203" t="s">
        <v>82</v>
      </c>
      <c r="T161" s="203" t="s">
        <v>1945</v>
      </c>
      <c r="U161" s="202" t="s">
        <v>4261</v>
      </c>
      <c r="V161" s="203" t="s">
        <v>4262</v>
      </c>
      <c r="W161" s="203" t="s">
        <v>4263</v>
      </c>
      <c r="X161" s="203" t="s">
        <v>4264</v>
      </c>
      <c r="Y161" s="203" t="s">
        <v>4265</v>
      </c>
      <c r="Z161" s="52"/>
      <c r="AA161" s="203" t="s">
        <v>4266</v>
      </c>
      <c r="AB161" s="203" t="s">
        <v>4267</v>
      </c>
      <c r="AC161" s="205" t="s">
        <v>4268</v>
      </c>
      <c r="AD161" s="203" t="s">
        <v>4269</v>
      </c>
      <c r="AE161" s="203" t="s">
        <v>4270</v>
      </c>
      <c r="AF161" s="52"/>
      <c r="AG161" s="202" t="s">
        <v>4271</v>
      </c>
      <c r="AH161" s="202" t="s">
        <v>4272</v>
      </c>
    </row>
    <row r="162" spans="1:34" ht="24.75" customHeight="1">
      <c r="A162" s="224"/>
      <c r="B162" s="202" t="s">
        <v>4239</v>
      </c>
      <c r="C162" s="203">
        <v>3</v>
      </c>
      <c r="D162" s="202" t="s">
        <v>4273</v>
      </c>
      <c r="E162" s="203" t="s">
        <v>1935</v>
      </c>
      <c r="F162" s="204" t="s">
        <v>4274</v>
      </c>
      <c r="G162" s="204" t="s">
        <v>4275</v>
      </c>
      <c r="H162" s="202" t="s">
        <v>4276</v>
      </c>
      <c r="I162" s="52"/>
      <c r="J162" s="203">
        <v>8848085735</v>
      </c>
      <c r="K162" s="202" t="s">
        <v>4277</v>
      </c>
      <c r="L162" s="202" t="s">
        <v>4278</v>
      </c>
      <c r="M162" s="203">
        <v>7010702123</v>
      </c>
      <c r="N162" s="202" t="s">
        <v>4279</v>
      </c>
      <c r="O162" s="202" t="s">
        <v>4280</v>
      </c>
      <c r="P162" s="202" t="s">
        <v>2010</v>
      </c>
      <c r="Q162" s="203">
        <v>5</v>
      </c>
      <c r="R162" s="203" t="s">
        <v>573</v>
      </c>
      <c r="S162" s="203" t="s">
        <v>37</v>
      </c>
      <c r="T162" s="203" t="s">
        <v>1945</v>
      </c>
      <c r="U162" s="202" t="s">
        <v>4281</v>
      </c>
      <c r="V162" s="203" t="s">
        <v>2012</v>
      </c>
      <c r="W162" s="203" t="s">
        <v>4282</v>
      </c>
      <c r="X162" s="203">
        <v>24</v>
      </c>
      <c r="Y162" s="52"/>
      <c r="Z162" s="52"/>
      <c r="AA162" s="203">
        <v>14</v>
      </c>
      <c r="AB162" s="203">
        <v>5</v>
      </c>
      <c r="AC162" s="205" t="s">
        <v>4283</v>
      </c>
      <c r="AD162" s="203">
        <v>6</v>
      </c>
      <c r="AE162" s="203">
        <v>1</v>
      </c>
      <c r="AF162" s="204" t="s">
        <v>4284</v>
      </c>
      <c r="AG162" s="204" t="s">
        <v>4285</v>
      </c>
      <c r="AH162" s="52"/>
    </row>
    <row r="163" spans="1:34" ht="24.75" customHeight="1">
      <c r="A163" s="224"/>
      <c r="B163" s="202" t="s">
        <v>4239</v>
      </c>
      <c r="C163" s="203">
        <v>4</v>
      </c>
      <c r="D163" s="202" t="s">
        <v>4286</v>
      </c>
      <c r="E163" s="203" t="s">
        <v>1935</v>
      </c>
      <c r="F163" s="204" t="s">
        <v>4287</v>
      </c>
      <c r="G163" s="204" t="s">
        <v>4288</v>
      </c>
      <c r="H163" s="202" t="s">
        <v>4289</v>
      </c>
      <c r="I163" s="202" t="s">
        <v>4290</v>
      </c>
      <c r="J163" s="203">
        <v>7207776478</v>
      </c>
      <c r="K163" s="202" t="s">
        <v>4291</v>
      </c>
      <c r="L163" s="202" t="s">
        <v>4292</v>
      </c>
      <c r="M163" s="203">
        <v>9833809528</v>
      </c>
      <c r="N163" s="202" t="s">
        <v>4293</v>
      </c>
      <c r="O163" s="202" t="s">
        <v>4294</v>
      </c>
      <c r="P163" s="202" t="s">
        <v>4295</v>
      </c>
      <c r="Q163" s="203">
        <v>7</v>
      </c>
      <c r="R163" s="203" t="s">
        <v>1024</v>
      </c>
      <c r="S163" s="203" t="s">
        <v>32</v>
      </c>
      <c r="T163" s="203" t="s">
        <v>1967</v>
      </c>
      <c r="U163" s="202" t="s">
        <v>4296</v>
      </c>
      <c r="V163" s="203" t="s">
        <v>4297</v>
      </c>
      <c r="W163" s="203" t="s">
        <v>4298</v>
      </c>
      <c r="X163" s="203">
        <v>250000</v>
      </c>
      <c r="Y163" s="52"/>
      <c r="Z163" s="52"/>
      <c r="AA163" s="203">
        <v>19</v>
      </c>
      <c r="AB163" s="203" t="s">
        <v>4299</v>
      </c>
      <c r="AC163" s="205" t="s">
        <v>4300</v>
      </c>
      <c r="AD163" s="203" t="s">
        <v>4301</v>
      </c>
      <c r="AE163" s="203" t="s">
        <v>4302</v>
      </c>
      <c r="AF163" s="52"/>
      <c r="AG163" s="204" t="s">
        <v>4303</v>
      </c>
      <c r="AH163" s="202" t="s">
        <v>4304</v>
      </c>
    </row>
    <row r="164" spans="1:34" ht="24.75" customHeight="1">
      <c r="A164" s="225"/>
      <c r="B164" s="202" t="s">
        <v>4239</v>
      </c>
      <c r="C164" s="203">
        <v>5</v>
      </c>
      <c r="D164" s="202" t="s">
        <v>4305</v>
      </c>
      <c r="E164" s="203" t="s">
        <v>1935</v>
      </c>
      <c r="F164" s="204" t="s">
        <v>4306</v>
      </c>
      <c r="G164" s="204" t="s">
        <v>4307</v>
      </c>
      <c r="H164" s="202" t="s">
        <v>4308</v>
      </c>
      <c r="I164" s="52"/>
      <c r="J164" s="203">
        <v>7983245784</v>
      </c>
      <c r="K164" s="202" t="s">
        <v>4309</v>
      </c>
      <c r="L164" s="202" t="s">
        <v>4310</v>
      </c>
      <c r="M164" s="203" t="s">
        <v>4311</v>
      </c>
      <c r="N164" s="202" t="s">
        <v>4312</v>
      </c>
      <c r="O164" s="202" t="s">
        <v>2064</v>
      </c>
      <c r="P164" s="202" t="s">
        <v>1981</v>
      </c>
      <c r="Q164" s="203">
        <v>9</v>
      </c>
      <c r="R164" s="203" t="s">
        <v>4313</v>
      </c>
      <c r="S164" s="203" t="s">
        <v>4314</v>
      </c>
      <c r="T164" s="203" t="s">
        <v>2333</v>
      </c>
      <c r="U164" s="202" t="s">
        <v>4315</v>
      </c>
      <c r="V164" s="203" t="s">
        <v>4316</v>
      </c>
      <c r="W164" s="203" t="s">
        <v>4317</v>
      </c>
      <c r="X164" s="203">
        <v>60</v>
      </c>
      <c r="Y164" s="212">
        <v>50000</v>
      </c>
      <c r="Z164" s="205" t="s">
        <v>4318</v>
      </c>
      <c r="AA164" s="203">
        <v>19</v>
      </c>
      <c r="AB164" s="203">
        <v>16</v>
      </c>
      <c r="AC164" s="205" t="s">
        <v>4319</v>
      </c>
      <c r="AD164" s="203" t="s">
        <v>1970</v>
      </c>
      <c r="AE164" s="52"/>
      <c r="AF164" s="52"/>
      <c r="AG164" s="204" t="s">
        <v>4320</v>
      </c>
      <c r="AH164" s="202" t="s">
        <v>4321</v>
      </c>
    </row>
    <row r="165" spans="1:34" ht="24.75" customHeight="1">
      <c r="A165" s="223">
        <v>25</v>
      </c>
      <c r="B165" s="202" t="s">
        <v>4322</v>
      </c>
      <c r="C165" s="203">
        <v>1</v>
      </c>
      <c r="D165" s="202" t="s">
        <v>4323</v>
      </c>
      <c r="E165" s="203" t="s">
        <v>1935</v>
      </c>
      <c r="F165" s="204" t="s">
        <v>4324</v>
      </c>
      <c r="G165" s="204" t="s">
        <v>4325</v>
      </c>
      <c r="H165" s="202" t="s">
        <v>4326</v>
      </c>
      <c r="I165" s="52"/>
      <c r="J165" s="203">
        <v>9522555592</v>
      </c>
      <c r="K165" s="202" t="s">
        <v>4327</v>
      </c>
      <c r="L165" s="202" t="s">
        <v>4328</v>
      </c>
      <c r="M165" s="203">
        <v>8327777056</v>
      </c>
      <c r="N165" s="202" t="s">
        <v>4329</v>
      </c>
      <c r="O165" s="202" t="s">
        <v>4330</v>
      </c>
      <c r="P165" s="202" t="s">
        <v>4331</v>
      </c>
      <c r="Q165" s="203">
        <v>6</v>
      </c>
      <c r="R165" s="203" t="s">
        <v>467</v>
      </c>
      <c r="S165" s="203" t="s">
        <v>27</v>
      </c>
      <c r="T165" s="203" t="s">
        <v>1967</v>
      </c>
      <c r="U165" s="202" t="s">
        <v>4332</v>
      </c>
      <c r="V165" s="203" t="s">
        <v>4333</v>
      </c>
      <c r="W165" s="203" t="s">
        <v>4334</v>
      </c>
      <c r="X165" s="203">
        <v>10</v>
      </c>
      <c r="Y165" s="203" t="s">
        <v>4335</v>
      </c>
      <c r="Z165" s="205" t="s">
        <v>4336</v>
      </c>
      <c r="AA165" s="203">
        <v>19</v>
      </c>
      <c r="AB165" s="203">
        <v>24</v>
      </c>
      <c r="AC165" s="205" t="s">
        <v>4337</v>
      </c>
      <c r="AD165" s="203" t="s">
        <v>4338</v>
      </c>
      <c r="AE165" s="203">
        <v>3</v>
      </c>
      <c r="AF165" s="204" t="s">
        <v>4339</v>
      </c>
      <c r="AG165" s="204" t="s">
        <v>4340</v>
      </c>
      <c r="AH165" s="202" t="s">
        <v>4341</v>
      </c>
    </row>
    <row r="166" spans="1:34" ht="24.75" customHeight="1">
      <c r="A166" s="224"/>
      <c r="B166" s="202" t="s">
        <v>4322</v>
      </c>
      <c r="C166" s="203">
        <v>2</v>
      </c>
      <c r="D166" s="202" t="s">
        <v>4342</v>
      </c>
      <c r="E166" s="203" t="s">
        <v>1935</v>
      </c>
      <c r="F166" s="204" t="s">
        <v>4343</v>
      </c>
      <c r="G166" s="204" t="s">
        <v>4344</v>
      </c>
      <c r="H166" s="202" t="s">
        <v>4345</v>
      </c>
      <c r="I166" s="202" t="s">
        <v>4346</v>
      </c>
      <c r="J166" s="203">
        <v>9503130037</v>
      </c>
      <c r="K166" s="202" t="s">
        <v>4347</v>
      </c>
      <c r="L166" s="202" t="s">
        <v>4348</v>
      </c>
      <c r="M166" s="203">
        <v>9829033494</v>
      </c>
      <c r="N166" s="202" t="s">
        <v>4349</v>
      </c>
      <c r="O166" s="202" t="s">
        <v>4056</v>
      </c>
      <c r="P166" s="202" t="s">
        <v>1981</v>
      </c>
      <c r="Q166" s="203">
        <v>9</v>
      </c>
      <c r="R166" s="203" t="s">
        <v>162</v>
      </c>
      <c r="S166" s="203" t="s">
        <v>100</v>
      </c>
      <c r="T166" s="203" t="s">
        <v>1967</v>
      </c>
      <c r="U166" s="202" t="s">
        <v>4350</v>
      </c>
      <c r="V166" s="203">
        <v>20</v>
      </c>
      <c r="W166" s="203">
        <v>1.5</v>
      </c>
      <c r="X166" s="203" t="s">
        <v>4351</v>
      </c>
      <c r="Y166" s="203">
        <v>6160000</v>
      </c>
      <c r="Z166" s="205" t="s">
        <v>4352</v>
      </c>
      <c r="AA166" s="203">
        <v>11</v>
      </c>
      <c r="AB166" s="203">
        <v>113</v>
      </c>
      <c r="AC166" s="205" t="s">
        <v>4353</v>
      </c>
      <c r="AD166" s="203">
        <v>4</v>
      </c>
      <c r="AE166" s="203" t="s">
        <v>1970</v>
      </c>
      <c r="AF166" s="204" t="s">
        <v>4354</v>
      </c>
      <c r="AG166" s="204" t="s">
        <v>4355</v>
      </c>
      <c r="AH166" s="202" t="s">
        <v>4356</v>
      </c>
    </row>
    <row r="167" spans="1:34" ht="24.75" customHeight="1">
      <c r="A167" s="224"/>
      <c r="B167" s="202" t="s">
        <v>4322</v>
      </c>
      <c r="C167" s="203">
        <v>3</v>
      </c>
      <c r="D167" s="202" t="s">
        <v>4357</v>
      </c>
      <c r="E167" s="203" t="s">
        <v>1935</v>
      </c>
      <c r="F167" s="204" t="s">
        <v>4358</v>
      </c>
      <c r="G167" s="204" t="s">
        <v>4359</v>
      </c>
      <c r="H167" s="202" t="s">
        <v>4360</v>
      </c>
      <c r="I167" s="202" t="s">
        <v>4361</v>
      </c>
      <c r="J167" s="203">
        <v>9651891556</v>
      </c>
      <c r="K167" s="202" t="s">
        <v>4362</v>
      </c>
      <c r="L167" s="202" t="s">
        <v>4363</v>
      </c>
      <c r="M167" s="203">
        <v>7978856833</v>
      </c>
      <c r="N167" s="202" t="s">
        <v>4364</v>
      </c>
      <c r="O167" s="202" t="s">
        <v>2064</v>
      </c>
      <c r="P167" s="202" t="s">
        <v>2065</v>
      </c>
      <c r="Q167" s="203">
        <v>8</v>
      </c>
      <c r="R167" s="203" t="s">
        <v>278</v>
      </c>
      <c r="S167" s="203" t="s">
        <v>2126</v>
      </c>
      <c r="T167" s="203" t="s">
        <v>1945</v>
      </c>
      <c r="U167" s="202" t="s">
        <v>4365</v>
      </c>
      <c r="V167" s="203">
        <v>30</v>
      </c>
      <c r="W167" s="203" t="s">
        <v>4366</v>
      </c>
      <c r="X167" s="203" t="s">
        <v>4367</v>
      </c>
      <c r="Y167" s="203" t="s">
        <v>4368</v>
      </c>
      <c r="Z167" s="205" t="s">
        <v>4369</v>
      </c>
      <c r="AA167" s="203">
        <v>12</v>
      </c>
      <c r="AB167" s="203" t="s">
        <v>3066</v>
      </c>
      <c r="AC167" s="205" t="s">
        <v>4370</v>
      </c>
      <c r="AD167" s="203">
        <v>2</v>
      </c>
      <c r="AE167" s="203">
        <v>0</v>
      </c>
      <c r="AF167" s="52"/>
      <c r="AG167" s="204" t="s">
        <v>4371</v>
      </c>
      <c r="AH167" s="202" t="s">
        <v>4372</v>
      </c>
    </row>
    <row r="168" spans="1:34" ht="24.75" customHeight="1">
      <c r="A168" s="224"/>
      <c r="B168" s="202" t="s">
        <v>4322</v>
      </c>
      <c r="C168" s="203">
        <v>4</v>
      </c>
      <c r="D168" s="202" t="s">
        <v>4373</v>
      </c>
      <c r="E168" s="203" t="s">
        <v>1935</v>
      </c>
      <c r="F168" s="204" t="s">
        <v>4374</v>
      </c>
      <c r="G168" s="204" t="s">
        <v>4375</v>
      </c>
      <c r="H168" s="202" t="s">
        <v>4376</v>
      </c>
      <c r="I168" s="202" t="s">
        <v>4377</v>
      </c>
      <c r="J168" s="203">
        <v>8861431984</v>
      </c>
      <c r="K168" s="202" t="s">
        <v>4378</v>
      </c>
      <c r="L168" s="52"/>
      <c r="M168" s="52"/>
      <c r="N168" s="202" t="s">
        <v>2093</v>
      </c>
      <c r="O168" s="202" t="s">
        <v>1965</v>
      </c>
      <c r="P168" s="202" t="s">
        <v>2010</v>
      </c>
      <c r="Q168" s="203">
        <v>4</v>
      </c>
      <c r="R168" s="203" t="s">
        <v>467</v>
      </c>
      <c r="S168" s="203" t="s">
        <v>1600</v>
      </c>
      <c r="T168" s="203" t="s">
        <v>1967</v>
      </c>
      <c r="U168" s="202" t="s">
        <v>4379</v>
      </c>
      <c r="V168" s="203">
        <v>8.4700000000000006</v>
      </c>
      <c r="W168" s="203">
        <v>0</v>
      </c>
      <c r="X168" s="203" t="s">
        <v>4380</v>
      </c>
      <c r="Y168" s="203" t="s">
        <v>4380</v>
      </c>
      <c r="Z168" s="52"/>
      <c r="AA168" s="203">
        <v>5</v>
      </c>
      <c r="AB168" s="203">
        <v>3</v>
      </c>
      <c r="AC168" s="205" t="s">
        <v>4381</v>
      </c>
      <c r="AD168" s="203">
        <v>2</v>
      </c>
      <c r="AE168" s="203">
        <v>0</v>
      </c>
      <c r="AF168" s="52"/>
      <c r="AG168" s="202" t="s">
        <v>4382</v>
      </c>
      <c r="AH168" s="202" t="s">
        <v>4383</v>
      </c>
    </row>
    <row r="169" spans="1:34" ht="24.75" customHeight="1">
      <c r="A169" s="225"/>
      <c r="B169" s="202" t="s">
        <v>4322</v>
      </c>
      <c r="C169" s="203">
        <v>5</v>
      </c>
      <c r="D169" s="202" t="s">
        <v>4384</v>
      </c>
      <c r="E169" s="203" t="s">
        <v>1935</v>
      </c>
      <c r="F169" s="204" t="s">
        <v>4385</v>
      </c>
      <c r="G169" s="204" t="s">
        <v>4386</v>
      </c>
      <c r="H169" s="202" t="s">
        <v>4387</v>
      </c>
      <c r="I169" s="52"/>
      <c r="J169" s="203">
        <v>9727177076</v>
      </c>
      <c r="K169" s="202" t="s">
        <v>4388</v>
      </c>
      <c r="L169" s="52"/>
      <c r="M169" s="52"/>
      <c r="N169" s="202" t="s">
        <v>4389</v>
      </c>
      <c r="O169" s="202" t="s">
        <v>4390</v>
      </c>
      <c r="P169" s="202" t="s">
        <v>1966</v>
      </c>
      <c r="Q169" s="203">
        <v>9</v>
      </c>
      <c r="R169" s="203" t="s">
        <v>757</v>
      </c>
      <c r="S169" s="203" t="s">
        <v>4391</v>
      </c>
      <c r="T169" s="203" t="s">
        <v>1945</v>
      </c>
      <c r="U169" s="202" t="s">
        <v>4392</v>
      </c>
      <c r="V169" s="203">
        <v>100</v>
      </c>
      <c r="W169" s="203">
        <v>0.23</v>
      </c>
      <c r="X169" s="203">
        <v>150</v>
      </c>
      <c r="Y169" s="212">
        <v>78000</v>
      </c>
      <c r="Z169" s="205" t="s">
        <v>4393</v>
      </c>
      <c r="AA169" s="203">
        <v>60</v>
      </c>
      <c r="AB169" s="203">
        <v>60</v>
      </c>
      <c r="AC169" s="205" t="s">
        <v>4394</v>
      </c>
      <c r="AD169" s="203">
        <v>3</v>
      </c>
      <c r="AE169" s="203">
        <v>0</v>
      </c>
      <c r="AF169" s="52"/>
      <c r="AG169" s="204" t="s">
        <v>4395</v>
      </c>
      <c r="AH169" s="202" t="s">
        <v>4396</v>
      </c>
    </row>
    <row r="170" spans="1:34" ht="24.75" customHeight="1">
      <c r="A170" s="223">
        <v>26</v>
      </c>
      <c r="B170" s="202" t="s">
        <v>1904</v>
      </c>
      <c r="C170" s="203">
        <v>1</v>
      </c>
      <c r="D170" s="202" t="s">
        <v>4397</v>
      </c>
      <c r="E170" s="203" t="s">
        <v>1935</v>
      </c>
      <c r="F170" s="204" t="s">
        <v>4398</v>
      </c>
      <c r="G170" s="204" t="s">
        <v>4399</v>
      </c>
      <c r="H170" s="202" t="s">
        <v>4400</v>
      </c>
      <c r="I170" s="202" t="s">
        <v>4401</v>
      </c>
      <c r="J170" s="203">
        <v>8604630408</v>
      </c>
      <c r="K170" s="202" t="s">
        <v>4402</v>
      </c>
      <c r="L170" s="202" t="s">
        <v>4403</v>
      </c>
      <c r="M170" s="203">
        <v>9591033169</v>
      </c>
      <c r="N170" s="202" t="s">
        <v>4404</v>
      </c>
      <c r="O170" s="202" t="s">
        <v>4405</v>
      </c>
      <c r="P170" s="202" t="s">
        <v>1966</v>
      </c>
      <c r="Q170" s="203">
        <v>9</v>
      </c>
      <c r="R170" s="203" t="s">
        <v>1024</v>
      </c>
      <c r="S170" s="203" t="s">
        <v>32</v>
      </c>
      <c r="T170" s="203" t="s">
        <v>1967</v>
      </c>
      <c r="U170" s="202" t="s">
        <v>4406</v>
      </c>
      <c r="V170" s="203" t="s">
        <v>4407</v>
      </c>
      <c r="W170" s="203" t="s">
        <v>4408</v>
      </c>
      <c r="X170" s="203">
        <v>15000</v>
      </c>
      <c r="Y170" s="203" t="s">
        <v>4409</v>
      </c>
      <c r="Z170" s="52"/>
      <c r="AA170" s="203">
        <v>9</v>
      </c>
      <c r="AB170" s="203">
        <v>8</v>
      </c>
      <c r="AC170" s="205" t="s">
        <v>4410</v>
      </c>
      <c r="AD170" s="203" t="s">
        <v>4411</v>
      </c>
      <c r="AE170" s="203">
        <v>0</v>
      </c>
      <c r="AF170" s="204" t="s">
        <v>4412</v>
      </c>
      <c r="AG170" s="204" t="s">
        <v>4413</v>
      </c>
      <c r="AH170" s="202" t="s">
        <v>4414</v>
      </c>
    </row>
    <row r="171" spans="1:34" ht="24.75" customHeight="1">
      <c r="A171" s="224"/>
      <c r="B171" s="202" t="s">
        <v>1904</v>
      </c>
      <c r="C171" s="203">
        <v>2</v>
      </c>
      <c r="D171" s="202" t="s">
        <v>4415</v>
      </c>
      <c r="E171" s="203" t="s">
        <v>1935</v>
      </c>
      <c r="F171" s="204" t="s">
        <v>4416</v>
      </c>
      <c r="G171" s="204" t="s">
        <v>4417</v>
      </c>
      <c r="H171" s="202" t="s">
        <v>4418</v>
      </c>
      <c r="I171" s="202" t="s">
        <v>4419</v>
      </c>
      <c r="J171" s="203">
        <v>6379952471</v>
      </c>
      <c r="K171" s="202" t="s">
        <v>4420</v>
      </c>
      <c r="L171" s="202" t="s">
        <v>4421</v>
      </c>
      <c r="M171" s="203">
        <v>9725855699</v>
      </c>
      <c r="N171" s="202" t="s">
        <v>4422</v>
      </c>
      <c r="O171" s="202" t="s">
        <v>4423</v>
      </c>
      <c r="P171" s="202" t="s">
        <v>4424</v>
      </c>
      <c r="Q171" s="203">
        <v>4</v>
      </c>
      <c r="R171" s="203" t="s">
        <v>1024</v>
      </c>
      <c r="S171" s="203" t="s">
        <v>4425</v>
      </c>
      <c r="T171" s="203" t="s">
        <v>1967</v>
      </c>
      <c r="U171" s="202" t="s">
        <v>4426</v>
      </c>
      <c r="V171" s="203">
        <v>80</v>
      </c>
      <c r="W171" s="203">
        <v>0</v>
      </c>
      <c r="X171" s="203">
        <v>0</v>
      </c>
      <c r="Y171" s="52"/>
      <c r="Z171" s="52"/>
      <c r="AA171" s="203">
        <v>5</v>
      </c>
      <c r="AB171" s="203">
        <v>3</v>
      </c>
      <c r="AC171" s="205" t="s">
        <v>4427</v>
      </c>
      <c r="AD171" s="203" t="s">
        <v>4428</v>
      </c>
      <c r="AE171" s="203" t="s">
        <v>4429</v>
      </c>
      <c r="AF171" s="52"/>
      <c r="AG171" s="204" t="s">
        <v>4430</v>
      </c>
      <c r="AH171" s="202" t="s">
        <v>4431</v>
      </c>
    </row>
    <row r="172" spans="1:34" ht="24.75" customHeight="1">
      <c r="A172" s="224"/>
      <c r="B172" s="202" t="s">
        <v>1904</v>
      </c>
      <c r="C172" s="203">
        <v>3</v>
      </c>
      <c r="D172" s="202" t="s">
        <v>4432</v>
      </c>
      <c r="E172" s="203" t="s">
        <v>1935</v>
      </c>
      <c r="F172" s="204" t="s">
        <v>4433</v>
      </c>
      <c r="G172" s="204" t="s">
        <v>4434</v>
      </c>
      <c r="H172" s="202" t="s">
        <v>4435</v>
      </c>
      <c r="I172" s="202" t="s">
        <v>4436</v>
      </c>
      <c r="J172" s="203">
        <v>9220813133</v>
      </c>
      <c r="K172" s="202" t="s">
        <v>4437</v>
      </c>
      <c r="L172" s="202" t="s">
        <v>4438</v>
      </c>
      <c r="M172" s="203">
        <v>6376924699</v>
      </c>
      <c r="N172" s="202" t="s">
        <v>4439</v>
      </c>
      <c r="O172" s="202" t="s">
        <v>4440</v>
      </c>
      <c r="P172" s="202" t="s">
        <v>3078</v>
      </c>
      <c r="Q172" s="203">
        <v>9</v>
      </c>
      <c r="R172" s="203" t="s">
        <v>402</v>
      </c>
      <c r="S172" s="203" t="s">
        <v>450</v>
      </c>
      <c r="T172" s="203" t="s">
        <v>1945</v>
      </c>
      <c r="U172" s="202" t="s">
        <v>4441</v>
      </c>
      <c r="V172" s="203">
        <v>200000000</v>
      </c>
      <c r="W172" s="203">
        <v>1.1000000000000001</v>
      </c>
      <c r="X172" s="203">
        <v>21000</v>
      </c>
      <c r="Y172" s="52"/>
      <c r="Z172" s="52"/>
      <c r="AA172" s="203">
        <v>17</v>
      </c>
      <c r="AB172" s="203">
        <v>25</v>
      </c>
      <c r="AC172" s="205" t="s">
        <v>4442</v>
      </c>
      <c r="AD172" s="203" t="s">
        <v>4443</v>
      </c>
      <c r="AE172" s="52"/>
      <c r="AF172" s="52"/>
      <c r="AG172" s="204" t="s">
        <v>4444</v>
      </c>
      <c r="AH172" s="202" t="s">
        <v>4445</v>
      </c>
    </row>
    <row r="173" spans="1:34" ht="24.75" customHeight="1">
      <c r="A173" s="224"/>
      <c r="B173" s="202" t="s">
        <v>1904</v>
      </c>
      <c r="C173" s="203">
        <v>4</v>
      </c>
      <c r="D173" s="202" t="s">
        <v>4446</v>
      </c>
      <c r="E173" s="203" t="s">
        <v>1935</v>
      </c>
      <c r="F173" s="204" t="s">
        <v>4447</v>
      </c>
      <c r="G173" s="204" t="s">
        <v>4448</v>
      </c>
      <c r="H173" s="202" t="s">
        <v>4449</v>
      </c>
      <c r="I173" s="202" t="s">
        <v>4450</v>
      </c>
      <c r="J173" s="203">
        <v>9930091812</v>
      </c>
      <c r="K173" s="202" t="s">
        <v>4451</v>
      </c>
      <c r="L173" s="202" t="s">
        <v>4452</v>
      </c>
      <c r="M173" s="203">
        <v>9962917939</v>
      </c>
      <c r="N173" s="202" t="s">
        <v>2591</v>
      </c>
      <c r="O173" s="202" t="s">
        <v>2664</v>
      </c>
      <c r="P173" s="202" t="s">
        <v>4453</v>
      </c>
      <c r="Q173" s="203">
        <v>6</v>
      </c>
      <c r="R173" s="203" t="s">
        <v>162</v>
      </c>
      <c r="S173" s="203" t="s">
        <v>105</v>
      </c>
      <c r="T173" s="203" t="s">
        <v>1967</v>
      </c>
      <c r="U173" s="202" t="s">
        <v>4454</v>
      </c>
      <c r="V173" s="203" t="s">
        <v>4455</v>
      </c>
      <c r="W173" s="203" t="s">
        <v>4456</v>
      </c>
      <c r="X173" s="203" t="s">
        <v>4457</v>
      </c>
      <c r="Y173" s="52"/>
      <c r="Z173" s="52"/>
      <c r="AA173" s="203" t="s">
        <v>4458</v>
      </c>
      <c r="AB173" s="203" t="s">
        <v>4459</v>
      </c>
      <c r="AC173" s="205" t="s">
        <v>4460</v>
      </c>
      <c r="AD173" s="203" t="s">
        <v>4461</v>
      </c>
      <c r="AE173" s="52"/>
      <c r="AF173" s="52"/>
      <c r="AG173" s="204" t="s">
        <v>4462</v>
      </c>
      <c r="AH173" s="52"/>
    </row>
    <row r="174" spans="1:34" ht="24.75" customHeight="1">
      <c r="A174" s="225"/>
      <c r="B174" s="202" t="s">
        <v>1904</v>
      </c>
      <c r="C174" s="203">
        <v>5</v>
      </c>
      <c r="D174" s="202" t="s">
        <v>4463</v>
      </c>
      <c r="E174" s="203" t="s">
        <v>1935</v>
      </c>
      <c r="F174" s="204" t="s">
        <v>4464</v>
      </c>
      <c r="G174" s="204" t="s">
        <v>4465</v>
      </c>
      <c r="H174" s="202" t="s">
        <v>4466</v>
      </c>
      <c r="I174" s="202" t="s">
        <v>4467</v>
      </c>
      <c r="J174" s="203">
        <v>9845090680</v>
      </c>
      <c r="K174" s="202" t="s">
        <v>4468</v>
      </c>
      <c r="L174" s="202" t="s">
        <v>4469</v>
      </c>
      <c r="M174" s="203">
        <v>9845178656</v>
      </c>
      <c r="N174" s="202" t="s">
        <v>4470</v>
      </c>
      <c r="O174" s="202" t="s">
        <v>2064</v>
      </c>
      <c r="P174" s="202" t="s">
        <v>2065</v>
      </c>
      <c r="Q174" s="203">
        <v>9</v>
      </c>
      <c r="R174" s="203" t="s">
        <v>467</v>
      </c>
      <c r="S174" s="203" t="s">
        <v>27</v>
      </c>
      <c r="T174" s="203" t="s">
        <v>1967</v>
      </c>
      <c r="U174" s="202" t="s">
        <v>4471</v>
      </c>
      <c r="V174" s="203">
        <v>100000000</v>
      </c>
      <c r="W174" s="203" t="s">
        <v>2652</v>
      </c>
      <c r="X174" s="203">
        <v>10</v>
      </c>
      <c r="Y174" s="203" t="s">
        <v>4472</v>
      </c>
      <c r="Z174" s="52"/>
      <c r="AA174" s="203">
        <v>12</v>
      </c>
      <c r="AB174" s="203">
        <v>10</v>
      </c>
      <c r="AC174" s="205" t="s">
        <v>4473</v>
      </c>
      <c r="AD174" s="203">
        <v>2</v>
      </c>
      <c r="AE174" s="203">
        <v>0</v>
      </c>
      <c r="AF174" s="52"/>
      <c r="AG174" s="204" t="s">
        <v>4474</v>
      </c>
      <c r="AH174" s="202" t="s">
        <v>4475</v>
      </c>
    </row>
    <row r="175" spans="1:34" ht="24.75" customHeight="1">
      <c r="A175" s="223">
        <v>27</v>
      </c>
      <c r="B175" s="202" t="s">
        <v>1894</v>
      </c>
      <c r="C175" s="203">
        <v>1</v>
      </c>
      <c r="D175" s="202" t="s">
        <v>4476</v>
      </c>
      <c r="E175" s="203" t="s">
        <v>1935</v>
      </c>
      <c r="F175" s="204" t="s">
        <v>4477</v>
      </c>
      <c r="G175" s="204" t="s">
        <v>4478</v>
      </c>
      <c r="H175" s="202" t="s">
        <v>4479</v>
      </c>
      <c r="I175" s="202" t="s">
        <v>4480</v>
      </c>
      <c r="J175" s="203">
        <v>8121087649</v>
      </c>
      <c r="K175" s="202" t="s">
        <v>4481</v>
      </c>
      <c r="L175" s="52"/>
      <c r="M175" s="52"/>
      <c r="N175" s="202" t="s">
        <v>4482</v>
      </c>
      <c r="O175" s="202" t="s">
        <v>4483</v>
      </c>
      <c r="P175" s="202" t="s">
        <v>4484</v>
      </c>
      <c r="Q175" s="203">
        <v>9</v>
      </c>
      <c r="R175" s="203" t="s">
        <v>1024</v>
      </c>
      <c r="S175" s="203" t="s">
        <v>32</v>
      </c>
      <c r="T175" s="203" t="s">
        <v>1945</v>
      </c>
      <c r="U175" s="202" t="s">
        <v>4485</v>
      </c>
      <c r="V175" s="203" t="s">
        <v>4486</v>
      </c>
      <c r="W175" s="203" t="s">
        <v>779</v>
      </c>
      <c r="X175" s="203" t="s">
        <v>779</v>
      </c>
      <c r="Y175" s="203" t="s">
        <v>779</v>
      </c>
      <c r="Z175" s="52"/>
      <c r="AA175" s="203">
        <v>10</v>
      </c>
      <c r="AB175" s="203">
        <v>25</v>
      </c>
      <c r="AC175" s="205" t="s">
        <v>4487</v>
      </c>
      <c r="AD175" s="203" t="s">
        <v>4488</v>
      </c>
      <c r="AE175" s="203" t="s">
        <v>4489</v>
      </c>
      <c r="AF175" s="204" t="s">
        <v>4490</v>
      </c>
      <c r="AG175" s="204" t="s">
        <v>4491</v>
      </c>
      <c r="AH175" s="202" t="s">
        <v>4492</v>
      </c>
    </row>
    <row r="176" spans="1:34" ht="24.75" customHeight="1">
      <c r="A176" s="224"/>
      <c r="B176" s="202" t="s">
        <v>1894</v>
      </c>
      <c r="C176" s="203">
        <v>2</v>
      </c>
      <c r="D176" s="202" t="s">
        <v>4493</v>
      </c>
      <c r="E176" s="203" t="s">
        <v>1935</v>
      </c>
      <c r="F176" s="204" t="s">
        <v>4494</v>
      </c>
      <c r="G176" s="204" t="s">
        <v>4495</v>
      </c>
      <c r="H176" s="202" t="s">
        <v>4496</v>
      </c>
      <c r="I176" s="202" t="s">
        <v>4496</v>
      </c>
      <c r="J176" s="203">
        <v>9959248111</v>
      </c>
      <c r="K176" s="202" t="s">
        <v>4497</v>
      </c>
      <c r="L176" s="202" t="s">
        <v>4498</v>
      </c>
      <c r="M176" s="203">
        <v>9963552615</v>
      </c>
      <c r="N176" s="202" t="s">
        <v>4499</v>
      </c>
      <c r="O176" s="202" t="s">
        <v>2064</v>
      </c>
      <c r="P176" s="202" t="s">
        <v>4500</v>
      </c>
      <c r="Q176" s="203">
        <v>4</v>
      </c>
      <c r="R176" s="203" t="s">
        <v>573</v>
      </c>
      <c r="S176" s="203" t="s">
        <v>42</v>
      </c>
      <c r="T176" s="203" t="s">
        <v>1967</v>
      </c>
      <c r="U176" s="202" t="s">
        <v>4501</v>
      </c>
      <c r="V176" s="203" t="s">
        <v>4502</v>
      </c>
      <c r="W176" s="203" t="s">
        <v>4503</v>
      </c>
      <c r="X176" s="203" t="s">
        <v>4504</v>
      </c>
      <c r="Y176" s="203" t="s">
        <v>4505</v>
      </c>
      <c r="Z176" s="205" t="s">
        <v>4506</v>
      </c>
      <c r="AA176" s="203">
        <v>10</v>
      </c>
      <c r="AB176" s="203">
        <v>8</v>
      </c>
      <c r="AC176" s="205" t="s">
        <v>4507</v>
      </c>
      <c r="AD176" s="203" t="s">
        <v>4508</v>
      </c>
      <c r="AE176" s="203" t="s">
        <v>779</v>
      </c>
      <c r="AF176" s="52"/>
      <c r="AG176" s="204" t="s">
        <v>4509</v>
      </c>
      <c r="AH176" s="202" t="s">
        <v>4510</v>
      </c>
    </row>
    <row r="177" spans="1:34" ht="24.75" customHeight="1">
      <c r="A177" s="224"/>
      <c r="B177" s="202" t="s">
        <v>1894</v>
      </c>
      <c r="C177" s="203">
        <v>3</v>
      </c>
      <c r="D177" s="202" t="s">
        <v>4511</v>
      </c>
      <c r="E177" s="203" t="s">
        <v>1935</v>
      </c>
      <c r="F177" s="204" t="s">
        <v>4512</v>
      </c>
      <c r="G177" s="204" t="s">
        <v>4513</v>
      </c>
      <c r="H177" s="202" t="s">
        <v>4514</v>
      </c>
      <c r="I177" s="202" t="s">
        <v>4515</v>
      </c>
      <c r="J177" s="203">
        <v>9820386336</v>
      </c>
      <c r="K177" s="202" t="s">
        <v>4516</v>
      </c>
      <c r="L177" s="202" t="s">
        <v>4517</v>
      </c>
      <c r="M177" s="203">
        <v>9920599838</v>
      </c>
      <c r="N177" s="202" t="s">
        <v>4518</v>
      </c>
      <c r="O177" s="202" t="s">
        <v>4519</v>
      </c>
      <c r="P177" s="202" t="s">
        <v>1981</v>
      </c>
      <c r="Q177" s="203">
        <v>9</v>
      </c>
      <c r="R177" s="203" t="s">
        <v>355</v>
      </c>
      <c r="S177" s="203" t="s">
        <v>4520</v>
      </c>
      <c r="T177" s="203" t="s">
        <v>1945</v>
      </c>
      <c r="U177" s="202" t="s">
        <v>4521</v>
      </c>
      <c r="V177" s="203" t="s">
        <v>4522</v>
      </c>
      <c r="W177" s="203" t="s">
        <v>4523</v>
      </c>
      <c r="X177" s="203">
        <v>29</v>
      </c>
      <c r="Y177" s="203" t="s">
        <v>4524</v>
      </c>
      <c r="Z177" s="205" t="s">
        <v>4525</v>
      </c>
      <c r="AA177" s="203">
        <v>18</v>
      </c>
      <c r="AB177" s="203">
        <v>50</v>
      </c>
      <c r="AC177" s="205" t="s">
        <v>4526</v>
      </c>
      <c r="AD177" s="203" t="s">
        <v>4527</v>
      </c>
      <c r="AE177" s="203">
        <v>3</v>
      </c>
      <c r="AF177" s="204" t="s">
        <v>4528</v>
      </c>
      <c r="AG177" s="204" t="s">
        <v>4529</v>
      </c>
      <c r="AH177" s="202" t="s">
        <v>4530</v>
      </c>
    </row>
    <row r="178" spans="1:34" ht="24.75" customHeight="1">
      <c r="A178" s="224"/>
      <c r="B178" s="202" t="s">
        <v>1894</v>
      </c>
      <c r="C178" s="203">
        <v>4</v>
      </c>
      <c r="D178" s="202" t="s">
        <v>4531</v>
      </c>
      <c r="E178" s="203" t="s">
        <v>1935</v>
      </c>
      <c r="F178" s="204" t="s">
        <v>4532</v>
      </c>
      <c r="G178" s="204" t="s">
        <v>4533</v>
      </c>
      <c r="H178" s="202" t="s">
        <v>4534</v>
      </c>
      <c r="I178" s="202" t="s">
        <v>779</v>
      </c>
      <c r="J178" s="203">
        <v>9895657230</v>
      </c>
      <c r="K178" s="202" t="s">
        <v>4535</v>
      </c>
      <c r="L178" s="52"/>
      <c r="M178" s="52"/>
      <c r="N178" s="202" t="s">
        <v>4482</v>
      </c>
      <c r="O178" s="202" t="s">
        <v>4536</v>
      </c>
      <c r="P178" s="202" t="s">
        <v>1943</v>
      </c>
      <c r="Q178" s="203">
        <v>7</v>
      </c>
      <c r="R178" s="203" t="s">
        <v>467</v>
      </c>
      <c r="S178" s="203" t="s">
        <v>27</v>
      </c>
      <c r="T178" s="203" t="s">
        <v>1967</v>
      </c>
      <c r="U178" s="202" t="s">
        <v>4537</v>
      </c>
      <c r="V178" s="203" t="s">
        <v>4538</v>
      </c>
      <c r="W178" s="203" t="s">
        <v>4539</v>
      </c>
      <c r="X178" s="203" t="s">
        <v>4540</v>
      </c>
      <c r="Y178" s="203" t="s">
        <v>4541</v>
      </c>
      <c r="Z178" s="205" t="s">
        <v>4542</v>
      </c>
      <c r="AA178" s="203">
        <v>6</v>
      </c>
      <c r="AB178" s="203">
        <v>45</v>
      </c>
      <c r="AC178" s="205" t="s">
        <v>4543</v>
      </c>
      <c r="AD178" s="203" t="s">
        <v>4544</v>
      </c>
      <c r="AE178" s="203" t="s">
        <v>4545</v>
      </c>
      <c r="AF178" s="52"/>
      <c r="AG178" s="204" t="s">
        <v>4546</v>
      </c>
      <c r="AH178" s="202" t="s">
        <v>4547</v>
      </c>
    </row>
    <row r="179" spans="1:34" ht="24.75" customHeight="1">
      <c r="A179" s="225"/>
      <c r="B179" s="202" t="s">
        <v>1894</v>
      </c>
      <c r="C179" s="203">
        <v>5</v>
      </c>
      <c r="D179" s="202" t="s">
        <v>4548</v>
      </c>
      <c r="E179" s="203" t="s">
        <v>1935</v>
      </c>
      <c r="F179" s="204" t="s">
        <v>4549</v>
      </c>
      <c r="G179" s="204" t="s">
        <v>4550</v>
      </c>
      <c r="H179" s="202" t="s">
        <v>4551</v>
      </c>
      <c r="I179" s="52"/>
      <c r="J179" s="203">
        <v>9182641331</v>
      </c>
      <c r="K179" s="202" t="s">
        <v>4552</v>
      </c>
      <c r="L179" s="52"/>
      <c r="M179" s="52"/>
      <c r="N179" s="202" t="s">
        <v>4482</v>
      </c>
      <c r="O179" s="202" t="s">
        <v>4056</v>
      </c>
      <c r="P179" s="202" t="s">
        <v>1943</v>
      </c>
      <c r="Q179" s="203">
        <v>4</v>
      </c>
      <c r="R179" s="203" t="s">
        <v>1024</v>
      </c>
      <c r="S179" s="203" t="s">
        <v>32</v>
      </c>
      <c r="T179" s="203" t="s">
        <v>1945</v>
      </c>
      <c r="U179" s="202" t="s">
        <v>4553</v>
      </c>
      <c r="V179" s="203" t="s">
        <v>1970</v>
      </c>
      <c r="W179" s="203">
        <v>0.06</v>
      </c>
      <c r="X179" s="203">
        <v>500</v>
      </c>
      <c r="Y179" s="203" t="s">
        <v>4554</v>
      </c>
      <c r="Z179" s="205" t="s">
        <v>4555</v>
      </c>
      <c r="AA179" s="203">
        <v>2</v>
      </c>
      <c r="AB179" s="203">
        <v>8</v>
      </c>
      <c r="AC179" s="205" t="s">
        <v>4556</v>
      </c>
      <c r="AD179" s="203" t="s">
        <v>4557</v>
      </c>
      <c r="AE179" s="52"/>
      <c r="AF179" s="52"/>
      <c r="AG179" s="204" t="s">
        <v>4558</v>
      </c>
      <c r="AH179" s="202" t="s">
        <v>4559</v>
      </c>
    </row>
    <row r="180" spans="1:34" ht="24.75" customHeight="1">
      <c r="A180" s="223">
        <v>28</v>
      </c>
      <c r="B180" s="202" t="s">
        <v>67</v>
      </c>
      <c r="C180" s="203">
        <v>1</v>
      </c>
      <c r="D180" s="202" t="s">
        <v>4560</v>
      </c>
      <c r="E180" s="203" t="s">
        <v>1935</v>
      </c>
      <c r="F180" s="204" t="s">
        <v>4561</v>
      </c>
      <c r="G180" s="204" t="s">
        <v>4562</v>
      </c>
      <c r="H180" s="202" t="s">
        <v>4563</v>
      </c>
      <c r="I180" s="52"/>
      <c r="J180" s="203">
        <v>9975321131</v>
      </c>
      <c r="K180" s="202" t="s">
        <v>4564</v>
      </c>
      <c r="L180" s="202" t="s">
        <v>4565</v>
      </c>
      <c r="M180" s="203">
        <v>7262960767</v>
      </c>
      <c r="N180" s="202" t="s">
        <v>214</v>
      </c>
      <c r="O180" s="202" t="s">
        <v>3906</v>
      </c>
      <c r="P180" s="202" t="s">
        <v>1943</v>
      </c>
      <c r="Q180" s="203">
        <v>6</v>
      </c>
      <c r="R180" s="203" t="s">
        <v>162</v>
      </c>
      <c r="S180" s="203" t="s">
        <v>100</v>
      </c>
      <c r="T180" s="203" t="s">
        <v>1967</v>
      </c>
      <c r="U180" s="202" t="s">
        <v>4566</v>
      </c>
      <c r="V180" s="203">
        <v>25</v>
      </c>
      <c r="W180" s="203" t="s">
        <v>4567</v>
      </c>
      <c r="X180" s="203">
        <v>70</v>
      </c>
      <c r="Y180" s="52"/>
      <c r="Z180" s="52"/>
      <c r="AA180" s="203">
        <v>20</v>
      </c>
      <c r="AB180" s="203">
        <v>20</v>
      </c>
      <c r="AC180" s="205" t="s">
        <v>4568</v>
      </c>
      <c r="AD180" s="203">
        <v>0</v>
      </c>
      <c r="AE180" s="203">
        <v>0</v>
      </c>
      <c r="AF180" s="52"/>
      <c r="AG180" s="204" t="s">
        <v>4569</v>
      </c>
      <c r="AH180" s="52"/>
    </row>
    <row r="181" spans="1:34" ht="24.75" customHeight="1">
      <c r="A181" s="224"/>
      <c r="B181" s="202" t="s">
        <v>67</v>
      </c>
      <c r="C181" s="203">
        <v>2</v>
      </c>
      <c r="D181" s="202" t="s">
        <v>4570</v>
      </c>
      <c r="E181" s="203" t="s">
        <v>1935</v>
      </c>
      <c r="F181" s="204" t="s">
        <v>4571</v>
      </c>
      <c r="G181" s="204" t="s">
        <v>4572</v>
      </c>
      <c r="H181" s="202" t="s">
        <v>4573</v>
      </c>
      <c r="I181" s="202" t="s">
        <v>4574</v>
      </c>
      <c r="J181" s="203">
        <v>7232813131</v>
      </c>
      <c r="K181" s="202" t="s">
        <v>4575</v>
      </c>
      <c r="L181" s="202" t="s">
        <v>4576</v>
      </c>
      <c r="M181" s="203">
        <v>7232815544</v>
      </c>
      <c r="N181" s="202" t="s">
        <v>4577</v>
      </c>
      <c r="O181" s="202" t="s">
        <v>4578</v>
      </c>
      <c r="P181" s="202" t="s">
        <v>1981</v>
      </c>
      <c r="Q181" s="203">
        <v>9</v>
      </c>
      <c r="R181" s="203" t="s">
        <v>402</v>
      </c>
      <c r="S181" s="203" t="s">
        <v>450</v>
      </c>
      <c r="T181" s="203" t="s">
        <v>1945</v>
      </c>
      <c r="U181" s="202" t="s">
        <v>4579</v>
      </c>
      <c r="V181" s="203" t="s">
        <v>4580</v>
      </c>
      <c r="W181" s="203" t="s">
        <v>4581</v>
      </c>
      <c r="X181" s="203">
        <v>20</v>
      </c>
      <c r="Y181" s="203">
        <v>16779600</v>
      </c>
      <c r="Z181" s="205" t="s">
        <v>4582</v>
      </c>
      <c r="AA181" s="203">
        <v>20</v>
      </c>
      <c r="AB181" s="203" t="s">
        <v>4583</v>
      </c>
      <c r="AC181" s="205" t="s">
        <v>4584</v>
      </c>
      <c r="AD181" s="203" t="s">
        <v>4585</v>
      </c>
      <c r="AE181" s="203">
        <v>0</v>
      </c>
      <c r="AF181" s="204" t="s">
        <v>4586</v>
      </c>
      <c r="AG181" s="204" t="s">
        <v>4587</v>
      </c>
      <c r="AH181" s="202" t="s">
        <v>4588</v>
      </c>
    </row>
    <row r="182" spans="1:34" ht="24.75" customHeight="1">
      <c r="A182" s="224"/>
      <c r="B182" s="202" t="s">
        <v>67</v>
      </c>
      <c r="C182" s="203">
        <v>3</v>
      </c>
      <c r="D182" s="202" t="s">
        <v>4589</v>
      </c>
      <c r="E182" s="203" t="s">
        <v>1935</v>
      </c>
      <c r="F182" s="204" t="s">
        <v>4590</v>
      </c>
      <c r="G182" s="204" t="s">
        <v>4591</v>
      </c>
      <c r="H182" s="202" t="s">
        <v>4592</v>
      </c>
      <c r="I182" s="52"/>
      <c r="J182" s="203">
        <v>7501366331</v>
      </c>
      <c r="K182" s="202" t="s">
        <v>4593</v>
      </c>
      <c r="L182" s="202" t="s">
        <v>4594</v>
      </c>
      <c r="M182" s="203">
        <v>9800161720</v>
      </c>
      <c r="N182" s="202" t="s">
        <v>4595</v>
      </c>
      <c r="O182" s="202" t="s">
        <v>2812</v>
      </c>
      <c r="P182" s="202" t="s">
        <v>4596</v>
      </c>
      <c r="Q182" s="203">
        <v>9</v>
      </c>
      <c r="R182" s="203" t="s">
        <v>355</v>
      </c>
      <c r="S182" s="203" t="s">
        <v>82</v>
      </c>
      <c r="T182" s="203" t="s">
        <v>1967</v>
      </c>
      <c r="U182" s="202" t="s">
        <v>4597</v>
      </c>
      <c r="V182" s="203" t="s">
        <v>4598</v>
      </c>
      <c r="W182" s="203" t="s">
        <v>2404</v>
      </c>
      <c r="X182" s="203">
        <v>100</v>
      </c>
      <c r="Y182" s="203">
        <v>1447000</v>
      </c>
      <c r="Z182" s="205" t="s">
        <v>4599</v>
      </c>
      <c r="AA182" s="203">
        <v>8</v>
      </c>
      <c r="AB182" s="203">
        <v>6</v>
      </c>
      <c r="AC182" s="205" t="s">
        <v>4600</v>
      </c>
      <c r="AD182" s="203" t="s">
        <v>4601</v>
      </c>
      <c r="AE182" s="203">
        <v>0</v>
      </c>
      <c r="AF182" s="52"/>
      <c r="AG182" s="202" t="s">
        <v>4602</v>
      </c>
      <c r="AH182" s="202" t="s">
        <v>4603</v>
      </c>
    </row>
    <row r="183" spans="1:34" ht="24.75" customHeight="1">
      <c r="A183" s="224"/>
      <c r="B183" s="202" t="s">
        <v>67</v>
      </c>
      <c r="C183" s="203">
        <v>4</v>
      </c>
      <c r="D183" s="202" t="s">
        <v>4604</v>
      </c>
      <c r="E183" s="203" t="s">
        <v>1935</v>
      </c>
      <c r="F183" s="204" t="s">
        <v>4605</v>
      </c>
      <c r="G183" s="204" t="s">
        <v>4606</v>
      </c>
      <c r="H183" s="202" t="s">
        <v>4607</v>
      </c>
      <c r="I183" s="52"/>
      <c r="J183" s="203">
        <v>7774034634</v>
      </c>
      <c r="K183" s="202" t="s">
        <v>4608</v>
      </c>
      <c r="L183" s="202" t="s">
        <v>4609</v>
      </c>
      <c r="M183" s="203" t="s">
        <v>4610</v>
      </c>
      <c r="N183" s="202" t="s">
        <v>4611</v>
      </c>
      <c r="O183" s="202" t="s">
        <v>4612</v>
      </c>
      <c r="P183" s="202" t="s">
        <v>2065</v>
      </c>
      <c r="Q183" s="203">
        <v>9</v>
      </c>
      <c r="R183" s="203" t="s">
        <v>162</v>
      </c>
      <c r="S183" s="203" t="s">
        <v>100</v>
      </c>
      <c r="T183" s="203" t="s">
        <v>1967</v>
      </c>
      <c r="U183" s="202" t="s">
        <v>4613</v>
      </c>
      <c r="V183" s="203">
        <v>30</v>
      </c>
      <c r="W183" s="203">
        <v>6.95</v>
      </c>
      <c r="X183" s="203">
        <v>1150</v>
      </c>
      <c r="Y183" s="203" t="s">
        <v>4614</v>
      </c>
      <c r="Z183" s="205" t="s">
        <v>4615</v>
      </c>
      <c r="AA183" s="203">
        <v>27</v>
      </c>
      <c r="AB183" s="203">
        <v>25</v>
      </c>
      <c r="AC183" s="205" t="s">
        <v>4616</v>
      </c>
      <c r="AD183" s="203" t="s">
        <v>4617</v>
      </c>
      <c r="AE183" s="203">
        <v>1</v>
      </c>
      <c r="AF183" s="204" t="s">
        <v>4618</v>
      </c>
      <c r="AG183" s="204" t="s">
        <v>4619</v>
      </c>
      <c r="AH183" s="202" t="s">
        <v>4620</v>
      </c>
    </row>
    <row r="184" spans="1:34" ht="24.75" customHeight="1">
      <c r="A184" s="225"/>
      <c r="B184" s="202" t="s">
        <v>67</v>
      </c>
      <c r="C184" s="203">
        <v>5</v>
      </c>
      <c r="D184" s="202" t="s">
        <v>4621</v>
      </c>
      <c r="E184" s="203" t="s">
        <v>1935</v>
      </c>
      <c r="F184" s="204" t="s">
        <v>4622</v>
      </c>
      <c r="G184" s="204" t="s">
        <v>4623</v>
      </c>
      <c r="H184" s="202" t="s">
        <v>4624</v>
      </c>
      <c r="I184" s="202" t="s">
        <v>4625</v>
      </c>
      <c r="J184" s="203">
        <v>7328021033</v>
      </c>
      <c r="K184" s="202" t="s">
        <v>4626</v>
      </c>
      <c r="L184" s="202" t="s">
        <v>4627</v>
      </c>
      <c r="M184" s="203">
        <v>8249855536</v>
      </c>
      <c r="N184" s="202" t="s">
        <v>4628</v>
      </c>
      <c r="O184" s="202" t="s">
        <v>4629</v>
      </c>
      <c r="P184" s="202" t="s">
        <v>1981</v>
      </c>
      <c r="Q184" s="203">
        <v>7</v>
      </c>
      <c r="R184" s="203" t="s">
        <v>230</v>
      </c>
      <c r="S184" s="203" t="s">
        <v>72</v>
      </c>
      <c r="T184" s="203" t="s">
        <v>1945</v>
      </c>
      <c r="U184" s="202" t="s">
        <v>4630</v>
      </c>
      <c r="V184" s="203" t="s">
        <v>4631</v>
      </c>
      <c r="W184" s="203" t="s">
        <v>4632</v>
      </c>
      <c r="X184" s="203">
        <v>150</v>
      </c>
      <c r="Y184" s="52"/>
      <c r="Z184" s="52"/>
      <c r="AA184" s="203">
        <v>60</v>
      </c>
      <c r="AB184" s="203">
        <v>50</v>
      </c>
      <c r="AC184" s="205" t="s">
        <v>4633</v>
      </c>
      <c r="AD184" s="203">
        <v>42</v>
      </c>
      <c r="AE184" s="203">
        <v>28</v>
      </c>
      <c r="AF184" s="52"/>
      <c r="AG184" s="204" t="s">
        <v>4634</v>
      </c>
      <c r="AH184" s="204" t="s">
        <v>4635</v>
      </c>
    </row>
    <row r="185" spans="1:34" ht="24.75" customHeight="1">
      <c r="A185" s="223">
        <v>29</v>
      </c>
      <c r="B185" s="202" t="s">
        <v>1903</v>
      </c>
      <c r="C185" s="203">
        <v>1</v>
      </c>
      <c r="D185" s="202" t="s">
        <v>4636</v>
      </c>
      <c r="E185" s="203" t="s">
        <v>1935</v>
      </c>
      <c r="F185" s="204" t="s">
        <v>4637</v>
      </c>
      <c r="G185" s="204" t="s">
        <v>4638</v>
      </c>
      <c r="H185" s="202" t="s">
        <v>4639</v>
      </c>
      <c r="I185" s="52"/>
      <c r="J185" s="203">
        <v>9321425369</v>
      </c>
      <c r="K185" s="202" t="s">
        <v>4640</v>
      </c>
      <c r="L185" s="202" t="s">
        <v>4641</v>
      </c>
      <c r="M185" s="203">
        <v>8105764485</v>
      </c>
      <c r="N185" s="202" t="s">
        <v>4642</v>
      </c>
      <c r="O185" s="202" t="s">
        <v>2064</v>
      </c>
      <c r="P185" s="202" t="s">
        <v>1981</v>
      </c>
      <c r="Q185" s="203">
        <v>9</v>
      </c>
      <c r="R185" s="203" t="s">
        <v>162</v>
      </c>
      <c r="S185" s="203" t="s">
        <v>4643</v>
      </c>
      <c r="T185" s="203" t="s">
        <v>1967</v>
      </c>
      <c r="U185" s="202" t="s">
        <v>4644</v>
      </c>
      <c r="V185" s="203">
        <v>67</v>
      </c>
      <c r="W185" s="203">
        <v>1.3</v>
      </c>
      <c r="X185" s="203">
        <v>6</v>
      </c>
      <c r="Y185" s="203" t="s">
        <v>4645</v>
      </c>
      <c r="Z185" s="205" t="s">
        <v>4646</v>
      </c>
      <c r="AA185" s="203">
        <v>8</v>
      </c>
      <c r="AB185" s="203">
        <v>6</v>
      </c>
      <c r="AC185" s="205" t="s">
        <v>4647</v>
      </c>
      <c r="AD185" s="203" t="s">
        <v>4648</v>
      </c>
      <c r="AE185" s="203" t="s">
        <v>4649</v>
      </c>
      <c r="AF185" s="52"/>
      <c r="AG185" s="204" t="s">
        <v>4650</v>
      </c>
      <c r="AH185" s="202" t="s">
        <v>4651</v>
      </c>
    </row>
    <row r="186" spans="1:34" ht="24.75" customHeight="1">
      <c r="A186" s="224"/>
      <c r="B186" s="202" t="s">
        <v>1903</v>
      </c>
      <c r="C186" s="203">
        <v>2</v>
      </c>
      <c r="D186" s="202" t="s">
        <v>4652</v>
      </c>
      <c r="E186" s="203" t="s">
        <v>1935</v>
      </c>
      <c r="F186" s="204" t="s">
        <v>4653</v>
      </c>
      <c r="G186" s="204" t="s">
        <v>4654</v>
      </c>
      <c r="H186" s="202" t="s">
        <v>4655</v>
      </c>
      <c r="I186" s="52"/>
      <c r="J186" s="203">
        <v>9990280968</v>
      </c>
      <c r="K186" s="202" t="s">
        <v>4656</v>
      </c>
      <c r="L186" s="52"/>
      <c r="M186" s="52"/>
      <c r="N186" s="202" t="s">
        <v>4657</v>
      </c>
      <c r="O186" s="202" t="s">
        <v>4658</v>
      </c>
      <c r="P186" s="202" t="s">
        <v>2065</v>
      </c>
      <c r="Q186" s="203">
        <v>4</v>
      </c>
      <c r="R186" s="203" t="s">
        <v>278</v>
      </c>
      <c r="S186" s="203" t="s">
        <v>13</v>
      </c>
      <c r="T186" s="203" t="s">
        <v>1945</v>
      </c>
      <c r="U186" s="202" t="s">
        <v>4659</v>
      </c>
      <c r="V186" s="203" t="s">
        <v>4660</v>
      </c>
      <c r="W186" s="203" t="s">
        <v>4661</v>
      </c>
      <c r="X186" s="203" t="s">
        <v>3205</v>
      </c>
      <c r="Y186" s="203" t="s">
        <v>4662</v>
      </c>
      <c r="Z186" s="52"/>
      <c r="AA186" s="203">
        <v>6</v>
      </c>
      <c r="AB186" s="203" t="s">
        <v>4663</v>
      </c>
      <c r="AC186" s="205" t="s">
        <v>4664</v>
      </c>
      <c r="AD186" s="203" t="s">
        <v>4665</v>
      </c>
      <c r="AE186" s="203" t="s">
        <v>779</v>
      </c>
      <c r="AF186" s="52"/>
      <c r="AG186" s="204" t="s">
        <v>4666</v>
      </c>
      <c r="AH186" s="202" t="s">
        <v>4667</v>
      </c>
    </row>
    <row r="187" spans="1:34" ht="24.75" customHeight="1">
      <c r="A187" s="224"/>
      <c r="B187" s="202" t="s">
        <v>1903</v>
      </c>
      <c r="C187" s="203">
        <v>3</v>
      </c>
      <c r="D187" s="202" t="s">
        <v>4668</v>
      </c>
      <c r="E187" s="203" t="s">
        <v>1935</v>
      </c>
      <c r="F187" s="204" t="s">
        <v>4669</v>
      </c>
      <c r="G187" s="204" t="s">
        <v>4670</v>
      </c>
      <c r="H187" s="202" t="s">
        <v>4671</v>
      </c>
      <c r="I187" s="202" t="s">
        <v>4672</v>
      </c>
      <c r="J187" s="203">
        <v>9760099133</v>
      </c>
      <c r="K187" s="202" t="s">
        <v>4673</v>
      </c>
      <c r="L187" s="202" t="s">
        <v>4674</v>
      </c>
      <c r="M187" s="203">
        <v>9115701013</v>
      </c>
      <c r="N187" s="202" t="s">
        <v>4675</v>
      </c>
      <c r="O187" s="202" t="s">
        <v>3732</v>
      </c>
      <c r="P187" s="202" t="s">
        <v>1966</v>
      </c>
      <c r="Q187" s="203">
        <v>9</v>
      </c>
      <c r="R187" s="203" t="s">
        <v>47</v>
      </c>
      <c r="S187" s="203" t="s">
        <v>2049</v>
      </c>
      <c r="T187" s="203" t="s">
        <v>1967</v>
      </c>
      <c r="U187" s="202" t="s">
        <v>4676</v>
      </c>
      <c r="V187" s="203">
        <v>40</v>
      </c>
      <c r="W187" s="203">
        <v>1</v>
      </c>
      <c r="X187" s="203">
        <v>18000</v>
      </c>
      <c r="Y187" s="203" t="s">
        <v>4677</v>
      </c>
      <c r="Z187" s="205" t="s">
        <v>4678</v>
      </c>
      <c r="AA187" s="203">
        <v>6</v>
      </c>
      <c r="AB187" s="203">
        <v>9</v>
      </c>
      <c r="AC187" s="205" t="s">
        <v>4679</v>
      </c>
      <c r="AD187" s="203">
        <v>12</v>
      </c>
      <c r="AE187" s="52"/>
      <c r="AF187" s="52"/>
      <c r="AG187" s="204" t="s">
        <v>4680</v>
      </c>
      <c r="AH187" s="202" t="s">
        <v>4681</v>
      </c>
    </row>
    <row r="188" spans="1:34" ht="24.75" customHeight="1">
      <c r="A188" s="224"/>
      <c r="B188" s="202" t="s">
        <v>1903</v>
      </c>
      <c r="C188" s="203">
        <v>4</v>
      </c>
      <c r="D188" s="202" t="s">
        <v>4682</v>
      </c>
      <c r="E188" s="203" t="s">
        <v>1935</v>
      </c>
      <c r="F188" s="204" t="s">
        <v>4683</v>
      </c>
      <c r="G188" s="204" t="s">
        <v>4684</v>
      </c>
      <c r="H188" s="202" t="s">
        <v>4685</v>
      </c>
      <c r="I188" s="202" t="s">
        <v>4686</v>
      </c>
      <c r="J188" s="203">
        <v>9820219379</v>
      </c>
      <c r="K188" s="202" t="s">
        <v>4687</v>
      </c>
      <c r="L188" s="202" t="s">
        <v>4688</v>
      </c>
      <c r="M188" s="203">
        <v>9892334351</v>
      </c>
      <c r="N188" s="202" t="s">
        <v>4689</v>
      </c>
      <c r="O188" s="202" t="s">
        <v>4690</v>
      </c>
      <c r="P188" s="202" t="s">
        <v>2065</v>
      </c>
      <c r="Q188" s="203">
        <v>9</v>
      </c>
      <c r="R188" s="203" t="s">
        <v>162</v>
      </c>
      <c r="S188" s="203" t="s">
        <v>105</v>
      </c>
      <c r="T188" s="203" t="s">
        <v>1967</v>
      </c>
      <c r="U188" s="202" t="s">
        <v>4691</v>
      </c>
      <c r="V188" s="203" t="s">
        <v>4692</v>
      </c>
      <c r="W188" s="203" t="s">
        <v>4693</v>
      </c>
      <c r="X188" s="203">
        <v>6</v>
      </c>
      <c r="Y188" s="203" t="s">
        <v>4694</v>
      </c>
      <c r="Z188" s="205" t="s">
        <v>4695</v>
      </c>
      <c r="AA188" s="203">
        <v>9</v>
      </c>
      <c r="AB188" s="203">
        <v>7</v>
      </c>
      <c r="AC188" s="205" t="s">
        <v>4696</v>
      </c>
      <c r="AD188" s="203">
        <v>2</v>
      </c>
      <c r="AE188" s="203" t="s">
        <v>4697</v>
      </c>
      <c r="AF188" s="204" t="s">
        <v>4698</v>
      </c>
      <c r="AG188" s="204" t="s">
        <v>4699</v>
      </c>
      <c r="AH188" s="204" t="s">
        <v>4700</v>
      </c>
    </row>
    <row r="189" spans="1:34" ht="24.75" customHeight="1">
      <c r="A189" s="225"/>
      <c r="B189" s="202" t="s">
        <v>1903</v>
      </c>
      <c r="C189" s="203">
        <v>5</v>
      </c>
      <c r="D189" s="202" t="s">
        <v>4701</v>
      </c>
      <c r="E189" s="203" t="s">
        <v>1935</v>
      </c>
      <c r="F189" s="204" t="s">
        <v>4702</v>
      </c>
      <c r="G189" s="204" t="s">
        <v>4703</v>
      </c>
      <c r="H189" s="202" t="s">
        <v>4704</v>
      </c>
      <c r="I189" s="52"/>
      <c r="J189" s="203">
        <v>8587095775</v>
      </c>
      <c r="K189" s="202" t="s">
        <v>4705</v>
      </c>
      <c r="L189" s="202" t="s">
        <v>4706</v>
      </c>
      <c r="M189" s="203">
        <v>7889918706</v>
      </c>
      <c r="N189" s="202" t="s">
        <v>4707</v>
      </c>
      <c r="O189" s="202" t="s">
        <v>4708</v>
      </c>
      <c r="P189" s="202" t="s">
        <v>1966</v>
      </c>
      <c r="Q189" s="203">
        <v>7</v>
      </c>
      <c r="R189" s="203" t="s">
        <v>278</v>
      </c>
      <c r="S189" s="203" t="s">
        <v>3316</v>
      </c>
      <c r="T189" s="203" t="s">
        <v>1945</v>
      </c>
      <c r="U189" s="202" t="s">
        <v>4709</v>
      </c>
      <c r="V189" s="203" t="s">
        <v>4710</v>
      </c>
      <c r="W189" s="203" t="s">
        <v>4711</v>
      </c>
      <c r="X189" s="203">
        <v>6</v>
      </c>
      <c r="Y189" s="203" t="s">
        <v>4712</v>
      </c>
      <c r="Z189" s="205" t="s">
        <v>4713</v>
      </c>
      <c r="AA189" s="203">
        <v>10</v>
      </c>
      <c r="AB189" s="203">
        <v>10</v>
      </c>
      <c r="AC189" s="205" t="s">
        <v>4714</v>
      </c>
      <c r="AD189" s="203" t="s">
        <v>1970</v>
      </c>
      <c r="AE189" s="52"/>
      <c r="AF189" s="52"/>
      <c r="AG189" s="204" t="s">
        <v>4715</v>
      </c>
      <c r="AH189" s="52"/>
    </row>
    <row r="190" spans="1:34" ht="24.75" customHeight="1">
      <c r="A190" s="223">
        <v>30</v>
      </c>
      <c r="B190" s="202" t="s">
        <v>4716</v>
      </c>
      <c r="C190" s="203">
        <v>1</v>
      </c>
      <c r="D190" s="202" t="s">
        <v>4717</v>
      </c>
      <c r="E190" s="203" t="s">
        <v>1935</v>
      </c>
      <c r="F190" s="204" t="s">
        <v>4718</v>
      </c>
      <c r="G190" s="204" t="s">
        <v>4719</v>
      </c>
      <c r="H190" s="202" t="s">
        <v>4720</v>
      </c>
      <c r="I190" s="52"/>
      <c r="J190" s="203">
        <v>9823334804</v>
      </c>
      <c r="K190" s="202" t="s">
        <v>4721</v>
      </c>
      <c r="L190" s="202" t="s">
        <v>4722</v>
      </c>
      <c r="M190" s="203">
        <v>8778508042</v>
      </c>
      <c r="N190" s="202" t="s">
        <v>4723</v>
      </c>
      <c r="O190" s="202" t="s">
        <v>1965</v>
      </c>
      <c r="P190" s="202" t="s">
        <v>2010</v>
      </c>
      <c r="Q190" s="203">
        <v>6</v>
      </c>
      <c r="R190" s="203" t="s">
        <v>162</v>
      </c>
      <c r="S190" s="203" t="s">
        <v>100</v>
      </c>
      <c r="T190" s="203" t="s">
        <v>1967</v>
      </c>
      <c r="U190" s="202" t="s">
        <v>4724</v>
      </c>
      <c r="V190" s="203" t="s">
        <v>4725</v>
      </c>
      <c r="W190" s="203" t="s">
        <v>1970</v>
      </c>
      <c r="X190" s="203" t="s">
        <v>1970</v>
      </c>
      <c r="Y190" s="203" t="s">
        <v>1970</v>
      </c>
      <c r="Z190" s="52"/>
      <c r="AA190" s="203" t="s">
        <v>4726</v>
      </c>
      <c r="AB190" s="203">
        <v>26</v>
      </c>
      <c r="AC190" s="205" t="s">
        <v>4727</v>
      </c>
      <c r="AD190" s="203" t="s">
        <v>1970</v>
      </c>
      <c r="AE190" s="203" t="s">
        <v>1970</v>
      </c>
      <c r="AF190" s="52"/>
      <c r="AG190" s="204" t="s">
        <v>4728</v>
      </c>
      <c r="AH190" s="202" t="s">
        <v>4729</v>
      </c>
    </row>
    <row r="191" spans="1:34" ht="24.75" customHeight="1">
      <c r="A191" s="224"/>
      <c r="B191" s="202" t="s">
        <v>4716</v>
      </c>
      <c r="C191" s="203">
        <v>2</v>
      </c>
      <c r="D191" s="202" t="s">
        <v>4730</v>
      </c>
      <c r="E191" s="203" t="s">
        <v>1935</v>
      </c>
      <c r="F191" s="204" t="s">
        <v>4731</v>
      </c>
      <c r="G191" s="204" t="s">
        <v>4732</v>
      </c>
      <c r="H191" s="202" t="s">
        <v>4733</v>
      </c>
      <c r="I191" s="52"/>
      <c r="J191" s="203">
        <v>9999306312</v>
      </c>
      <c r="K191" s="202" t="s">
        <v>4734</v>
      </c>
      <c r="L191" s="202" t="s">
        <v>4735</v>
      </c>
      <c r="M191" s="203">
        <v>88888916</v>
      </c>
      <c r="N191" s="202" t="s">
        <v>4736</v>
      </c>
      <c r="O191" s="202" t="s">
        <v>4737</v>
      </c>
      <c r="P191" s="202" t="s">
        <v>2010</v>
      </c>
      <c r="Q191" s="203">
        <v>3</v>
      </c>
      <c r="R191" s="203" t="s">
        <v>18</v>
      </c>
      <c r="S191" s="203" t="s">
        <v>4738</v>
      </c>
      <c r="T191" s="203" t="s">
        <v>1945</v>
      </c>
      <c r="U191" s="202" t="s">
        <v>4739</v>
      </c>
      <c r="V191" s="203">
        <v>40</v>
      </c>
      <c r="W191" s="203" t="s">
        <v>2544</v>
      </c>
      <c r="X191" s="203" t="s">
        <v>2544</v>
      </c>
      <c r="Y191" s="203" t="s">
        <v>1970</v>
      </c>
      <c r="Z191" s="52"/>
      <c r="AA191" s="203">
        <v>12</v>
      </c>
      <c r="AB191" s="203">
        <v>5</v>
      </c>
      <c r="AC191" s="205" t="s">
        <v>4740</v>
      </c>
      <c r="AD191" s="203" t="s">
        <v>4741</v>
      </c>
      <c r="AE191" s="52"/>
      <c r="AF191" s="52"/>
      <c r="AG191" s="204" t="s">
        <v>4742</v>
      </c>
      <c r="AH191" s="202" t="s">
        <v>1970</v>
      </c>
    </row>
    <row r="192" spans="1:34" ht="24.75" customHeight="1">
      <c r="A192" s="224"/>
      <c r="B192" s="202" t="s">
        <v>4716</v>
      </c>
      <c r="C192" s="203">
        <v>3</v>
      </c>
      <c r="D192" s="202" t="s">
        <v>4743</v>
      </c>
      <c r="E192" s="203" t="s">
        <v>1935</v>
      </c>
      <c r="F192" s="204" t="s">
        <v>4744</v>
      </c>
      <c r="G192" s="204" t="s">
        <v>4745</v>
      </c>
      <c r="H192" s="202" t="s">
        <v>4746</v>
      </c>
      <c r="I192" s="52"/>
      <c r="J192" s="203">
        <v>8589899666</v>
      </c>
      <c r="K192" s="202" t="s">
        <v>4747</v>
      </c>
      <c r="L192" s="202" t="s">
        <v>4748</v>
      </c>
      <c r="M192" s="203">
        <v>8589899994</v>
      </c>
      <c r="N192" s="202" t="s">
        <v>4749</v>
      </c>
      <c r="O192" s="202" t="s">
        <v>2812</v>
      </c>
      <c r="P192" s="202" t="s">
        <v>1966</v>
      </c>
      <c r="Q192" s="203">
        <v>8</v>
      </c>
      <c r="R192" s="203" t="s">
        <v>18</v>
      </c>
      <c r="S192" s="203" t="s">
        <v>4750</v>
      </c>
      <c r="T192" s="203" t="s">
        <v>1945</v>
      </c>
      <c r="U192" s="202" t="s">
        <v>4751</v>
      </c>
      <c r="V192" s="203">
        <v>24</v>
      </c>
      <c r="W192" s="203">
        <v>0.2</v>
      </c>
      <c r="X192" s="203">
        <v>2</v>
      </c>
      <c r="Y192" s="203" t="s">
        <v>4752</v>
      </c>
      <c r="Z192" s="205" t="s">
        <v>4753</v>
      </c>
      <c r="AA192" s="203">
        <v>7</v>
      </c>
      <c r="AB192" s="203">
        <v>4</v>
      </c>
      <c r="AC192" s="205" t="s">
        <v>4754</v>
      </c>
      <c r="AD192" s="203">
        <v>3</v>
      </c>
      <c r="AE192" s="203">
        <v>1</v>
      </c>
      <c r="AF192" s="204" t="s">
        <v>4755</v>
      </c>
      <c r="AG192" s="204" t="s">
        <v>4756</v>
      </c>
      <c r="AH192" s="202" t="s">
        <v>4757</v>
      </c>
    </row>
    <row r="193" spans="1:34" ht="24.75" customHeight="1">
      <c r="A193" s="224"/>
      <c r="B193" s="202" t="s">
        <v>4716</v>
      </c>
      <c r="C193" s="203">
        <v>4</v>
      </c>
      <c r="D193" s="202" t="s">
        <v>4758</v>
      </c>
      <c r="E193" s="203" t="s">
        <v>1935</v>
      </c>
      <c r="F193" s="204" t="s">
        <v>4759</v>
      </c>
      <c r="G193" s="204" t="s">
        <v>4760</v>
      </c>
      <c r="H193" s="202" t="s">
        <v>4761</v>
      </c>
      <c r="I193" s="52"/>
      <c r="J193" s="203">
        <v>9895731000</v>
      </c>
      <c r="K193" s="202" t="s">
        <v>4762</v>
      </c>
      <c r="L193" s="202" t="s">
        <v>4763</v>
      </c>
      <c r="M193" s="203">
        <v>8281202020</v>
      </c>
      <c r="N193" s="202" t="s">
        <v>3162</v>
      </c>
      <c r="O193" s="202" t="s">
        <v>2812</v>
      </c>
      <c r="P193" s="202" t="s">
        <v>2065</v>
      </c>
      <c r="Q193" s="203">
        <v>9</v>
      </c>
      <c r="R193" s="203" t="s">
        <v>18</v>
      </c>
      <c r="S193" s="203" t="s">
        <v>87</v>
      </c>
      <c r="T193" s="203" t="s">
        <v>1945</v>
      </c>
      <c r="U193" s="202" t="s">
        <v>4764</v>
      </c>
      <c r="V193" s="203">
        <v>46.79</v>
      </c>
      <c r="W193" s="203">
        <v>2</v>
      </c>
      <c r="X193" s="203">
        <v>150</v>
      </c>
      <c r="Y193" s="203" t="s">
        <v>4765</v>
      </c>
      <c r="Z193" s="205" t="s">
        <v>4766</v>
      </c>
      <c r="AA193" s="203">
        <v>20</v>
      </c>
      <c r="AB193" s="203">
        <v>20</v>
      </c>
      <c r="AC193" s="205" t="s">
        <v>4767</v>
      </c>
      <c r="AD193" s="203">
        <v>1</v>
      </c>
      <c r="AE193" s="203">
        <v>1</v>
      </c>
      <c r="AF193" s="204" t="s">
        <v>4768</v>
      </c>
      <c r="AG193" s="204" t="s">
        <v>4769</v>
      </c>
      <c r="AH193" s="202" t="s">
        <v>4770</v>
      </c>
    </row>
    <row r="194" spans="1:34" ht="24.75" customHeight="1">
      <c r="A194" s="225"/>
      <c r="B194" s="202" t="s">
        <v>4716</v>
      </c>
      <c r="C194" s="203">
        <v>5</v>
      </c>
      <c r="D194" s="202" t="s">
        <v>4771</v>
      </c>
      <c r="E194" s="203" t="s">
        <v>1935</v>
      </c>
      <c r="F194" s="204" t="s">
        <v>4772</v>
      </c>
      <c r="G194" s="204" t="s">
        <v>4773</v>
      </c>
      <c r="H194" s="202" t="s">
        <v>4774</v>
      </c>
      <c r="I194" s="202" t="s">
        <v>4774</v>
      </c>
      <c r="J194" s="203">
        <v>9809854101</v>
      </c>
      <c r="K194" s="202" t="s">
        <v>4775</v>
      </c>
      <c r="L194" s="202" t="s">
        <v>4776</v>
      </c>
      <c r="M194" s="203">
        <v>9995152589</v>
      </c>
      <c r="N194" s="202" t="s">
        <v>4777</v>
      </c>
      <c r="O194" s="202" t="s">
        <v>4778</v>
      </c>
      <c r="P194" s="202" t="s">
        <v>4779</v>
      </c>
      <c r="Q194" s="203">
        <v>5</v>
      </c>
      <c r="R194" s="203" t="s">
        <v>18</v>
      </c>
      <c r="S194" s="203" t="s">
        <v>4780</v>
      </c>
      <c r="T194" s="203" t="s">
        <v>1945</v>
      </c>
      <c r="U194" s="202" t="s">
        <v>4781</v>
      </c>
      <c r="V194" s="203" t="s">
        <v>4782</v>
      </c>
      <c r="W194" s="203">
        <v>0</v>
      </c>
      <c r="X194" s="203">
        <v>0</v>
      </c>
      <c r="Y194" s="52"/>
      <c r="Z194" s="52"/>
      <c r="AA194" s="203">
        <v>8</v>
      </c>
      <c r="AB194" s="203">
        <v>8</v>
      </c>
      <c r="AC194" s="205" t="s">
        <v>4783</v>
      </c>
      <c r="AD194" s="203">
        <v>0</v>
      </c>
      <c r="AE194" s="203">
        <v>0</v>
      </c>
      <c r="AF194" s="52"/>
      <c r="AG194" s="204" t="s">
        <v>4784</v>
      </c>
      <c r="AH194" s="52"/>
    </row>
    <row r="195" spans="1:34" ht="24.75" customHeight="1">
      <c r="A195" s="223">
        <v>31</v>
      </c>
      <c r="B195" s="202" t="s">
        <v>4785</v>
      </c>
      <c r="C195" s="203">
        <v>1</v>
      </c>
      <c r="D195" s="202" t="s">
        <v>4786</v>
      </c>
      <c r="E195" s="203" t="s">
        <v>1935</v>
      </c>
      <c r="F195" s="204" t="s">
        <v>4787</v>
      </c>
      <c r="G195" s="204" t="s">
        <v>4788</v>
      </c>
      <c r="H195" s="202" t="s">
        <v>4789</v>
      </c>
      <c r="I195" s="52"/>
      <c r="J195" s="203">
        <v>6266806277</v>
      </c>
      <c r="K195" s="202" t="s">
        <v>4790</v>
      </c>
      <c r="L195" s="202" t="s">
        <v>4791</v>
      </c>
      <c r="M195" s="52"/>
      <c r="N195" s="202" t="s">
        <v>4792</v>
      </c>
      <c r="O195" s="202" t="s">
        <v>4793</v>
      </c>
      <c r="P195" s="202" t="s">
        <v>3107</v>
      </c>
      <c r="Q195" s="203">
        <v>8</v>
      </c>
      <c r="R195" s="203" t="s">
        <v>467</v>
      </c>
      <c r="S195" s="203" t="s">
        <v>1600</v>
      </c>
      <c r="T195" s="203" t="s">
        <v>1967</v>
      </c>
      <c r="U195" s="202" t="s">
        <v>4794</v>
      </c>
      <c r="V195" s="203">
        <v>40.5</v>
      </c>
      <c r="W195" s="203">
        <v>0.1</v>
      </c>
      <c r="X195" s="203">
        <v>2</v>
      </c>
      <c r="Y195" s="52"/>
      <c r="Z195" s="52"/>
      <c r="AA195" s="203">
        <v>10</v>
      </c>
      <c r="AB195" s="203">
        <v>10</v>
      </c>
      <c r="AC195" s="205" t="s">
        <v>4795</v>
      </c>
      <c r="AD195" s="203">
        <v>0</v>
      </c>
      <c r="AE195" s="203">
        <v>0</v>
      </c>
      <c r="AF195" s="52"/>
      <c r="AG195" s="204" t="s">
        <v>4796</v>
      </c>
      <c r="AH195" s="202" t="s">
        <v>4797</v>
      </c>
    </row>
    <row r="196" spans="1:34" ht="24.75" customHeight="1">
      <c r="A196" s="224"/>
      <c r="B196" s="202" t="s">
        <v>4785</v>
      </c>
      <c r="C196" s="203">
        <v>2</v>
      </c>
      <c r="D196" s="202" t="s">
        <v>4798</v>
      </c>
      <c r="E196" s="203" t="s">
        <v>1935</v>
      </c>
      <c r="F196" s="204" t="s">
        <v>4799</v>
      </c>
      <c r="G196" s="204" t="s">
        <v>4800</v>
      </c>
      <c r="H196" s="202" t="s">
        <v>4801</v>
      </c>
      <c r="I196" s="52"/>
      <c r="J196" s="203">
        <v>9825660611</v>
      </c>
      <c r="K196" s="202" t="s">
        <v>4802</v>
      </c>
      <c r="L196" s="202" t="s">
        <v>4803</v>
      </c>
      <c r="M196" s="52"/>
      <c r="N196" s="202" t="s">
        <v>4804</v>
      </c>
      <c r="O196" s="202" t="s">
        <v>2812</v>
      </c>
      <c r="P196" s="202" t="s">
        <v>1966</v>
      </c>
      <c r="Q196" s="203">
        <v>6</v>
      </c>
      <c r="R196" s="203" t="s">
        <v>757</v>
      </c>
      <c r="S196" s="203" t="s">
        <v>52</v>
      </c>
      <c r="T196" s="203" t="s">
        <v>1967</v>
      </c>
      <c r="U196" s="202" t="s">
        <v>4805</v>
      </c>
      <c r="V196" s="203">
        <v>25</v>
      </c>
      <c r="W196" s="203">
        <v>0.5</v>
      </c>
      <c r="X196" s="203" t="s">
        <v>4806</v>
      </c>
      <c r="Y196" s="203">
        <v>500000</v>
      </c>
      <c r="Z196" s="52"/>
      <c r="AA196" s="203">
        <v>5</v>
      </c>
      <c r="AB196" s="203">
        <v>20</v>
      </c>
      <c r="AC196" s="205" t="s">
        <v>4807</v>
      </c>
      <c r="AD196" s="203">
        <v>5</v>
      </c>
      <c r="AE196" s="203">
        <v>0</v>
      </c>
      <c r="AF196" s="52"/>
      <c r="AG196" s="204" t="s">
        <v>4808</v>
      </c>
      <c r="AH196" s="202" t="s">
        <v>1970</v>
      </c>
    </row>
    <row r="197" spans="1:34" ht="24.75" customHeight="1">
      <c r="A197" s="224"/>
      <c r="B197" s="202" t="s">
        <v>4785</v>
      </c>
      <c r="C197" s="203">
        <v>3</v>
      </c>
      <c r="D197" s="202" t="s">
        <v>4809</v>
      </c>
      <c r="E197" s="203" t="s">
        <v>1935</v>
      </c>
      <c r="F197" s="204" t="s">
        <v>4810</v>
      </c>
      <c r="G197" s="204" t="s">
        <v>4811</v>
      </c>
      <c r="H197" s="202" t="s">
        <v>4812</v>
      </c>
      <c r="I197" s="52"/>
      <c r="J197" s="203">
        <v>8655339715</v>
      </c>
      <c r="K197" s="202" t="s">
        <v>4813</v>
      </c>
      <c r="L197" s="202" t="s">
        <v>4814</v>
      </c>
      <c r="M197" s="52"/>
      <c r="N197" s="202" t="s">
        <v>4815</v>
      </c>
      <c r="O197" s="202" t="s">
        <v>4816</v>
      </c>
      <c r="P197" s="202" t="s">
        <v>2210</v>
      </c>
      <c r="Q197" s="203">
        <v>9</v>
      </c>
      <c r="R197" s="203" t="s">
        <v>162</v>
      </c>
      <c r="S197" s="203" t="s">
        <v>105</v>
      </c>
      <c r="T197" s="203" t="s">
        <v>1967</v>
      </c>
      <c r="U197" s="202" t="s">
        <v>4817</v>
      </c>
      <c r="V197" s="203">
        <v>50</v>
      </c>
      <c r="W197" s="203">
        <v>0.8</v>
      </c>
      <c r="X197" s="203" t="s">
        <v>4818</v>
      </c>
      <c r="Y197" s="52"/>
      <c r="Z197" s="52"/>
      <c r="AA197" s="203">
        <v>10</v>
      </c>
      <c r="AB197" s="203">
        <v>35</v>
      </c>
      <c r="AC197" s="205" t="s">
        <v>4819</v>
      </c>
      <c r="AD197" s="203">
        <v>2</v>
      </c>
      <c r="AE197" s="203" t="s">
        <v>1970</v>
      </c>
      <c r="AF197" s="52"/>
      <c r="AG197" s="204" t="s">
        <v>4820</v>
      </c>
      <c r="AH197" s="202" t="s">
        <v>4821</v>
      </c>
    </row>
    <row r="198" spans="1:34" ht="24.75" customHeight="1">
      <c r="A198" s="224"/>
      <c r="B198" s="202" t="s">
        <v>4785</v>
      </c>
      <c r="C198" s="203">
        <v>4</v>
      </c>
      <c r="D198" s="202" t="s">
        <v>4822</v>
      </c>
      <c r="E198" s="203" t="s">
        <v>1935</v>
      </c>
      <c r="F198" s="204" t="s">
        <v>4823</v>
      </c>
      <c r="G198" s="204" t="s">
        <v>4824</v>
      </c>
      <c r="H198" s="202" t="s">
        <v>4825</v>
      </c>
      <c r="I198" s="52"/>
      <c r="J198" s="203">
        <v>9606413525</v>
      </c>
      <c r="K198" s="202" t="s">
        <v>4826</v>
      </c>
      <c r="L198" s="202" t="s">
        <v>4827</v>
      </c>
      <c r="M198" s="52"/>
      <c r="N198" s="202" t="s">
        <v>4828</v>
      </c>
      <c r="O198" s="202" t="s">
        <v>2064</v>
      </c>
      <c r="P198" s="202" t="s">
        <v>2065</v>
      </c>
      <c r="Q198" s="203">
        <v>7</v>
      </c>
      <c r="R198" s="203" t="s">
        <v>467</v>
      </c>
      <c r="S198" s="203" t="s">
        <v>1600</v>
      </c>
      <c r="T198" s="203" t="s">
        <v>1967</v>
      </c>
      <c r="U198" s="202" t="s">
        <v>4829</v>
      </c>
      <c r="V198" s="203">
        <v>30</v>
      </c>
      <c r="W198" s="203" t="s">
        <v>4830</v>
      </c>
      <c r="X198" s="203">
        <v>29</v>
      </c>
      <c r="Y198" s="52"/>
      <c r="Z198" s="52"/>
      <c r="AA198" s="203">
        <v>21</v>
      </c>
      <c r="AB198" s="203">
        <v>30</v>
      </c>
      <c r="AC198" s="205" t="s">
        <v>4831</v>
      </c>
      <c r="AD198" s="203">
        <v>0</v>
      </c>
      <c r="AE198" s="203">
        <v>0</v>
      </c>
      <c r="AF198" s="52"/>
      <c r="AG198" s="204" t="s">
        <v>4832</v>
      </c>
      <c r="AH198" s="202" t="s">
        <v>4833</v>
      </c>
    </row>
    <row r="199" spans="1:34" ht="24.75" customHeight="1">
      <c r="A199" s="225"/>
      <c r="B199" s="202" t="s">
        <v>4785</v>
      </c>
      <c r="C199" s="203">
        <v>5</v>
      </c>
      <c r="D199" s="202" t="s">
        <v>4834</v>
      </c>
      <c r="E199" s="203" t="s">
        <v>1935</v>
      </c>
      <c r="F199" s="204" t="s">
        <v>4835</v>
      </c>
      <c r="G199" s="204" t="s">
        <v>4836</v>
      </c>
      <c r="H199" s="202" t="s">
        <v>4837</v>
      </c>
      <c r="I199" s="52"/>
      <c r="J199" s="203">
        <v>9834830928</v>
      </c>
      <c r="K199" s="202" t="s">
        <v>4838</v>
      </c>
      <c r="L199" s="202" t="s">
        <v>4839</v>
      </c>
      <c r="M199" s="52"/>
      <c r="N199" s="202" t="s">
        <v>4840</v>
      </c>
      <c r="O199" s="202" t="s">
        <v>4841</v>
      </c>
      <c r="P199" s="202" t="s">
        <v>2065</v>
      </c>
      <c r="Q199" s="203">
        <v>6</v>
      </c>
      <c r="R199" s="203" t="s">
        <v>162</v>
      </c>
      <c r="S199" s="203" t="s">
        <v>100</v>
      </c>
      <c r="T199" s="203" t="s">
        <v>1967</v>
      </c>
      <c r="U199" s="202" t="s">
        <v>4842</v>
      </c>
      <c r="V199" s="203" t="s">
        <v>4843</v>
      </c>
      <c r="W199" s="203">
        <v>0.35</v>
      </c>
      <c r="X199" s="203">
        <v>20</v>
      </c>
      <c r="Y199" s="52"/>
      <c r="Z199" s="52"/>
      <c r="AA199" s="203">
        <v>10</v>
      </c>
      <c r="AB199" s="203">
        <v>10</v>
      </c>
      <c r="AC199" s="205" t="s">
        <v>4844</v>
      </c>
      <c r="AD199" s="203">
        <v>0</v>
      </c>
      <c r="AE199" s="203">
        <v>0</v>
      </c>
      <c r="AF199" s="52"/>
      <c r="AG199" s="204" t="s">
        <v>4845</v>
      </c>
      <c r="AH199" s="202" t="s">
        <v>4846</v>
      </c>
    </row>
  </sheetData>
  <mergeCells count="31">
    <mergeCell ref="A2:A9"/>
    <mergeCell ref="A10:A17"/>
    <mergeCell ref="A18:A25"/>
    <mergeCell ref="A26:A33"/>
    <mergeCell ref="A34:A41"/>
    <mergeCell ref="A42:A49"/>
    <mergeCell ref="A50:A57"/>
    <mergeCell ref="A58:A65"/>
    <mergeCell ref="A66:A73"/>
    <mergeCell ref="A74:A81"/>
    <mergeCell ref="A82:A89"/>
    <mergeCell ref="A90:A95"/>
    <mergeCell ref="A96:A101"/>
    <mergeCell ref="A102:A107"/>
    <mergeCell ref="A108:A113"/>
    <mergeCell ref="A114:A119"/>
    <mergeCell ref="A120:A125"/>
    <mergeCell ref="A126:A131"/>
    <mergeCell ref="A132:A137"/>
    <mergeCell ref="A138:A143"/>
    <mergeCell ref="A144:A149"/>
    <mergeCell ref="A185:A189"/>
    <mergeCell ref="A190:A194"/>
    <mergeCell ref="A195:A199"/>
    <mergeCell ref="A150:A154"/>
    <mergeCell ref="A155:A159"/>
    <mergeCell ref="A160:A164"/>
    <mergeCell ref="A165:A169"/>
    <mergeCell ref="A170:A174"/>
    <mergeCell ref="A175:A179"/>
    <mergeCell ref="A180:A184"/>
  </mergeCells>
  <hyperlinks>
    <hyperlink ref="F2" r:id="rId1" xr:uid="{00000000-0004-0000-0700-000000000000}"/>
    <hyperlink ref="G2" r:id="rId2" xr:uid="{00000000-0004-0000-0700-000001000000}"/>
    <hyperlink ref="Z2" r:id="rId3" xr:uid="{00000000-0004-0000-0700-000002000000}"/>
    <hyperlink ref="AC2" r:id="rId4" xr:uid="{00000000-0004-0000-0700-000003000000}"/>
    <hyperlink ref="AF2" r:id="rId5" xr:uid="{00000000-0004-0000-0700-000004000000}"/>
    <hyperlink ref="AG2" r:id="rId6" xr:uid="{00000000-0004-0000-0700-000005000000}"/>
    <hyperlink ref="F3" r:id="rId7" xr:uid="{00000000-0004-0000-0700-000006000000}"/>
    <hyperlink ref="G3" r:id="rId8" xr:uid="{00000000-0004-0000-0700-000007000000}"/>
    <hyperlink ref="AC3" r:id="rId9" xr:uid="{00000000-0004-0000-0700-000008000000}"/>
    <hyperlink ref="AF3" r:id="rId10" xr:uid="{00000000-0004-0000-0700-000009000000}"/>
    <hyperlink ref="AG3" r:id="rId11" xr:uid="{00000000-0004-0000-0700-00000A000000}"/>
    <hyperlink ref="F4" r:id="rId12" xr:uid="{00000000-0004-0000-0700-00000B000000}"/>
    <hyperlink ref="G4" r:id="rId13" xr:uid="{00000000-0004-0000-0700-00000C000000}"/>
    <hyperlink ref="Z4" r:id="rId14" xr:uid="{00000000-0004-0000-0700-00000D000000}"/>
    <hyperlink ref="AC4" r:id="rId15" xr:uid="{00000000-0004-0000-0700-00000E000000}"/>
    <hyperlink ref="AG4" r:id="rId16" xr:uid="{00000000-0004-0000-0700-00000F000000}"/>
    <hyperlink ref="F5" r:id="rId17" xr:uid="{00000000-0004-0000-0700-000010000000}"/>
    <hyperlink ref="G5" r:id="rId18" xr:uid="{00000000-0004-0000-0700-000011000000}"/>
    <hyperlink ref="AC5" r:id="rId19" xr:uid="{00000000-0004-0000-0700-000012000000}"/>
    <hyperlink ref="AG5" r:id="rId20" xr:uid="{00000000-0004-0000-0700-000013000000}"/>
    <hyperlink ref="F6" r:id="rId21" xr:uid="{00000000-0004-0000-0700-000014000000}"/>
    <hyperlink ref="G6" r:id="rId22" xr:uid="{00000000-0004-0000-0700-000015000000}"/>
    <hyperlink ref="Z6" r:id="rId23" xr:uid="{00000000-0004-0000-0700-000016000000}"/>
    <hyperlink ref="AC6" r:id="rId24" xr:uid="{00000000-0004-0000-0700-000017000000}"/>
    <hyperlink ref="AF6" r:id="rId25" xr:uid="{00000000-0004-0000-0700-000018000000}"/>
    <hyperlink ref="AG6" r:id="rId26" xr:uid="{00000000-0004-0000-0700-000019000000}"/>
    <hyperlink ref="F7" r:id="rId27" xr:uid="{00000000-0004-0000-0700-00001A000000}"/>
    <hyperlink ref="G7" r:id="rId28" xr:uid="{00000000-0004-0000-0700-00001B000000}"/>
    <hyperlink ref="Z7" r:id="rId29" xr:uid="{00000000-0004-0000-0700-00001C000000}"/>
    <hyperlink ref="AC7" r:id="rId30" xr:uid="{00000000-0004-0000-0700-00001D000000}"/>
    <hyperlink ref="AF7" r:id="rId31" xr:uid="{00000000-0004-0000-0700-00001E000000}"/>
    <hyperlink ref="AG7" r:id="rId32" xr:uid="{00000000-0004-0000-0700-00001F000000}"/>
    <hyperlink ref="F8" r:id="rId33" xr:uid="{00000000-0004-0000-0700-000020000000}"/>
    <hyperlink ref="G8" r:id="rId34" xr:uid="{00000000-0004-0000-0700-000021000000}"/>
    <hyperlink ref="AC8" r:id="rId35" xr:uid="{00000000-0004-0000-0700-000022000000}"/>
    <hyperlink ref="F9" r:id="rId36" xr:uid="{00000000-0004-0000-0700-000023000000}"/>
    <hyperlink ref="G9" r:id="rId37" xr:uid="{00000000-0004-0000-0700-000024000000}"/>
    <hyperlink ref="Z9" r:id="rId38" xr:uid="{00000000-0004-0000-0700-000025000000}"/>
    <hyperlink ref="AC9" r:id="rId39" xr:uid="{00000000-0004-0000-0700-000026000000}"/>
    <hyperlink ref="AF9" r:id="rId40" xr:uid="{00000000-0004-0000-0700-000027000000}"/>
    <hyperlink ref="F10" r:id="rId41" xr:uid="{00000000-0004-0000-0700-000028000000}"/>
    <hyperlink ref="G10" r:id="rId42" xr:uid="{00000000-0004-0000-0700-000029000000}"/>
    <hyperlink ref="AC10" r:id="rId43" xr:uid="{00000000-0004-0000-0700-00002A000000}"/>
    <hyperlink ref="AG10" r:id="rId44" xr:uid="{00000000-0004-0000-0700-00002B000000}"/>
    <hyperlink ref="AH10" r:id="rId45" xr:uid="{00000000-0004-0000-0700-00002C000000}"/>
    <hyperlink ref="F11" r:id="rId46" xr:uid="{00000000-0004-0000-0700-00002D000000}"/>
    <hyperlink ref="G11" r:id="rId47" xr:uid="{00000000-0004-0000-0700-00002E000000}"/>
    <hyperlink ref="AC11" r:id="rId48" xr:uid="{00000000-0004-0000-0700-00002F000000}"/>
    <hyperlink ref="AF11" r:id="rId49" xr:uid="{00000000-0004-0000-0700-000030000000}"/>
    <hyperlink ref="AG11" r:id="rId50" xr:uid="{00000000-0004-0000-0700-000031000000}"/>
    <hyperlink ref="F12" r:id="rId51" xr:uid="{00000000-0004-0000-0700-000032000000}"/>
    <hyperlink ref="G12" r:id="rId52" xr:uid="{00000000-0004-0000-0700-000033000000}"/>
    <hyperlink ref="AC12" r:id="rId53" xr:uid="{00000000-0004-0000-0700-000034000000}"/>
    <hyperlink ref="AG12" r:id="rId54" xr:uid="{00000000-0004-0000-0700-000035000000}"/>
    <hyperlink ref="F13" r:id="rId55" xr:uid="{00000000-0004-0000-0700-000036000000}"/>
    <hyperlink ref="G13" r:id="rId56" xr:uid="{00000000-0004-0000-0700-000037000000}"/>
    <hyperlink ref="AC13" r:id="rId57" xr:uid="{00000000-0004-0000-0700-000038000000}"/>
    <hyperlink ref="F14" r:id="rId58" xr:uid="{00000000-0004-0000-0700-000039000000}"/>
    <hyperlink ref="G14" r:id="rId59" xr:uid="{00000000-0004-0000-0700-00003A000000}"/>
    <hyperlink ref="AC14" r:id="rId60" xr:uid="{00000000-0004-0000-0700-00003B000000}"/>
    <hyperlink ref="AG14" r:id="rId61" xr:uid="{00000000-0004-0000-0700-00003C000000}"/>
    <hyperlink ref="F15" r:id="rId62" xr:uid="{00000000-0004-0000-0700-00003D000000}"/>
    <hyperlink ref="G15" r:id="rId63" xr:uid="{00000000-0004-0000-0700-00003E000000}"/>
    <hyperlink ref="AC15" r:id="rId64" xr:uid="{00000000-0004-0000-0700-00003F000000}"/>
    <hyperlink ref="AG15" r:id="rId65" xr:uid="{00000000-0004-0000-0700-000040000000}"/>
    <hyperlink ref="F16" r:id="rId66" xr:uid="{00000000-0004-0000-0700-000041000000}"/>
    <hyperlink ref="G16" r:id="rId67" xr:uid="{00000000-0004-0000-0700-000042000000}"/>
    <hyperlink ref="AC16" r:id="rId68" xr:uid="{00000000-0004-0000-0700-000043000000}"/>
    <hyperlink ref="AG16" r:id="rId69" xr:uid="{00000000-0004-0000-0700-000044000000}"/>
    <hyperlink ref="F17" r:id="rId70" xr:uid="{00000000-0004-0000-0700-000045000000}"/>
    <hyperlink ref="G17" r:id="rId71" xr:uid="{00000000-0004-0000-0700-000046000000}"/>
    <hyperlink ref="AC17" r:id="rId72" xr:uid="{00000000-0004-0000-0700-000047000000}"/>
    <hyperlink ref="AG17" r:id="rId73" xr:uid="{00000000-0004-0000-0700-000048000000}"/>
    <hyperlink ref="F18" r:id="rId74" xr:uid="{00000000-0004-0000-0700-000049000000}"/>
    <hyperlink ref="G18" r:id="rId75" xr:uid="{00000000-0004-0000-0700-00004A000000}"/>
    <hyperlink ref="Z18" r:id="rId76" xr:uid="{00000000-0004-0000-0700-00004B000000}"/>
    <hyperlink ref="AC18" r:id="rId77" xr:uid="{00000000-0004-0000-0700-00004C000000}"/>
    <hyperlink ref="AG18" r:id="rId78" xr:uid="{00000000-0004-0000-0700-00004D000000}"/>
    <hyperlink ref="F19" r:id="rId79" xr:uid="{00000000-0004-0000-0700-00004E000000}"/>
    <hyperlink ref="G19" r:id="rId80" xr:uid="{00000000-0004-0000-0700-00004F000000}"/>
    <hyperlink ref="Z19" r:id="rId81" xr:uid="{00000000-0004-0000-0700-000050000000}"/>
    <hyperlink ref="AC19" r:id="rId82" xr:uid="{00000000-0004-0000-0700-000051000000}"/>
    <hyperlink ref="AG19" r:id="rId83" xr:uid="{00000000-0004-0000-0700-000052000000}"/>
    <hyperlink ref="F20" r:id="rId84" xr:uid="{00000000-0004-0000-0700-000053000000}"/>
    <hyperlink ref="G20" r:id="rId85" xr:uid="{00000000-0004-0000-0700-000054000000}"/>
    <hyperlink ref="AC20" r:id="rId86" xr:uid="{00000000-0004-0000-0700-000055000000}"/>
    <hyperlink ref="AG20" r:id="rId87" xr:uid="{00000000-0004-0000-0700-000056000000}"/>
    <hyperlink ref="F21" r:id="rId88" xr:uid="{00000000-0004-0000-0700-000057000000}"/>
    <hyperlink ref="G21" r:id="rId89" xr:uid="{00000000-0004-0000-0700-000058000000}"/>
    <hyperlink ref="AC21" r:id="rId90" xr:uid="{00000000-0004-0000-0700-000059000000}"/>
    <hyperlink ref="AG21" r:id="rId91" xr:uid="{00000000-0004-0000-0700-00005A000000}"/>
    <hyperlink ref="F22" r:id="rId92" xr:uid="{00000000-0004-0000-0700-00005B000000}"/>
    <hyperlink ref="G22" r:id="rId93" xr:uid="{00000000-0004-0000-0700-00005C000000}"/>
    <hyperlink ref="AC22" r:id="rId94" xr:uid="{00000000-0004-0000-0700-00005D000000}"/>
    <hyperlink ref="AG22" r:id="rId95" xr:uid="{00000000-0004-0000-0700-00005E000000}"/>
    <hyperlink ref="F23" r:id="rId96" xr:uid="{00000000-0004-0000-0700-00005F000000}"/>
    <hyperlink ref="G23" r:id="rId97" xr:uid="{00000000-0004-0000-0700-000060000000}"/>
    <hyperlink ref="AC23" r:id="rId98" xr:uid="{00000000-0004-0000-0700-000061000000}"/>
    <hyperlink ref="F24" r:id="rId99" xr:uid="{00000000-0004-0000-0700-000062000000}"/>
    <hyperlink ref="G24" r:id="rId100" xr:uid="{00000000-0004-0000-0700-000063000000}"/>
    <hyperlink ref="Z24" r:id="rId101" xr:uid="{00000000-0004-0000-0700-000064000000}"/>
    <hyperlink ref="AC24" r:id="rId102" xr:uid="{00000000-0004-0000-0700-000065000000}"/>
    <hyperlink ref="AF24" r:id="rId103" xr:uid="{00000000-0004-0000-0700-000066000000}"/>
    <hyperlink ref="AG24" r:id="rId104" xr:uid="{00000000-0004-0000-0700-000067000000}"/>
    <hyperlink ref="F25" r:id="rId105" xr:uid="{00000000-0004-0000-0700-000068000000}"/>
    <hyperlink ref="G25" r:id="rId106" xr:uid="{00000000-0004-0000-0700-000069000000}"/>
    <hyperlink ref="Z25" r:id="rId107" xr:uid="{00000000-0004-0000-0700-00006A000000}"/>
    <hyperlink ref="AC25" r:id="rId108" xr:uid="{00000000-0004-0000-0700-00006B000000}"/>
    <hyperlink ref="AG25" r:id="rId109" xr:uid="{00000000-0004-0000-0700-00006C000000}"/>
    <hyperlink ref="F26" r:id="rId110" xr:uid="{00000000-0004-0000-0700-00006D000000}"/>
    <hyperlink ref="G26" r:id="rId111" xr:uid="{00000000-0004-0000-0700-00006E000000}"/>
    <hyperlink ref="Z26" r:id="rId112" xr:uid="{00000000-0004-0000-0700-00006F000000}"/>
    <hyperlink ref="AC26" r:id="rId113" xr:uid="{00000000-0004-0000-0700-000070000000}"/>
    <hyperlink ref="F27" r:id="rId114" xr:uid="{00000000-0004-0000-0700-000071000000}"/>
    <hyperlink ref="G27" r:id="rId115" xr:uid="{00000000-0004-0000-0700-000072000000}"/>
    <hyperlink ref="Z27" r:id="rId116" xr:uid="{00000000-0004-0000-0700-000073000000}"/>
    <hyperlink ref="AC27" r:id="rId117" xr:uid="{00000000-0004-0000-0700-000074000000}"/>
    <hyperlink ref="AG27" r:id="rId118" xr:uid="{00000000-0004-0000-0700-000075000000}"/>
    <hyperlink ref="F28" r:id="rId119" xr:uid="{00000000-0004-0000-0700-000076000000}"/>
    <hyperlink ref="G28" r:id="rId120" xr:uid="{00000000-0004-0000-0700-000077000000}"/>
    <hyperlink ref="Z28" r:id="rId121" xr:uid="{00000000-0004-0000-0700-000078000000}"/>
    <hyperlink ref="AC28" r:id="rId122" xr:uid="{00000000-0004-0000-0700-000079000000}"/>
    <hyperlink ref="AG28" r:id="rId123" xr:uid="{00000000-0004-0000-0700-00007A000000}"/>
    <hyperlink ref="F29" r:id="rId124" xr:uid="{00000000-0004-0000-0700-00007B000000}"/>
    <hyperlink ref="G29" r:id="rId125" xr:uid="{00000000-0004-0000-0700-00007C000000}"/>
    <hyperlink ref="Z29" r:id="rId126" xr:uid="{00000000-0004-0000-0700-00007D000000}"/>
    <hyperlink ref="AC29" r:id="rId127" xr:uid="{00000000-0004-0000-0700-00007E000000}"/>
    <hyperlink ref="AG29" r:id="rId128" xr:uid="{00000000-0004-0000-0700-00007F000000}"/>
    <hyperlink ref="F30" r:id="rId129" xr:uid="{00000000-0004-0000-0700-000080000000}"/>
    <hyperlink ref="G30" r:id="rId130" xr:uid="{00000000-0004-0000-0700-000081000000}"/>
    <hyperlink ref="Z30" r:id="rId131" xr:uid="{00000000-0004-0000-0700-000082000000}"/>
    <hyperlink ref="AC30" r:id="rId132" xr:uid="{00000000-0004-0000-0700-000083000000}"/>
    <hyperlink ref="AG30" r:id="rId133" xr:uid="{00000000-0004-0000-0700-000084000000}"/>
    <hyperlink ref="F31" r:id="rId134" xr:uid="{00000000-0004-0000-0700-000085000000}"/>
    <hyperlink ref="G31" r:id="rId135" xr:uid="{00000000-0004-0000-0700-000086000000}"/>
    <hyperlink ref="Z31" r:id="rId136" xr:uid="{00000000-0004-0000-0700-000087000000}"/>
    <hyperlink ref="AC31" r:id="rId137" xr:uid="{00000000-0004-0000-0700-000088000000}"/>
    <hyperlink ref="AG31" r:id="rId138" xr:uid="{00000000-0004-0000-0700-000089000000}"/>
    <hyperlink ref="F32" r:id="rId139" xr:uid="{00000000-0004-0000-0700-00008A000000}"/>
    <hyperlink ref="G32" r:id="rId140" xr:uid="{00000000-0004-0000-0700-00008B000000}"/>
    <hyperlink ref="Z32" r:id="rId141" xr:uid="{00000000-0004-0000-0700-00008C000000}"/>
    <hyperlink ref="AC32" r:id="rId142" xr:uid="{00000000-0004-0000-0700-00008D000000}"/>
    <hyperlink ref="AG32" r:id="rId143" xr:uid="{00000000-0004-0000-0700-00008E000000}"/>
    <hyperlink ref="F33" r:id="rId144" xr:uid="{00000000-0004-0000-0700-00008F000000}"/>
    <hyperlink ref="G33" r:id="rId145" xr:uid="{00000000-0004-0000-0700-000090000000}"/>
    <hyperlink ref="Z33" r:id="rId146" xr:uid="{00000000-0004-0000-0700-000091000000}"/>
    <hyperlink ref="AC33" r:id="rId147" xr:uid="{00000000-0004-0000-0700-000092000000}"/>
    <hyperlink ref="AG33" r:id="rId148" xr:uid="{00000000-0004-0000-0700-000093000000}"/>
    <hyperlink ref="F34" r:id="rId149" xr:uid="{00000000-0004-0000-0700-000094000000}"/>
    <hyperlink ref="G34" r:id="rId150" xr:uid="{00000000-0004-0000-0700-000095000000}"/>
    <hyperlink ref="AC34" r:id="rId151" xr:uid="{00000000-0004-0000-0700-000096000000}"/>
    <hyperlink ref="AG34" r:id="rId152" xr:uid="{00000000-0004-0000-0700-000097000000}"/>
    <hyperlink ref="F35" r:id="rId153" xr:uid="{00000000-0004-0000-0700-000098000000}"/>
    <hyperlink ref="G35" r:id="rId154" xr:uid="{00000000-0004-0000-0700-000099000000}"/>
    <hyperlink ref="AC35" r:id="rId155" xr:uid="{00000000-0004-0000-0700-00009A000000}"/>
    <hyperlink ref="AG35" r:id="rId156" xr:uid="{00000000-0004-0000-0700-00009B000000}"/>
    <hyperlink ref="F36" r:id="rId157" xr:uid="{00000000-0004-0000-0700-00009C000000}"/>
    <hyperlink ref="G36" r:id="rId158" xr:uid="{00000000-0004-0000-0700-00009D000000}"/>
    <hyperlink ref="AC36" r:id="rId159" xr:uid="{00000000-0004-0000-0700-00009E000000}"/>
    <hyperlink ref="AG36" r:id="rId160" xr:uid="{00000000-0004-0000-0700-00009F000000}"/>
    <hyperlink ref="F37" r:id="rId161" xr:uid="{00000000-0004-0000-0700-0000A0000000}"/>
    <hyperlink ref="G37" r:id="rId162" xr:uid="{00000000-0004-0000-0700-0000A1000000}"/>
    <hyperlink ref="AC37" r:id="rId163" xr:uid="{00000000-0004-0000-0700-0000A2000000}"/>
    <hyperlink ref="AG37" r:id="rId164" xr:uid="{00000000-0004-0000-0700-0000A3000000}"/>
    <hyperlink ref="F38" r:id="rId165" xr:uid="{00000000-0004-0000-0700-0000A4000000}"/>
    <hyperlink ref="G38" r:id="rId166" xr:uid="{00000000-0004-0000-0700-0000A5000000}"/>
    <hyperlink ref="AC38" r:id="rId167" xr:uid="{00000000-0004-0000-0700-0000A6000000}"/>
    <hyperlink ref="AG38" r:id="rId168" xr:uid="{00000000-0004-0000-0700-0000A7000000}"/>
    <hyperlink ref="F39" r:id="rId169" xr:uid="{00000000-0004-0000-0700-0000A8000000}"/>
    <hyperlink ref="G39" r:id="rId170" xr:uid="{00000000-0004-0000-0700-0000A9000000}"/>
    <hyperlink ref="AC39" r:id="rId171" xr:uid="{00000000-0004-0000-0700-0000AA000000}"/>
    <hyperlink ref="AG39" r:id="rId172" xr:uid="{00000000-0004-0000-0700-0000AB000000}"/>
    <hyperlink ref="F40" r:id="rId173" xr:uid="{00000000-0004-0000-0700-0000AC000000}"/>
    <hyperlink ref="G40" r:id="rId174" xr:uid="{00000000-0004-0000-0700-0000AD000000}"/>
    <hyperlink ref="AC40" r:id="rId175" xr:uid="{00000000-0004-0000-0700-0000AE000000}"/>
    <hyperlink ref="AG40" r:id="rId176" xr:uid="{00000000-0004-0000-0700-0000AF000000}"/>
    <hyperlink ref="F41" r:id="rId177" xr:uid="{00000000-0004-0000-0700-0000B0000000}"/>
    <hyperlink ref="G41" r:id="rId178" xr:uid="{00000000-0004-0000-0700-0000B1000000}"/>
    <hyperlink ref="AC41" r:id="rId179" xr:uid="{00000000-0004-0000-0700-0000B2000000}"/>
    <hyperlink ref="AG41" r:id="rId180" xr:uid="{00000000-0004-0000-0700-0000B3000000}"/>
    <hyperlink ref="F42" r:id="rId181" xr:uid="{00000000-0004-0000-0700-0000B4000000}"/>
    <hyperlink ref="G42" r:id="rId182" xr:uid="{00000000-0004-0000-0700-0000B5000000}"/>
    <hyperlink ref="Z42" r:id="rId183" xr:uid="{00000000-0004-0000-0700-0000B6000000}"/>
    <hyperlink ref="AG42" r:id="rId184" xr:uid="{00000000-0004-0000-0700-0000B7000000}"/>
    <hyperlink ref="F43" r:id="rId185" xr:uid="{00000000-0004-0000-0700-0000B8000000}"/>
    <hyperlink ref="G43" r:id="rId186" xr:uid="{00000000-0004-0000-0700-0000B9000000}"/>
    <hyperlink ref="AG43" r:id="rId187" xr:uid="{00000000-0004-0000-0700-0000BA000000}"/>
    <hyperlink ref="F44" r:id="rId188" xr:uid="{00000000-0004-0000-0700-0000BB000000}"/>
    <hyperlink ref="G44" r:id="rId189" xr:uid="{00000000-0004-0000-0700-0000BC000000}"/>
    <hyperlink ref="AG44" r:id="rId190" xr:uid="{00000000-0004-0000-0700-0000BD000000}"/>
    <hyperlink ref="F45" r:id="rId191" xr:uid="{00000000-0004-0000-0700-0000BE000000}"/>
    <hyperlink ref="G45" r:id="rId192" xr:uid="{00000000-0004-0000-0700-0000BF000000}"/>
    <hyperlink ref="AG45" r:id="rId193" xr:uid="{00000000-0004-0000-0700-0000C0000000}"/>
    <hyperlink ref="F46" r:id="rId194" xr:uid="{00000000-0004-0000-0700-0000C1000000}"/>
    <hyperlink ref="G46" r:id="rId195" xr:uid="{00000000-0004-0000-0700-0000C2000000}"/>
    <hyperlink ref="F47" r:id="rId196" xr:uid="{00000000-0004-0000-0700-0000C3000000}"/>
    <hyperlink ref="G47" r:id="rId197" xr:uid="{00000000-0004-0000-0700-0000C4000000}"/>
    <hyperlink ref="AG47" r:id="rId198" xr:uid="{00000000-0004-0000-0700-0000C5000000}"/>
    <hyperlink ref="F48" r:id="rId199" xr:uid="{00000000-0004-0000-0700-0000C6000000}"/>
    <hyperlink ref="G48" r:id="rId200" xr:uid="{00000000-0004-0000-0700-0000C7000000}"/>
    <hyperlink ref="AG48" r:id="rId201" xr:uid="{00000000-0004-0000-0700-0000C8000000}"/>
    <hyperlink ref="F49" r:id="rId202" xr:uid="{00000000-0004-0000-0700-0000C9000000}"/>
    <hyperlink ref="G49" r:id="rId203" xr:uid="{00000000-0004-0000-0700-0000CA000000}"/>
    <hyperlink ref="AG49" r:id="rId204" xr:uid="{00000000-0004-0000-0700-0000CB000000}"/>
    <hyperlink ref="F50" r:id="rId205" xr:uid="{00000000-0004-0000-0700-0000CC000000}"/>
    <hyperlink ref="G50" r:id="rId206" xr:uid="{00000000-0004-0000-0700-0000CD000000}"/>
    <hyperlink ref="AC50" r:id="rId207" xr:uid="{00000000-0004-0000-0700-0000CE000000}"/>
    <hyperlink ref="AF50" r:id="rId208" xr:uid="{00000000-0004-0000-0700-0000CF000000}"/>
    <hyperlink ref="AG50" r:id="rId209" xr:uid="{00000000-0004-0000-0700-0000D0000000}"/>
    <hyperlink ref="F51" r:id="rId210" xr:uid="{00000000-0004-0000-0700-0000D1000000}"/>
    <hyperlink ref="G51" r:id="rId211" xr:uid="{00000000-0004-0000-0700-0000D2000000}"/>
    <hyperlink ref="Z51" r:id="rId212" xr:uid="{00000000-0004-0000-0700-0000D3000000}"/>
    <hyperlink ref="AC51" r:id="rId213" xr:uid="{00000000-0004-0000-0700-0000D4000000}"/>
    <hyperlink ref="AG51" r:id="rId214" xr:uid="{00000000-0004-0000-0700-0000D5000000}"/>
    <hyperlink ref="F52" r:id="rId215" xr:uid="{00000000-0004-0000-0700-0000D6000000}"/>
    <hyperlink ref="G52" r:id="rId216" xr:uid="{00000000-0004-0000-0700-0000D7000000}"/>
    <hyperlink ref="AC52" r:id="rId217" xr:uid="{00000000-0004-0000-0700-0000D8000000}"/>
    <hyperlink ref="AG52" r:id="rId218" xr:uid="{00000000-0004-0000-0700-0000D9000000}"/>
    <hyperlink ref="F53" r:id="rId219" xr:uid="{00000000-0004-0000-0700-0000DA000000}"/>
    <hyperlink ref="G53" r:id="rId220" xr:uid="{00000000-0004-0000-0700-0000DB000000}"/>
    <hyperlink ref="Z53" r:id="rId221" xr:uid="{00000000-0004-0000-0700-0000DC000000}"/>
    <hyperlink ref="AC53" r:id="rId222" xr:uid="{00000000-0004-0000-0700-0000DD000000}"/>
    <hyperlink ref="AG53" r:id="rId223" xr:uid="{00000000-0004-0000-0700-0000DE000000}"/>
    <hyperlink ref="F54" r:id="rId224" xr:uid="{00000000-0004-0000-0700-0000DF000000}"/>
    <hyperlink ref="G54" r:id="rId225" xr:uid="{00000000-0004-0000-0700-0000E0000000}"/>
    <hyperlink ref="Z54" r:id="rId226" xr:uid="{00000000-0004-0000-0700-0000E1000000}"/>
    <hyperlink ref="AC54" r:id="rId227" xr:uid="{00000000-0004-0000-0700-0000E2000000}"/>
    <hyperlink ref="AF54" r:id="rId228" xr:uid="{00000000-0004-0000-0700-0000E3000000}"/>
    <hyperlink ref="AG54" r:id="rId229" xr:uid="{00000000-0004-0000-0700-0000E4000000}"/>
    <hyperlink ref="F55" r:id="rId230" xr:uid="{00000000-0004-0000-0700-0000E5000000}"/>
    <hyperlink ref="G55" r:id="rId231" xr:uid="{00000000-0004-0000-0700-0000E6000000}"/>
    <hyperlink ref="AC55" r:id="rId232" xr:uid="{00000000-0004-0000-0700-0000E7000000}"/>
    <hyperlink ref="AG55" r:id="rId233" xr:uid="{00000000-0004-0000-0700-0000E8000000}"/>
    <hyperlink ref="F56" r:id="rId234" xr:uid="{00000000-0004-0000-0700-0000E9000000}"/>
    <hyperlink ref="G56" r:id="rId235" xr:uid="{00000000-0004-0000-0700-0000EA000000}"/>
    <hyperlink ref="AC56" r:id="rId236" xr:uid="{00000000-0004-0000-0700-0000EB000000}"/>
    <hyperlink ref="AG56" r:id="rId237" xr:uid="{00000000-0004-0000-0700-0000EC000000}"/>
    <hyperlink ref="F57" r:id="rId238" xr:uid="{00000000-0004-0000-0700-0000ED000000}"/>
    <hyperlink ref="G57" r:id="rId239" xr:uid="{00000000-0004-0000-0700-0000EE000000}"/>
    <hyperlink ref="AC57" r:id="rId240" xr:uid="{00000000-0004-0000-0700-0000EF000000}"/>
    <hyperlink ref="AG57" r:id="rId241" xr:uid="{00000000-0004-0000-0700-0000F0000000}"/>
    <hyperlink ref="F58" r:id="rId242" xr:uid="{00000000-0004-0000-0700-0000F1000000}"/>
    <hyperlink ref="G58" r:id="rId243" xr:uid="{00000000-0004-0000-0700-0000F2000000}"/>
    <hyperlink ref="AC58" r:id="rId244" xr:uid="{00000000-0004-0000-0700-0000F3000000}"/>
    <hyperlink ref="AG58" r:id="rId245" xr:uid="{00000000-0004-0000-0700-0000F4000000}"/>
    <hyperlink ref="F59" r:id="rId246" xr:uid="{00000000-0004-0000-0700-0000F5000000}"/>
    <hyperlink ref="G59" r:id="rId247" xr:uid="{00000000-0004-0000-0700-0000F6000000}"/>
    <hyperlink ref="AC59" r:id="rId248" xr:uid="{00000000-0004-0000-0700-0000F7000000}"/>
    <hyperlink ref="AF59" r:id="rId249" xr:uid="{00000000-0004-0000-0700-0000F8000000}"/>
    <hyperlink ref="AG59" r:id="rId250" xr:uid="{00000000-0004-0000-0700-0000F9000000}"/>
    <hyperlink ref="F60" r:id="rId251" xr:uid="{00000000-0004-0000-0700-0000FA000000}"/>
    <hyperlink ref="G60" r:id="rId252" xr:uid="{00000000-0004-0000-0700-0000FB000000}"/>
    <hyperlink ref="AC60" r:id="rId253" xr:uid="{00000000-0004-0000-0700-0000FC000000}"/>
    <hyperlink ref="AG60" r:id="rId254" xr:uid="{00000000-0004-0000-0700-0000FD000000}"/>
    <hyperlink ref="F61" r:id="rId255" xr:uid="{00000000-0004-0000-0700-0000FE000000}"/>
    <hyperlink ref="G61" r:id="rId256" xr:uid="{00000000-0004-0000-0700-0000FF000000}"/>
    <hyperlink ref="AC61" r:id="rId257" xr:uid="{00000000-0004-0000-0700-000000010000}"/>
    <hyperlink ref="AG61" r:id="rId258" xr:uid="{00000000-0004-0000-0700-000001010000}"/>
    <hyperlink ref="F62" r:id="rId259" xr:uid="{00000000-0004-0000-0700-000002010000}"/>
    <hyperlink ref="G62" r:id="rId260" xr:uid="{00000000-0004-0000-0700-000003010000}"/>
    <hyperlink ref="AC62" r:id="rId261" xr:uid="{00000000-0004-0000-0700-000004010000}"/>
    <hyperlink ref="AG62" r:id="rId262" xr:uid="{00000000-0004-0000-0700-000005010000}"/>
    <hyperlink ref="F63" r:id="rId263" xr:uid="{00000000-0004-0000-0700-000006010000}"/>
    <hyperlink ref="G63" r:id="rId264" xr:uid="{00000000-0004-0000-0700-000007010000}"/>
    <hyperlink ref="AC63" r:id="rId265" xr:uid="{00000000-0004-0000-0700-000008010000}"/>
    <hyperlink ref="AG63" r:id="rId266" xr:uid="{00000000-0004-0000-0700-000009010000}"/>
    <hyperlink ref="F64" r:id="rId267" xr:uid="{00000000-0004-0000-0700-00000A010000}"/>
    <hyperlink ref="G64" r:id="rId268" xr:uid="{00000000-0004-0000-0700-00000B010000}"/>
    <hyperlink ref="AC64" r:id="rId269" xr:uid="{00000000-0004-0000-0700-00000C010000}"/>
    <hyperlink ref="AG64" r:id="rId270" xr:uid="{00000000-0004-0000-0700-00000D010000}"/>
    <hyperlink ref="F65" r:id="rId271" xr:uid="{00000000-0004-0000-0700-00000E010000}"/>
    <hyperlink ref="G65" r:id="rId272" xr:uid="{00000000-0004-0000-0700-00000F010000}"/>
    <hyperlink ref="AC65" r:id="rId273" xr:uid="{00000000-0004-0000-0700-000010010000}"/>
    <hyperlink ref="AG65" r:id="rId274" xr:uid="{00000000-0004-0000-0700-000011010000}"/>
    <hyperlink ref="F66" r:id="rId275" xr:uid="{00000000-0004-0000-0700-000012010000}"/>
    <hyperlink ref="G66" r:id="rId276" xr:uid="{00000000-0004-0000-0700-000013010000}"/>
    <hyperlink ref="Z66" r:id="rId277" xr:uid="{00000000-0004-0000-0700-000014010000}"/>
    <hyperlink ref="AC66" r:id="rId278" xr:uid="{00000000-0004-0000-0700-000015010000}"/>
    <hyperlink ref="AG66" r:id="rId279" xr:uid="{00000000-0004-0000-0700-000016010000}"/>
    <hyperlink ref="F67" r:id="rId280" xr:uid="{00000000-0004-0000-0700-000017010000}"/>
    <hyperlink ref="G67" r:id="rId281" xr:uid="{00000000-0004-0000-0700-000018010000}"/>
    <hyperlink ref="AC67" r:id="rId282" xr:uid="{00000000-0004-0000-0700-000019010000}"/>
    <hyperlink ref="AG67" r:id="rId283" xr:uid="{00000000-0004-0000-0700-00001A010000}"/>
    <hyperlink ref="F68" r:id="rId284" xr:uid="{00000000-0004-0000-0700-00001B010000}"/>
    <hyperlink ref="G68" r:id="rId285" xr:uid="{00000000-0004-0000-0700-00001C010000}"/>
    <hyperlink ref="Z68" r:id="rId286" xr:uid="{00000000-0004-0000-0700-00001D010000}"/>
    <hyperlink ref="AC68" r:id="rId287" xr:uid="{00000000-0004-0000-0700-00001E010000}"/>
    <hyperlink ref="AF68" r:id="rId288" xr:uid="{00000000-0004-0000-0700-00001F010000}"/>
    <hyperlink ref="AG68" r:id="rId289" xr:uid="{00000000-0004-0000-0700-000020010000}"/>
    <hyperlink ref="F69" r:id="rId290" xr:uid="{00000000-0004-0000-0700-000021010000}"/>
    <hyperlink ref="G69" r:id="rId291" xr:uid="{00000000-0004-0000-0700-000022010000}"/>
    <hyperlink ref="Z69" r:id="rId292" xr:uid="{00000000-0004-0000-0700-000023010000}"/>
    <hyperlink ref="AC69" r:id="rId293" xr:uid="{00000000-0004-0000-0700-000024010000}"/>
    <hyperlink ref="AG69" r:id="rId294" xr:uid="{00000000-0004-0000-0700-000025010000}"/>
    <hyperlink ref="F70" r:id="rId295" xr:uid="{00000000-0004-0000-0700-000026010000}"/>
    <hyperlink ref="G70" r:id="rId296" xr:uid="{00000000-0004-0000-0700-000027010000}"/>
    <hyperlink ref="AC70" r:id="rId297" xr:uid="{00000000-0004-0000-0700-000028010000}"/>
    <hyperlink ref="AG70" r:id="rId298" xr:uid="{00000000-0004-0000-0700-000029010000}"/>
    <hyperlink ref="F71" r:id="rId299" xr:uid="{00000000-0004-0000-0700-00002A010000}"/>
    <hyperlink ref="G71" r:id="rId300" xr:uid="{00000000-0004-0000-0700-00002B010000}"/>
    <hyperlink ref="AC71" r:id="rId301" xr:uid="{00000000-0004-0000-0700-00002C010000}"/>
    <hyperlink ref="AG71" r:id="rId302" xr:uid="{00000000-0004-0000-0700-00002D010000}"/>
    <hyperlink ref="F72" r:id="rId303" xr:uid="{00000000-0004-0000-0700-00002E010000}"/>
    <hyperlink ref="G72" r:id="rId304" xr:uid="{00000000-0004-0000-0700-00002F010000}"/>
    <hyperlink ref="AC72" r:id="rId305" xr:uid="{00000000-0004-0000-0700-000030010000}"/>
    <hyperlink ref="AG72" r:id="rId306" xr:uid="{00000000-0004-0000-0700-000031010000}"/>
    <hyperlink ref="F73" r:id="rId307" xr:uid="{00000000-0004-0000-0700-000032010000}"/>
    <hyperlink ref="G73" r:id="rId308" xr:uid="{00000000-0004-0000-0700-000033010000}"/>
    <hyperlink ref="AC73" r:id="rId309" xr:uid="{00000000-0004-0000-0700-000034010000}"/>
    <hyperlink ref="AG73" r:id="rId310" xr:uid="{00000000-0004-0000-0700-000035010000}"/>
    <hyperlink ref="F74" r:id="rId311" xr:uid="{00000000-0004-0000-0700-000036010000}"/>
    <hyperlink ref="G74" r:id="rId312" xr:uid="{00000000-0004-0000-0700-000037010000}"/>
    <hyperlink ref="Z74" r:id="rId313" xr:uid="{00000000-0004-0000-0700-000038010000}"/>
    <hyperlink ref="AC74" r:id="rId314" xr:uid="{00000000-0004-0000-0700-000039010000}"/>
    <hyperlink ref="AF74" r:id="rId315" xr:uid="{00000000-0004-0000-0700-00003A010000}"/>
    <hyperlink ref="AG74" r:id="rId316" xr:uid="{00000000-0004-0000-0700-00003B010000}"/>
    <hyperlink ref="F75" r:id="rId317" xr:uid="{00000000-0004-0000-0700-00003C010000}"/>
    <hyperlink ref="G75" r:id="rId318" xr:uid="{00000000-0004-0000-0700-00003D010000}"/>
    <hyperlink ref="Z75" r:id="rId319" xr:uid="{00000000-0004-0000-0700-00003E010000}"/>
    <hyperlink ref="AC75" r:id="rId320" xr:uid="{00000000-0004-0000-0700-00003F010000}"/>
    <hyperlink ref="AG75" r:id="rId321" xr:uid="{00000000-0004-0000-0700-000040010000}"/>
    <hyperlink ref="F76" r:id="rId322" xr:uid="{00000000-0004-0000-0700-000041010000}"/>
    <hyperlink ref="G76" r:id="rId323" xr:uid="{00000000-0004-0000-0700-000042010000}"/>
    <hyperlink ref="Z76" r:id="rId324" xr:uid="{00000000-0004-0000-0700-000043010000}"/>
    <hyperlink ref="AC76" r:id="rId325" xr:uid="{00000000-0004-0000-0700-000044010000}"/>
    <hyperlink ref="AG76" r:id="rId326" xr:uid="{00000000-0004-0000-0700-000045010000}"/>
    <hyperlink ref="F77" r:id="rId327" xr:uid="{00000000-0004-0000-0700-000046010000}"/>
    <hyperlink ref="G77" r:id="rId328" xr:uid="{00000000-0004-0000-0700-000047010000}"/>
    <hyperlink ref="Z77" r:id="rId329" xr:uid="{00000000-0004-0000-0700-000048010000}"/>
    <hyperlink ref="AC77" r:id="rId330" xr:uid="{00000000-0004-0000-0700-000049010000}"/>
    <hyperlink ref="AF77" r:id="rId331" xr:uid="{00000000-0004-0000-0700-00004A010000}"/>
    <hyperlink ref="AG77" r:id="rId332" xr:uid="{00000000-0004-0000-0700-00004B010000}"/>
    <hyperlink ref="F78" r:id="rId333" xr:uid="{00000000-0004-0000-0700-00004C010000}"/>
    <hyperlink ref="G78" r:id="rId334" xr:uid="{00000000-0004-0000-0700-00004D010000}"/>
    <hyperlink ref="Z78" r:id="rId335" xr:uid="{00000000-0004-0000-0700-00004E010000}"/>
    <hyperlink ref="AC78" r:id="rId336" xr:uid="{00000000-0004-0000-0700-00004F010000}"/>
    <hyperlink ref="AG78" r:id="rId337" xr:uid="{00000000-0004-0000-0700-000050010000}"/>
    <hyperlink ref="F79" r:id="rId338" xr:uid="{00000000-0004-0000-0700-000051010000}"/>
    <hyperlink ref="G79" r:id="rId339" xr:uid="{00000000-0004-0000-0700-000052010000}"/>
    <hyperlink ref="Z79" r:id="rId340" xr:uid="{00000000-0004-0000-0700-000053010000}"/>
    <hyperlink ref="AC79" r:id="rId341" xr:uid="{00000000-0004-0000-0700-000054010000}"/>
    <hyperlink ref="AG79" r:id="rId342" xr:uid="{00000000-0004-0000-0700-000055010000}"/>
    <hyperlink ref="F80" r:id="rId343" xr:uid="{00000000-0004-0000-0700-000056010000}"/>
    <hyperlink ref="G80" r:id="rId344" xr:uid="{00000000-0004-0000-0700-000057010000}"/>
    <hyperlink ref="Z80" r:id="rId345" xr:uid="{00000000-0004-0000-0700-000058010000}"/>
    <hyperlink ref="AC80" r:id="rId346" xr:uid="{00000000-0004-0000-0700-000059010000}"/>
    <hyperlink ref="AG80" r:id="rId347" xr:uid="{00000000-0004-0000-0700-00005A010000}"/>
    <hyperlink ref="F81" r:id="rId348" xr:uid="{00000000-0004-0000-0700-00005B010000}"/>
    <hyperlink ref="G81" r:id="rId349" xr:uid="{00000000-0004-0000-0700-00005C010000}"/>
    <hyperlink ref="Z81" r:id="rId350" xr:uid="{00000000-0004-0000-0700-00005D010000}"/>
    <hyperlink ref="AC81" r:id="rId351" xr:uid="{00000000-0004-0000-0700-00005E010000}"/>
    <hyperlink ref="AF81" r:id="rId352" xr:uid="{00000000-0004-0000-0700-00005F010000}"/>
    <hyperlink ref="AG81" r:id="rId353" xr:uid="{00000000-0004-0000-0700-000060010000}"/>
    <hyperlink ref="F82" r:id="rId354" xr:uid="{00000000-0004-0000-0700-000061010000}"/>
    <hyperlink ref="G82" r:id="rId355" xr:uid="{00000000-0004-0000-0700-000062010000}"/>
    <hyperlink ref="AC82" r:id="rId356" xr:uid="{00000000-0004-0000-0700-000063010000}"/>
    <hyperlink ref="AG82" r:id="rId357" xr:uid="{00000000-0004-0000-0700-000064010000}"/>
    <hyperlink ref="F83" r:id="rId358" xr:uid="{00000000-0004-0000-0700-000065010000}"/>
    <hyperlink ref="G83" r:id="rId359" xr:uid="{00000000-0004-0000-0700-000066010000}"/>
    <hyperlink ref="AC83" r:id="rId360" xr:uid="{00000000-0004-0000-0700-000067010000}"/>
    <hyperlink ref="AG83" r:id="rId361" xr:uid="{00000000-0004-0000-0700-000068010000}"/>
    <hyperlink ref="F84" r:id="rId362" xr:uid="{00000000-0004-0000-0700-000069010000}"/>
    <hyperlink ref="G84" r:id="rId363" xr:uid="{00000000-0004-0000-0700-00006A010000}"/>
    <hyperlink ref="AC84" r:id="rId364" xr:uid="{00000000-0004-0000-0700-00006B010000}"/>
    <hyperlink ref="AG84" r:id="rId365" xr:uid="{00000000-0004-0000-0700-00006C010000}"/>
    <hyperlink ref="F85" r:id="rId366" xr:uid="{00000000-0004-0000-0700-00006D010000}"/>
    <hyperlink ref="G85" r:id="rId367" xr:uid="{00000000-0004-0000-0700-00006E010000}"/>
    <hyperlink ref="AC85" r:id="rId368" xr:uid="{00000000-0004-0000-0700-00006F010000}"/>
    <hyperlink ref="AG85" r:id="rId369" xr:uid="{00000000-0004-0000-0700-000070010000}"/>
    <hyperlink ref="F86" r:id="rId370" xr:uid="{00000000-0004-0000-0700-000071010000}"/>
    <hyperlink ref="G86" r:id="rId371" xr:uid="{00000000-0004-0000-0700-000072010000}"/>
    <hyperlink ref="AC86" r:id="rId372" xr:uid="{00000000-0004-0000-0700-000073010000}"/>
    <hyperlink ref="F87" r:id="rId373" xr:uid="{00000000-0004-0000-0700-000074010000}"/>
    <hyperlink ref="G87" r:id="rId374" xr:uid="{00000000-0004-0000-0700-000075010000}"/>
    <hyperlink ref="AC87" r:id="rId375" xr:uid="{00000000-0004-0000-0700-000076010000}"/>
    <hyperlink ref="AG87" r:id="rId376" xr:uid="{00000000-0004-0000-0700-000077010000}"/>
    <hyperlink ref="F88" r:id="rId377" xr:uid="{00000000-0004-0000-0700-000078010000}"/>
    <hyperlink ref="G88" r:id="rId378" xr:uid="{00000000-0004-0000-0700-000079010000}"/>
    <hyperlink ref="AC88" r:id="rId379" xr:uid="{00000000-0004-0000-0700-00007A010000}"/>
    <hyperlink ref="AF88" r:id="rId380" xr:uid="{00000000-0004-0000-0700-00007B010000}"/>
    <hyperlink ref="AG88" r:id="rId381" xr:uid="{00000000-0004-0000-0700-00007C010000}"/>
    <hyperlink ref="F89" r:id="rId382" xr:uid="{00000000-0004-0000-0700-00007D010000}"/>
    <hyperlink ref="G89" r:id="rId383" xr:uid="{00000000-0004-0000-0700-00007E010000}"/>
    <hyperlink ref="Z89" r:id="rId384" xr:uid="{00000000-0004-0000-0700-00007F010000}"/>
    <hyperlink ref="AC89" r:id="rId385" xr:uid="{00000000-0004-0000-0700-000080010000}"/>
    <hyperlink ref="AF89" r:id="rId386" xr:uid="{00000000-0004-0000-0700-000081010000}"/>
    <hyperlink ref="AG89" r:id="rId387" xr:uid="{00000000-0004-0000-0700-000082010000}"/>
    <hyperlink ref="F90" r:id="rId388" xr:uid="{00000000-0004-0000-0700-000083010000}"/>
    <hyperlink ref="G90" r:id="rId389" xr:uid="{00000000-0004-0000-0700-000084010000}"/>
    <hyperlink ref="AC90" r:id="rId390" xr:uid="{00000000-0004-0000-0700-000085010000}"/>
    <hyperlink ref="AG90" r:id="rId391" xr:uid="{00000000-0004-0000-0700-000086010000}"/>
    <hyperlink ref="F91" r:id="rId392" xr:uid="{00000000-0004-0000-0700-000087010000}"/>
    <hyperlink ref="G91" r:id="rId393" xr:uid="{00000000-0004-0000-0700-000088010000}"/>
    <hyperlink ref="Z91" r:id="rId394" xr:uid="{00000000-0004-0000-0700-000089010000}"/>
    <hyperlink ref="AC91" r:id="rId395" xr:uid="{00000000-0004-0000-0700-00008A010000}"/>
    <hyperlink ref="AF91" r:id="rId396" xr:uid="{00000000-0004-0000-0700-00008B010000}"/>
    <hyperlink ref="AG91" r:id="rId397" xr:uid="{00000000-0004-0000-0700-00008C010000}"/>
    <hyperlink ref="F92" r:id="rId398" xr:uid="{00000000-0004-0000-0700-00008D010000}"/>
    <hyperlink ref="G92" r:id="rId399" xr:uid="{00000000-0004-0000-0700-00008E010000}"/>
    <hyperlink ref="Z92" r:id="rId400" xr:uid="{00000000-0004-0000-0700-00008F010000}"/>
    <hyperlink ref="AC92" r:id="rId401" xr:uid="{00000000-0004-0000-0700-000090010000}"/>
    <hyperlink ref="F93" r:id="rId402" xr:uid="{00000000-0004-0000-0700-000091010000}"/>
    <hyperlink ref="G93" r:id="rId403" xr:uid="{00000000-0004-0000-0700-000092010000}"/>
    <hyperlink ref="Z93" r:id="rId404" xr:uid="{00000000-0004-0000-0700-000093010000}"/>
    <hyperlink ref="AC93" r:id="rId405" xr:uid="{00000000-0004-0000-0700-000094010000}"/>
    <hyperlink ref="AF93" r:id="rId406" xr:uid="{00000000-0004-0000-0700-000095010000}"/>
    <hyperlink ref="AG93" r:id="rId407" xr:uid="{00000000-0004-0000-0700-000096010000}"/>
    <hyperlink ref="F94" r:id="rId408" xr:uid="{00000000-0004-0000-0700-000097010000}"/>
    <hyperlink ref="G94" r:id="rId409" xr:uid="{00000000-0004-0000-0700-000098010000}"/>
    <hyperlink ref="AC94" r:id="rId410" xr:uid="{00000000-0004-0000-0700-000099010000}"/>
    <hyperlink ref="AG94" r:id="rId411" xr:uid="{00000000-0004-0000-0700-00009A010000}"/>
    <hyperlink ref="F95" r:id="rId412" xr:uid="{00000000-0004-0000-0700-00009B010000}"/>
    <hyperlink ref="G95" r:id="rId413" xr:uid="{00000000-0004-0000-0700-00009C010000}"/>
    <hyperlink ref="AC95" r:id="rId414" xr:uid="{00000000-0004-0000-0700-00009D010000}"/>
    <hyperlink ref="AF95" r:id="rId415" xr:uid="{00000000-0004-0000-0700-00009E010000}"/>
    <hyperlink ref="F96" r:id="rId416" xr:uid="{00000000-0004-0000-0700-00009F010000}"/>
    <hyperlink ref="G96" r:id="rId417" xr:uid="{00000000-0004-0000-0700-0000A0010000}"/>
    <hyperlink ref="AC96" r:id="rId418" xr:uid="{00000000-0004-0000-0700-0000A1010000}"/>
    <hyperlink ref="F97" r:id="rId419" xr:uid="{00000000-0004-0000-0700-0000A2010000}"/>
    <hyperlink ref="G97" r:id="rId420" xr:uid="{00000000-0004-0000-0700-0000A3010000}"/>
    <hyperlink ref="AC97" r:id="rId421" xr:uid="{00000000-0004-0000-0700-0000A4010000}"/>
    <hyperlink ref="AF97" r:id="rId422" xr:uid="{00000000-0004-0000-0700-0000A5010000}"/>
    <hyperlink ref="F98" r:id="rId423" xr:uid="{00000000-0004-0000-0700-0000A6010000}"/>
    <hyperlink ref="G98" r:id="rId424" xr:uid="{00000000-0004-0000-0700-0000A7010000}"/>
    <hyperlink ref="AC98" r:id="rId425" xr:uid="{00000000-0004-0000-0700-0000A8010000}"/>
    <hyperlink ref="F99" r:id="rId426" xr:uid="{00000000-0004-0000-0700-0000A9010000}"/>
    <hyperlink ref="G99" r:id="rId427" xr:uid="{00000000-0004-0000-0700-0000AA010000}"/>
    <hyperlink ref="AC99" r:id="rId428" xr:uid="{00000000-0004-0000-0700-0000AB010000}"/>
    <hyperlink ref="AF99" r:id="rId429" xr:uid="{00000000-0004-0000-0700-0000AC010000}"/>
    <hyperlink ref="F100" r:id="rId430" xr:uid="{00000000-0004-0000-0700-0000AD010000}"/>
    <hyperlink ref="G100" r:id="rId431" xr:uid="{00000000-0004-0000-0700-0000AE010000}"/>
    <hyperlink ref="AC100" r:id="rId432" xr:uid="{00000000-0004-0000-0700-0000AF010000}"/>
    <hyperlink ref="F101" r:id="rId433" xr:uid="{00000000-0004-0000-0700-0000B0010000}"/>
    <hyperlink ref="G101" r:id="rId434" xr:uid="{00000000-0004-0000-0700-0000B1010000}"/>
    <hyperlink ref="AC101" r:id="rId435" xr:uid="{00000000-0004-0000-0700-0000B2010000}"/>
    <hyperlink ref="F102" r:id="rId436" xr:uid="{00000000-0004-0000-0700-0000B3010000}"/>
    <hyperlink ref="G102" r:id="rId437" xr:uid="{00000000-0004-0000-0700-0000B4010000}"/>
    <hyperlink ref="AC102" r:id="rId438" xr:uid="{00000000-0004-0000-0700-0000B5010000}"/>
    <hyperlink ref="F103" r:id="rId439" xr:uid="{00000000-0004-0000-0700-0000B6010000}"/>
    <hyperlink ref="G103" r:id="rId440" xr:uid="{00000000-0004-0000-0700-0000B7010000}"/>
    <hyperlink ref="AC103" r:id="rId441" xr:uid="{00000000-0004-0000-0700-0000B8010000}"/>
    <hyperlink ref="AG103" r:id="rId442" xr:uid="{00000000-0004-0000-0700-0000B9010000}"/>
    <hyperlink ref="F104" r:id="rId443" xr:uid="{00000000-0004-0000-0700-0000BA010000}"/>
    <hyperlink ref="G104" r:id="rId444" xr:uid="{00000000-0004-0000-0700-0000BB010000}"/>
    <hyperlink ref="AC104" r:id="rId445" xr:uid="{00000000-0004-0000-0700-0000BC010000}"/>
    <hyperlink ref="AG104" r:id="rId446" xr:uid="{00000000-0004-0000-0700-0000BD010000}"/>
    <hyperlink ref="F105" r:id="rId447" xr:uid="{00000000-0004-0000-0700-0000BE010000}"/>
    <hyperlink ref="G105" r:id="rId448" xr:uid="{00000000-0004-0000-0700-0000BF010000}"/>
    <hyperlink ref="AC105" r:id="rId449" xr:uid="{00000000-0004-0000-0700-0000C0010000}"/>
    <hyperlink ref="AG105" r:id="rId450" xr:uid="{00000000-0004-0000-0700-0000C1010000}"/>
    <hyperlink ref="F106" r:id="rId451" xr:uid="{00000000-0004-0000-0700-0000C2010000}"/>
    <hyperlink ref="G106" r:id="rId452" xr:uid="{00000000-0004-0000-0700-0000C3010000}"/>
    <hyperlink ref="AC106" r:id="rId453" xr:uid="{00000000-0004-0000-0700-0000C4010000}"/>
    <hyperlink ref="AG106" r:id="rId454" xr:uid="{00000000-0004-0000-0700-0000C5010000}"/>
    <hyperlink ref="F107" r:id="rId455" xr:uid="{00000000-0004-0000-0700-0000C6010000}"/>
    <hyperlink ref="G107" r:id="rId456" xr:uid="{00000000-0004-0000-0700-0000C7010000}"/>
    <hyperlink ref="AC107" r:id="rId457" xr:uid="{00000000-0004-0000-0700-0000C8010000}"/>
    <hyperlink ref="AF107" r:id="rId458" xr:uid="{00000000-0004-0000-0700-0000C9010000}"/>
    <hyperlink ref="AG107" r:id="rId459" xr:uid="{00000000-0004-0000-0700-0000CA010000}"/>
    <hyperlink ref="F108" r:id="rId460" xr:uid="{00000000-0004-0000-0700-0000CB010000}"/>
    <hyperlink ref="G108" r:id="rId461" xr:uid="{00000000-0004-0000-0700-0000CC010000}"/>
    <hyperlink ref="Z108" r:id="rId462" xr:uid="{00000000-0004-0000-0700-0000CD010000}"/>
    <hyperlink ref="AC108" r:id="rId463" xr:uid="{00000000-0004-0000-0700-0000CE010000}"/>
    <hyperlink ref="AG108" r:id="rId464" xr:uid="{00000000-0004-0000-0700-0000CF010000}"/>
    <hyperlink ref="F109" r:id="rId465" xr:uid="{00000000-0004-0000-0700-0000D0010000}"/>
    <hyperlink ref="G109" r:id="rId466" xr:uid="{00000000-0004-0000-0700-0000D1010000}"/>
    <hyperlink ref="Z109" r:id="rId467" xr:uid="{00000000-0004-0000-0700-0000D2010000}"/>
    <hyperlink ref="AC109" r:id="rId468" xr:uid="{00000000-0004-0000-0700-0000D3010000}"/>
    <hyperlink ref="AG109" r:id="rId469" xr:uid="{00000000-0004-0000-0700-0000D4010000}"/>
    <hyperlink ref="F110" r:id="rId470" xr:uid="{00000000-0004-0000-0700-0000D5010000}"/>
    <hyperlink ref="G110" r:id="rId471" xr:uid="{00000000-0004-0000-0700-0000D6010000}"/>
    <hyperlink ref="AC110" r:id="rId472" xr:uid="{00000000-0004-0000-0700-0000D7010000}"/>
    <hyperlink ref="AF110" r:id="rId473" xr:uid="{00000000-0004-0000-0700-0000D8010000}"/>
    <hyperlink ref="AG110" r:id="rId474" xr:uid="{00000000-0004-0000-0700-0000D9010000}"/>
    <hyperlink ref="F111" r:id="rId475" xr:uid="{00000000-0004-0000-0700-0000DA010000}"/>
    <hyperlink ref="G111" r:id="rId476" xr:uid="{00000000-0004-0000-0700-0000DB010000}"/>
    <hyperlink ref="AC111" r:id="rId477" xr:uid="{00000000-0004-0000-0700-0000DC010000}"/>
    <hyperlink ref="AF111" r:id="rId478" xr:uid="{00000000-0004-0000-0700-0000DD010000}"/>
    <hyperlink ref="AG111" r:id="rId479" xr:uid="{00000000-0004-0000-0700-0000DE010000}"/>
    <hyperlink ref="F112" r:id="rId480" xr:uid="{00000000-0004-0000-0700-0000DF010000}"/>
    <hyperlink ref="G112" r:id="rId481" xr:uid="{00000000-0004-0000-0700-0000E0010000}"/>
    <hyperlink ref="Z112" r:id="rId482" xr:uid="{00000000-0004-0000-0700-0000E1010000}"/>
    <hyperlink ref="AC112" r:id="rId483" xr:uid="{00000000-0004-0000-0700-0000E2010000}"/>
    <hyperlink ref="AF112" r:id="rId484" xr:uid="{00000000-0004-0000-0700-0000E3010000}"/>
    <hyperlink ref="F113" r:id="rId485" xr:uid="{00000000-0004-0000-0700-0000E4010000}"/>
    <hyperlink ref="G113" r:id="rId486" xr:uid="{00000000-0004-0000-0700-0000E5010000}"/>
    <hyperlink ref="Z113" r:id="rId487" xr:uid="{00000000-0004-0000-0700-0000E6010000}"/>
    <hyperlink ref="AC113" r:id="rId488" xr:uid="{00000000-0004-0000-0700-0000E7010000}"/>
    <hyperlink ref="AG113" r:id="rId489" xr:uid="{00000000-0004-0000-0700-0000E8010000}"/>
    <hyperlink ref="F114" r:id="rId490" xr:uid="{00000000-0004-0000-0700-0000E9010000}"/>
    <hyperlink ref="G114" r:id="rId491" xr:uid="{00000000-0004-0000-0700-0000EA010000}"/>
    <hyperlink ref="AC114" r:id="rId492" xr:uid="{00000000-0004-0000-0700-0000EB010000}"/>
    <hyperlink ref="AG114" r:id="rId493" xr:uid="{00000000-0004-0000-0700-0000EC010000}"/>
    <hyperlink ref="F115" r:id="rId494" xr:uid="{00000000-0004-0000-0700-0000ED010000}"/>
    <hyperlink ref="G115" r:id="rId495" xr:uid="{00000000-0004-0000-0700-0000EE010000}"/>
    <hyperlink ref="Z115" r:id="rId496" xr:uid="{00000000-0004-0000-0700-0000EF010000}"/>
    <hyperlink ref="AC115" r:id="rId497" xr:uid="{00000000-0004-0000-0700-0000F0010000}"/>
    <hyperlink ref="AG115" r:id="rId498" xr:uid="{00000000-0004-0000-0700-0000F1010000}"/>
    <hyperlink ref="F116" r:id="rId499" xr:uid="{00000000-0004-0000-0700-0000F2010000}"/>
    <hyperlink ref="G116" r:id="rId500" xr:uid="{00000000-0004-0000-0700-0000F3010000}"/>
    <hyperlink ref="AC116" r:id="rId501" xr:uid="{00000000-0004-0000-0700-0000F4010000}"/>
    <hyperlink ref="AG116" r:id="rId502" xr:uid="{00000000-0004-0000-0700-0000F5010000}"/>
    <hyperlink ref="F117" r:id="rId503" xr:uid="{00000000-0004-0000-0700-0000F6010000}"/>
    <hyperlink ref="G117" r:id="rId504" xr:uid="{00000000-0004-0000-0700-0000F7010000}"/>
    <hyperlink ref="AC117" r:id="rId505" xr:uid="{00000000-0004-0000-0700-0000F8010000}"/>
    <hyperlink ref="AF117" r:id="rId506" xr:uid="{00000000-0004-0000-0700-0000F9010000}"/>
    <hyperlink ref="AG117" r:id="rId507" xr:uid="{00000000-0004-0000-0700-0000FA010000}"/>
    <hyperlink ref="F118" r:id="rId508" xr:uid="{00000000-0004-0000-0700-0000FB010000}"/>
    <hyperlink ref="G118" r:id="rId509" xr:uid="{00000000-0004-0000-0700-0000FC010000}"/>
    <hyperlink ref="Z118" r:id="rId510" xr:uid="{00000000-0004-0000-0700-0000FD010000}"/>
    <hyperlink ref="AC118" r:id="rId511" xr:uid="{00000000-0004-0000-0700-0000FE010000}"/>
    <hyperlink ref="AG118" r:id="rId512" xr:uid="{00000000-0004-0000-0700-0000FF010000}"/>
    <hyperlink ref="F119" r:id="rId513" xr:uid="{00000000-0004-0000-0700-000000020000}"/>
    <hyperlink ref="G119" r:id="rId514" xr:uid="{00000000-0004-0000-0700-000001020000}"/>
    <hyperlink ref="AC119" r:id="rId515" xr:uid="{00000000-0004-0000-0700-000002020000}"/>
    <hyperlink ref="AG119" r:id="rId516" xr:uid="{00000000-0004-0000-0700-000003020000}"/>
    <hyperlink ref="F120" r:id="rId517" xr:uid="{00000000-0004-0000-0700-000004020000}"/>
    <hyperlink ref="G120" r:id="rId518" xr:uid="{00000000-0004-0000-0700-000005020000}"/>
    <hyperlink ref="AC120" r:id="rId519" xr:uid="{00000000-0004-0000-0700-000006020000}"/>
    <hyperlink ref="AG120" r:id="rId520" xr:uid="{00000000-0004-0000-0700-000007020000}"/>
    <hyperlink ref="F121" r:id="rId521" xr:uid="{00000000-0004-0000-0700-000008020000}"/>
    <hyperlink ref="G121" r:id="rId522" xr:uid="{00000000-0004-0000-0700-000009020000}"/>
    <hyperlink ref="Z121" r:id="rId523" xr:uid="{00000000-0004-0000-0700-00000A020000}"/>
    <hyperlink ref="AC121" r:id="rId524" xr:uid="{00000000-0004-0000-0700-00000B020000}"/>
    <hyperlink ref="AG121" r:id="rId525" xr:uid="{00000000-0004-0000-0700-00000C020000}"/>
    <hyperlink ref="F122" r:id="rId526" xr:uid="{00000000-0004-0000-0700-00000D020000}"/>
    <hyperlink ref="G122" r:id="rId527" xr:uid="{00000000-0004-0000-0700-00000E020000}"/>
    <hyperlink ref="Z122" r:id="rId528" xr:uid="{00000000-0004-0000-0700-00000F020000}"/>
    <hyperlink ref="AC122" r:id="rId529" xr:uid="{00000000-0004-0000-0700-000010020000}"/>
    <hyperlink ref="AF122" r:id="rId530" xr:uid="{00000000-0004-0000-0700-000011020000}"/>
    <hyperlink ref="AG122" r:id="rId531" xr:uid="{00000000-0004-0000-0700-000012020000}"/>
    <hyperlink ref="F123" r:id="rId532" xr:uid="{00000000-0004-0000-0700-000013020000}"/>
    <hyperlink ref="G123" r:id="rId533" xr:uid="{00000000-0004-0000-0700-000014020000}"/>
    <hyperlink ref="AC123" r:id="rId534" xr:uid="{00000000-0004-0000-0700-000015020000}"/>
    <hyperlink ref="AF123" r:id="rId535" xr:uid="{00000000-0004-0000-0700-000016020000}"/>
    <hyperlink ref="AG123" r:id="rId536" xr:uid="{00000000-0004-0000-0700-000017020000}"/>
    <hyperlink ref="F124" r:id="rId537" xr:uid="{00000000-0004-0000-0700-000018020000}"/>
    <hyperlink ref="G124" r:id="rId538" xr:uid="{00000000-0004-0000-0700-000019020000}"/>
    <hyperlink ref="Z124" r:id="rId539" xr:uid="{00000000-0004-0000-0700-00001A020000}"/>
    <hyperlink ref="AC124" r:id="rId540" xr:uid="{00000000-0004-0000-0700-00001B020000}"/>
    <hyperlink ref="AG124" r:id="rId541" xr:uid="{00000000-0004-0000-0700-00001C020000}"/>
    <hyperlink ref="F125" r:id="rId542" xr:uid="{00000000-0004-0000-0700-00001D020000}"/>
    <hyperlink ref="G125" r:id="rId543" xr:uid="{00000000-0004-0000-0700-00001E020000}"/>
    <hyperlink ref="Z125" r:id="rId544" xr:uid="{00000000-0004-0000-0700-00001F020000}"/>
    <hyperlink ref="AC125" r:id="rId545" xr:uid="{00000000-0004-0000-0700-000020020000}"/>
    <hyperlink ref="AF125" r:id="rId546" xr:uid="{00000000-0004-0000-0700-000021020000}"/>
    <hyperlink ref="AG125" r:id="rId547" xr:uid="{00000000-0004-0000-0700-000022020000}"/>
    <hyperlink ref="F126" r:id="rId548" xr:uid="{00000000-0004-0000-0700-000023020000}"/>
    <hyperlink ref="G126" r:id="rId549" xr:uid="{00000000-0004-0000-0700-000024020000}"/>
    <hyperlink ref="AC126" r:id="rId550" xr:uid="{00000000-0004-0000-0700-000025020000}"/>
    <hyperlink ref="F127" r:id="rId551" xr:uid="{00000000-0004-0000-0700-000026020000}"/>
    <hyperlink ref="G127" r:id="rId552" xr:uid="{00000000-0004-0000-0700-000027020000}"/>
    <hyperlink ref="AC127" r:id="rId553" xr:uid="{00000000-0004-0000-0700-000028020000}"/>
    <hyperlink ref="AG127" r:id="rId554" xr:uid="{00000000-0004-0000-0700-000029020000}"/>
    <hyperlink ref="F128" r:id="rId555" xr:uid="{00000000-0004-0000-0700-00002A020000}"/>
    <hyperlink ref="G128" r:id="rId556" xr:uid="{00000000-0004-0000-0700-00002B020000}"/>
    <hyperlink ref="AC128" r:id="rId557" xr:uid="{00000000-0004-0000-0700-00002C020000}"/>
    <hyperlink ref="AG128" r:id="rId558" xr:uid="{00000000-0004-0000-0700-00002D020000}"/>
    <hyperlink ref="F129" r:id="rId559" xr:uid="{00000000-0004-0000-0700-00002E020000}"/>
    <hyperlink ref="G129" r:id="rId560" xr:uid="{00000000-0004-0000-0700-00002F020000}"/>
    <hyperlink ref="AC129" r:id="rId561" xr:uid="{00000000-0004-0000-0700-000030020000}"/>
    <hyperlink ref="AG129" r:id="rId562" xr:uid="{00000000-0004-0000-0700-000031020000}"/>
    <hyperlink ref="F130" r:id="rId563" xr:uid="{00000000-0004-0000-0700-000032020000}"/>
    <hyperlink ref="G130" r:id="rId564" xr:uid="{00000000-0004-0000-0700-000033020000}"/>
    <hyperlink ref="AC130" r:id="rId565" xr:uid="{00000000-0004-0000-0700-000034020000}"/>
    <hyperlink ref="AG130" r:id="rId566" xr:uid="{00000000-0004-0000-0700-000035020000}"/>
    <hyperlink ref="F131" r:id="rId567" xr:uid="{00000000-0004-0000-0700-000036020000}"/>
    <hyperlink ref="G131" r:id="rId568" xr:uid="{00000000-0004-0000-0700-000037020000}"/>
    <hyperlink ref="AC131" r:id="rId569" xr:uid="{00000000-0004-0000-0700-000038020000}"/>
    <hyperlink ref="AG131" r:id="rId570" xr:uid="{00000000-0004-0000-0700-000039020000}"/>
    <hyperlink ref="F132" r:id="rId571" xr:uid="{00000000-0004-0000-0700-00003A020000}"/>
    <hyperlink ref="G132" r:id="rId572" xr:uid="{00000000-0004-0000-0700-00003B020000}"/>
    <hyperlink ref="Z132" r:id="rId573" xr:uid="{00000000-0004-0000-0700-00003C020000}"/>
    <hyperlink ref="AC132" r:id="rId574" xr:uid="{00000000-0004-0000-0700-00003D020000}"/>
    <hyperlink ref="AG132" r:id="rId575" xr:uid="{00000000-0004-0000-0700-00003E020000}"/>
    <hyperlink ref="F133" r:id="rId576" xr:uid="{00000000-0004-0000-0700-00003F020000}"/>
    <hyperlink ref="G133" r:id="rId577" xr:uid="{00000000-0004-0000-0700-000040020000}"/>
    <hyperlink ref="AC133" r:id="rId578" xr:uid="{00000000-0004-0000-0700-000041020000}"/>
    <hyperlink ref="AG133" r:id="rId579" xr:uid="{00000000-0004-0000-0700-000042020000}"/>
    <hyperlink ref="F134" r:id="rId580" xr:uid="{00000000-0004-0000-0700-000043020000}"/>
    <hyperlink ref="G134" r:id="rId581" xr:uid="{00000000-0004-0000-0700-000044020000}"/>
    <hyperlink ref="Z134" r:id="rId582" xr:uid="{00000000-0004-0000-0700-000045020000}"/>
    <hyperlink ref="AC134" r:id="rId583" xr:uid="{00000000-0004-0000-0700-000046020000}"/>
    <hyperlink ref="AF134" r:id="rId584" xr:uid="{00000000-0004-0000-0700-000047020000}"/>
    <hyperlink ref="AG134" r:id="rId585" xr:uid="{00000000-0004-0000-0700-000048020000}"/>
    <hyperlink ref="F135" r:id="rId586" xr:uid="{00000000-0004-0000-0700-000049020000}"/>
    <hyperlink ref="G135" r:id="rId587" xr:uid="{00000000-0004-0000-0700-00004A020000}"/>
    <hyperlink ref="AC135" r:id="rId588" xr:uid="{00000000-0004-0000-0700-00004B020000}"/>
    <hyperlink ref="AF135" r:id="rId589" xr:uid="{00000000-0004-0000-0700-00004C020000}"/>
    <hyperlink ref="AG135" r:id="rId590" xr:uid="{00000000-0004-0000-0700-00004D020000}"/>
    <hyperlink ref="F136" r:id="rId591" xr:uid="{00000000-0004-0000-0700-00004E020000}"/>
    <hyperlink ref="G136" r:id="rId592" xr:uid="{00000000-0004-0000-0700-00004F020000}"/>
    <hyperlink ref="Z136" r:id="rId593" xr:uid="{00000000-0004-0000-0700-000050020000}"/>
    <hyperlink ref="AC136" r:id="rId594" xr:uid="{00000000-0004-0000-0700-000051020000}"/>
    <hyperlink ref="AG136" r:id="rId595" xr:uid="{00000000-0004-0000-0700-000052020000}"/>
    <hyperlink ref="F137" r:id="rId596" xr:uid="{00000000-0004-0000-0700-000053020000}"/>
    <hyperlink ref="G137" r:id="rId597" xr:uid="{00000000-0004-0000-0700-000054020000}"/>
    <hyperlink ref="AC137" r:id="rId598" xr:uid="{00000000-0004-0000-0700-000055020000}"/>
    <hyperlink ref="AG137" r:id="rId599" xr:uid="{00000000-0004-0000-0700-000056020000}"/>
    <hyperlink ref="F138" r:id="rId600" xr:uid="{00000000-0004-0000-0700-000057020000}"/>
    <hyperlink ref="G138" r:id="rId601" xr:uid="{00000000-0004-0000-0700-000058020000}"/>
    <hyperlink ref="Z138" r:id="rId602" xr:uid="{00000000-0004-0000-0700-000059020000}"/>
    <hyperlink ref="AC138" r:id="rId603" xr:uid="{00000000-0004-0000-0700-00005A020000}"/>
    <hyperlink ref="AG138" r:id="rId604" xr:uid="{00000000-0004-0000-0700-00005B020000}"/>
    <hyperlink ref="F139" r:id="rId605" xr:uid="{00000000-0004-0000-0700-00005C020000}"/>
    <hyperlink ref="G139" r:id="rId606" xr:uid="{00000000-0004-0000-0700-00005D020000}"/>
    <hyperlink ref="AC139" r:id="rId607" xr:uid="{00000000-0004-0000-0700-00005E020000}"/>
    <hyperlink ref="AG139" r:id="rId608" xr:uid="{00000000-0004-0000-0700-00005F020000}"/>
    <hyperlink ref="F140" r:id="rId609" xr:uid="{00000000-0004-0000-0700-000060020000}"/>
    <hyperlink ref="G140" r:id="rId610" xr:uid="{00000000-0004-0000-0700-000061020000}"/>
    <hyperlink ref="Z140" r:id="rId611" xr:uid="{00000000-0004-0000-0700-000062020000}"/>
    <hyperlink ref="AC140" r:id="rId612" xr:uid="{00000000-0004-0000-0700-000063020000}"/>
    <hyperlink ref="AG140" r:id="rId613" xr:uid="{00000000-0004-0000-0700-000064020000}"/>
    <hyperlink ref="F141" r:id="rId614" xr:uid="{00000000-0004-0000-0700-000065020000}"/>
    <hyperlink ref="G141" r:id="rId615" xr:uid="{00000000-0004-0000-0700-000066020000}"/>
    <hyperlink ref="Z141" r:id="rId616" xr:uid="{00000000-0004-0000-0700-000067020000}"/>
    <hyperlink ref="AC141" r:id="rId617" xr:uid="{00000000-0004-0000-0700-000068020000}"/>
    <hyperlink ref="AG141" r:id="rId618" xr:uid="{00000000-0004-0000-0700-000069020000}"/>
    <hyperlink ref="F142" r:id="rId619" xr:uid="{00000000-0004-0000-0700-00006A020000}"/>
    <hyperlink ref="G142" r:id="rId620" xr:uid="{00000000-0004-0000-0700-00006B020000}"/>
    <hyperlink ref="AC142" r:id="rId621" xr:uid="{00000000-0004-0000-0700-00006C020000}"/>
    <hyperlink ref="AG142" r:id="rId622" xr:uid="{00000000-0004-0000-0700-00006D020000}"/>
    <hyperlink ref="F143" r:id="rId623" xr:uid="{00000000-0004-0000-0700-00006E020000}"/>
    <hyperlink ref="G143" r:id="rId624" xr:uid="{00000000-0004-0000-0700-00006F020000}"/>
    <hyperlink ref="Z143" r:id="rId625" xr:uid="{00000000-0004-0000-0700-000070020000}"/>
    <hyperlink ref="AC143" r:id="rId626" xr:uid="{00000000-0004-0000-0700-000071020000}"/>
    <hyperlink ref="AG143" r:id="rId627" xr:uid="{00000000-0004-0000-0700-000072020000}"/>
    <hyperlink ref="F144" r:id="rId628" xr:uid="{00000000-0004-0000-0700-000073020000}"/>
    <hyperlink ref="G144" r:id="rId629" xr:uid="{00000000-0004-0000-0700-000074020000}"/>
    <hyperlink ref="AC144" r:id="rId630" xr:uid="{00000000-0004-0000-0700-000075020000}"/>
    <hyperlink ref="AF144" r:id="rId631" xr:uid="{00000000-0004-0000-0700-000076020000}"/>
    <hyperlink ref="AG144" r:id="rId632" xr:uid="{00000000-0004-0000-0700-000077020000}"/>
    <hyperlink ref="AH144" r:id="rId633" xr:uid="{00000000-0004-0000-0700-000078020000}"/>
    <hyperlink ref="F145" r:id="rId634" xr:uid="{00000000-0004-0000-0700-000079020000}"/>
    <hyperlink ref="G145" r:id="rId635" xr:uid="{00000000-0004-0000-0700-00007A020000}"/>
    <hyperlink ref="AC145" r:id="rId636" xr:uid="{00000000-0004-0000-0700-00007B020000}"/>
    <hyperlink ref="AG145" r:id="rId637" xr:uid="{00000000-0004-0000-0700-00007C020000}"/>
    <hyperlink ref="F146" r:id="rId638" xr:uid="{00000000-0004-0000-0700-00007D020000}"/>
    <hyperlink ref="G146" r:id="rId639" xr:uid="{00000000-0004-0000-0700-00007E020000}"/>
    <hyperlink ref="AC146" r:id="rId640" xr:uid="{00000000-0004-0000-0700-00007F020000}"/>
    <hyperlink ref="AG146" r:id="rId641" xr:uid="{00000000-0004-0000-0700-000080020000}"/>
    <hyperlink ref="F147" r:id="rId642" xr:uid="{00000000-0004-0000-0700-000081020000}"/>
    <hyperlink ref="G147" r:id="rId643" xr:uid="{00000000-0004-0000-0700-000082020000}"/>
    <hyperlink ref="AC147" r:id="rId644" xr:uid="{00000000-0004-0000-0700-000083020000}"/>
    <hyperlink ref="F148" r:id="rId645" xr:uid="{00000000-0004-0000-0700-000084020000}"/>
    <hyperlink ref="G148" r:id="rId646" xr:uid="{00000000-0004-0000-0700-000085020000}"/>
    <hyperlink ref="AC148" r:id="rId647" xr:uid="{00000000-0004-0000-0700-000086020000}"/>
    <hyperlink ref="AG148" r:id="rId648" xr:uid="{00000000-0004-0000-0700-000087020000}"/>
    <hyperlink ref="F149" r:id="rId649" xr:uid="{00000000-0004-0000-0700-000088020000}"/>
    <hyperlink ref="G149" r:id="rId650" xr:uid="{00000000-0004-0000-0700-000089020000}"/>
    <hyperlink ref="Z149" r:id="rId651" xr:uid="{00000000-0004-0000-0700-00008A020000}"/>
    <hyperlink ref="AC149" r:id="rId652" xr:uid="{00000000-0004-0000-0700-00008B020000}"/>
    <hyperlink ref="AF149" r:id="rId653" xr:uid="{00000000-0004-0000-0700-00008C020000}"/>
    <hyperlink ref="AG149" r:id="rId654" xr:uid="{00000000-0004-0000-0700-00008D020000}"/>
    <hyperlink ref="F150" r:id="rId655" xr:uid="{00000000-0004-0000-0700-00008E020000}"/>
    <hyperlink ref="G150" r:id="rId656" xr:uid="{00000000-0004-0000-0700-00008F020000}"/>
    <hyperlink ref="AC150" r:id="rId657" xr:uid="{00000000-0004-0000-0700-000090020000}"/>
    <hyperlink ref="AG150" r:id="rId658" xr:uid="{00000000-0004-0000-0700-000091020000}"/>
    <hyperlink ref="F151" r:id="rId659" xr:uid="{00000000-0004-0000-0700-000092020000}"/>
    <hyperlink ref="G151" r:id="rId660" xr:uid="{00000000-0004-0000-0700-000093020000}"/>
    <hyperlink ref="Z151" r:id="rId661" xr:uid="{00000000-0004-0000-0700-000094020000}"/>
    <hyperlink ref="AC151" r:id="rId662" xr:uid="{00000000-0004-0000-0700-000095020000}"/>
    <hyperlink ref="AG151" r:id="rId663" xr:uid="{00000000-0004-0000-0700-000096020000}"/>
    <hyperlink ref="F152" r:id="rId664" xr:uid="{00000000-0004-0000-0700-000097020000}"/>
    <hyperlink ref="G152" r:id="rId665" xr:uid="{00000000-0004-0000-0700-000098020000}"/>
    <hyperlink ref="Z152" r:id="rId666" xr:uid="{00000000-0004-0000-0700-000099020000}"/>
    <hyperlink ref="AC152" r:id="rId667" xr:uid="{00000000-0004-0000-0700-00009A020000}"/>
    <hyperlink ref="AF152" r:id="rId668" xr:uid="{00000000-0004-0000-0700-00009B020000}"/>
    <hyperlink ref="AG152" r:id="rId669" xr:uid="{00000000-0004-0000-0700-00009C020000}"/>
    <hyperlink ref="F153" r:id="rId670" xr:uid="{00000000-0004-0000-0700-00009D020000}"/>
    <hyperlink ref="G153" r:id="rId671" xr:uid="{00000000-0004-0000-0700-00009E020000}"/>
    <hyperlink ref="AC153" r:id="rId672" xr:uid="{00000000-0004-0000-0700-00009F020000}"/>
    <hyperlink ref="F154" r:id="rId673" xr:uid="{00000000-0004-0000-0700-0000A0020000}"/>
    <hyperlink ref="G154" r:id="rId674" xr:uid="{00000000-0004-0000-0700-0000A1020000}"/>
    <hyperlink ref="AC154" r:id="rId675" xr:uid="{00000000-0004-0000-0700-0000A2020000}"/>
    <hyperlink ref="AG154" r:id="rId676" xr:uid="{00000000-0004-0000-0700-0000A3020000}"/>
    <hyperlink ref="F155" r:id="rId677" xr:uid="{00000000-0004-0000-0700-0000A4020000}"/>
    <hyperlink ref="G155" r:id="rId678" xr:uid="{00000000-0004-0000-0700-0000A5020000}"/>
    <hyperlink ref="Z155" r:id="rId679" xr:uid="{00000000-0004-0000-0700-0000A6020000}"/>
    <hyperlink ref="AC155" r:id="rId680" xr:uid="{00000000-0004-0000-0700-0000A7020000}"/>
    <hyperlink ref="AG155" r:id="rId681" xr:uid="{00000000-0004-0000-0700-0000A8020000}"/>
    <hyperlink ref="F156" r:id="rId682" xr:uid="{00000000-0004-0000-0700-0000A9020000}"/>
    <hyperlink ref="G156" r:id="rId683" xr:uid="{00000000-0004-0000-0700-0000AA020000}"/>
    <hyperlink ref="Z156" r:id="rId684" xr:uid="{00000000-0004-0000-0700-0000AB020000}"/>
    <hyperlink ref="AC156" r:id="rId685" xr:uid="{00000000-0004-0000-0700-0000AC020000}"/>
    <hyperlink ref="AG156" r:id="rId686" xr:uid="{00000000-0004-0000-0700-0000AD020000}"/>
    <hyperlink ref="F157" r:id="rId687" xr:uid="{00000000-0004-0000-0700-0000AE020000}"/>
    <hyperlink ref="G157" r:id="rId688" xr:uid="{00000000-0004-0000-0700-0000AF020000}"/>
    <hyperlink ref="AC157" r:id="rId689" xr:uid="{00000000-0004-0000-0700-0000B0020000}"/>
    <hyperlink ref="AG157" r:id="rId690" xr:uid="{00000000-0004-0000-0700-0000B1020000}"/>
    <hyperlink ref="F158" r:id="rId691" xr:uid="{00000000-0004-0000-0700-0000B2020000}"/>
    <hyperlink ref="G158" r:id="rId692" xr:uid="{00000000-0004-0000-0700-0000B3020000}"/>
    <hyperlink ref="Z158" r:id="rId693" xr:uid="{00000000-0004-0000-0700-0000B4020000}"/>
    <hyperlink ref="AC158" r:id="rId694" xr:uid="{00000000-0004-0000-0700-0000B5020000}"/>
    <hyperlink ref="AG158" r:id="rId695" xr:uid="{00000000-0004-0000-0700-0000B6020000}"/>
    <hyperlink ref="F159" r:id="rId696" xr:uid="{00000000-0004-0000-0700-0000B7020000}"/>
    <hyperlink ref="G159" r:id="rId697" xr:uid="{00000000-0004-0000-0700-0000B8020000}"/>
    <hyperlink ref="AC159" r:id="rId698" xr:uid="{00000000-0004-0000-0700-0000B9020000}"/>
    <hyperlink ref="AG159" r:id="rId699" xr:uid="{00000000-0004-0000-0700-0000BA020000}"/>
    <hyperlink ref="F160" r:id="rId700" xr:uid="{00000000-0004-0000-0700-0000BB020000}"/>
    <hyperlink ref="G160" r:id="rId701" xr:uid="{00000000-0004-0000-0700-0000BC020000}"/>
    <hyperlink ref="AC160" r:id="rId702" xr:uid="{00000000-0004-0000-0700-0000BD020000}"/>
    <hyperlink ref="F161" r:id="rId703" xr:uid="{00000000-0004-0000-0700-0000BE020000}"/>
    <hyperlink ref="G161" r:id="rId704" xr:uid="{00000000-0004-0000-0700-0000BF020000}"/>
    <hyperlink ref="AC161" r:id="rId705" xr:uid="{00000000-0004-0000-0700-0000C0020000}"/>
    <hyperlink ref="F162" r:id="rId706" xr:uid="{00000000-0004-0000-0700-0000C1020000}"/>
    <hyperlink ref="G162" r:id="rId707" xr:uid="{00000000-0004-0000-0700-0000C2020000}"/>
    <hyperlink ref="AC162" r:id="rId708" xr:uid="{00000000-0004-0000-0700-0000C3020000}"/>
    <hyperlink ref="AF162" r:id="rId709" xr:uid="{00000000-0004-0000-0700-0000C4020000}"/>
    <hyperlink ref="AG162" r:id="rId710" xr:uid="{00000000-0004-0000-0700-0000C5020000}"/>
    <hyperlink ref="F163" r:id="rId711" xr:uid="{00000000-0004-0000-0700-0000C6020000}"/>
    <hyperlink ref="G163" r:id="rId712" xr:uid="{00000000-0004-0000-0700-0000C7020000}"/>
    <hyperlink ref="AC163" r:id="rId713" xr:uid="{00000000-0004-0000-0700-0000C8020000}"/>
    <hyperlink ref="AG163" r:id="rId714" xr:uid="{00000000-0004-0000-0700-0000C9020000}"/>
    <hyperlink ref="F164" r:id="rId715" xr:uid="{00000000-0004-0000-0700-0000CA020000}"/>
    <hyperlink ref="G164" r:id="rId716" xr:uid="{00000000-0004-0000-0700-0000CB020000}"/>
    <hyperlink ref="Z164" r:id="rId717" xr:uid="{00000000-0004-0000-0700-0000CC020000}"/>
    <hyperlink ref="AC164" r:id="rId718" xr:uid="{00000000-0004-0000-0700-0000CD020000}"/>
    <hyperlink ref="AG164" r:id="rId719" xr:uid="{00000000-0004-0000-0700-0000CE020000}"/>
    <hyperlink ref="F165" r:id="rId720" xr:uid="{00000000-0004-0000-0700-0000CF020000}"/>
    <hyperlink ref="G165" r:id="rId721" xr:uid="{00000000-0004-0000-0700-0000D0020000}"/>
    <hyperlink ref="Z165" r:id="rId722" xr:uid="{00000000-0004-0000-0700-0000D1020000}"/>
    <hyperlink ref="AC165" r:id="rId723" xr:uid="{00000000-0004-0000-0700-0000D2020000}"/>
    <hyperlink ref="AF165" r:id="rId724" xr:uid="{00000000-0004-0000-0700-0000D3020000}"/>
    <hyperlink ref="AG165" r:id="rId725" xr:uid="{00000000-0004-0000-0700-0000D4020000}"/>
    <hyperlink ref="F166" r:id="rId726" xr:uid="{00000000-0004-0000-0700-0000D5020000}"/>
    <hyperlink ref="G166" r:id="rId727" xr:uid="{00000000-0004-0000-0700-0000D6020000}"/>
    <hyperlink ref="Z166" r:id="rId728" xr:uid="{00000000-0004-0000-0700-0000D7020000}"/>
    <hyperlink ref="AC166" r:id="rId729" xr:uid="{00000000-0004-0000-0700-0000D8020000}"/>
    <hyperlink ref="AF166" r:id="rId730" xr:uid="{00000000-0004-0000-0700-0000D9020000}"/>
    <hyperlink ref="AG166" r:id="rId731" xr:uid="{00000000-0004-0000-0700-0000DA020000}"/>
    <hyperlink ref="F167" r:id="rId732" xr:uid="{00000000-0004-0000-0700-0000DB020000}"/>
    <hyperlink ref="G167" r:id="rId733" xr:uid="{00000000-0004-0000-0700-0000DC020000}"/>
    <hyperlink ref="Z167" r:id="rId734" xr:uid="{00000000-0004-0000-0700-0000DD020000}"/>
    <hyperlink ref="AC167" r:id="rId735" xr:uid="{00000000-0004-0000-0700-0000DE020000}"/>
    <hyperlink ref="AG167" r:id="rId736" xr:uid="{00000000-0004-0000-0700-0000DF020000}"/>
    <hyperlink ref="F168" r:id="rId737" xr:uid="{00000000-0004-0000-0700-0000E0020000}"/>
    <hyperlink ref="G168" r:id="rId738" xr:uid="{00000000-0004-0000-0700-0000E1020000}"/>
    <hyperlink ref="AC168" r:id="rId739" xr:uid="{00000000-0004-0000-0700-0000E2020000}"/>
    <hyperlink ref="F169" r:id="rId740" xr:uid="{00000000-0004-0000-0700-0000E3020000}"/>
    <hyperlink ref="G169" r:id="rId741" xr:uid="{00000000-0004-0000-0700-0000E4020000}"/>
    <hyperlink ref="Z169" r:id="rId742" xr:uid="{00000000-0004-0000-0700-0000E5020000}"/>
    <hyperlink ref="AC169" r:id="rId743" xr:uid="{00000000-0004-0000-0700-0000E6020000}"/>
    <hyperlink ref="AG169" r:id="rId744" xr:uid="{00000000-0004-0000-0700-0000E7020000}"/>
    <hyperlink ref="F170" r:id="rId745" xr:uid="{00000000-0004-0000-0700-0000E8020000}"/>
    <hyperlink ref="G170" r:id="rId746" xr:uid="{00000000-0004-0000-0700-0000E9020000}"/>
    <hyperlink ref="AC170" r:id="rId747" xr:uid="{00000000-0004-0000-0700-0000EA020000}"/>
    <hyperlink ref="AF170" r:id="rId748" xr:uid="{00000000-0004-0000-0700-0000EB020000}"/>
    <hyperlink ref="AG170" r:id="rId749" xr:uid="{00000000-0004-0000-0700-0000EC020000}"/>
    <hyperlink ref="F171" r:id="rId750" xr:uid="{00000000-0004-0000-0700-0000ED020000}"/>
    <hyperlink ref="G171" r:id="rId751" xr:uid="{00000000-0004-0000-0700-0000EE020000}"/>
    <hyperlink ref="AC171" r:id="rId752" xr:uid="{00000000-0004-0000-0700-0000EF020000}"/>
    <hyperlink ref="AG171" r:id="rId753" xr:uid="{00000000-0004-0000-0700-0000F0020000}"/>
    <hyperlink ref="F172" r:id="rId754" xr:uid="{00000000-0004-0000-0700-0000F1020000}"/>
    <hyperlink ref="G172" r:id="rId755" xr:uid="{00000000-0004-0000-0700-0000F2020000}"/>
    <hyperlink ref="AC172" r:id="rId756" xr:uid="{00000000-0004-0000-0700-0000F3020000}"/>
    <hyperlink ref="AG172" r:id="rId757" xr:uid="{00000000-0004-0000-0700-0000F4020000}"/>
    <hyperlink ref="F173" r:id="rId758" xr:uid="{00000000-0004-0000-0700-0000F5020000}"/>
    <hyperlink ref="G173" r:id="rId759" xr:uid="{00000000-0004-0000-0700-0000F6020000}"/>
    <hyperlink ref="AC173" r:id="rId760" xr:uid="{00000000-0004-0000-0700-0000F7020000}"/>
    <hyperlink ref="AG173" r:id="rId761" xr:uid="{00000000-0004-0000-0700-0000F8020000}"/>
    <hyperlink ref="F174" r:id="rId762" xr:uid="{00000000-0004-0000-0700-0000F9020000}"/>
    <hyperlink ref="G174" r:id="rId763" xr:uid="{00000000-0004-0000-0700-0000FA020000}"/>
    <hyperlink ref="AC174" r:id="rId764" xr:uid="{00000000-0004-0000-0700-0000FB020000}"/>
    <hyperlink ref="AG174" r:id="rId765" xr:uid="{00000000-0004-0000-0700-0000FC020000}"/>
    <hyperlink ref="F175" r:id="rId766" xr:uid="{00000000-0004-0000-0700-0000FD020000}"/>
    <hyperlink ref="G175" r:id="rId767" xr:uid="{00000000-0004-0000-0700-0000FE020000}"/>
    <hyperlink ref="AC175" r:id="rId768" xr:uid="{00000000-0004-0000-0700-0000FF020000}"/>
    <hyperlink ref="AF175" r:id="rId769" xr:uid="{00000000-0004-0000-0700-000000030000}"/>
    <hyperlink ref="AG175" r:id="rId770" xr:uid="{00000000-0004-0000-0700-000001030000}"/>
    <hyperlink ref="F176" r:id="rId771" xr:uid="{00000000-0004-0000-0700-000002030000}"/>
    <hyperlink ref="G176" r:id="rId772" xr:uid="{00000000-0004-0000-0700-000003030000}"/>
    <hyperlink ref="Z176" r:id="rId773" xr:uid="{00000000-0004-0000-0700-000004030000}"/>
    <hyperlink ref="AC176" r:id="rId774" xr:uid="{00000000-0004-0000-0700-000005030000}"/>
    <hyperlink ref="AG176" r:id="rId775" xr:uid="{00000000-0004-0000-0700-000006030000}"/>
    <hyperlink ref="F177" r:id="rId776" xr:uid="{00000000-0004-0000-0700-000007030000}"/>
    <hyperlink ref="G177" r:id="rId777" xr:uid="{00000000-0004-0000-0700-000008030000}"/>
    <hyperlink ref="Z177" r:id="rId778" xr:uid="{00000000-0004-0000-0700-000009030000}"/>
    <hyperlink ref="AC177" r:id="rId779" xr:uid="{00000000-0004-0000-0700-00000A030000}"/>
    <hyperlink ref="AF177" r:id="rId780" xr:uid="{00000000-0004-0000-0700-00000B030000}"/>
    <hyperlink ref="AG177" r:id="rId781" xr:uid="{00000000-0004-0000-0700-00000C030000}"/>
    <hyperlink ref="F178" r:id="rId782" xr:uid="{00000000-0004-0000-0700-00000D030000}"/>
    <hyperlink ref="G178" r:id="rId783" xr:uid="{00000000-0004-0000-0700-00000E030000}"/>
    <hyperlink ref="Z178" r:id="rId784" xr:uid="{00000000-0004-0000-0700-00000F030000}"/>
    <hyperlink ref="AC178" r:id="rId785" xr:uid="{00000000-0004-0000-0700-000010030000}"/>
    <hyperlink ref="AG178" r:id="rId786" xr:uid="{00000000-0004-0000-0700-000011030000}"/>
    <hyperlink ref="F179" r:id="rId787" xr:uid="{00000000-0004-0000-0700-000012030000}"/>
    <hyperlink ref="G179" r:id="rId788" xr:uid="{00000000-0004-0000-0700-000013030000}"/>
    <hyperlink ref="Z179" r:id="rId789" xr:uid="{00000000-0004-0000-0700-000014030000}"/>
    <hyperlink ref="AC179" r:id="rId790" xr:uid="{00000000-0004-0000-0700-000015030000}"/>
    <hyperlink ref="AG179" r:id="rId791" xr:uid="{00000000-0004-0000-0700-000016030000}"/>
    <hyperlink ref="F180" r:id="rId792" xr:uid="{00000000-0004-0000-0700-000017030000}"/>
    <hyperlink ref="G180" r:id="rId793" xr:uid="{00000000-0004-0000-0700-000018030000}"/>
    <hyperlink ref="AC180" r:id="rId794" xr:uid="{00000000-0004-0000-0700-000019030000}"/>
    <hyperlink ref="AG180" r:id="rId795" xr:uid="{00000000-0004-0000-0700-00001A030000}"/>
    <hyperlink ref="F181" r:id="rId796" xr:uid="{00000000-0004-0000-0700-00001B030000}"/>
    <hyperlink ref="G181" r:id="rId797" xr:uid="{00000000-0004-0000-0700-00001C030000}"/>
    <hyperlink ref="Z181" r:id="rId798" xr:uid="{00000000-0004-0000-0700-00001D030000}"/>
    <hyperlink ref="AC181" r:id="rId799" xr:uid="{00000000-0004-0000-0700-00001E030000}"/>
    <hyperlink ref="AF181" r:id="rId800" xr:uid="{00000000-0004-0000-0700-00001F030000}"/>
    <hyperlink ref="AG181" r:id="rId801" xr:uid="{00000000-0004-0000-0700-000020030000}"/>
    <hyperlink ref="F182" r:id="rId802" xr:uid="{00000000-0004-0000-0700-000021030000}"/>
    <hyperlink ref="G182" r:id="rId803" xr:uid="{00000000-0004-0000-0700-000022030000}"/>
    <hyperlink ref="Z182" r:id="rId804" xr:uid="{00000000-0004-0000-0700-000023030000}"/>
    <hyperlink ref="AC182" r:id="rId805" xr:uid="{00000000-0004-0000-0700-000024030000}"/>
    <hyperlink ref="F183" r:id="rId806" xr:uid="{00000000-0004-0000-0700-000025030000}"/>
    <hyperlink ref="G183" r:id="rId807" xr:uid="{00000000-0004-0000-0700-000026030000}"/>
    <hyperlink ref="Z183" r:id="rId808" xr:uid="{00000000-0004-0000-0700-000027030000}"/>
    <hyperlink ref="AC183" r:id="rId809" xr:uid="{00000000-0004-0000-0700-000028030000}"/>
    <hyperlink ref="AF183" r:id="rId810" xr:uid="{00000000-0004-0000-0700-000029030000}"/>
    <hyperlink ref="AG183" r:id="rId811" xr:uid="{00000000-0004-0000-0700-00002A030000}"/>
    <hyperlink ref="F184" r:id="rId812" xr:uid="{00000000-0004-0000-0700-00002B030000}"/>
    <hyperlink ref="G184" r:id="rId813" xr:uid="{00000000-0004-0000-0700-00002C030000}"/>
    <hyperlink ref="AC184" r:id="rId814" xr:uid="{00000000-0004-0000-0700-00002D030000}"/>
    <hyperlink ref="AG184" r:id="rId815" xr:uid="{00000000-0004-0000-0700-00002E030000}"/>
    <hyperlink ref="AH184" r:id="rId816" xr:uid="{00000000-0004-0000-0700-00002F030000}"/>
    <hyperlink ref="F185" r:id="rId817" xr:uid="{00000000-0004-0000-0700-000030030000}"/>
    <hyperlink ref="G185" r:id="rId818" xr:uid="{00000000-0004-0000-0700-000031030000}"/>
    <hyperlink ref="Z185" r:id="rId819" xr:uid="{00000000-0004-0000-0700-000032030000}"/>
    <hyperlink ref="AC185" r:id="rId820" xr:uid="{00000000-0004-0000-0700-000033030000}"/>
    <hyperlink ref="AG185" r:id="rId821" xr:uid="{00000000-0004-0000-0700-000034030000}"/>
    <hyperlink ref="F186" r:id="rId822" xr:uid="{00000000-0004-0000-0700-000035030000}"/>
    <hyperlink ref="G186" r:id="rId823" xr:uid="{00000000-0004-0000-0700-000036030000}"/>
    <hyperlink ref="AC186" r:id="rId824" xr:uid="{00000000-0004-0000-0700-000037030000}"/>
    <hyperlink ref="AG186" r:id="rId825" xr:uid="{00000000-0004-0000-0700-000038030000}"/>
    <hyperlink ref="F187" r:id="rId826" xr:uid="{00000000-0004-0000-0700-000039030000}"/>
    <hyperlink ref="G187" r:id="rId827" xr:uid="{00000000-0004-0000-0700-00003A030000}"/>
    <hyperlink ref="Z187" r:id="rId828" xr:uid="{00000000-0004-0000-0700-00003B030000}"/>
    <hyperlink ref="AC187" r:id="rId829" xr:uid="{00000000-0004-0000-0700-00003C030000}"/>
    <hyperlink ref="AG187" r:id="rId830" xr:uid="{00000000-0004-0000-0700-00003D030000}"/>
    <hyperlink ref="F188" r:id="rId831" xr:uid="{00000000-0004-0000-0700-00003E030000}"/>
    <hyperlink ref="G188" r:id="rId832" xr:uid="{00000000-0004-0000-0700-00003F030000}"/>
    <hyperlink ref="Z188" r:id="rId833" xr:uid="{00000000-0004-0000-0700-000040030000}"/>
    <hyperlink ref="AC188" r:id="rId834" xr:uid="{00000000-0004-0000-0700-000041030000}"/>
    <hyperlink ref="AF188" r:id="rId835" xr:uid="{00000000-0004-0000-0700-000042030000}"/>
    <hyperlink ref="AG188" r:id="rId836" xr:uid="{00000000-0004-0000-0700-000043030000}"/>
    <hyperlink ref="AH188" r:id="rId837" xr:uid="{00000000-0004-0000-0700-000044030000}"/>
    <hyperlink ref="F189" r:id="rId838" xr:uid="{00000000-0004-0000-0700-000045030000}"/>
    <hyperlink ref="G189" r:id="rId839" xr:uid="{00000000-0004-0000-0700-000046030000}"/>
    <hyperlink ref="Z189" r:id="rId840" xr:uid="{00000000-0004-0000-0700-000047030000}"/>
    <hyperlink ref="AC189" r:id="rId841" xr:uid="{00000000-0004-0000-0700-000048030000}"/>
    <hyperlink ref="AG189" r:id="rId842" xr:uid="{00000000-0004-0000-0700-000049030000}"/>
    <hyperlink ref="F190" r:id="rId843" xr:uid="{00000000-0004-0000-0700-00004A030000}"/>
    <hyperlink ref="G190" r:id="rId844" xr:uid="{00000000-0004-0000-0700-00004B030000}"/>
    <hyperlink ref="AC190" r:id="rId845" xr:uid="{00000000-0004-0000-0700-00004C030000}"/>
    <hyperlink ref="AG190" r:id="rId846" xr:uid="{00000000-0004-0000-0700-00004D030000}"/>
    <hyperlink ref="F191" r:id="rId847" xr:uid="{00000000-0004-0000-0700-00004E030000}"/>
    <hyperlink ref="G191" r:id="rId848" xr:uid="{00000000-0004-0000-0700-00004F030000}"/>
    <hyperlink ref="AC191" r:id="rId849" xr:uid="{00000000-0004-0000-0700-000050030000}"/>
    <hyperlink ref="AG191" r:id="rId850" xr:uid="{00000000-0004-0000-0700-000051030000}"/>
    <hyperlink ref="F192" r:id="rId851" xr:uid="{00000000-0004-0000-0700-000052030000}"/>
    <hyperlink ref="G192" r:id="rId852" xr:uid="{00000000-0004-0000-0700-000053030000}"/>
    <hyperlink ref="Z192" r:id="rId853" xr:uid="{00000000-0004-0000-0700-000054030000}"/>
    <hyperlink ref="AC192" r:id="rId854" xr:uid="{00000000-0004-0000-0700-000055030000}"/>
    <hyperlink ref="AF192" r:id="rId855" xr:uid="{00000000-0004-0000-0700-000056030000}"/>
    <hyperlink ref="AG192" r:id="rId856" xr:uid="{00000000-0004-0000-0700-000057030000}"/>
    <hyperlink ref="F193" r:id="rId857" xr:uid="{00000000-0004-0000-0700-000058030000}"/>
    <hyperlink ref="G193" r:id="rId858" xr:uid="{00000000-0004-0000-0700-000059030000}"/>
    <hyperlink ref="Z193" r:id="rId859" xr:uid="{00000000-0004-0000-0700-00005A030000}"/>
    <hyperlink ref="AC193" r:id="rId860" xr:uid="{00000000-0004-0000-0700-00005B030000}"/>
    <hyperlink ref="AF193" r:id="rId861" xr:uid="{00000000-0004-0000-0700-00005C030000}"/>
    <hyperlink ref="AG193" r:id="rId862" xr:uid="{00000000-0004-0000-0700-00005D030000}"/>
    <hyperlink ref="F194" r:id="rId863" xr:uid="{00000000-0004-0000-0700-00005E030000}"/>
    <hyperlink ref="G194" r:id="rId864" xr:uid="{00000000-0004-0000-0700-00005F030000}"/>
    <hyperlink ref="AC194" r:id="rId865" xr:uid="{00000000-0004-0000-0700-000060030000}"/>
    <hyperlink ref="AG194" r:id="rId866" xr:uid="{00000000-0004-0000-0700-000061030000}"/>
    <hyperlink ref="F195" r:id="rId867" xr:uid="{00000000-0004-0000-0700-000062030000}"/>
    <hyperlink ref="G195" r:id="rId868" xr:uid="{00000000-0004-0000-0700-000063030000}"/>
    <hyperlink ref="AC195" r:id="rId869" xr:uid="{00000000-0004-0000-0700-000064030000}"/>
    <hyperlink ref="AG195" r:id="rId870" xr:uid="{00000000-0004-0000-0700-000065030000}"/>
    <hyperlink ref="F196" r:id="rId871" xr:uid="{00000000-0004-0000-0700-000066030000}"/>
    <hyperlink ref="G196" r:id="rId872" xr:uid="{00000000-0004-0000-0700-000067030000}"/>
    <hyperlink ref="AC196" r:id="rId873" xr:uid="{00000000-0004-0000-0700-000068030000}"/>
    <hyperlink ref="AG196" r:id="rId874" xr:uid="{00000000-0004-0000-0700-000069030000}"/>
    <hyperlink ref="F197" r:id="rId875" xr:uid="{00000000-0004-0000-0700-00006A030000}"/>
    <hyperlink ref="G197" r:id="rId876" xr:uid="{00000000-0004-0000-0700-00006B030000}"/>
    <hyperlink ref="AC197" r:id="rId877" xr:uid="{00000000-0004-0000-0700-00006C030000}"/>
    <hyperlink ref="AG197" r:id="rId878" xr:uid="{00000000-0004-0000-0700-00006D030000}"/>
    <hyperlink ref="F198" r:id="rId879" xr:uid="{00000000-0004-0000-0700-00006E030000}"/>
    <hyperlink ref="G198" r:id="rId880" xr:uid="{00000000-0004-0000-0700-00006F030000}"/>
    <hyperlink ref="AC198" r:id="rId881" xr:uid="{00000000-0004-0000-0700-000070030000}"/>
    <hyperlink ref="AG198" r:id="rId882" xr:uid="{00000000-0004-0000-0700-000071030000}"/>
    <hyperlink ref="F199" r:id="rId883" xr:uid="{00000000-0004-0000-0700-000072030000}"/>
    <hyperlink ref="G199" r:id="rId884" xr:uid="{00000000-0004-0000-0700-000073030000}"/>
    <hyperlink ref="AC199" r:id="rId885" xr:uid="{00000000-0004-0000-0700-000074030000}"/>
    <hyperlink ref="AG199" r:id="rId886" xr:uid="{00000000-0004-0000-0700-00007503000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Z1000"/>
  <sheetViews>
    <sheetView workbookViewId="0"/>
  </sheetViews>
  <sheetFormatPr baseColWidth="10" defaultColWidth="12.6640625" defaultRowHeight="15.75" customHeight="1"/>
  <cols>
    <col min="1" max="2" width="6" customWidth="1"/>
    <col min="3" max="3" width="15.33203125" customWidth="1"/>
    <col min="4" max="4" width="26.1640625" customWidth="1"/>
  </cols>
  <sheetData>
    <row r="1" spans="1:26" ht="13">
      <c r="A1" s="213" t="s">
        <v>0</v>
      </c>
      <c r="B1" s="213" t="s">
        <v>4847</v>
      </c>
      <c r="C1" s="213" t="s">
        <v>1709</v>
      </c>
      <c r="D1" s="213" t="s">
        <v>4848</v>
      </c>
      <c r="E1" s="213" t="s">
        <v>4849</v>
      </c>
      <c r="F1" s="213" t="s">
        <v>4850</v>
      </c>
      <c r="G1" s="213" t="s">
        <v>4851</v>
      </c>
      <c r="H1" s="213" t="s">
        <v>4852</v>
      </c>
      <c r="I1" s="214" t="s">
        <v>4853</v>
      </c>
      <c r="J1" s="213"/>
      <c r="K1" s="213"/>
      <c r="L1" s="213"/>
      <c r="M1" s="213"/>
      <c r="N1" s="213"/>
      <c r="O1" s="213"/>
      <c r="P1" s="213"/>
      <c r="Q1" s="213"/>
      <c r="R1" s="213"/>
      <c r="S1" s="213"/>
      <c r="T1" s="213"/>
      <c r="U1" s="213"/>
      <c r="V1" s="213"/>
      <c r="W1" s="213"/>
      <c r="X1" s="213"/>
      <c r="Y1" s="213"/>
      <c r="Z1" s="213"/>
    </row>
    <row r="2" spans="1:26" ht="15.75" customHeight="1">
      <c r="A2" s="128">
        <v>1</v>
      </c>
      <c r="B2" s="199">
        <v>2</v>
      </c>
      <c r="C2" s="128" t="s">
        <v>4854</v>
      </c>
      <c r="D2" s="215" t="s">
        <v>4855</v>
      </c>
      <c r="E2" s="128"/>
      <c r="F2" s="201">
        <v>45877</v>
      </c>
      <c r="G2" s="201">
        <v>46979</v>
      </c>
      <c r="H2" s="128"/>
      <c r="I2" s="128"/>
      <c r="J2" s="128"/>
      <c r="K2" s="128"/>
      <c r="L2" s="128"/>
      <c r="M2" s="128"/>
      <c r="N2" s="128"/>
      <c r="O2" s="128"/>
      <c r="P2" s="128"/>
      <c r="Q2" s="128"/>
      <c r="R2" s="128"/>
      <c r="S2" s="128"/>
      <c r="T2" s="128"/>
      <c r="U2" s="128"/>
      <c r="V2" s="128"/>
      <c r="W2" s="128"/>
      <c r="X2" s="128"/>
      <c r="Y2" s="128"/>
      <c r="Z2" s="128"/>
    </row>
    <row r="3" spans="1:26" ht="15.75" customHeight="1">
      <c r="A3" s="128">
        <v>2</v>
      </c>
      <c r="B3" s="199">
        <v>2</v>
      </c>
      <c r="C3" s="128" t="s">
        <v>4856</v>
      </c>
      <c r="D3" s="215" t="s">
        <v>4857</v>
      </c>
      <c r="E3" s="216" t="s">
        <v>4858</v>
      </c>
      <c r="F3" s="201">
        <v>45877</v>
      </c>
      <c r="G3" s="201">
        <v>46979</v>
      </c>
      <c r="H3" s="128"/>
      <c r="I3" s="128"/>
      <c r="J3" s="128"/>
      <c r="K3" s="128"/>
      <c r="L3" s="128"/>
      <c r="M3" s="128"/>
      <c r="N3" s="128"/>
      <c r="O3" s="128"/>
      <c r="P3" s="128"/>
      <c r="Q3" s="128"/>
      <c r="R3" s="128"/>
      <c r="S3" s="128"/>
      <c r="T3" s="128"/>
      <c r="U3" s="128"/>
      <c r="V3" s="128"/>
      <c r="W3" s="128"/>
      <c r="X3" s="128"/>
      <c r="Y3" s="128"/>
      <c r="Z3" s="128"/>
    </row>
    <row r="4" spans="1:26" ht="15.75" customHeight="1">
      <c r="A4" s="128">
        <v>3</v>
      </c>
      <c r="B4" s="199">
        <v>2</v>
      </c>
      <c r="C4" s="128" t="s">
        <v>4859</v>
      </c>
      <c r="D4" s="217" t="s">
        <v>4860</v>
      </c>
      <c r="E4" s="217" t="s">
        <v>4861</v>
      </c>
      <c r="F4" s="201">
        <v>45877</v>
      </c>
      <c r="G4" s="201">
        <v>46979</v>
      </c>
      <c r="H4" s="128"/>
      <c r="I4" s="128"/>
      <c r="J4" s="128"/>
      <c r="K4" s="128"/>
      <c r="L4" s="128"/>
      <c r="M4" s="128"/>
      <c r="N4" s="128"/>
      <c r="O4" s="128"/>
      <c r="P4" s="128"/>
      <c r="Q4" s="128"/>
      <c r="R4" s="128"/>
      <c r="S4" s="128"/>
      <c r="T4" s="128"/>
      <c r="U4" s="128"/>
      <c r="V4" s="128"/>
      <c r="W4" s="128"/>
      <c r="X4" s="128"/>
      <c r="Y4" s="128"/>
      <c r="Z4" s="128"/>
    </row>
    <row r="5" spans="1:26" ht="15.75" customHeight="1">
      <c r="A5" s="128">
        <v>4</v>
      </c>
      <c r="B5" s="199">
        <v>2</v>
      </c>
      <c r="C5" s="128" t="s">
        <v>4862</v>
      </c>
      <c r="D5" s="217" t="s">
        <v>4863</v>
      </c>
      <c r="E5" s="217" t="s">
        <v>4864</v>
      </c>
      <c r="F5" s="201">
        <v>45877</v>
      </c>
      <c r="G5" s="201">
        <v>46979</v>
      </c>
      <c r="H5" s="128"/>
      <c r="I5" s="128"/>
      <c r="J5" s="128"/>
      <c r="K5" s="128"/>
      <c r="L5" s="128"/>
      <c r="M5" s="128"/>
      <c r="N5" s="128"/>
      <c r="O5" s="128"/>
      <c r="P5" s="128"/>
      <c r="Q5" s="128"/>
      <c r="R5" s="128"/>
      <c r="S5" s="128"/>
      <c r="T5" s="128"/>
      <c r="U5" s="128"/>
      <c r="V5" s="128"/>
      <c r="W5" s="128"/>
      <c r="X5" s="128"/>
      <c r="Y5" s="128"/>
      <c r="Z5" s="128"/>
    </row>
    <row r="6" spans="1:26" ht="15.75" customHeight="1">
      <c r="A6" s="128">
        <v>5</v>
      </c>
      <c r="B6" s="199">
        <v>2</v>
      </c>
      <c r="C6" s="128" t="s">
        <v>7</v>
      </c>
      <c r="D6" s="217" t="s">
        <v>4865</v>
      </c>
      <c r="E6" s="215" t="s">
        <v>4866</v>
      </c>
      <c r="F6" s="201">
        <v>45877</v>
      </c>
      <c r="G6" s="201">
        <v>46979</v>
      </c>
      <c r="H6" s="128"/>
      <c r="I6" s="128"/>
      <c r="J6" s="128"/>
      <c r="K6" s="128"/>
      <c r="L6" s="128"/>
      <c r="M6" s="128"/>
      <c r="N6" s="128"/>
      <c r="O6" s="128"/>
      <c r="P6" s="128"/>
      <c r="Q6" s="128"/>
      <c r="R6" s="128"/>
      <c r="S6" s="128"/>
      <c r="T6" s="128"/>
      <c r="U6" s="128"/>
      <c r="V6" s="128"/>
      <c r="W6" s="128"/>
      <c r="X6" s="128"/>
      <c r="Y6" s="128"/>
      <c r="Z6" s="128"/>
    </row>
    <row r="7" spans="1:26" ht="15.75" customHeight="1">
      <c r="A7" s="128">
        <v>6</v>
      </c>
      <c r="B7" s="199">
        <v>2</v>
      </c>
      <c r="C7" s="128" t="s">
        <v>4867</v>
      </c>
      <c r="D7" s="217" t="s">
        <v>4868</v>
      </c>
      <c r="E7" s="217" t="s">
        <v>4869</v>
      </c>
      <c r="F7" s="201">
        <v>45877</v>
      </c>
      <c r="G7" s="201">
        <v>46979</v>
      </c>
      <c r="H7" s="128"/>
      <c r="I7" s="128"/>
      <c r="J7" s="128"/>
      <c r="K7" s="128"/>
      <c r="L7" s="128"/>
      <c r="M7" s="128"/>
      <c r="N7" s="128"/>
      <c r="O7" s="128"/>
      <c r="P7" s="128"/>
      <c r="Q7" s="128"/>
      <c r="R7" s="128"/>
      <c r="S7" s="128"/>
      <c r="T7" s="128"/>
      <c r="U7" s="128"/>
      <c r="V7" s="128"/>
      <c r="W7" s="128"/>
      <c r="X7" s="128"/>
      <c r="Y7" s="128"/>
      <c r="Z7" s="128"/>
    </row>
    <row r="8" spans="1:26" ht="15.75" customHeight="1">
      <c r="A8" s="128">
        <v>7</v>
      </c>
      <c r="B8" s="199">
        <v>2</v>
      </c>
      <c r="C8" s="128" t="s">
        <v>4870</v>
      </c>
      <c r="D8" s="215" t="s">
        <v>4871</v>
      </c>
      <c r="E8" s="217" t="s">
        <v>4872</v>
      </c>
      <c r="F8" s="201">
        <v>45877</v>
      </c>
      <c r="G8" s="201">
        <v>46979</v>
      </c>
      <c r="H8" s="128"/>
      <c r="I8" s="128"/>
      <c r="J8" s="128"/>
      <c r="K8" s="128"/>
      <c r="L8" s="128"/>
      <c r="M8" s="128"/>
      <c r="N8" s="128"/>
      <c r="O8" s="128"/>
      <c r="P8" s="128"/>
      <c r="Q8" s="128"/>
      <c r="R8" s="128"/>
      <c r="S8" s="128"/>
      <c r="T8" s="128"/>
      <c r="U8" s="128"/>
      <c r="V8" s="128"/>
      <c r="W8" s="128"/>
      <c r="X8" s="128"/>
      <c r="Y8" s="128"/>
      <c r="Z8" s="128"/>
    </row>
    <row r="9" spans="1:26" ht="15.75" customHeight="1">
      <c r="A9" s="128">
        <v>8</v>
      </c>
      <c r="B9" s="199">
        <v>2</v>
      </c>
      <c r="C9" s="128" t="s">
        <v>4873</v>
      </c>
      <c r="D9" s="217" t="s">
        <v>4874</v>
      </c>
      <c r="E9" s="215" t="s">
        <v>4875</v>
      </c>
      <c r="F9" s="201">
        <v>45877</v>
      </c>
      <c r="G9" s="201">
        <v>46979</v>
      </c>
      <c r="H9" s="128"/>
      <c r="I9" s="128"/>
      <c r="J9" s="128"/>
      <c r="K9" s="128"/>
      <c r="L9" s="128"/>
      <c r="M9" s="128"/>
      <c r="N9" s="128"/>
      <c r="O9" s="128"/>
      <c r="P9" s="128"/>
      <c r="Q9" s="128"/>
      <c r="R9" s="128"/>
      <c r="S9" s="128"/>
      <c r="T9" s="128"/>
      <c r="U9" s="128"/>
      <c r="V9" s="128"/>
      <c r="W9" s="128"/>
      <c r="X9" s="128"/>
      <c r="Y9" s="128"/>
      <c r="Z9" s="128"/>
    </row>
    <row r="10" spans="1:26" ht="15.75" customHeight="1">
      <c r="A10" s="128">
        <v>9</v>
      </c>
      <c r="B10" s="199">
        <v>2</v>
      </c>
      <c r="C10" s="128" t="s">
        <v>3916</v>
      </c>
      <c r="D10" s="215" t="s">
        <v>4876</v>
      </c>
      <c r="E10" s="215" t="s">
        <v>4877</v>
      </c>
      <c r="F10" s="201">
        <v>45877</v>
      </c>
      <c r="G10" s="201">
        <v>46979</v>
      </c>
      <c r="H10" s="128"/>
      <c r="I10" s="128"/>
      <c r="J10" s="128"/>
      <c r="K10" s="128"/>
      <c r="L10" s="128"/>
      <c r="M10" s="128"/>
      <c r="N10" s="128"/>
      <c r="O10" s="128"/>
      <c r="P10" s="128"/>
      <c r="Q10" s="128"/>
      <c r="R10" s="128"/>
      <c r="S10" s="128"/>
      <c r="T10" s="128"/>
      <c r="U10" s="128"/>
      <c r="V10" s="128"/>
      <c r="W10" s="128"/>
      <c r="X10" s="128"/>
      <c r="Y10" s="128"/>
      <c r="Z10" s="128"/>
    </row>
    <row r="11" spans="1:26" ht="15.75" customHeight="1">
      <c r="A11" s="128">
        <v>10</v>
      </c>
      <c r="B11" s="199">
        <v>2</v>
      </c>
      <c r="C11" s="128" t="s">
        <v>4878</v>
      </c>
      <c r="D11" s="215" t="s">
        <v>4879</v>
      </c>
      <c r="E11" s="217" t="s">
        <v>4880</v>
      </c>
      <c r="F11" s="201">
        <v>45877</v>
      </c>
      <c r="G11" s="201">
        <v>46979</v>
      </c>
      <c r="H11" s="128"/>
      <c r="I11" s="128"/>
      <c r="J11" s="128"/>
      <c r="K11" s="128"/>
      <c r="L11" s="128"/>
      <c r="M11" s="128"/>
      <c r="N11" s="128"/>
      <c r="O11" s="128"/>
      <c r="P11" s="128"/>
      <c r="Q11" s="128"/>
      <c r="R11" s="128"/>
      <c r="S11" s="128"/>
      <c r="T11" s="128"/>
      <c r="U11" s="128"/>
      <c r="V11" s="128"/>
      <c r="W11" s="128"/>
      <c r="X11" s="128"/>
      <c r="Y11" s="128"/>
      <c r="Z11" s="128"/>
    </row>
    <row r="12" spans="1:26" ht="15.75" customHeight="1">
      <c r="A12" s="128">
        <v>11</v>
      </c>
      <c r="B12" s="199">
        <v>2</v>
      </c>
      <c r="C12" s="128" t="s">
        <v>4881</v>
      </c>
      <c r="D12" s="217" t="s">
        <v>4882</v>
      </c>
      <c r="E12" s="217" t="s">
        <v>4883</v>
      </c>
      <c r="F12" s="201">
        <v>45877</v>
      </c>
      <c r="G12" s="128"/>
      <c r="H12" s="128"/>
      <c r="I12" s="128"/>
      <c r="J12" s="128"/>
      <c r="K12" s="128"/>
      <c r="L12" s="128"/>
      <c r="M12" s="128"/>
      <c r="N12" s="128"/>
      <c r="O12" s="128"/>
      <c r="P12" s="128"/>
      <c r="Q12" s="128"/>
      <c r="R12" s="128"/>
      <c r="S12" s="128"/>
      <c r="T12" s="128"/>
      <c r="U12" s="128"/>
      <c r="V12" s="128"/>
      <c r="W12" s="128"/>
      <c r="X12" s="128"/>
      <c r="Y12" s="128"/>
      <c r="Z12" s="128"/>
    </row>
    <row r="13" spans="1:26" ht="15.75" customHeight="1">
      <c r="A13" s="128">
        <v>12</v>
      </c>
      <c r="B13" s="199">
        <v>2</v>
      </c>
      <c r="C13" s="128" t="s">
        <v>4884</v>
      </c>
      <c r="D13" s="217" t="s">
        <v>4885</v>
      </c>
      <c r="E13" s="217" t="s">
        <v>4886</v>
      </c>
      <c r="F13" s="201">
        <v>45880</v>
      </c>
      <c r="G13" s="128"/>
      <c r="H13" s="128"/>
      <c r="I13" s="128"/>
      <c r="J13" s="128"/>
      <c r="K13" s="128"/>
      <c r="L13" s="128"/>
      <c r="M13" s="128"/>
      <c r="N13" s="128"/>
      <c r="O13" s="128"/>
      <c r="P13" s="128"/>
      <c r="Q13" s="128"/>
      <c r="R13" s="128"/>
      <c r="S13" s="128"/>
      <c r="T13" s="128"/>
      <c r="U13" s="128"/>
      <c r="V13" s="128"/>
      <c r="W13" s="128"/>
      <c r="X13" s="128"/>
      <c r="Y13" s="128"/>
      <c r="Z13" s="128"/>
    </row>
    <row r="14" spans="1:26" ht="15.75" customHeight="1">
      <c r="A14" s="128">
        <v>13</v>
      </c>
      <c r="B14" s="199">
        <v>2</v>
      </c>
      <c r="C14" s="128" t="s">
        <v>4887</v>
      </c>
      <c r="D14" s="217" t="s">
        <v>4888</v>
      </c>
      <c r="E14" s="217" t="s">
        <v>4889</v>
      </c>
      <c r="F14" s="201">
        <v>45880</v>
      </c>
      <c r="G14" s="128"/>
      <c r="H14" s="128"/>
      <c r="I14" s="128"/>
      <c r="J14" s="128"/>
      <c r="K14" s="128"/>
      <c r="L14" s="128"/>
      <c r="M14" s="128"/>
      <c r="N14" s="128"/>
      <c r="O14" s="128"/>
      <c r="P14" s="128"/>
      <c r="Q14" s="128"/>
      <c r="R14" s="128"/>
      <c r="S14" s="128"/>
      <c r="T14" s="128"/>
      <c r="U14" s="128"/>
      <c r="V14" s="128"/>
      <c r="W14" s="128"/>
      <c r="X14" s="128"/>
      <c r="Y14" s="128"/>
      <c r="Z14" s="128"/>
    </row>
    <row r="15" spans="1:26" ht="15.75" customHeight="1">
      <c r="A15" s="128">
        <v>14</v>
      </c>
      <c r="B15" s="199">
        <v>2</v>
      </c>
      <c r="C15" s="128" t="s">
        <v>4890</v>
      </c>
      <c r="D15" s="217" t="s">
        <v>4891</v>
      </c>
      <c r="E15" s="217" t="s">
        <v>4892</v>
      </c>
      <c r="F15" s="201">
        <v>45880</v>
      </c>
      <c r="G15" s="128"/>
      <c r="H15" s="128"/>
      <c r="I15" s="128"/>
      <c r="J15" s="128"/>
      <c r="K15" s="128"/>
      <c r="L15" s="128"/>
      <c r="M15" s="128"/>
      <c r="N15" s="128"/>
      <c r="O15" s="128"/>
      <c r="P15" s="128"/>
      <c r="Q15" s="128"/>
      <c r="R15" s="128"/>
      <c r="S15" s="128"/>
      <c r="T15" s="128"/>
      <c r="U15" s="128"/>
      <c r="V15" s="128"/>
      <c r="W15" s="128"/>
      <c r="X15" s="128"/>
      <c r="Y15" s="128"/>
      <c r="Z15" s="128"/>
    </row>
    <row r="16" spans="1:26" ht="15.75" customHeight="1">
      <c r="A16" s="128">
        <v>15</v>
      </c>
      <c r="B16" s="199">
        <v>2</v>
      </c>
      <c r="C16" s="128" t="s">
        <v>530</v>
      </c>
      <c r="D16" s="215" t="s">
        <v>4893</v>
      </c>
      <c r="E16" s="217" t="s">
        <v>4894</v>
      </c>
      <c r="F16" s="201">
        <v>45880</v>
      </c>
      <c r="G16" s="128"/>
      <c r="H16" s="128"/>
      <c r="I16" s="128"/>
      <c r="J16" s="128"/>
      <c r="K16" s="128"/>
      <c r="L16" s="128"/>
      <c r="M16" s="128"/>
      <c r="N16" s="128"/>
      <c r="O16" s="128"/>
      <c r="P16" s="128"/>
      <c r="Q16" s="128"/>
      <c r="R16" s="128"/>
      <c r="S16" s="128"/>
      <c r="T16" s="128"/>
      <c r="U16" s="128"/>
      <c r="V16" s="128"/>
      <c r="W16" s="128"/>
      <c r="X16" s="128"/>
      <c r="Y16" s="128"/>
      <c r="Z16" s="128"/>
    </row>
    <row r="17" spans="1:26" ht="15.75" customHeight="1">
      <c r="A17" s="128">
        <v>16</v>
      </c>
      <c r="B17" s="199">
        <v>2</v>
      </c>
      <c r="C17" s="128" t="s">
        <v>4895</v>
      </c>
      <c r="D17" s="215" t="s">
        <v>4896</v>
      </c>
      <c r="E17" s="217" t="s">
        <v>4897</v>
      </c>
      <c r="F17" s="201">
        <v>45880</v>
      </c>
      <c r="G17" s="128"/>
      <c r="H17" s="128"/>
      <c r="I17" s="128"/>
      <c r="J17" s="128"/>
      <c r="K17" s="128"/>
      <c r="L17" s="128"/>
      <c r="M17" s="128"/>
      <c r="N17" s="128"/>
      <c r="O17" s="128"/>
      <c r="P17" s="128"/>
      <c r="Q17" s="128"/>
      <c r="R17" s="128"/>
      <c r="S17" s="128"/>
      <c r="T17" s="128"/>
      <c r="U17" s="128"/>
      <c r="V17" s="128"/>
      <c r="W17" s="128"/>
      <c r="X17" s="128"/>
      <c r="Y17" s="128"/>
      <c r="Z17" s="128"/>
    </row>
    <row r="18" spans="1:26" ht="13">
      <c r="A18" s="128">
        <v>17</v>
      </c>
      <c r="B18" s="199">
        <v>2</v>
      </c>
      <c r="C18" s="128" t="s">
        <v>730</v>
      </c>
      <c r="D18" s="217" t="s">
        <v>4898</v>
      </c>
      <c r="E18" s="217" t="s">
        <v>4899</v>
      </c>
      <c r="F18" s="201">
        <v>45880</v>
      </c>
      <c r="G18" s="128"/>
      <c r="H18" s="128"/>
      <c r="I18" s="128"/>
      <c r="J18" s="128"/>
      <c r="K18" s="128"/>
      <c r="L18" s="128"/>
      <c r="M18" s="128"/>
      <c r="N18" s="128"/>
      <c r="O18" s="128"/>
      <c r="P18" s="128"/>
      <c r="Q18" s="128"/>
      <c r="R18" s="128"/>
      <c r="S18" s="128"/>
      <c r="T18" s="128"/>
      <c r="U18" s="128"/>
      <c r="V18" s="128"/>
      <c r="W18" s="128"/>
      <c r="X18" s="128"/>
      <c r="Y18" s="128"/>
      <c r="Z18" s="128"/>
    </row>
    <row r="19" spans="1:26" ht="13">
      <c r="A19" s="128">
        <v>18</v>
      </c>
      <c r="B19" s="199">
        <v>2</v>
      </c>
      <c r="C19" s="128" t="s">
        <v>4900</v>
      </c>
      <c r="D19" s="217" t="s">
        <v>4901</v>
      </c>
      <c r="E19" s="217" t="s">
        <v>4902</v>
      </c>
      <c r="F19" s="201">
        <v>45880</v>
      </c>
      <c r="G19" s="128"/>
      <c r="H19" s="128"/>
      <c r="I19" s="128"/>
      <c r="J19" s="128"/>
      <c r="K19" s="128"/>
      <c r="L19" s="128"/>
      <c r="M19" s="128"/>
      <c r="N19" s="128"/>
      <c r="O19" s="128"/>
      <c r="P19" s="128"/>
      <c r="Q19" s="128"/>
      <c r="R19" s="128"/>
      <c r="S19" s="128"/>
      <c r="T19" s="128"/>
      <c r="U19" s="128"/>
      <c r="V19" s="128"/>
      <c r="W19" s="128"/>
      <c r="X19" s="128"/>
      <c r="Y19" s="128"/>
      <c r="Z19" s="128"/>
    </row>
    <row r="20" spans="1:26" ht="13">
      <c r="A20" s="128">
        <v>19</v>
      </c>
      <c r="B20" s="199">
        <v>2</v>
      </c>
      <c r="C20" s="128" t="s">
        <v>4903</v>
      </c>
      <c r="D20" s="217" t="s">
        <v>4904</v>
      </c>
      <c r="E20" s="217" t="s">
        <v>4905</v>
      </c>
      <c r="F20" s="201">
        <v>45880</v>
      </c>
      <c r="G20" s="128"/>
      <c r="H20" s="128"/>
      <c r="I20" s="128"/>
      <c r="J20" s="128"/>
      <c r="K20" s="128"/>
      <c r="L20" s="128"/>
      <c r="M20" s="128"/>
      <c r="N20" s="128"/>
      <c r="O20" s="128"/>
      <c r="P20" s="128"/>
      <c r="Q20" s="128"/>
      <c r="R20" s="128"/>
      <c r="S20" s="128"/>
      <c r="T20" s="128"/>
      <c r="U20" s="128"/>
      <c r="V20" s="128"/>
      <c r="W20" s="128"/>
      <c r="X20" s="128"/>
      <c r="Y20" s="128"/>
      <c r="Z20" s="128"/>
    </row>
    <row r="21" spans="1:26" ht="13">
      <c r="A21" s="128">
        <v>20</v>
      </c>
      <c r="B21" s="199">
        <v>2</v>
      </c>
      <c r="C21" s="128" t="s">
        <v>4906</v>
      </c>
      <c r="D21" s="215" t="s">
        <v>4907</v>
      </c>
      <c r="E21" s="217" t="s">
        <v>4908</v>
      </c>
      <c r="F21" s="201">
        <v>45880</v>
      </c>
      <c r="G21" s="128"/>
      <c r="H21" s="128"/>
      <c r="I21" s="128"/>
      <c r="J21" s="128"/>
      <c r="K21" s="128"/>
      <c r="L21" s="128"/>
      <c r="M21" s="128"/>
      <c r="N21" s="128"/>
      <c r="O21" s="128"/>
      <c r="P21" s="128"/>
      <c r="Q21" s="128"/>
      <c r="R21" s="128"/>
      <c r="S21" s="128"/>
      <c r="T21" s="128"/>
      <c r="U21" s="128"/>
      <c r="V21" s="128"/>
      <c r="W21" s="128"/>
      <c r="X21" s="128"/>
      <c r="Y21" s="128"/>
      <c r="Z21" s="128"/>
    </row>
    <row r="22" spans="1:26" ht="13">
      <c r="A22" s="128">
        <v>21</v>
      </c>
      <c r="B22" s="199">
        <v>2</v>
      </c>
      <c r="C22" s="128" t="s">
        <v>4909</v>
      </c>
      <c r="D22" s="217" t="s">
        <v>4910</v>
      </c>
      <c r="E22" s="217" t="s">
        <v>4911</v>
      </c>
      <c r="F22" s="201">
        <v>45880</v>
      </c>
      <c r="G22" s="128"/>
      <c r="H22" s="128"/>
      <c r="I22" s="128"/>
      <c r="J22" s="128"/>
      <c r="K22" s="128"/>
      <c r="L22" s="128"/>
      <c r="M22" s="128"/>
      <c r="N22" s="128"/>
      <c r="O22" s="128"/>
      <c r="P22" s="128"/>
      <c r="Q22" s="128"/>
      <c r="R22" s="128"/>
      <c r="S22" s="128"/>
      <c r="T22" s="128"/>
      <c r="U22" s="128"/>
      <c r="V22" s="128"/>
      <c r="W22" s="128"/>
      <c r="X22" s="128"/>
      <c r="Y22" s="128"/>
      <c r="Z22" s="128"/>
    </row>
    <row r="23" spans="1:26" ht="13">
      <c r="A23" s="128">
        <v>22</v>
      </c>
      <c r="B23" s="199">
        <v>2</v>
      </c>
      <c r="C23" s="128" t="s">
        <v>1899</v>
      </c>
      <c r="D23" s="217" t="s">
        <v>4912</v>
      </c>
      <c r="E23" s="217" t="s">
        <v>4913</v>
      </c>
      <c r="F23" s="201">
        <v>45880</v>
      </c>
      <c r="G23" s="128"/>
      <c r="H23" s="128"/>
      <c r="I23" s="128"/>
      <c r="J23" s="128"/>
      <c r="K23" s="128"/>
      <c r="L23" s="128"/>
      <c r="M23" s="128"/>
      <c r="N23" s="128"/>
      <c r="O23" s="128"/>
      <c r="P23" s="128"/>
      <c r="Q23" s="128"/>
      <c r="R23" s="128"/>
      <c r="S23" s="128"/>
      <c r="T23" s="128"/>
      <c r="U23" s="128"/>
      <c r="V23" s="128"/>
      <c r="W23" s="128"/>
      <c r="X23" s="128"/>
      <c r="Y23" s="128"/>
      <c r="Z23" s="128"/>
    </row>
    <row r="24" spans="1:26" ht="13">
      <c r="A24" s="128">
        <v>23</v>
      </c>
      <c r="B24" s="199">
        <v>2</v>
      </c>
      <c r="C24" s="128" t="s">
        <v>4914</v>
      </c>
      <c r="D24" s="128"/>
      <c r="E24" s="128"/>
      <c r="F24" s="201">
        <v>45880</v>
      </c>
      <c r="G24" s="128"/>
      <c r="H24" s="128"/>
      <c r="I24" s="128"/>
      <c r="J24" s="128"/>
      <c r="K24" s="128"/>
      <c r="L24" s="128"/>
      <c r="M24" s="128"/>
      <c r="N24" s="128"/>
      <c r="O24" s="128"/>
      <c r="P24" s="128"/>
      <c r="Q24" s="128"/>
      <c r="R24" s="128"/>
      <c r="S24" s="128"/>
      <c r="T24" s="128"/>
      <c r="U24" s="128"/>
      <c r="V24" s="128"/>
      <c r="W24" s="128"/>
      <c r="X24" s="128"/>
      <c r="Y24" s="128"/>
      <c r="Z24" s="128"/>
    </row>
    <row r="25" spans="1:26" ht="13">
      <c r="A25" s="128">
        <v>24</v>
      </c>
      <c r="B25" s="199">
        <v>2</v>
      </c>
      <c r="C25" s="128" t="s">
        <v>62</v>
      </c>
      <c r="D25" s="217" t="s">
        <v>4915</v>
      </c>
      <c r="E25" s="217" t="s">
        <v>4916</v>
      </c>
      <c r="F25" s="201">
        <v>45880</v>
      </c>
      <c r="G25" s="128"/>
      <c r="H25" s="128"/>
      <c r="I25" s="128"/>
      <c r="J25" s="128"/>
      <c r="K25" s="128"/>
      <c r="L25" s="128"/>
      <c r="M25" s="128"/>
      <c r="N25" s="128"/>
      <c r="O25" s="128"/>
      <c r="P25" s="128"/>
      <c r="Q25" s="128"/>
      <c r="R25" s="128"/>
      <c r="S25" s="128"/>
      <c r="T25" s="128"/>
      <c r="U25" s="128"/>
      <c r="V25" s="128"/>
      <c r="W25" s="128"/>
      <c r="X25" s="128"/>
      <c r="Y25" s="128"/>
      <c r="Z25" s="128"/>
    </row>
    <row r="26" spans="1:26" ht="13">
      <c r="A26" s="128">
        <v>25</v>
      </c>
      <c r="B26" s="199">
        <v>2</v>
      </c>
      <c r="C26" s="128" t="s">
        <v>1048</v>
      </c>
      <c r="D26" s="217" t="s">
        <v>4917</v>
      </c>
      <c r="E26" s="217" t="s">
        <v>4918</v>
      </c>
      <c r="F26" s="201">
        <v>45880</v>
      </c>
      <c r="G26" s="128"/>
      <c r="H26" s="128"/>
      <c r="I26" s="128"/>
      <c r="J26" s="128"/>
      <c r="K26" s="128"/>
      <c r="L26" s="128"/>
      <c r="M26" s="128"/>
      <c r="N26" s="128"/>
      <c r="O26" s="128"/>
      <c r="P26" s="128"/>
      <c r="Q26" s="128"/>
      <c r="R26" s="128"/>
      <c r="S26" s="128"/>
      <c r="T26" s="128"/>
      <c r="U26" s="128"/>
      <c r="V26" s="128"/>
      <c r="W26" s="128"/>
      <c r="X26" s="128"/>
      <c r="Y26" s="128"/>
      <c r="Z26" s="128"/>
    </row>
    <row r="27" spans="1:26" ht="13">
      <c r="A27" s="128">
        <v>26</v>
      </c>
      <c r="B27" s="199">
        <v>2</v>
      </c>
      <c r="C27" s="128" t="s">
        <v>1160</v>
      </c>
      <c r="D27" s="217" t="s">
        <v>4919</v>
      </c>
      <c r="E27" s="217" t="s">
        <v>4920</v>
      </c>
      <c r="F27" s="201">
        <v>45880</v>
      </c>
      <c r="G27" s="128"/>
      <c r="H27" s="128"/>
      <c r="I27" s="128"/>
      <c r="J27" s="128"/>
      <c r="K27" s="128"/>
      <c r="L27" s="128"/>
      <c r="M27" s="128"/>
      <c r="N27" s="128"/>
      <c r="O27" s="128"/>
      <c r="P27" s="128"/>
      <c r="Q27" s="128"/>
      <c r="R27" s="128"/>
      <c r="S27" s="128"/>
      <c r="T27" s="128"/>
      <c r="U27" s="128"/>
      <c r="V27" s="128"/>
      <c r="W27" s="128"/>
      <c r="X27" s="128"/>
      <c r="Y27" s="128"/>
      <c r="Z27" s="128"/>
    </row>
    <row r="28" spans="1:26" ht="13">
      <c r="A28" s="128">
        <v>27</v>
      </c>
      <c r="B28" s="199">
        <v>2</v>
      </c>
      <c r="C28" s="128" t="s">
        <v>86</v>
      </c>
      <c r="D28" s="215" t="s">
        <v>4921</v>
      </c>
      <c r="E28" s="217" t="s">
        <v>4922</v>
      </c>
      <c r="F28" s="201">
        <v>45880</v>
      </c>
      <c r="G28" s="128"/>
      <c r="H28" s="128"/>
      <c r="I28" s="128"/>
      <c r="J28" s="128"/>
      <c r="K28" s="128"/>
      <c r="L28" s="128"/>
      <c r="M28" s="128"/>
      <c r="N28" s="128"/>
      <c r="O28" s="128"/>
      <c r="P28" s="128"/>
      <c r="Q28" s="128"/>
      <c r="R28" s="128"/>
      <c r="S28" s="128"/>
      <c r="T28" s="128"/>
      <c r="U28" s="128"/>
      <c r="V28" s="128"/>
      <c r="W28" s="128"/>
      <c r="X28" s="128"/>
      <c r="Y28" s="128"/>
      <c r="Z28" s="128"/>
    </row>
    <row r="29" spans="1:26" ht="13">
      <c r="A29" s="128">
        <v>28</v>
      </c>
      <c r="B29" s="199">
        <v>2</v>
      </c>
      <c r="C29" s="128" t="s">
        <v>4923</v>
      </c>
      <c r="D29" s="217" t="s">
        <v>4924</v>
      </c>
      <c r="E29" s="217" t="s">
        <v>4925</v>
      </c>
      <c r="F29" s="201">
        <v>45880</v>
      </c>
      <c r="G29" s="128"/>
      <c r="H29" s="128"/>
      <c r="I29" s="128"/>
      <c r="J29" s="128"/>
      <c r="K29" s="128"/>
      <c r="L29" s="128"/>
      <c r="M29" s="128"/>
      <c r="N29" s="128"/>
      <c r="O29" s="128"/>
      <c r="P29" s="128"/>
      <c r="Q29" s="128"/>
      <c r="R29" s="128"/>
      <c r="S29" s="128"/>
      <c r="T29" s="128"/>
      <c r="U29" s="128"/>
      <c r="V29" s="128"/>
      <c r="W29" s="128"/>
      <c r="X29" s="128"/>
      <c r="Y29" s="128"/>
      <c r="Z29" s="128"/>
    </row>
    <row r="30" spans="1:26" ht="13">
      <c r="A30" s="128">
        <v>29</v>
      </c>
      <c r="B30" s="199">
        <v>2</v>
      </c>
      <c r="C30" s="128" t="s">
        <v>4926</v>
      </c>
      <c r="D30" s="217" t="s">
        <v>4927</v>
      </c>
      <c r="E30" s="217" t="s">
        <v>4928</v>
      </c>
      <c r="F30" s="201">
        <v>45880</v>
      </c>
      <c r="G30" s="128"/>
      <c r="H30" s="128"/>
      <c r="I30" s="128"/>
      <c r="J30" s="128"/>
      <c r="K30" s="128"/>
      <c r="L30" s="128"/>
      <c r="M30" s="128"/>
      <c r="N30" s="128"/>
      <c r="O30" s="128"/>
      <c r="P30" s="128"/>
      <c r="Q30" s="128"/>
      <c r="R30" s="128"/>
      <c r="S30" s="128"/>
      <c r="T30" s="128"/>
      <c r="U30" s="128"/>
      <c r="V30" s="128"/>
      <c r="W30" s="128"/>
      <c r="X30" s="128"/>
      <c r="Y30" s="128"/>
      <c r="Z30" s="128"/>
    </row>
    <row r="31" spans="1:26" ht="13">
      <c r="A31" s="128">
        <v>30</v>
      </c>
      <c r="B31" s="199">
        <v>2</v>
      </c>
      <c r="C31" s="128" t="s">
        <v>4929</v>
      </c>
      <c r="D31" s="217" t="s">
        <v>4930</v>
      </c>
      <c r="E31" s="217" t="s">
        <v>4931</v>
      </c>
      <c r="F31" s="201">
        <v>45880</v>
      </c>
      <c r="G31" s="128"/>
      <c r="H31" s="128"/>
      <c r="I31" s="128"/>
      <c r="J31" s="128"/>
      <c r="K31" s="128"/>
      <c r="L31" s="128"/>
      <c r="M31" s="128"/>
      <c r="N31" s="128"/>
      <c r="O31" s="128"/>
      <c r="P31" s="128"/>
      <c r="Q31" s="128"/>
      <c r="R31" s="128"/>
      <c r="S31" s="128"/>
      <c r="T31" s="128"/>
      <c r="U31" s="128"/>
      <c r="V31" s="128"/>
      <c r="W31" s="128"/>
      <c r="X31" s="128"/>
      <c r="Y31" s="128"/>
      <c r="Z31" s="128"/>
    </row>
    <row r="32" spans="1:26" ht="13">
      <c r="A32" s="128">
        <v>31</v>
      </c>
      <c r="B32" s="199">
        <v>2</v>
      </c>
      <c r="C32" s="128" t="s">
        <v>4932</v>
      </c>
      <c r="D32" s="217" t="s">
        <v>4933</v>
      </c>
      <c r="E32" s="217" t="s">
        <v>4934</v>
      </c>
      <c r="F32" s="201">
        <v>45880</v>
      </c>
      <c r="G32" s="128"/>
      <c r="H32" s="128"/>
      <c r="I32" s="128"/>
      <c r="J32" s="128"/>
      <c r="K32" s="128"/>
      <c r="L32" s="128"/>
      <c r="M32" s="128"/>
      <c r="N32" s="128"/>
      <c r="O32" s="128"/>
      <c r="P32" s="128"/>
      <c r="Q32" s="128"/>
      <c r="R32" s="128"/>
      <c r="S32" s="128"/>
      <c r="T32" s="128"/>
      <c r="U32" s="128"/>
      <c r="V32" s="128"/>
      <c r="W32" s="128"/>
      <c r="X32" s="128"/>
      <c r="Y32" s="128"/>
      <c r="Z32" s="128"/>
    </row>
    <row r="33" spans="1:26" ht="13">
      <c r="A33" s="213">
        <v>32</v>
      </c>
      <c r="B33" s="218">
        <v>1</v>
      </c>
      <c r="C33" s="213" t="s">
        <v>4935</v>
      </c>
      <c r="D33" s="214" t="s">
        <v>4936</v>
      </c>
      <c r="E33" s="214" t="s">
        <v>4937</v>
      </c>
      <c r="F33" s="219">
        <v>45881</v>
      </c>
      <c r="G33" s="213"/>
      <c r="H33" s="213"/>
      <c r="I33" s="213"/>
      <c r="J33" s="213"/>
      <c r="K33" s="213"/>
      <c r="L33" s="213"/>
      <c r="M33" s="213"/>
      <c r="N33" s="213"/>
      <c r="O33" s="213"/>
      <c r="P33" s="213"/>
      <c r="Q33" s="213"/>
      <c r="R33" s="213"/>
      <c r="S33" s="213"/>
      <c r="T33" s="213"/>
      <c r="U33" s="213"/>
      <c r="V33" s="213"/>
      <c r="W33" s="213"/>
      <c r="X33" s="213"/>
      <c r="Y33" s="213"/>
      <c r="Z33" s="213"/>
    </row>
    <row r="34" spans="1:26" ht="13">
      <c r="A34" s="213">
        <v>33</v>
      </c>
      <c r="B34" s="218">
        <v>1</v>
      </c>
      <c r="C34" s="213" t="s">
        <v>4887</v>
      </c>
      <c r="D34" s="220" t="s">
        <v>4938</v>
      </c>
      <c r="E34" s="214" t="s">
        <v>4939</v>
      </c>
      <c r="F34" s="219">
        <v>45882</v>
      </c>
      <c r="G34" s="213"/>
      <c r="H34" s="213"/>
      <c r="I34" s="213"/>
      <c r="J34" s="213"/>
      <c r="K34" s="213"/>
      <c r="L34" s="213"/>
      <c r="M34" s="213"/>
      <c r="N34" s="213"/>
      <c r="O34" s="213"/>
      <c r="P34" s="213"/>
      <c r="Q34" s="213"/>
      <c r="R34" s="213"/>
      <c r="S34" s="213"/>
      <c r="T34" s="213"/>
      <c r="U34" s="213"/>
      <c r="V34" s="213"/>
      <c r="W34" s="213"/>
      <c r="X34" s="213"/>
      <c r="Y34" s="213"/>
      <c r="Z34" s="213"/>
    </row>
    <row r="35" spans="1:26" ht="13">
      <c r="A35" s="213">
        <v>34</v>
      </c>
      <c r="B35" s="218">
        <v>1</v>
      </c>
      <c r="C35" s="213" t="s">
        <v>4940</v>
      </c>
      <c r="D35" s="220" t="s">
        <v>4941</v>
      </c>
      <c r="E35" s="214" t="s">
        <v>4942</v>
      </c>
      <c r="F35" s="219">
        <v>45882</v>
      </c>
      <c r="G35" s="213"/>
      <c r="H35" s="213"/>
      <c r="I35" s="213"/>
      <c r="J35" s="213"/>
      <c r="K35" s="213"/>
      <c r="L35" s="213"/>
      <c r="M35" s="213"/>
      <c r="N35" s="213"/>
      <c r="O35" s="213"/>
      <c r="P35" s="213"/>
      <c r="Q35" s="213"/>
      <c r="R35" s="213"/>
      <c r="S35" s="213"/>
      <c r="T35" s="213"/>
      <c r="U35" s="213"/>
      <c r="V35" s="213"/>
      <c r="W35" s="213"/>
      <c r="X35" s="213"/>
      <c r="Y35" s="213"/>
      <c r="Z35" s="213"/>
    </row>
    <row r="36" spans="1:26" ht="13">
      <c r="A36" s="213">
        <v>35</v>
      </c>
      <c r="B36" s="218">
        <v>1</v>
      </c>
      <c r="C36" s="213" t="s">
        <v>1519</v>
      </c>
      <c r="D36" s="220" t="s">
        <v>4943</v>
      </c>
      <c r="E36" s="214" t="s">
        <v>4944</v>
      </c>
      <c r="F36" s="219">
        <v>45882</v>
      </c>
      <c r="G36" s="213"/>
      <c r="H36" s="213"/>
      <c r="I36" s="213"/>
      <c r="J36" s="213"/>
      <c r="K36" s="213"/>
      <c r="L36" s="213"/>
      <c r="M36" s="213"/>
      <c r="N36" s="213"/>
      <c r="O36" s="213"/>
      <c r="P36" s="213"/>
      <c r="Q36" s="213"/>
      <c r="R36" s="213"/>
      <c r="S36" s="213"/>
      <c r="T36" s="213"/>
      <c r="U36" s="213"/>
      <c r="V36" s="213"/>
      <c r="W36" s="213"/>
      <c r="X36" s="213"/>
      <c r="Y36" s="213"/>
      <c r="Z36" s="213"/>
    </row>
    <row r="37" spans="1:26" ht="13">
      <c r="A37" s="213">
        <v>36</v>
      </c>
      <c r="B37" s="218">
        <v>1</v>
      </c>
      <c r="C37" s="213" t="s">
        <v>4945</v>
      </c>
      <c r="D37" s="220" t="s">
        <v>4946</v>
      </c>
      <c r="E37" s="214" t="s">
        <v>4947</v>
      </c>
      <c r="F37" s="219">
        <v>45882</v>
      </c>
      <c r="G37" s="213"/>
      <c r="H37" s="213"/>
      <c r="I37" s="213"/>
      <c r="J37" s="213"/>
      <c r="K37" s="213"/>
      <c r="L37" s="213"/>
      <c r="M37" s="213"/>
      <c r="N37" s="213"/>
      <c r="O37" s="213"/>
      <c r="P37" s="213"/>
      <c r="Q37" s="213"/>
      <c r="R37" s="213"/>
      <c r="S37" s="213"/>
      <c r="T37" s="213"/>
      <c r="U37" s="213"/>
      <c r="V37" s="213"/>
      <c r="W37" s="213"/>
      <c r="X37" s="213"/>
      <c r="Y37" s="213"/>
      <c r="Z37" s="213"/>
    </row>
    <row r="38" spans="1:26" ht="13">
      <c r="A38" s="213">
        <v>37</v>
      </c>
      <c r="B38" s="218">
        <v>1</v>
      </c>
      <c r="C38" s="213" t="s">
        <v>1160</v>
      </c>
      <c r="D38" s="220" t="s">
        <v>4948</v>
      </c>
      <c r="E38" s="214" t="s">
        <v>4949</v>
      </c>
      <c r="F38" s="219">
        <v>45882</v>
      </c>
      <c r="G38" s="213"/>
      <c r="H38" s="213"/>
      <c r="I38" s="213"/>
      <c r="J38" s="213"/>
      <c r="K38" s="213"/>
      <c r="L38" s="213"/>
      <c r="M38" s="213"/>
      <c r="N38" s="213"/>
      <c r="O38" s="213"/>
      <c r="P38" s="213"/>
      <c r="Q38" s="213"/>
      <c r="R38" s="213"/>
      <c r="S38" s="213"/>
      <c r="T38" s="213"/>
      <c r="U38" s="213"/>
      <c r="V38" s="213"/>
      <c r="W38" s="213"/>
      <c r="X38" s="213"/>
      <c r="Y38" s="213"/>
      <c r="Z38" s="213"/>
    </row>
    <row r="39" spans="1:26" ht="13">
      <c r="A39" s="213">
        <v>38</v>
      </c>
      <c r="B39" s="218">
        <v>1</v>
      </c>
      <c r="C39" s="213" t="s">
        <v>910</v>
      </c>
      <c r="D39" s="220" t="s">
        <v>4950</v>
      </c>
      <c r="E39" s="214" t="s">
        <v>4951</v>
      </c>
      <c r="F39" s="219">
        <v>45882</v>
      </c>
      <c r="G39" s="213"/>
      <c r="H39" s="213"/>
      <c r="I39" s="213"/>
      <c r="J39" s="213"/>
      <c r="K39" s="213"/>
      <c r="L39" s="213"/>
      <c r="M39" s="213"/>
      <c r="N39" s="213"/>
      <c r="O39" s="213"/>
      <c r="P39" s="213"/>
      <c r="Q39" s="213"/>
      <c r="R39" s="213"/>
      <c r="S39" s="213"/>
      <c r="T39" s="213"/>
      <c r="U39" s="213"/>
      <c r="V39" s="213"/>
      <c r="W39" s="213"/>
      <c r="X39" s="213"/>
      <c r="Y39" s="213"/>
      <c r="Z39" s="213"/>
    </row>
    <row r="40" spans="1:26" ht="13">
      <c r="A40" s="213">
        <v>39</v>
      </c>
      <c r="B40" s="218">
        <v>1</v>
      </c>
      <c r="C40" s="213" t="s">
        <v>4900</v>
      </c>
      <c r="D40" s="220" t="s">
        <v>4952</v>
      </c>
      <c r="E40" s="214" t="s">
        <v>4953</v>
      </c>
      <c r="F40" s="219">
        <v>45882</v>
      </c>
      <c r="G40" s="213"/>
      <c r="H40" s="213"/>
      <c r="I40" s="213"/>
      <c r="J40" s="213"/>
      <c r="K40" s="213"/>
      <c r="L40" s="213"/>
      <c r="M40" s="213"/>
      <c r="N40" s="213"/>
      <c r="O40" s="213"/>
      <c r="P40" s="213"/>
      <c r="Q40" s="213"/>
      <c r="R40" s="213"/>
      <c r="S40" s="213"/>
      <c r="T40" s="213"/>
      <c r="U40" s="213"/>
      <c r="V40" s="213"/>
      <c r="W40" s="213"/>
      <c r="X40" s="213"/>
      <c r="Y40" s="213"/>
      <c r="Z40" s="213"/>
    </row>
    <row r="41" spans="1:26" ht="13">
      <c r="A41" s="213">
        <v>40</v>
      </c>
      <c r="B41" s="218">
        <v>1</v>
      </c>
      <c r="C41" s="213" t="s">
        <v>86</v>
      </c>
      <c r="D41" s="220" t="s">
        <v>4954</v>
      </c>
      <c r="E41" s="214" t="s">
        <v>4955</v>
      </c>
      <c r="F41" s="219">
        <v>45882</v>
      </c>
      <c r="G41" s="213"/>
      <c r="H41" s="213"/>
      <c r="I41" s="213"/>
      <c r="J41" s="213"/>
      <c r="K41" s="213"/>
      <c r="L41" s="213"/>
      <c r="M41" s="213"/>
      <c r="N41" s="213"/>
      <c r="O41" s="213"/>
      <c r="P41" s="213"/>
      <c r="Q41" s="213"/>
      <c r="R41" s="213"/>
      <c r="S41" s="213"/>
      <c r="T41" s="213"/>
      <c r="U41" s="213"/>
      <c r="V41" s="213"/>
      <c r="W41" s="213"/>
      <c r="X41" s="213"/>
      <c r="Y41" s="213"/>
      <c r="Z41" s="213"/>
    </row>
    <row r="42" spans="1:26" ht="13">
      <c r="A42" s="213">
        <v>41</v>
      </c>
      <c r="B42" s="218">
        <v>1</v>
      </c>
      <c r="C42" s="213" t="s">
        <v>1273</v>
      </c>
      <c r="D42" s="220" t="s">
        <v>4956</v>
      </c>
      <c r="E42" s="214" t="s">
        <v>4957</v>
      </c>
      <c r="F42" s="219">
        <v>45882</v>
      </c>
      <c r="G42" s="213"/>
      <c r="H42" s="213"/>
      <c r="I42" s="213"/>
      <c r="J42" s="213"/>
      <c r="K42" s="213"/>
      <c r="L42" s="213"/>
      <c r="M42" s="213"/>
      <c r="N42" s="213"/>
      <c r="O42" s="213"/>
      <c r="P42" s="213"/>
      <c r="Q42" s="213"/>
      <c r="R42" s="213"/>
      <c r="S42" s="213"/>
      <c r="T42" s="213"/>
      <c r="U42" s="213"/>
      <c r="V42" s="213"/>
      <c r="W42" s="213"/>
      <c r="X42" s="213"/>
      <c r="Y42" s="213"/>
      <c r="Z42" s="213"/>
    </row>
    <row r="43" spans="1:26" ht="13">
      <c r="A43" s="213">
        <v>42</v>
      </c>
      <c r="B43" s="218">
        <v>1</v>
      </c>
      <c r="C43" s="213" t="s">
        <v>1128</v>
      </c>
      <c r="D43" s="220" t="s">
        <v>4958</v>
      </c>
      <c r="E43" s="214" t="s">
        <v>4959</v>
      </c>
      <c r="F43" s="219">
        <v>45882</v>
      </c>
      <c r="G43" s="213"/>
      <c r="H43" s="213"/>
      <c r="I43" s="213"/>
      <c r="J43" s="213"/>
      <c r="K43" s="213"/>
      <c r="L43" s="213"/>
      <c r="M43" s="213"/>
      <c r="N43" s="213"/>
      <c r="O43" s="213"/>
      <c r="P43" s="213"/>
      <c r="Q43" s="213"/>
      <c r="R43" s="213"/>
      <c r="S43" s="213"/>
      <c r="T43" s="213"/>
      <c r="U43" s="213"/>
      <c r="V43" s="213"/>
      <c r="W43" s="213"/>
      <c r="X43" s="213"/>
      <c r="Y43" s="213"/>
      <c r="Z43" s="213"/>
    </row>
    <row r="44" spans="1:26" ht="13">
      <c r="A44" s="213">
        <v>43</v>
      </c>
      <c r="B44" s="218">
        <v>1</v>
      </c>
      <c r="C44" s="213" t="s">
        <v>62</v>
      </c>
      <c r="D44" s="220" t="s">
        <v>4960</v>
      </c>
      <c r="E44" s="214" t="s">
        <v>4961</v>
      </c>
      <c r="F44" s="219">
        <v>45882</v>
      </c>
      <c r="G44" s="213"/>
      <c r="H44" s="213"/>
      <c r="I44" s="213"/>
      <c r="J44" s="213"/>
      <c r="K44" s="213"/>
      <c r="L44" s="213"/>
      <c r="M44" s="213"/>
      <c r="N44" s="213"/>
      <c r="O44" s="213"/>
      <c r="P44" s="213"/>
      <c r="Q44" s="213"/>
      <c r="R44" s="213"/>
      <c r="S44" s="213"/>
      <c r="T44" s="213"/>
      <c r="U44" s="213"/>
      <c r="V44" s="213"/>
      <c r="W44" s="213"/>
      <c r="X44" s="213"/>
      <c r="Y44" s="213"/>
      <c r="Z44" s="213"/>
    </row>
    <row r="45" spans="1:26" ht="13">
      <c r="A45" s="213">
        <v>44</v>
      </c>
      <c r="B45" s="218">
        <v>1</v>
      </c>
      <c r="C45" s="213" t="s">
        <v>4962</v>
      </c>
      <c r="D45" s="220" t="s">
        <v>4963</v>
      </c>
      <c r="E45" s="214" t="s">
        <v>4964</v>
      </c>
      <c r="F45" s="219">
        <v>45882</v>
      </c>
      <c r="G45" s="213"/>
      <c r="H45" s="213"/>
      <c r="I45" s="213"/>
      <c r="J45" s="213"/>
      <c r="K45" s="213"/>
      <c r="L45" s="213"/>
      <c r="M45" s="213"/>
      <c r="N45" s="213"/>
      <c r="O45" s="213"/>
      <c r="P45" s="213"/>
      <c r="Q45" s="213"/>
      <c r="R45" s="213"/>
      <c r="S45" s="213"/>
      <c r="T45" s="213"/>
      <c r="U45" s="213"/>
      <c r="V45" s="213"/>
      <c r="W45" s="213"/>
      <c r="X45" s="213"/>
      <c r="Y45" s="213"/>
      <c r="Z45" s="213"/>
    </row>
    <row r="46" spans="1:26" ht="13">
      <c r="A46" s="213">
        <v>45</v>
      </c>
      <c r="B46" s="218">
        <v>1</v>
      </c>
      <c r="C46" s="213" t="s">
        <v>730</v>
      </c>
      <c r="D46" s="220" t="s">
        <v>4965</v>
      </c>
      <c r="E46" s="214" t="s">
        <v>4966</v>
      </c>
      <c r="F46" s="219">
        <v>45882</v>
      </c>
      <c r="G46" s="213"/>
      <c r="H46" s="213"/>
      <c r="I46" s="213"/>
      <c r="J46" s="213"/>
      <c r="K46" s="213"/>
      <c r="L46" s="213"/>
      <c r="M46" s="213"/>
      <c r="N46" s="213"/>
      <c r="O46" s="213"/>
      <c r="P46" s="213"/>
      <c r="Q46" s="213"/>
      <c r="R46" s="213"/>
      <c r="S46" s="213"/>
      <c r="T46" s="213"/>
      <c r="U46" s="213"/>
      <c r="V46" s="213"/>
      <c r="W46" s="213"/>
      <c r="X46" s="213"/>
      <c r="Y46" s="213"/>
      <c r="Z46" s="213"/>
    </row>
    <row r="47" spans="1:26" ht="13">
      <c r="A47" s="213">
        <v>46</v>
      </c>
      <c r="B47" s="218">
        <v>1</v>
      </c>
      <c r="C47" s="213" t="s">
        <v>4967</v>
      </c>
      <c r="D47" s="220" t="s">
        <v>4968</v>
      </c>
      <c r="E47" s="214" t="s">
        <v>4969</v>
      </c>
      <c r="F47" s="219">
        <v>45882</v>
      </c>
      <c r="G47" s="213"/>
      <c r="H47" s="213"/>
      <c r="I47" s="213"/>
      <c r="J47" s="213"/>
      <c r="K47" s="213"/>
      <c r="L47" s="213"/>
      <c r="M47" s="213"/>
      <c r="N47" s="213"/>
      <c r="O47" s="213"/>
      <c r="P47" s="213"/>
      <c r="Q47" s="213"/>
      <c r="R47" s="213"/>
      <c r="S47" s="213"/>
      <c r="T47" s="213"/>
      <c r="U47" s="213"/>
      <c r="V47" s="213"/>
      <c r="W47" s="213"/>
      <c r="X47" s="213"/>
      <c r="Y47" s="213"/>
      <c r="Z47" s="213"/>
    </row>
    <row r="48" spans="1:26" ht="13">
      <c r="A48" s="213">
        <v>47</v>
      </c>
      <c r="B48" s="218">
        <v>1</v>
      </c>
      <c r="C48" s="213" t="s">
        <v>154</v>
      </c>
      <c r="D48" s="220" t="s">
        <v>4970</v>
      </c>
      <c r="E48" s="214" t="s">
        <v>4971</v>
      </c>
      <c r="F48" s="219">
        <v>45882</v>
      </c>
      <c r="G48" s="213"/>
      <c r="H48" s="213"/>
      <c r="I48" s="213"/>
      <c r="J48" s="213"/>
      <c r="K48" s="213"/>
      <c r="L48" s="213"/>
      <c r="M48" s="213"/>
      <c r="N48" s="213"/>
      <c r="O48" s="213"/>
      <c r="P48" s="213"/>
      <c r="Q48" s="213"/>
      <c r="R48" s="213"/>
      <c r="S48" s="213"/>
      <c r="T48" s="213"/>
      <c r="U48" s="213"/>
      <c r="V48" s="213"/>
      <c r="W48" s="213"/>
      <c r="X48" s="213"/>
      <c r="Y48" s="213"/>
      <c r="Z48" s="213"/>
    </row>
    <row r="49" spans="1:26" ht="13">
      <c r="A49" s="213">
        <v>48</v>
      </c>
      <c r="B49" s="218">
        <v>1</v>
      </c>
      <c r="C49" s="213" t="s">
        <v>4972</v>
      </c>
      <c r="D49" s="220" t="s">
        <v>4973</v>
      </c>
      <c r="E49" s="214" t="s">
        <v>4974</v>
      </c>
      <c r="F49" s="219">
        <v>45882</v>
      </c>
      <c r="G49" s="213"/>
      <c r="H49" s="213"/>
      <c r="I49" s="213"/>
      <c r="J49" s="213"/>
      <c r="K49" s="213"/>
      <c r="L49" s="213"/>
      <c r="M49" s="213"/>
      <c r="N49" s="213"/>
      <c r="O49" s="213"/>
      <c r="P49" s="213"/>
      <c r="Q49" s="213"/>
      <c r="R49" s="213"/>
      <c r="S49" s="213"/>
      <c r="T49" s="213"/>
      <c r="U49" s="213"/>
      <c r="V49" s="213"/>
      <c r="W49" s="213"/>
      <c r="X49" s="213"/>
      <c r="Y49" s="213"/>
      <c r="Z49" s="213"/>
    </row>
    <row r="50" spans="1:26" ht="13">
      <c r="A50" s="213">
        <v>49</v>
      </c>
      <c r="B50" s="218">
        <v>1</v>
      </c>
      <c r="C50" s="213" t="s">
        <v>4878</v>
      </c>
      <c r="D50" s="220" t="s">
        <v>4975</v>
      </c>
      <c r="E50" s="214" t="s">
        <v>4976</v>
      </c>
      <c r="F50" s="219">
        <v>45882</v>
      </c>
      <c r="G50" s="213"/>
      <c r="H50" s="213"/>
      <c r="I50" s="213"/>
      <c r="J50" s="213"/>
      <c r="K50" s="213"/>
      <c r="L50" s="213"/>
      <c r="M50" s="213"/>
      <c r="N50" s="213"/>
      <c r="O50" s="213"/>
      <c r="P50" s="213"/>
      <c r="Q50" s="213"/>
      <c r="R50" s="213"/>
      <c r="S50" s="213"/>
      <c r="T50" s="213"/>
      <c r="U50" s="213"/>
      <c r="V50" s="213"/>
      <c r="W50" s="213"/>
      <c r="X50" s="213"/>
      <c r="Y50" s="213"/>
      <c r="Z50" s="213"/>
    </row>
    <row r="51" spans="1:26" ht="13">
      <c r="A51" s="213">
        <v>50</v>
      </c>
      <c r="B51" s="218">
        <v>1</v>
      </c>
      <c r="C51" s="213" t="s">
        <v>1694</v>
      </c>
      <c r="D51" s="220" t="s">
        <v>4977</v>
      </c>
      <c r="E51" s="214" t="s">
        <v>4978</v>
      </c>
      <c r="F51" s="219">
        <v>45882</v>
      </c>
      <c r="G51" s="213"/>
      <c r="H51" s="213"/>
      <c r="I51" s="213"/>
      <c r="J51" s="213"/>
      <c r="K51" s="213"/>
      <c r="L51" s="213"/>
      <c r="M51" s="213"/>
      <c r="N51" s="213"/>
      <c r="O51" s="213"/>
      <c r="P51" s="213"/>
      <c r="Q51" s="213"/>
      <c r="R51" s="213"/>
      <c r="S51" s="213"/>
      <c r="T51" s="213"/>
      <c r="U51" s="213"/>
      <c r="V51" s="213"/>
      <c r="W51" s="213"/>
      <c r="X51" s="213"/>
      <c r="Y51" s="213"/>
      <c r="Z51" s="213"/>
    </row>
    <row r="52" spans="1:26" ht="13">
      <c r="A52" s="213">
        <v>51</v>
      </c>
      <c r="B52" s="218">
        <v>1</v>
      </c>
      <c r="C52" s="213" t="s">
        <v>813</v>
      </c>
      <c r="D52" s="220" t="s">
        <v>4979</v>
      </c>
      <c r="E52" s="214" t="s">
        <v>4980</v>
      </c>
      <c r="F52" s="219">
        <v>45882</v>
      </c>
      <c r="G52" s="213"/>
      <c r="H52" s="213"/>
      <c r="I52" s="213"/>
      <c r="J52" s="213"/>
      <c r="K52" s="213"/>
      <c r="L52" s="213"/>
      <c r="M52" s="213"/>
      <c r="N52" s="213"/>
      <c r="O52" s="213"/>
      <c r="P52" s="213"/>
      <c r="Q52" s="213"/>
      <c r="R52" s="213"/>
      <c r="S52" s="213"/>
      <c r="T52" s="213"/>
      <c r="U52" s="213"/>
      <c r="V52" s="213"/>
      <c r="W52" s="213"/>
      <c r="X52" s="213"/>
      <c r="Y52" s="213"/>
      <c r="Z52" s="213"/>
    </row>
    <row r="53" spans="1:26" ht="13">
      <c r="A53" s="213">
        <v>52</v>
      </c>
      <c r="B53" s="218">
        <v>1</v>
      </c>
      <c r="C53" s="213" t="s">
        <v>530</v>
      </c>
      <c r="D53" s="220" t="s">
        <v>4981</v>
      </c>
      <c r="E53" s="214" t="s">
        <v>4982</v>
      </c>
      <c r="F53" s="219">
        <v>45882</v>
      </c>
      <c r="G53" s="213"/>
      <c r="H53" s="213"/>
      <c r="I53" s="213"/>
      <c r="J53" s="213"/>
      <c r="K53" s="213"/>
      <c r="L53" s="213"/>
      <c r="M53" s="213"/>
      <c r="N53" s="213"/>
      <c r="O53" s="213"/>
      <c r="P53" s="213"/>
      <c r="Q53" s="213"/>
      <c r="R53" s="213"/>
      <c r="S53" s="213"/>
      <c r="T53" s="213"/>
      <c r="U53" s="213"/>
      <c r="V53" s="213"/>
      <c r="W53" s="213"/>
      <c r="X53" s="213"/>
      <c r="Y53" s="213"/>
      <c r="Z53" s="213"/>
    </row>
    <row r="54" spans="1:26" ht="13">
      <c r="A54" s="128"/>
      <c r="B54" s="199"/>
      <c r="C54" s="128"/>
      <c r="D54" s="128"/>
      <c r="E54" s="128"/>
      <c r="F54" s="128"/>
      <c r="G54" s="128"/>
      <c r="H54" s="128"/>
      <c r="I54" s="128"/>
      <c r="J54" s="128"/>
      <c r="K54" s="128"/>
      <c r="L54" s="128"/>
      <c r="M54" s="128"/>
      <c r="N54" s="128"/>
      <c r="O54" s="128"/>
      <c r="P54" s="128"/>
      <c r="Q54" s="128"/>
      <c r="R54" s="128"/>
      <c r="S54" s="128"/>
      <c r="T54" s="128"/>
      <c r="U54" s="128"/>
      <c r="V54" s="128"/>
      <c r="W54" s="128"/>
      <c r="X54" s="128"/>
      <c r="Y54" s="128"/>
      <c r="Z54" s="128"/>
    </row>
    <row r="55" spans="1:26" ht="13">
      <c r="A55" s="128"/>
      <c r="B55" s="199"/>
      <c r="C55" s="128"/>
      <c r="D55" s="128"/>
      <c r="E55" s="128"/>
      <c r="F55" s="128"/>
      <c r="G55" s="128"/>
      <c r="H55" s="128"/>
      <c r="I55" s="128"/>
      <c r="J55" s="128"/>
      <c r="K55" s="128"/>
      <c r="L55" s="128"/>
      <c r="M55" s="128"/>
      <c r="N55" s="128"/>
      <c r="O55" s="128"/>
      <c r="P55" s="128"/>
      <c r="Q55" s="128"/>
      <c r="R55" s="128"/>
      <c r="S55" s="128"/>
      <c r="T55" s="128"/>
      <c r="U55" s="128"/>
      <c r="V55" s="128"/>
      <c r="W55" s="128"/>
      <c r="X55" s="128"/>
      <c r="Y55" s="128"/>
      <c r="Z55" s="128"/>
    </row>
    <row r="56" spans="1:26" ht="13">
      <c r="A56" s="128"/>
      <c r="B56" s="199"/>
      <c r="C56" s="128"/>
      <c r="D56" s="128"/>
      <c r="E56" s="128"/>
      <c r="F56" s="128"/>
      <c r="G56" s="128"/>
      <c r="H56" s="128"/>
      <c r="I56" s="128"/>
      <c r="J56" s="128"/>
      <c r="K56" s="128"/>
      <c r="L56" s="128"/>
      <c r="M56" s="128"/>
      <c r="N56" s="128"/>
      <c r="O56" s="128"/>
      <c r="P56" s="128"/>
      <c r="Q56" s="128"/>
      <c r="R56" s="128"/>
      <c r="S56" s="128"/>
      <c r="T56" s="128"/>
      <c r="U56" s="128"/>
      <c r="V56" s="128"/>
      <c r="W56" s="128"/>
      <c r="X56" s="128"/>
      <c r="Y56" s="128"/>
      <c r="Z56" s="128"/>
    </row>
    <row r="57" spans="1:26" ht="13">
      <c r="A57" s="128"/>
      <c r="B57" s="199"/>
      <c r="C57" s="128"/>
      <c r="D57" s="128"/>
      <c r="E57" s="128"/>
      <c r="F57" s="128"/>
      <c r="G57" s="128"/>
      <c r="H57" s="128"/>
      <c r="I57" s="128"/>
      <c r="J57" s="128"/>
      <c r="K57" s="128"/>
      <c r="L57" s="128"/>
      <c r="M57" s="128"/>
      <c r="N57" s="128"/>
      <c r="O57" s="128"/>
      <c r="P57" s="128"/>
      <c r="Q57" s="128"/>
      <c r="R57" s="128"/>
      <c r="S57" s="128"/>
      <c r="T57" s="128"/>
      <c r="U57" s="128"/>
      <c r="V57" s="128"/>
      <c r="W57" s="128"/>
      <c r="X57" s="128"/>
      <c r="Y57" s="128"/>
      <c r="Z57" s="128"/>
    </row>
    <row r="58" spans="1:26" ht="13">
      <c r="A58" s="128"/>
      <c r="B58" s="199"/>
      <c r="C58" s="128"/>
      <c r="D58" s="128"/>
      <c r="E58" s="128"/>
      <c r="F58" s="128"/>
      <c r="G58" s="128"/>
      <c r="H58" s="128"/>
      <c r="I58" s="128"/>
      <c r="J58" s="128"/>
      <c r="K58" s="128"/>
      <c r="L58" s="128"/>
      <c r="M58" s="128"/>
      <c r="N58" s="128"/>
      <c r="O58" s="128"/>
      <c r="P58" s="128"/>
      <c r="Q58" s="128"/>
      <c r="R58" s="128"/>
      <c r="S58" s="128"/>
      <c r="T58" s="128"/>
      <c r="U58" s="128"/>
      <c r="V58" s="128"/>
      <c r="W58" s="128"/>
      <c r="X58" s="128"/>
      <c r="Y58" s="128"/>
      <c r="Z58" s="128"/>
    </row>
    <row r="59" spans="1:26" ht="13">
      <c r="A59" s="128"/>
      <c r="B59" s="199"/>
      <c r="C59" s="128"/>
      <c r="D59" s="128"/>
      <c r="E59" s="128"/>
      <c r="F59" s="128"/>
      <c r="G59" s="128"/>
      <c r="H59" s="128"/>
      <c r="I59" s="128"/>
      <c r="J59" s="128"/>
      <c r="K59" s="128"/>
      <c r="L59" s="128"/>
      <c r="M59" s="128"/>
      <c r="N59" s="128"/>
      <c r="O59" s="128"/>
      <c r="P59" s="128"/>
      <c r="Q59" s="128"/>
      <c r="R59" s="128"/>
      <c r="S59" s="128"/>
      <c r="T59" s="128"/>
      <c r="U59" s="128"/>
      <c r="V59" s="128"/>
      <c r="W59" s="128"/>
      <c r="X59" s="128"/>
      <c r="Y59" s="128"/>
      <c r="Z59" s="128"/>
    </row>
    <row r="60" spans="1:26" ht="13">
      <c r="A60" s="128"/>
      <c r="B60" s="199"/>
      <c r="C60" s="128"/>
      <c r="D60" s="128"/>
      <c r="E60" s="128"/>
      <c r="F60" s="128"/>
      <c r="G60" s="128"/>
      <c r="H60" s="128"/>
      <c r="I60" s="128"/>
      <c r="J60" s="128"/>
      <c r="K60" s="128"/>
      <c r="L60" s="128"/>
      <c r="M60" s="128"/>
      <c r="N60" s="128"/>
      <c r="O60" s="128"/>
      <c r="P60" s="128"/>
      <c r="Q60" s="128"/>
      <c r="R60" s="128"/>
      <c r="S60" s="128"/>
      <c r="T60" s="128"/>
      <c r="U60" s="128"/>
      <c r="V60" s="128"/>
      <c r="W60" s="128"/>
      <c r="X60" s="128"/>
      <c r="Y60" s="128"/>
      <c r="Z60" s="128"/>
    </row>
    <row r="61" spans="1:26" ht="13">
      <c r="A61" s="128"/>
      <c r="B61" s="199"/>
      <c r="C61" s="128"/>
      <c r="D61" s="128"/>
      <c r="E61" s="128"/>
      <c r="F61" s="128"/>
      <c r="G61" s="128"/>
      <c r="H61" s="128"/>
      <c r="I61" s="128"/>
      <c r="J61" s="128"/>
      <c r="K61" s="128"/>
      <c r="L61" s="128"/>
      <c r="M61" s="128"/>
      <c r="N61" s="128"/>
      <c r="O61" s="128"/>
      <c r="P61" s="128"/>
      <c r="Q61" s="128"/>
      <c r="R61" s="128"/>
      <c r="S61" s="128"/>
      <c r="T61" s="128"/>
      <c r="U61" s="128"/>
      <c r="V61" s="128"/>
      <c r="W61" s="128"/>
      <c r="X61" s="128"/>
      <c r="Y61" s="128"/>
      <c r="Z61" s="128"/>
    </row>
    <row r="62" spans="1:26" ht="13">
      <c r="A62" s="128"/>
      <c r="B62" s="199"/>
      <c r="C62" s="128"/>
      <c r="D62" s="128"/>
      <c r="E62" s="128"/>
      <c r="F62" s="128"/>
      <c r="G62" s="128"/>
      <c r="H62" s="128"/>
      <c r="I62" s="128"/>
      <c r="J62" s="128"/>
      <c r="K62" s="128"/>
      <c r="L62" s="128"/>
      <c r="M62" s="128"/>
      <c r="N62" s="128"/>
      <c r="O62" s="128"/>
      <c r="P62" s="128"/>
      <c r="Q62" s="128"/>
      <c r="R62" s="128"/>
      <c r="S62" s="128"/>
      <c r="T62" s="128"/>
      <c r="U62" s="128"/>
      <c r="V62" s="128"/>
      <c r="W62" s="128"/>
      <c r="X62" s="128"/>
      <c r="Y62" s="128"/>
      <c r="Z62" s="128"/>
    </row>
    <row r="63" spans="1:26" ht="13">
      <c r="A63" s="128"/>
      <c r="B63" s="199"/>
      <c r="C63" s="128"/>
      <c r="D63" s="128"/>
      <c r="E63" s="128"/>
      <c r="F63" s="128"/>
      <c r="G63" s="128"/>
      <c r="H63" s="128"/>
      <c r="I63" s="128"/>
      <c r="J63" s="128"/>
      <c r="K63" s="128"/>
      <c r="L63" s="128"/>
      <c r="M63" s="128"/>
      <c r="N63" s="128"/>
      <c r="O63" s="128"/>
      <c r="P63" s="128"/>
      <c r="Q63" s="128"/>
      <c r="R63" s="128"/>
      <c r="S63" s="128"/>
      <c r="T63" s="128"/>
      <c r="U63" s="128"/>
      <c r="V63" s="128"/>
      <c r="W63" s="128"/>
      <c r="X63" s="128"/>
      <c r="Y63" s="128"/>
      <c r="Z63" s="128"/>
    </row>
    <row r="64" spans="1:26" ht="13">
      <c r="A64" s="128"/>
      <c r="B64" s="199"/>
      <c r="C64" s="128"/>
      <c r="D64" s="128"/>
      <c r="E64" s="128"/>
      <c r="F64" s="128"/>
      <c r="G64" s="128"/>
      <c r="H64" s="128"/>
      <c r="I64" s="128"/>
      <c r="J64" s="128"/>
      <c r="K64" s="128"/>
      <c r="L64" s="128"/>
      <c r="M64" s="128"/>
      <c r="N64" s="128"/>
      <c r="O64" s="128"/>
      <c r="P64" s="128"/>
      <c r="Q64" s="128"/>
      <c r="R64" s="128"/>
      <c r="S64" s="128"/>
      <c r="T64" s="128"/>
      <c r="U64" s="128"/>
      <c r="V64" s="128"/>
      <c r="W64" s="128"/>
      <c r="X64" s="128"/>
      <c r="Y64" s="128"/>
      <c r="Z64" s="128"/>
    </row>
    <row r="65" spans="1:26" ht="13">
      <c r="A65" s="128"/>
      <c r="B65" s="199"/>
      <c r="C65" s="128"/>
      <c r="D65" s="128"/>
      <c r="E65" s="128"/>
      <c r="F65" s="128"/>
      <c r="G65" s="128"/>
      <c r="H65" s="128"/>
      <c r="I65" s="128"/>
      <c r="J65" s="128"/>
      <c r="K65" s="128"/>
      <c r="L65" s="128"/>
      <c r="M65" s="128"/>
      <c r="N65" s="128"/>
      <c r="O65" s="128"/>
      <c r="P65" s="128"/>
      <c r="Q65" s="128"/>
      <c r="R65" s="128"/>
      <c r="S65" s="128"/>
      <c r="T65" s="128"/>
      <c r="U65" s="128"/>
      <c r="V65" s="128"/>
      <c r="W65" s="128"/>
      <c r="X65" s="128"/>
      <c r="Y65" s="128"/>
      <c r="Z65" s="128"/>
    </row>
    <row r="66" spans="1:26" ht="13">
      <c r="A66" s="128"/>
      <c r="B66" s="199"/>
      <c r="C66" s="128"/>
      <c r="D66" s="128"/>
      <c r="E66" s="128"/>
      <c r="F66" s="128"/>
      <c r="G66" s="128"/>
      <c r="H66" s="128"/>
      <c r="I66" s="128"/>
      <c r="J66" s="128"/>
      <c r="K66" s="128"/>
      <c r="L66" s="128"/>
      <c r="M66" s="128"/>
      <c r="N66" s="128"/>
      <c r="O66" s="128"/>
      <c r="P66" s="128"/>
      <c r="Q66" s="128"/>
      <c r="R66" s="128"/>
      <c r="S66" s="128"/>
      <c r="T66" s="128"/>
      <c r="U66" s="128"/>
      <c r="V66" s="128"/>
      <c r="W66" s="128"/>
      <c r="X66" s="128"/>
      <c r="Y66" s="128"/>
      <c r="Z66" s="128"/>
    </row>
    <row r="67" spans="1:26" ht="13">
      <c r="A67" s="128"/>
      <c r="B67" s="199"/>
      <c r="C67" s="128"/>
      <c r="D67" s="128"/>
      <c r="E67" s="128"/>
      <c r="F67" s="128"/>
      <c r="G67" s="128"/>
      <c r="H67" s="128"/>
      <c r="I67" s="128"/>
      <c r="J67" s="128"/>
      <c r="K67" s="128"/>
      <c r="L67" s="128"/>
      <c r="M67" s="128"/>
      <c r="N67" s="128"/>
      <c r="O67" s="128"/>
      <c r="P67" s="128"/>
      <c r="Q67" s="128"/>
      <c r="R67" s="128"/>
      <c r="S67" s="128"/>
      <c r="T67" s="128"/>
      <c r="U67" s="128"/>
      <c r="V67" s="128"/>
      <c r="W67" s="128"/>
      <c r="X67" s="128"/>
      <c r="Y67" s="128"/>
      <c r="Z67" s="128"/>
    </row>
    <row r="68" spans="1:26" ht="13">
      <c r="A68" s="128"/>
      <c r="B68" s="199"/>
      <c r="C68" s="128"/>
      <c r="D68" s="128"/>
      <c r="E68" s="128"/>
      <c r="F68" s="128"/>
      <c r="G68" s="128"/>
      <c r="H68" s="128"/>
      <c r="I68" s="128"/>
      <c r="J68" s="128"/>
      <c r="K68" s="128"/>
      <c r="L68" s="128"/>
      <c r="M68" s="128"/>
      <c r="N68" s="128"/>
      <c r="O68" s="128"/>
      <c r="P68" s="128"/>
      <c r="Q68" s="128"/>
      <c r="R68" s="128"/>
      <c r="S68" s="128"/>
      <c r="T68" s="128"/>
      <c r="U68" s="128"/>
      <c r="V68" s="128"/>
      <c r="W68" s="128"/>
      <c r="X68" s="128"/>
      <c r="Y68" s="128"/>
      <c r="Z68" s="128"/>
    </row>
    <row r="69" spans="1:26" ht="13">
      <c r="A69" s="128"/>
      <c r="B69" s="199"/>
      <c r="C69" s="128"/>
      <c r="D69" s="128"/>
      <c r="E69" s="128"/>
      <c r="F69" s="128"/>
      <c r="G69" s="128"/>
      <c r="H69" s="128"/>
      <c r="I69" s="128"/>
      <c r="J69" s="128"/>
      <c r="K69" s="128"/>
      <c r="L69" s="128"/>
      <c r="M69" s="128"/>
      <c r="N69" s="128"/>
      <c r="O69" s="128"/>
      <c r="P69" s="128"/>
      <c r="Q69" s="128"/>
      <c r="R69" s="128"/>
      <c r="S69" s="128"/>
      <c r="T69" s="128"/>
      <c r="U69" s="128"/>
      <c r="V69" s="128"/>
      <c r="W69" s="128"/>
      <c r="X69" s="128"/>
      <c r="Y69" s="128"/>
      <c r="Z69" s="128"/>
    </row>
    <row r="70" spans="1:26" ht="13">
      <c r="A70" s="128"/>
      <c r="B70" s="199"/>
      <c r="C70" s="128"/>
      <c r="D70" s="128"/>
      <c r="E70" s="128"/>
      <c r="F70" s="128"/>
      <c r="G70" s="128"/>
      <c r="H70" s="128"/>
      <c r="I70" s="128"/>
      <c r="J70" s="128"/>
      <c r="K70" s="128"/>
      <c r="L70" s="128"/>
      <c r="M70" s="128"/>
      <c r="N70" s="128"/>
      <c r="O70" s="128"/>
      <c r="P70" s="128"/>
      <c r="Q70" s="128"/>
      <c r="R70" s="128"/>
      <c r="S70" s="128"/>
      <c r="T70" s="128"/>
      <c r="U70" s="128"/>
      <c r="V70" s="128"/>
      <c r="W70" s="128"/>
      <c r="X70" s="128"/>
      <c r="Y70" s="128"/>
      <c r="Z70" s="128"/>
    </row>
    <row r="71" spans="1:26" ht="13">
      <c r="A71" s="128"/>
      <c r="B71" s="199"/>
      <c r="C71" s="128"/>
      <c r="D71" s="128"/>
      <c r="E71" s="128"/>
      <c r="F71" s="128"/>
      <c r="G71" s="128"/>
      <c r="H71" s="128"/>
      <c r="I71" s="128"/>
      <c r="J71" s="128"/>
      <c r="K71" s="128"/>
      <c r="L71" s="128"/>
      <c r="M71" s="128"/>
      <c r="N71" s="128"/>
      <c r="O71" s="128"/>
      <c r="P71" s="128"/>
      <c r="Q71" s="128"/>
      <c r="R71" s="128"/>
      <c r="S71" s="128"/>
      <c r="T71" s="128"/>
      <c r="U71" s="128"/>
      <c r="V71" s="128"/>
      <c r="W71" s="128"/>
      <c r="X71" s="128"/>
      <c r="Y71" s="128"/>
      <c r="Z71" s="128"/>
    </row>
    <row r="72" spans="1:26" ht="13">
      <c r="A72" s="128"/>
      <c r="B72" s="199"/>
      <c r="C72" s="128"/>
      <c r="D72" s="128"/>
      <c r="E72" s="128"/>
      <c r="F72" s="128"/>
      <c r="G72" s="128"/>
      <c r="H72" s="128"/>
      <c r="I72" s="128"/>
      <c r="J72" s="128"/>
      <c r="K72" s="128"/>
      <c r="L72" s="128"/>
      <c r="M72" s="128"/>
      <c r="N72" s="128"/>
      <c r="O72" s="128"/>
      <c r="P72" s="128"/>
      <c r="Q72" s="128"/>
      <c r="R72" s="128"/>
      <c r="S72" s="128"/>
      <c r="T72" s="128"/>
      <c r="U72" s="128"/>
      <c r="V72" s="128"/>
      <c r="W72" s="128"/>
      <c r="X72" s="128"/>
      <c r="Y72" s="128"/>
      <c r="Z72" s="128"/>
    </row>
    <row r="73" spans="1:26" ht="13">
      <c r="A73" s="128"/>
      <c r="B73" s="199"/>
      <c r="C73" s="128"/>
      <c r="D73" s="128"/>
      <c r="E73" s="128"/>
      <c r="F73" s="128"/>
      <c r="G73" s="128"/>
      <c r="H73" s="128"/>
      <c r="I73" s="128"/>
      <c r="J73" s="128"/>
      <c r="K73" s="128"/>
      <c r="L73" s="128"/>
      <c r="M73" s="128"/>
      <c r="N73" s="128"/>
      <c r="O73" s="128"/>
      <c r="P73" s="128"/>
      <c r="Q73" s="128"/>
      <c r="R73" s="128"/>
      <c r="S73" s="128"/>
      <c r="T73" s="128"/>
      <c r="U73" s="128"/>
      <c r="V73" s="128"/>
      <c r="W73" s="128"/>
      <c r="X73" s="128"/>
      <c r="Y73" s="128"/>
      <c r="Z73" s="128"/>
    </row>
    <row r="74" spans="1:26" ht="13">
      <c r="A74" s="128"/>
      <c r="B74" s="199"/>
      <c r="C74" s="128"/>
      <c r="D74" s="128"/>
      <c r="E74" s="128"/>
      <c r="F74" s="128"/>
      <c r="G74" s="128"/>
      <c r="H74" s="128"/>
      <c r="I74" s="128"/>
      <c r="J74" s="128"/>
      <c r="K74" s="128"/>
      <c r="L74" s="128"/>
      <c r="M74" s="128"/>
      <c r="N74" s="128"/>
      <c r="O74" s="128"/>
      <c r="P74" s="128"/>
      <c r="Q74" s="128"/>
      <c r="R74" s="128"/>
      <c r="S74" s="128"/>
      <c r="T74" s="128"/>
      <c r="U74" s="128"/>
      <c r="V74" s="128"/>
      <c r="W74" s="128"/>
      <c r="X74" s="128"/>
      <c r="Y74" s="128"/>
      <c r="Z74" s="128"/>
    </row>
    <row r="75" spans="1:26" ht="13">
      <c r="A75" s="128"/>
      <c r="B75" s="199"/>
      <c r="C75" s="128"/>
      <c r="D75" s="128"/>
      <c r="E75" s="128"/>
      <c r="F75" s="128"/>
      <c r="G75" s="128"/>
      <c r="H75" s="128"/>
      <c r="I75" s="128"/>
      <c r="J75" s="128"/>
      <c r="K75" s="128"/>
      <c r="L75" s="128"/>
      <c r="M75" s="128"/>
      <c r="N75" s="128"/>
      <c r="O75" s="128"/>
      <c r="P75" s="128"/>
      <c r="Q75" s="128"/>
      <c r="R75" s="128"/>
      <c r="S75" s="128"/>
      <c r="T75" s="128"/>
      <c r="U75" s="128"/>
      <c r="V75" s="128"/>
      <c r="W75" s="128"/>
      <c r="X75" s="128"/>
      <c r="Y75" s="128"/>
      <c r="Z75" s="128"/>
    </row>
    <row r="76" spans="1:26" ht="13">
      <c r="A76" s="128"/>
      <c r="B76" s="199"/>
      <c r="C76" s="128"/>
      <c r="D76" s="128"/>
      <c r="E76" s="128"/>
      <c r="F76" s="128"/>
      <c r="G76" s="128"/>
      <c r="H76" s="128"/>
      <c r="I76" s="128"/>
      <c r="J76" s="128"/>
      <c r="K76" s="128"/>
      <c r="L76" s="128"/>
      <c r="M76" s="128"/>
      <c r="N76" s="128"/>
      <c r="O76" s="128"/>
      <c r="P76" s="128"/>
      <c r="Q76" s="128"/>
      <c r="R76" s="128"/>
      <c r="S76" s="128"/>
      <c r="T76" s="128"/>
      <c r="U76" s="128"/>
      <c r="V76" s="128"/>
      <c r="W76" s="128"/>
      <c r="X76" s="128"/>
      <c r="Y76" s="128"/>
      <c r="Z76" s="128"/>
    </row>
    <row r="77" spans="1:26" ht="13">
      <c r="A77" s="128"/>
      <c r="B77" s="199"/>
      <c r="C77" s="128"/>
      <c r="D77" s="128"/>
      <c r="E77" s="128"/>
      <c r="F77" s="128"/>
      <c r="G77" s="128"/>
      <c r="H77" s="128"/>
      <c r="I77" s="128"/>
      <c r="J77" s="128"/>
      <c r="K77" s="128"/>
      <c r="L77" s="128"/>
      <c r="M77" s="128"/>
      <c r="N77" s="128"/>
      <c r="O77" s="128"/>
      <c r="P77" s="128"/>
      <c r="Q77" s="128"/>
      <c r="R77" s="128"/>
      <c r="S77" s="128"/>
      <c r="T77" s="128"/>
      <c r="U77" s="128"/>
      <c r="V77" s="128"/>
      <c r="W77" s="128"/>
      <c r="X77" s="128"/>
      <c r="Y77" s="128"/>
      <c r="Z77" s="128"/>
    </row>
    <row r="78" spans="1:26" ht="13">
      <c r="A78" s="128"/>
      <c r="B78" s="199"/>
      <c r="C78" s="128"/>
      <c r="D78" s="128"/>
      <c r="E78" s="128"/>
      <c r="F78" s="128"/>
      <c r="G78" s="128"/>
      <c r="H78" s="128"/>
      <c r="I78" s="128"/>
      <c r="J78" s="128"/>
      <c r="K78" s="128"/>
      <c r="L78" s="128"/>
      <c r="M78" s="128"/>
      <c r="N78" s="128"/>
      <c r="O78" s="128"/>
      <c r="P78" s="128"/>
      <c r="Q78" s="128"/>
      <c r="R78" s="128"/>
      <c r="S78" s="128"/>
      <c r="T78" s="128"/>
      <c r="U78" s="128"/>
      <c r="V78" s="128"/>
      <c r="W78" s="128"/>
      <c r="X78" s="128"/>
      <c r="Y78" s="128"/>
      <c r="Z78" s="128"/>
    </row>
    <row r="79" spans="1:26" ht="13">
      <c r="A79" s="128"/>
      <c r="B79" s="199"/>
      <c r="C79" s="128"/>
      <c r="D79" s="128"/>
      <c r="E79" s="128"/>
      <c r="F79" s="128"/>
      <c r="G79" s="128"/>
      <c r="H79" s="128"/>
      <c r="I79" s="128"/>
      <c r="J79" s="128"/>
      <c r="K79" s="128"/>
      <c r="L79" s="128"/>
      <c r="M79" s="128"/>
      <c r="N79" s="128"/>
      <c r="O79" s="128"/>
      <c r="P79" s="128"/>
      <c r="Q79" s="128"/>
      <c r="R79" s="128"/>
      <c r="S79" s="128"/>
      <c r="T79" s="128"/>
      <c r="U79" s="128"/>
      <c r="V79" s="128"/>
      <c r="W79" s="128"/>
      <c r="X79" s="128"/>
      <c r="Y79" s="128"/>
      <c r="Z79" s="128"/>
    </row>
    <row r="80" spans="1:26" ht="13">
      <c r="A80" s="128"/>
      <c r="B80" s="199"/>
      <c r="C80" s="128"/>
      <c r="D80" s="128"/>
      <c r="E80" s="128"/>
      <c r="F80" s="128"/>
      <c r="G80" s="128"/>
      <c r="H80" s="128"/>
      <c r="I80" s="128"/>
      <c r="J80" s="128"/>
      <c r="K80" s="128"/>
      <c r="L80" s="128"/>
      <c r="M80" s="128"/>
      <c r="N80" s="128"/>
      <c r="O80" s="128"/>
      <c r="P80" s="128"/>
      <c r="Q80" s="128"/>
      <c r="R80" s="128"/>
      <c r="S80" s="128"/>
      <c r="T80" s="128"/>
      <c r="U80" s="128"/>
      <c r="V80" s="128"/>
      <c r="W80" s="128"/>
      <c r="X80" s="128"/>
      <c r="Y80" s="128"/>
      <c r="Z80" s="128"/>
    </row>
    <row r="81" spans="1:26" ht="13">
      <c r="A81" s="128"/>
      <c r="B81" s="199"/>
      <c r="C81" s="128"/>
      <c r="D81" s="128"/>
      <c r="E81" s="128"/>
      <c r="F81" s="128"/>
      <c r="G81" s="128"/>
      <c r="H81" s="128"/>
      <c r="I81" s="128"/>
      <c r="J81" s="128"/>
      <c r="K81" s="128"/>
      <c r="L81" s="128"/>
      <c r="M81" s="128"/>
      <c r="N81" s="128"/>
      <c r="O81" s="128"/>
      <c r="P81" s="128"/>
      <c r="Q81" s="128"/>
      <c r="R81" s="128"/>
      <c r="S81" s="128"/>
      <c r="T81" s="128"/>
      <c r="U81" s="128"/>
      <c r="V81" s="128"/>
      <c r="W81" s="128"/>
      <c r="X81" s="128"/>
      <c r="Y81" s="128"/>
      <c r="Z81" s="128"/>
    </row>
    <row r="82" spans="1:26" ht="13">
      <c r="A82" s="128"/>
      <c r="B82" s="199"/>
      <c r="C82" s="128"/>
      <c r="D82" s="128"/>
      <c r="E82" s="128"/>
      <c r="F82" s="128"/>
      <c r="G82" s="128"/>
      <c r="H82" s="128"/>
      <c r="I82" s="128"/>
      <c r="J82" s="128"/>
      <c r="K82" s="128"/>
      <c r="L82" s="128"/>
      <c r="M82" s="128"/>
      <c r="N82" s="128"/>
      <c r="O82" s="128"/>
      <c r="P82" s="128"/>
      <c r="Q82" s="128"/>
      <c r="R82" s="128"/>
      <c r="S82" s="128"/>
      <c r="T82" s="128"/>
      <c r="U82" s="128"/>
      <c r="V82" s="128"/>
      <c r="W82" s="128"/>
      <c r="X82" s="128"/>
      <c r="Y82" s="128"/>
      <c r="Z82" s="128"/>
    </row>
    <row r="83" spans="1:26" ht="13">
      <c r="A83" s="128"/>
      <c r="B83" s="199"/>
      <c r="C83" s="128"/>
      <c r="D83" s="128"/>
      <c r="E83" s="128"/>
      <c r="F83" s="128"/>
      <c r="G83" s="128"/>
      <c r="H83" s="128"/>
      <c r="I83" s="128"/>
      <c r="J83" s="128"/>
      <c r="K83" s="128"/>
      <c r="L83" s="128"/>
      <c r="M83" s="128"/>
      <c r="N83" s="128"/>
      <c r="O83" s="128"/>
      <c r="P83" s="128"/>
      <c r="Q83" s="128"/>
      <c r="R83" s="128"/>
      <c r="S83" s="128"/>
      <c r="T83" s="128"/>
      <c r="U83" s="128"/>
      <c r="V83" s="128"/>
      <c r="W83" s="128"/>
      <c r="X83" s="128"/>
      <c r="Y83" s="128"/>
      <c r="Z83" s="128"/>
    </row>
    <row r="84" spans="1:26" ht="13">
      <c r="A84" s="128"/>
      <c r="B84" s="199"/>
      <c r="C84" s="128"/>
      <c r="D84" s="128"/>
      <c r="E84" s="128"/>
      <c r="F84" s="128"/>
      <c r="G84" s="128"/>
      <c r="H84" s="128"/>
      <c r="I84" s="128"/>
      <c r="J84" s="128"/>
      <c r="K84" s="128"/>
      <c r="L84" s="128"/>
      <c r="M84" s="128"/>
      <c r="N84" s="128"/>
      <c r="O84" s="128"/>
      <c r="P84" s="128"/>
      <c r="Q84" s="128"/>
      <c r="R84" s="128"/>
      <c r="S84" s="128"/>
      <c r="T84" s="128"/>
      <c r="U84" s="128"/>
      <c r="V84" s="128"/>
      <c r="W84" s="128"/>
      <c r="X84" s="128"/>
      <c r="Y84" s="128"/>
      <c r="Z84" s="128"/>
    </row>
    <row r="85" spans="1:26" ht="13">
      <c r="A85" s="128"/>
      <c r="B85" s="199"/>
      <c r="C85" s="128"/>
      <c r="D85" s="128"/>
      <c r="E85" s="128"/>
      <c r="F85" s="128"/>
      <c r="G85" s="128"/>
      <c r="H85" s="128"/>
      <c r="I85" s="128"/>
      <c r="J85" s="128"/>
      <c r="K85" s="128"/>
      <c r="L85" s="128"/>
      <c r="M85" s="128"/>
      <c r="N85" s="128"/>
      <c r="O85" s="128"/>
      <c r="P85" s="128"/>
      <c r="Q85" s="128"/>
      <c r="R85" s="128"/>
      <c r="S85" s="128"/>
      <c r="T85" s="128"/>
      <c r="U85" s="128"/>
      <c r="V85" s="128"/>
      <c r="W85" s="128"/>
      <c r="X85" s="128"/>
      <c r="Y85" s="128"/>
      <c r="Z85" s="128"/>
    </row>
    <row r="86" spans="1:26" ht="13">
      <c r="A86" s="128"/>
      <c r="B86" s="199"/>
      <c r="C86" s="128"/>
      <c r="D86" s="128"/>
      <c r="E86" s="128"/>
      <c r="F86" s="128"/>
      <c r="G86" s="128"/>
      <c r="H86" s="128"/>
      <c r="I86" s="128"/>
      <c r="J86" s="128"/>
      <c r="K86" s="128"/>
      <c r="L86" s="128"/>
      <c r="M86" s="128"/>
      <c r="N86" s="128"/>
      <c r="O86" s="128"/>
      <c r="P86" s="128"/>
      <c r="Q86" s="128"/>
      <c r="R86" s="128"/>
      <c r="S86" s="128"/>
      <c r="T86" s="128"/>
      <c r="U86" s="128"/>
      <c r="V86" s="128"/>
      <c r="W86" s="128"/>
      <c r="X86" s="128"/>
      <c r="Y86" s="128"/>
      <c r="Z86" s="128"/>
    </row>
    <row r="87" spans="1:26" ht="13">
      <c r="A87" s="128"/>
      <c r="B87" s="199"/>
      <c r="C87" s="128"/>
      <c r="D87" s="128"/>
      <c r="E87" s="128"/>
      <c r="F87" s="128"/>
      <c r="G87" s="128"/>
      <c r="H87" s="128"/>
      <c r="I87" s="128"/>
      <c r="J87" s="128"/>
      <c r="K87" s="128"/>
      <c r="L87" s="128"/>
      <c r="M87" s="128"/>
      <c r="N87" s="128"/>
      <c r="O87" s="128"/>
      <c r="P87" s="128"/>
      <c r="Q87" s="128"/>
      <c r="R87" s="128"/>
      <c r="S87" s="128"/>
      <c r="T87" s="128"/>
      <c r="U87" s="128"/>
      <c r="V87" s="128"/>
      <c r="W87" s="128"/>
      <c r="X87" s="128"/>
      <c r="Y87" s="128"/>
      <c r="Z87" s="128"/>
    </row>
    <row r="88" spans="1:26" ht="13">
      <c r="A88" s="128"/>
      <c r="B88" s="199"/>
      <c r="C88" s="128"/>
      <c r="D88" s="128"/>
      <c r="E88" s="128"/>
      <c r="F88" s="128"/>
      <c r="G88" s="128"/>
      <c r="H88" s="128"/>
      <c r="I88" s="128"/>
      <c r="J88" s="128"/>
      <c r="K88" s="128"/>
      <c r="L88" s="128"/>
      <c r="M88" s="128"/>
      <c r="N88" s="128"/>
      <c r="O88" s="128"/>
      <c r="P88" s="128"/>
      <c r="Q88" s="128"/>
      <c r="R88" s="128"/>
      <c r="S88" s="128"/>
      <c r="T88" s="128"/>
      <c r="U88" s="128"/>
      <c r="V88" s="128"/>
      <c r="W88" s="128"/>
      <c r="X88" s="128"/>
      <c r="Y88" s="128"/>
      <c r="Z88" s="128"/>
    </row>
    <row r="89" spans="1:26" ht="13">
      <c r="A89" s="128"/>
      <c r="B89" s="199"/>
      <c r="C89" s="128"/>
      <c r="D89" s="128"/>
      <c r="E89" s="128"/>
      <c r="F89" s="128"/>
      <c r="G89" s="128"/>
      <c r="H89" s="128"/>
      <c r="I89" s="128"/>
      <c r="J89" s="128"/>
      <c r="K89" s="128"/>
      <c r="L89" s="128"/>
      <c r="M89" s="128"/>
      <c r="N89" s="128"/>
      <c r="O89" s="128"/>
      <c r="P89" s="128"/>
      <c r="Q89" s="128"/>
      <c r="R89" s="128"/>
      <c r="S89" s="128"/>
      <c r="T89" s="128"/>
      <c r="U89" s="128"/>
      <c r="V89" s="128"/>
      <c r="W89" s="128"/>
      <c r="X89" s="128"/>
      <c r="Y89" s="128"/>
      <c r="Z89" s="128"/>
    </row>
    <row r="90" spans="1:26" ht="13">
      <c r="A90" s="128"/>
      <c r="B90" s="199"/>
      <c r="C90" s="128"/>
      <c r="D90" s="128"/>
      <c r="E90" s="128"/>
      <c r="F90" s="128"/>
      <c r="G90" s="128"/>
      <c r="H90" s="128"/>
      <c r="I90" s="128"/>
      <c r="J90" s="128"/>
      <c r="K90" s="128"/>
      <c r="L90" s="128"/>
      <c r="M90" s="128"/>
      <c r="N90" s="128"/>
      <c r="O90" s="128"/>
      <c r="P90" s="128"/>
      <c r="Q90" s="128"/>
      <c r="R90" s="128"/>
      <c r="S90" s="128"/>
      <c r="T90" s="128"/>
      <c r="U90" s="128"/>
      <c r="V90" s="128"/>
      <c r="W90" s="128"/>
      <c r="X90" s="128"/>
      <c r="Y90" s="128"/>
      <c r="Z90" s="128"/>
    </row>
    <row r="91" spans="1:26" ht="13">
      <c r="A91" s="128"/>
      <c r="B91" s="199"/>
      <c r="C91" s="128"/>
      <c r="D91" s="128"/>
      <c r="E91" s="128"/>
      <c r="F91" s="128"/>
      <c r="G91" s="128"/>
      <c r="H91" s="128"/>
      <c r="I91" s="128"/>
      <c r="J91" s="128"/>
      <c r="K91" s="128"/>
      <c r="L91" s="128"/>
      <c r="M91" s="128"/>
      <c r="N91" s="128"/>
      <c r="O91" s="128"/>
      <c r="P91" s="128"/>
      <c r="Q91" s="128"/>
      <c r="R91" s="128"/>
      <c r="S91" s="128"/>
      <c r="T91" s="128"/>
      <c r="U91" s="128"/>
      <c r="V91" s="128"/>
      <c r="W91" s="128"/>
      <c r="X91" s="128"/>
      <c r="Y91" s="128"/>
      <c r="Z91" s="128"/>
    </row>
    <row r="92" spans="1:26" ht="13">
      <c r="A92" s="128"/>
      <c r="B92" s="199"/>
      <c r="C92" s="128"/>
      <c r="D92" s="128"/>
      <c r="E92" s="128"/>
      <c r="F92" s="128"/>
      <c r="G92" s="128"/>
      <c r="H92" s="128"/>
      <c r="I92" s="128"/>
      <c r="J92" s="128"/>
      <c r="K92" s="128"/>
      <c r="L92" s="128"/>
      <c r="M92" s="128"/>
      <c r="N92" s="128"/>
      <c r="O92" s="128"/>
      <c r="P92" s="128"/>
      <c r="Q92" s="128"/>
      <c r="R92" s="128"/>
      <c r="S92" s="128"/>
      <c r="T92" s="128"/>
      <c r="U92" s="128"/>
      <c r="V92" s="128"/>
      <c r="W92" s="128"/>
      <c r="X92" s="128"/>
      <c r="Y92" s="128"/>
      <c r="Z92" s="128"/>
    </row>
    <row r="93" spans="1:26" ht="13">
      <c r="A93" s="128"/>
      <c r="B93" s="199"/>
      <c r="C93" s="128"/>
      <c r="D93" s="128"/>
      <c r="E93" s="128"/>
      <c r="F93" s="128"/>
      <c r="G93" s="128"/>
      <c r="H93" s="128"/>
      <c r="I93" s="128"/>
      <c r="J93" s="128"/>
      <c r="K93" s="128"/>
      <c r="L93" s="128"/>
      <c r="M93" s="128"/>
      <c r="N93" s="128"/>
      <c r="O93" s="128"/>
      <c r="P93" s="128"/>
      <c r="Q93" s="128"/>
      <c r="R93" s="128"/>
      <c r="S93" s="128"/>
      <c r="T93" s="128"/>
      <c r="U93" s="128"/>
      <c r="V93" s="128"/>
      <c r="W93" s="128"/>
      <c r="X93" s="128"/>
      <c r="Y93" s="128"/>
      <c r="Z93" s="128"/>
    </row>
    <row r="94" spans="1:26" ht="13">
      <c r="A94" s="128"/>
      <c r="B94" s="199"/>
      <c r="C94" s="128"/>
      <c r="D94" s="128"/>
      <c r="E94" s="128"/>
      <c r="F94" s="128"/>
      <c r="G94" s="128"/>
      <c r="H94" s="128"/>
      <c r="I94" s="128"/>
      <c r="J94" s="128"/>
      <c r="K94" s="128"/>
      <c r="L94" s="128"/>
      <c r="M94" s="128"/>
      <c r="N94" s="128"/>
      <c r="O94" s="128"/>
      <c r="P94" s="128"/>
      <c r="Q94" s="128"/>
      <c r="R94" s="128"/>
      <c r="S94" s="128"/>
      <c r="T94" s="128"/>
      <c r="U94" s="128"/>
      <c r="V94" s="128"/>
      <c r="W94" s="128"/>
      <c r="X94" s="128"/>
      <c r="Y94" s="128"/>
      <c r="Z94" s="128"/>
    </row>
    <row r="95" spans="1:26" ht="13">
      <c r="A95" s="128"/>
      <c r="B95" s="199"/>
      <c r="C95" s="128"/>
      <c r="D95" s="128"/>
      <c r="E95" s="128"/>
      <c r="F95" s="128"/>
      <c r="G95" s="128"/>
      <c r="H95" s="128"/>
      <c r="I95" s="128"/>
      <c r="J95" s="128"/>
      <c r="K95" s="128"/>
      <c r="L95" s="128"/>
      <c r="M95" s="128"/>
      <c r="N95" s="128"/>
      <c r="O95" s="128"/>
      <c r="P95" s="128"/>
      <c r="Q95" s="128"/>
      <c r="R95" s="128"/>
      <c r="S95" s="128"/>
      <c r="T95" s="128"/>
      <c r="U95" s="128"/>
      <c r="V95" s="128"/>
      <c r="W95" s="128"/>
      <c r="X95" s="128"/>
      <c r="Y95" s="128"/>
      <c r="Z95" s="128"/>
    </row>
    <row r="96" spans="1:26" ht="13">
      <c r="A96" s="128"/>
      <c r="B96" s="199"/>
      <c r="C96" s="128"/>
      <c r="D96" s="128"/>
      <c r="E96" s="128"/>
      <c r="F96" s="128"/>
      <c r="G96" s="128"/>
      <c r="H96" s="128"/>
      <c r="I96" s="128"/>
      <c r="J96" s="128"/>
      <c r="K96" s="128"/>
      <c r="L96" s="128"/>
      <c r="M96" s="128"/>
      <c r="N96" s="128"/>
      <c r="O96" s="128"/>
      <c r="P96" s="128"/>
      <c r="Q96" s="128"/>
      <c r="R96" s="128"/>
      <c r="S96" s="128"/>
      <c r="T96" s="128"/>
      <c r="U96" s="128"/>
      <c r="V96" s="128"/>
      <c r="W96" s="128"/>
      <c r="X96" s="128"/>
      <c r="Y96" s="128"/>
      <c r="Z96" s="128"/>
    </row>
    <row r="97" spans="1:26" ht="13">
      <c r="A97" s="128"/>
      <c r="B97" s="199"/>
      <c r="C97" s="128"/>
      <c r="D97" s="128"/>
      <c r="E97" s="128"/>
      <c r="F97" s="128"/>
      <c r="G97" s="128"/>
      <c r="H97" s="128"/>
      <c r="I97" s="128"/>
      <c r="J97" s="128"/>
      <c r="K97" s="128"/>
      <c r="L97" s="128"/>
      <c r="M97" s="128"/>
      <c r="N97" s="128"/>
      <c r="O97" s="128"/>
      <c r="P97" s="128"/>
      <c r="Q97" s="128"/>
      <c r="R97" s="128"/>
      <c r="S97" s="128"/>
      <c r="T97" s="128"/>
      <c r="U97" s="128"/>
      <c r="V97" s="128"/>
      <c r="W97" s="128"/>
      <c r="X97" s="128"/>
      <c r="Y97" s="128"/>
      <c r="Z97" s="128"/>
    </row>
    <row r="98" spans="1:26" ht="13">
      <c r="A98" s="128"/>
      <c r="B98" s="199"/>
      <c r="C98" s="128"/>
      <c r="D98" s="128"/>
      <c r="E98" s="128"/>
      <c r="F98" s="128"/>
      <c r="G98" s="128"/>
      <c r="H98" s="128"/>
      <c r="I98" s="128"/>
      <c r="J98" s="128"/>
      <c r="K98" s="128"/>
      <c r="L98" s="128"/>
      <c r="M98" s="128"/>
      <c r="N98" s="128"/>
      <c r="O98" s="128"/>
      <c r="P98" s="128"/>
      <c r="Q98" s="128"/>
      <c r="R98" s="128"/>
      <c r="S98" s="128"/>
      <c r="T98" s="128"/>
      <c r="U98" s="128"/>
      <c r="V98" s="128"/>
      <c r="W98" s="128"/>
      <c r="X98" s="128"/>
      <c r="Y98" s="128"/>
      <c r="Z98" s="128"/>
    </row>
    <row r="99" spans="1:26" ht="13">
      <c r="A99" s="128"/>
      <c r="B99" s="199"/>
      <c r="C99" s="128"/>
      <c r="D99" s="128"/>
      <c r="E99" s="128"/>
      <c r="F99" s="128"/>
      <c r="G99" s="128"/>
      <c r="H99" s="128"/>
      <c r="I99" s="128"/>
      <c r="J99" s="128"/>
      <c r="K99" s="128"/>
      <c r="L99" s="128"/>
      <c r="M99" s="128"/>
      <c r="N99" s="128"/>
      <c r="O99" s="128"/>
      <c r="P99" s="128"/>
      <c r="Q99" s="128"/>
      <c r="R99" s="128"/>
      <c r="S99" s="128"/>
      <c r="T99" s="128"/>
      <c r="U99" s="128"/>
      <c r="V99" s="128"/>
      <c r="W99" s="128"/>
      <c r="X99" s="128"/>
      <c r="Y99" s="128"/>
      <c r="Z99" s="128"/>
    </row>
    <row r="100" spans="1:26" ht="13">
      <c r="A100" s="128"/>
      <c r="B100" s="199"/>
      <c r="C100" s="128"/>
      <c r="D100" s="128"/>
      <c r="E100" s="128"/>
      <c r="F100" s="128"/>
      <c r="G100" s="128"/>
      <c r="H100" s="128"/>
      <c r="I100" s="128"/>
      <c r="J100" s="128"/>
      <c r="K100" s="128"/>
      <c r="L100" s="128"/>
      <c r="M100" s="128"/>
      <c r="N100" s="128"/>
      <c r="O100" s="128"/>
      <c r="P100" s="128"/>
      <c r="Q100" s="128"/>
      <c r="R100" s="128"/>
      <c r="S100" s="128"/>
      <c r="T100" s="128"/>
      <c r="U100" s="128"/>
      <c r="V100" s="128"/>
      <c r="W100" s="128"/>
      <c r="X100" s="128"/>
      <c r="Y100" s="128"/>
      <c r="Z100" s="128"/>
    </row>
    <row r="101" spans="1:26" ht="13">
      <c r="A101" s="128"/>
      <c r="B101" s="199"/>
      <c r="C101" s="128"/>
      <c r="D101" s="128"/>
      <c r="E101" s="128"/>
      <c r="F101" s="128"/>
      <c r="G101" s="128"/>
      <c r="H101" s="128"/>
      <c r="I101" s="128"/>
      <c r="J101" s="128"/>
      <c r="K101" s="128"/>
      <c r="L101" s="128"/>
      <c r="M101" s="128"/>
      <c r="N101" s="128"/>
      <c r="O101" s="128"/>
      <c r="P101" s="128"/>
      <c r="Q101" s="128"/>
      <c r="R101" s="128"/>
      <c r="S101" s="128"/>
      <c r="T101" s="128"/>
      <c r="U101" s="128"/>
      <c r="V101" s="128"/>
      <c r="W101" s="128"/>
      <c r="X101" s="128"/>
      <c r="Y101" s="128"/>
      <c r="Z101" s="128"/>
    </row>
    <row r="102" spans="1:26" ht="13">
      <c r="A102" s="128"/>
      <c r="B102" s="199"/>
      <c r="C102" s="128"/>
      <c r="D102" s="128"/>
      <c r="E102" s="128"/>
      <c r="F102" s="128"/>
      <c r="G102" s="128"/>
      <c r="H102" s="128"/>
      <c r="I102" s="128"/>
      <c r="J102" s="128"/>
      <c r="K102" s="128"/>
      <c r="L102" s="128"/>
      <c r="M102" s="128"/>
      <c r="N102" s="128"/>
      <c r="O102" s="128"/>
      <c r="P102" s="128"/>
      <c r="Q102" s="128"/>
      <c r="R102" s="128"/>
      <c r="S102" s="128"/>
      <c r="T102" s="128"/>
      <c r="U102" s="128"/>
      <c r="V102" s="128"/>
      <c r="W102" s="128"/>
      <c r="X102" s="128"/>
      <c r="Y102" s="128"/>
      <c r="Z102" s="128"/>
    </row>
    <row r="103" spans="1:26" ht="13">
      <c r="A103" s="128"/>
      <c r="B103" s="199"/>
      <c r="C103" s="128"/>
      <c r="D103" s="128"/>
      <c r="E103" s="128"/>
      <c r="F103" s="128"/>
      <c r="G103" s="128"/>
      <c r="H103" s="128"/>
      <c r="I103" s="128"/>
      <c r="J103" s="128"/>
      <c r="K103" s="128"/>
      <c r="L103" s="128"/>
      <c r="M103" s="128"/>
      <c r="N103" s="128"/>
      <c r="O103" s="128"/>
      <c r="P103" s="128"/>
      <c r="Q103" s="128"/>
      <c r="R103" s="128"/>
      <c r="S103" s="128"/>
      <c r="T103" s="128"/>
      <c r="U103" s="128"/>
      <c r="V103" s="128"/>
      <c r="W103" s="128"/>
      <c r="X103" s="128"/>
      <c r="Y103" s="128"/>
      <c r="Z103" s="128"/>
    </row>
    <row r="104" spans="1:26" ht="13">
      <c r="A104" s="128"/>
      <c r="B104" s="199"/>
      <c r="C104" s="128"/>
      <c r="D104" s="128"/>
      <c r="E104" s="128"/>
      <c r="F104" s="128"/>
      <c r="G104" s="128"/>
      <c r="H104" s="128"/>
      <c r="I104" s="128"/>
      <c r="J104" s="128"/>
      <c r="K104" s="128"/>
      <c r="L104" s="128"/>
      <c r="M104" s="128"/>
      <c r="N104" s="128"/>
      <c r="O104" s="128"/>
      <c r="P104" s="128"/>
      <c r="Q104" s="128"/>
      <c r="R104" s="128"/>
      <c r="S104" s="128"/>
      <c r="T104" s="128"/>
      <c r="U104" s="128"/>
      <c r="V104" s="128"/>
      <c r="W104" s="128"/>
      <c r="X104" s="128"/>
      <c r="Y104" s="128"/>
      <c r="Z104" s="128"/>
    </row>
    <row r="105" spans="1:26" ht="13">
      <c r="A105" s="128"/>
      <c r="B105" s="199"/>
      <c r="C105" s="128"/>
      <c r="D105" s="128"/>
      <c r="E105" s="128"/>
      <c r="F105" s="128"/>
      <c r="G105" s="128"/>
      <c r="H105" s="128"/>
      <c r="I105" s="128"/>
      <c r="J105" s="128"/>
      <c r="K105" s="128"/>
      <c r="L105" s="128"/>
      <c r="M105" s="128"/>
      <c r="N105" s="128"/>
      <c r="O105" s="128"/>
      <c r="P105" s="128"/>
      <c r="Q105" s="128"/>
      <c r="R105" s="128"/>
      <c r="S105" s="128"/>
      <c r="T105" s="128"/>
      <c r="U105" s="128"/>
      <c r="V105" s="128"/>
      <c r="W105" s="128"/>
      <c r="X105" s="128"/>
      <c r="Y105" s="128"/>
      <c r="Z105" s="128"/>
    </row>
    <row r="106" spans="1:26" ht="13">
      <c r="A106" s="128"/>
      <c r="B106" s="199"/>
      <c r="C106" s="128"/>
      <c r="D106" s="128"/>
      <c r="E106" s="128"/>
      <c r="F106" s="128"/>
      <c r="G106" s="128"/>
      <c r="H106" s="128"/>
      <c r="I106" s="128"/>
      <c r="J106" s="128"/>
      <c r="K106" s="128"/>
      <c r="L106" s="128"/>
      <c r="M106" s="128"/>
      <c r="N106" s="128"/>
      <c r="O106" s="128"/>
      <c r="P106" s="128"/>
      <c r="Q106" s="128"/>
      <c r="R106" s="128"/>
      <c r="S106" s="128"/>
      <c r="T106" s="128"/>
      <c r="U106" s="128"/>
      <c r="V106" s="128"/>
      <c r="W106" s="128"/>
      <c r="X106" s="128"/>
      <c r="Y106" s="128"/>
      <c r="Z106" s="128"/>
    </row>
    <row r="107" spans="1:26" ht="13">
      <c r="A107" s="128"/>
      <c r="B107" s="199"/>
      <c r="C107" s="128"/>
      <c r="D107" s="128"/>
      <c r="E107" s="128"/>
      <c r="F107" s="128"/>
      <c r="G107" s="128"/>
      <c r="H107" s="128"/>
      <c r="I107" s="128"/>
      <c r="J107" s="128"/>
      <c r="K107" s="128"/>
      <c r="L107" s="128"/>
      <c r="M107" s="128"/>
      <c r="N107" s="128"/>
      <c r="O107" s="128"/>
      <c r="P107" s="128"/>
      <c r="Q107" s="128"/>
      <c r="R107" s="128"/>
      <c r="S107" s="128"/>
      <c r="T107" s="128"/>
      <c r="U107" s="128"/>
      <c r="V107" s="128"/>
      <c r="W107" s="128"/>
      <c r="X107" s="128"/>
      <c r="Y107" s="128"/>
      <c r="Z107" s="128"/>
    </row>
    <row r="108" spans="1:26" ht="13">
      <c r="A108" s="128"/>
      <c r="B108" s="199"/>
      <c r="C108" s="128"/>
      <c r="D108" s="128"/>
      <c r="E108" s="128"/>
      <c r="F108" s="128"/>
      <c r="G108" s="128"/>
      <c r="H108" s="128"/>
      <c r="I108" s="128"/>
      <c r="J108" s="128"/>
      <c r="K108" s="128"/>
      <c r="L108" s="128"/>
      <c r="M108" s="128"/>
      <c r="N108" s="128"/>
      <c r="O108" s="128"/>
      <c r="P108" s="128"/>
      <c r="Q108" s="128"/>
      <c r="R108" s="128"/>
      <c r="S108" s="128"/>
      <c r="T108" s="128"/>
      <c r="U108" s="128"/>
      <c r="V108" s="128"/>
      <c r="W108" s="128"/>
      <c r="X108" s="128"/>
      <c r="Y108" s="128"/>
      <c r="Z108" s="128"/>
    </row>
    <row r="109" spans="1:26" ht="13">
      <c r="A109" s="128"/>
      <c r="B109" s="199"/>
      <c r="C109" s="128"/>
      <c r="D109" s="128"/>
      <c r="E109" s="128"/>
      <c r="F109" s="128"/>
      <c r="G109" s="128"/>
      <c r="H109" s="128"/>
      <c r="I109" s="128"/>
      <c r="J109" s="128"/>
      <c r="K109" s="128"/>
      <c r="L109" s="128"/>
      <c r="M109" s="128"/>
      <c r="N109" s="128"/>
      <c r="O109" s="128"/>
      <c r="P109" s="128"/>
      <c r="Q109" s="128"/>
      <c r="R109" s="128"/>
      <c r="S109" s="128"/>
      <c r="T109" s="128"/>
      <c r="U109" s="128"/>
      <c r="V109" s="128"/>
      <c r="W109" s="128"/>
      <c r="X109" s="128"/>
      <c r="Y109" s="128"/>
      <c r="Z109" s="128"/>
    </row>
    <row r="110" spans="1:26" ht="13">
      <c r="A110" s="128"/>
      <c r="B110" s="199"/>
      <c r="C110" s="128"/>
      <c r="D110" s="128"/>
      <c r="E110" s="128"/>
      <c r="F110" s="128"/>
      <c r="G110" s="128"/>
      <c r="H110" s="128"/>
      <c r="I110" s="128"/>
      <c r="J110" s="128"/>
      <c r="K110" s="128"/>
      <c r="L110" s="128"/>
      <c r="M110" s="128"/>
      <c r="N110" s="128"/>
      <c r="O110" s="128"/>
      <c r="P110" s="128"/>
      <c r="Q110" s="128"/>
      <c r="R110" s="128"/>
      <c r="S110" s="128"/>
      <c r="T110" s="128"/>
      <c r="U110" s="128"/>
      <c r="V110" s="128"/>
      <c r="W110" s="128"/>
      <c r="X110" s="128"/>
      <c r="Y110" s="128"/>
      <c r="Z110" s="128"/>
    </row>
    <row r="111" spans="1:26" ht="13">
      <c r="A111" s="128"/>
      <c r="B111" s="199"/>
      <c r="C111" s="128"/>
      <c r="D111" s="128"/>
      <c r="E111" s="128"/>
      <c r="F111" s="128"/>
      <c r="G111" s="128"/>
      <c r="H111" s="128"/>
      <c r="I111" s="128"/>
      <c r="J111" s="128"/>
      <c r="K111" s="128"/>
      <c r="L111" s="128"/>
      <c r="M111" s="128"/>
      <c r="N111" s="128"/>
      <c r="O111" s="128"/>
      <c r="P111" s="128"/>
      <c r="Q111" s="128"/>
      <c r="R111" s="128"/>
      <c r="S111" s="128"/>
      <c r="T111" s="128"/>
      <c r="U111" s="128"/>
      <c r="V111" s="128"/>
      <c r="W111" s="128"/>
      <c r="X111" s="128"/>
      <c r="Y111" s="128"/>
      <c r="Z111" s="128"/>
    </row>
    <row r="112" spans="1:26" ht="13">
      <c r="A112" s="128"/>
      <c r="B112" s="199"/>
      <c r="C112" s="128"/>
      <c r="D112" s="128"/>
      <c r="E112" s="128"/>
      <c r="F112" s="128"/>
      <c r="G112" s="128"/>
      <c r="H112" s="128"/>
      <c r="I112" s="128"/>
      <c r="J112" s="128"/>
      <c r="K112" s="128"/>
      <c r="L112" s="128"/>
      <c r="M112" s="128"/>
      <c r="N112" s="128"/>
      <c r="O112" s="128"/>
      <c r="P112" s="128"/>
      <c r="Q112" s="128"/>
      <c r="R112" s="128"/>
      <c r="S112" s="128"/>
      <c r="T112" s="128"/>
      <c r="U112" s="128"/>
      <c r="V112" s="128"/>
      <c r="W112" s="128"/>
      <c r="X112" s="128"/>
      <c r="Y112" s="128"/>
      <c r="Z112" s="128"/>
    </row>
    <row r="113" spans="1:26" ht="13">
      <c r="A113" s="128"/>
      <c r="B113" s="199"/>
      <c r="C113" s="128"/>
      <c r="D113" s="128"/>
      <c r="E113" s="128"/>
      <c r="F113" s="128"/>
      <c r="G113" s="128"/>
      <c r="H113" s="128"/>
      <c r="I113" s="128"/>
      <c r="J113" s="128"/>
      <c r="K113" s="128"/>
      <c r="L113" s="128"/>
      <c r="M113" s="128"/>
      <c r="N113" s="128"/>
      <c r="O113" s="128"/>
      <c r="P113" s="128"/>
      <c r="Q113" s="128"/>
      <c r="R113" s="128"/>
      <c r="S113" s="128"/>
      <c r="T113" s="128"/>
      <c r="U113" s="128"/>
      <c r="V113" s="128"/>
      <c r="W113" s="128"/>
      <c r="X113" s="128"/>
      <c r="Y113" s="128"/>
      <c r="Z113" s="128"/>
    </row>
    <row r="114" spans="1:26" ht="13">
      <c r="A114" s="128"/>
      <c r="B114" s="199"/>
      <c r="C114" s="128"/>
      <c r="D114" s="128"/>
      <c r="E114" s="128"/>
      <c r="F114" s="128"/>
      <c r="G114" s="128"/>
      <c r="H114" s="128"/>
      <c r="I114" s="128"/>
      <c r="J114" s="128"/>
      <c r="K114" s="128"/>
      <c r="L114" s="128"/>
      <c r="M114" s="128"/>
      <c r="N114" s="128"/>
      <c r="O114" s="128"/>
      <c r="P114" s="128"/>
      <c r="Q114" s="128"/>
      <c r="R114" s="128"/>
      <c r="S114" s="128"/>
      <c r="T114" s="128"/>
      <c r="U114" s="128"/>
      <c r="V114" s="128"/>
      <c r="W114" s="128"/>
      <c r="X114" s="128"/>
      <c r="Y114" s="128"/>
      <c r="Z114" s="128"/>
    </row>
    <row r="115" spans="1:26" ht="13">
      <c r="A115" s="128"/>
      <c r="B115" s="199"/>
      <c r="C115" s="128"/>
      <c r="D115" s="128"/>
      <c r="E115" s="128"/>
      <c r="F115" s="128"/>
      <c r="G115" s="128"/>
      <c r="H115" s="128"/>
      <c r="I115" s="128"/>
      <c r="J115" s="128"/>
      <c r="K115" s="128"/>
      <c r="L115" s="128"/>
      <c r="M115" s="128"/>
      <c r="N115" s="128"/>
      <c r="O115" s="128"/>
      <c r="P115" s="128"/>
      <c r="Q115" s="128"/>
      <c r="R115" s="128"/>
      <c r="S115" s="128"/>
      <c r="T115" s="128"/>
      <c r="U115" s="128"/>
      <c r="V115" s="128"/>
      <c r="W115" s="128"/>
      <c r="X115" s="128"/>
      <c r="Y115" s="128"/>
      <c r="Z115" s="128"/>
    </row>
    <row r="116" spans="1:26" ht="13">
      <c r="A116" s="128"/>
      <c r="B116" s="199"/>
      <c r="C116" s="128"/>
      <c r="D116" s="128"/>
      <c r="E116" s="128"/>
      <c r="F116" s="128"/>
      <c r="G116" s="128"/>
      <c r="H116" s="128"/>
      <c r="I116" s="128"/>
      <c r="J116" s="128"/>
      <c r="K116" s="128"/>
      <c r="L116" s="128"/>
      <c r="M116" s="128"/>
      <c r="N116" s="128"/>
      <c r="O116" s="128"/>
      <c r="P116" s="128"/>
      <c r="Q116" s="128"/>
      <c r="R116" s="128"/>
      <c r="S116" s="128"/>
      <c r="T116" s="128"/>
      <c r="U116" s="128"/>
      <c r="V116" s="128"/>
      <c r="W116" s="128"/>
      <c r="X116" s="128"/>
      <c r="Y116" s="128"/>
      <c r="Z116" s="128"/>
    </row>
    <row r="117" spans="1:26" ht="13">
      <c r="A117" s="128"/>
      <c r="B117" s="199"/>
      <c r="C117" s="128"/>
      <c r="D117" s="128"/>
      <c r="E117" s="128"/>
      <c r="F117" s="128"/>
      <c r="G117" s="128"/>
      <c r="H117" s="128"/>
      <c r="I117" s="128"/>
      <c r="J117" s="128"/>
      <c r="K117" s="128"/>
      <c r="L117" s="128"/>
      <c r="M117" s="128"/>
      <c r="N117" s="128"/>
      <c r="O117" s="128"/>
      <c r="P117" s="128"/>
      <c r="Q117" s="128"/>
      <c r="R117" s="128"/>
      <c r="S117" s="128"/>
      <c r="T117" s="128"/>
      <c r="U117" s="128"/>
      <c r="V117" s="128"/>
      <c r="W117" s="128"/>
      <c r="X117" s="128"/>
      <c r="Y117" s="128"/>
      <c r="Z117" s="128"/>
    </row>
    <row r="118" spans="1:26" ht="13">
      <c r="A118" s="128"/>
      <c r="B118" s="199"/>
      <c r="C118" s="128"/>
      <c r="D118" s="128"/>
      <c r="E118" s="128"/>
      <c r="F118" s="128"/>
      <c r="G118" s="128"/>
      <c r="H118" s="128"/>
      <c r="I118" s="128"/>
      <c r="J118" s="128"/>
      <c r="K118" s="128"/>
      <c r="L118" s="128"/>
      <c r="M118" s="128"/>
      <c r="N118" s="128"/>
      <c r="O118" s="128"/>
      <c r="P118" s="128"/>
      <c r="Q118" s="128"/>
      <c r="R118" s="128"/>
      <c r="S118" s="128"/>
      <c r="T118" s="128"/>
      <c r="U118" s="128"/>
      <c r="V118" s="128"/>
      <c r="W118" s="128"/>
      <c r="X118" s="128"/>
      <c r="Y118" s="128"/>
      <c r="Z118" s="128"/>
    </row>
    <row r="119" spans="1:26" ht="13">
      <c r="A119" s="128"/>
      <c r="B119" s="199"/>
      <c r="C119" s="128"/>
      <c r="D119" s="128"/>
      <c r="E119" s="128"/>
      <c r="F119" s="128"/>
      <c r="G119" s="128"/>
      <c r="H119" s="128"/>
      <c r="I119" s="128"/>
      <c r="J119" s="128"/>
      <c r="K119" s="128"/>
      <c r="L119" s="128"/>
      <c r="M119" s="128"/>
      <c r="N119" s="128"/>
      <c r="O119" s="128"/>
      <c r="P119" s="128"/>
      <c r="Q119" s="128"/>
      <c r="R119" s="128"/>
      <c r="S119" s="128"/>
      <c r="T119" s="128"/>
      <c r="U119" s="128"/>
      <c r="V119" s="128"/>
      <c r="W119" s="128"/>
      <c r="X119" s="128"/>
      <c r="Y119" s="128"/>
      <c r="Z119" s="128"/>
    </row>
    <row r="120" spans="1:26" ht="13">
      <c r="A120" s="128"/>
      <c r="B120" s="199"/>
      <c r="C120" s="128"/>
      <c r="D120" s="128"/>
      <c r="E120" s="128"/>
      <c r="F120" s="128"/>
      <c r="G120" s="128"/>
      <c r="H120" s="128"/>
      <c r="I120" s="128"/>
      <c r="J120" s="128"/>
      <c r="K120" s="128"/>
      <c r="L120" s="128"/>
      <c r="M120" s="128"/>
      <c r="N120" s="128"/>
      <c r="O120" s="128"/>
      <c r="P120" s="128"/>
      <c r="Q120" s="128"/>
      <c r="R120" s="128"/>
      <c r="S120" s="128"/>
      <c r="T120" s="128"/>
      <c r="U120" s="128"/>
      <c r="V120" s="128"/>
      <c r="W120" s="128"/>
      <c r="X120" s="128"/>
      <c r="Y120" s="128"/>
      <c r="Z120" s="128"/>
    </row>
    <row r="121" spans="1:26" ht="13">
      <c r="A121" s="128"/>
      <c r="B121" s="199"/>
      <c r="C121" s="128"/>
      <c r="D121" s="128"/>
      <c r="E121" s="128"/>
      <c r="F121" s="128"/>
      <c r="G121" s="128"/>
      <c r="H121" s="128"/>
      <c r="I121" s="128"/>
      <c r="J121" s="128"/>
      <c r="K121" s="128"/>
      <c r="L121" s="128"/>
      <c r="M121" s="128"/>
      <c r="N121" s="128"/>
      <c r="O121" s="128"/>
      <c r="P121" s="128"/>
      <c r="Q121" s="128"/>
      <c r="R121" s="128"/>
      <c r="S121" s="128"/>
      <c r="T121" s="128"/>
      <c r="U121" s="128"/>
      <c r="V121" s="128"/>
      <c r="W121" s="128"/>
      <c r="X121" s="128"/>
      <c r="Y121" s="128"/>
      <c r="Z121" s="128"/>
    </row>
    <row r="122" spans="1:26" ht="13">
      <c r="A122" s="128"/>
      <c r="B122" s="199"/>
      <c r="C122" s="128"/>
      <c r="D122" s="128"/>
      <c r="E122" s="128"/>
      <c r="F122" s="128"/>
      <c r="G122" s="128"/>
      <c r="H122" s="128"/>
      <c r="I122" s="128"/>
      <c r="J122" s="128"/>
      <c r="K122" s="128"/>
      <c r="L122" s="128"/>
      <c r="M122" s="128"/>
      <c r="N122" s="128"/>
      <c r="O122" s="128"/>
      <c r="P122" s="128"/>
      <c r="Q122" s="128"/>
      <c r="R122" s="128"/>
      <c r="S122" s="128"/>
      <c r="T122" s="128"/>
      <c r="U122" s="128"/>
      <c r="V122" s="128"/>
      <c r="W122" s="128"/>
      <c r="X122" s="128"/>
      <c r="Y122" s="128"/>
      <c r="Z122" s="128"/>
    </row>
    <row r="123" spans="1:26" ht="13">
      <c r="A123" s="128"/>
      <c r="B123" s="199"/>
      <c r="C123" s="128"/>
      <c r="D123" s="128"/>
      <c r="E123" s="128"/>
      <c r="F123" s="128"/>
      <c r="G123" s="128"/>
      <c r="H123" s="128"/>
      <c r="I123" s="128"/>
      <c r="J123" s="128"/>
      <c r="K123" s="128"/>
      <c r="L123" s="128"/>
      <c r="M123" s="128"/>
      <c r="N123" s="128"/>
      <c r="O123" s="128"/>
      <c r="P123" s="128"/>
      <c r="Q123" s="128"/>
      <c r="R123" s="128"/>
      <c r="S123" s="128"/>
      <c r="T123" s="128"/>
      <c r="U123" s="128"/>
      <c r="V123" s="128"/>
      <c r="W123" s="128"/>
      <c r="X123" s="128"/>
      <c r="Y123" s="128"/>
      <c r="Z123" s="128"/>
    </row>
    <row r="124" spans="1:26" ht="13">
      <c r="A124" s="128"/>
      <c r="B124" s="199"/>
      <c r="C124" s="128"/>
      <c r="D124" s="128"/>
      <c r="E124" s="128"/>
      <c r="F124" s="128"/>
      <c r="G124" s="128"/>
      <c r="H124" s="128"/>
      <c r="I124" s="128"/>
      <c r="J124" s="128"/>
      <c r="K124" s="128"/>
      <c r="L124" s="128"/>
      <c r="M124" s="128"/>
      <c r="N124" s="128"/>
      <c r="O124" s="128"/>
      <c r="P124" s="128"/>
      <c r="Q124" s="128"/>
      <c r="R124" s="128"/>
      <c r="S124" s="128"/>
      <c r="T124" s="128"/>
      <c r="U124" s="128"/>
      <c r="V124" s="128"/>
      <c r="W124" s="128"/>
      <c r="X124" s="128"/>
      <c r="Y124" s="128"/>
      <c r="Z124" s="128"/>
    </row>
    <row r="125" spans="1:26" ht="13">
      <c r="A125" s="128"/>
      <c r="B125" s="199"/>
      <c r="C125" s="128"/>
      <c r="D125" s="128"/>
      <c r="E125" s="128"/>
      <c r="F125" s="128"/>
      <c r="G125" s="128"/>
      <c r="H125" s="128"/>
      <c r="I125" s="128"/>
      <c r="J125" s="128"/>
      <c r="K125" s="128"/>
      <c r="L125" s="128"/>
      <c r="M125" s="128"/>
      <c r="N125" s="128"/>
      <c r="O125" s="128"/>
      <c r="P125" s="128"/>
      <c r="Q125" s="128"/>
      <c r="R125" s="128"/>
      <c r="S125" s="128"/>
      <c r="T125" s="128"/>
      <c r="U125" s="128"/>
      <c r="V125" s="128"/>
      <c r="W125" s="128"/>
      <c r="X125" s="128"/>
      <c r="Y125" s="128"/>
      <c r="Z125" s="128"/>
    </row>
    <row r="126" spans="1:26" ht="13">
      <c r="A126" s="128"/>
      <c r="B126" s="199"/>
      <c r="C126" s="128"/>
      <c r="D126" s="128"/>
      <c r="E126" s="128"/>
      <c r="F126" s="128"/>
      <c r="G126" s="128"/>
      <c r="H126" s="128"/>
      <c r="I126" s="128"/>
      <c r="J126" s="128"/>
      <c r="K126" s="128"/>
      <c r="L126" s="128"/>
      <c r="M126" s="128"/>
      <c r="N126" s="128"/>
      <c r="O126" s="128"/>
      <c r="P126" s="128"/>
      <c r="Q126" s="128"/>
      <c r="R126" s="128"/>
      <c r="S126" s="128"/>
      <c r="T126" s="128"/>
      <c r="U126" s="128"/>
      <c r="V126" s="128"/>
      <c r="W126" s="128"/>
      <c r="X126" s="128"/>
      <c r="Y126" s="128"/>
      <c r="Z126" s="128"/>
    </row>
    <row r="127" spans="1:26" ht="13">
      <c r="A127" s="128"/>
      <c r="B127" s="199"/>
      <c r="C127" s="128"/>
      <c r="D127" s="128"/>
      <c r="E127" s="128"/>
      <c r="F127" s="128"/>
      <c r="G127" s="128"/>
      <c r="H127" s="128"/>
      <c r="I127" s="128"/>
      <c r="J127" s="128"/>
      <c r="K127" s="128"/>
      <c r="L127" s="128"/>
      <c r="M127" s="128"/>
      <c r="N127" s="128"/>
      <c r="O127" s="128"/>
      <c r="P127" s="128"/>
      <c r="Q127" s="128"/>
      <c r="R127" s="128"/>
      <c r="S127" s="128"/>
      <c r="T127" s="128"/>
      <c r="U127" s="128"/>
      <c r="V127" s="128"/>
      <c r="W127" s="128"/>
      <c r="X127" s="128"/>
      <c r="Y127" s="128"/>
      <c r="Z127" s="128"/>
    </row>
    <row r="128" spans="1:26" ht="13">
      <c r="A128" s="128"/>
      <c r="B128" s="199"/>
      <c r="C128" s="128"/>
      <c r="D128" s="128"/>
      <c r="E128" s="128"/>
      <c r="F128" s="128"/>
      <c r="G128" s="128"/>
      <c r="H128" s="128"/>
      <c r="I128" s="128"/>
      <c r="J128" s="128"/>
      <c r="K128" s="128"/>
      <c r="L128" s="128"/>
      <c r="M128" s="128"/>
      <c r="N128" s="128"/>
      <c r="O128" s="128"/>
      <c r="P128" s="128"/>
      <c r="Q128" s="128"/>
      <c r="R128" s="128"/>
      <c r="S128" s="128"/>
      <c r="T128" s="128"/>
      <c r="U128" s="128"/>
      <c r="V128" s="128"/>
      <c r="W128" s="128"/>
      <c r="X128" s="128"/>
      <c r="Y128" s="128"/>
      <c r="Z128" s="128"/>
    </row>
    <row r="129" spans="1:26" ht="13">
      <c r="A129" s="128"/>
      <c r="B129" s="199"/>
      <c r="C129" s="128"/>
      <c r="D129" s="128"/>
      <c r="E129" s="128"/>
      <c r="F129" s="128"/>
      <c r="G129" s="128"/>
      <c r="H129" s="128"/>
      <c r="I129" s="128"/>
      <c r="J129" s="128"/>
      <c r="K129" s="128"/>
      <c r="L129" s="128"/>
      <c r="M129" s="128"/>
      <c r="N129" s="128"/>
      <c r="O129" s="128"/>
      <c r="P129" s="128"/>
      <c r="Q129" s="128"/>
      <c r="R129" s="128"/>
      <c r="S129" s="128"/>
      <c r="T129" s="128"/>
      <c r="U129" s="128"/>
      <c r="V129" s="128"/>
      <c r="W129" s="128"/>
      <c r="X129" s="128"/>
      <c r="Y129" s="128"/>
      <c r="Z129" s="128"/>
    </row>
    <row r="130" spans="1:26" ht="13">
      <c r="A130" s="128"/>
      <c r="B130" s="199"/>
      <c r="C130" s="128"/>
      <c r="D130" s="128"/>
      <c r="E130" s="128"/>
      <c r="F130" s="128"/>
      <c r="G130" s="128"/>
      <c r="H130" s="128"/>
      <c r="I130" s="128"/>
      <c r="J130" s="128"/>
      <c r="K130" s="128"/>
      <c r="L130" s="128"/>
      <c r="M130" s="128"/>
      <c r="N130" s="128"/>
      <c r="O130" s="128"/>
      <c r="P130" s="128"/>
      <c r="Q130" s="128"/>
      <c r="R130" s="128"/>
      <c r="S130" s="128"/>
      <c r="T130" s="128"/>
      <c r="U130" s="128"/>
      <c r="V130" s="128"/>
      <c r="W130" s="128"/>
      <c r="X130" s="128"/>
      <c r="Y130" s="128"/>
      <c r="Z130" s="128"/>
    </row>
    <row r="131" spans="1:26" ht="13">
      <c r="A131" s="128"/>
      <c r="B131" s="199"/>
      <c r="C131" s="128"/>
      <c r="D131" s="128"/>
      <c r="E131" s="128"/>
      <c r="F131" s="128"/>
      <c r="G131" s="128"/>
      <c r="H131" s="128"/>
      <c r="I131" s="128"/>
      <c r="J131" s="128"/>
      <c r="K131" s="128"/>
      <c r="L131" s="128"/>
      <c r="M131" s="128"/>
      <c r="N131" s="128"/>
      <c r="O131" s="128"/>
      <c r="P131" s="128"/>
      <c r="Q131" s="128"/>
      <c r="R131" s="128"/>
      <c r="S131" s="128"/>
      <c r="T131" s="128"/>
      <c r="U131" s="128"/>
      <c r="V131" s="128"/>
      <c r="W131" s="128"/>
      <c r="X131" s="128"/>
      <c r="Y131" s="128"/>
      <c r="Z131" s="128"/>
    </row>
    <row r="132" spans="1:26" ht="13">
      <c r="A132" s="128"/>
      <c r="B132" s="199"/>
      <c r="C132" s="128"/>
      <c r="D132" s="128"/>
      <c r="E132" s="128"/>
      <c r="F132" s="128"/>
      <c r="G132" s="128"/>
      <c r="H132" s="128"/>
      <c r="I132" s="128"/>
      <c r="J132" s="128"/>
      <c r="K132" s="128"/>
      <c r="L132" s="128"/>
      <c r="M132" s="128"/>
      <c r="N132" s="128"/>
      <c r="O132" s="128"/>
      <c r="P132" s="128"/>
      <c r="Q132" s="128"/>
      <c r="R132" s="128"/>
      <c r="S132" s="128"/>
      <c r="T132" s="128"/>
      <c r="U132" s="128"/>
      <c r="V132" s="128"/>
      <c r="W132" s="128"/>
      <c r="X132" s="128"/>
      <c r="Y132" s="128"/>
      <c r="Z132" s="128"/>
    </row>
    <row r="133" spans="1:26" ht="13">
      <c r="A133" s="128"/>
      <c r="B133" s="199"/>
      <c r="C133" s="128"/>
      <c r="D133" s="128"/>
      <c r="E133" s="128"/>
      <c r="F133" s="128"/>
      <c r="G133" s="128"/>
      <c r="H133" s="128"/>
      <c r="I133" s="128"/>
      <c r="J133" s="128"/>
      <c r="K133" s="128"/>
      <c r="L133" s="128"/>
      <c r="M133" s="128"/>
      <c r="N133" s="128"/>
      <c r="O133" s="128"/>
      <c r="P133" s="128"/>
      <c r="Q133" s="128"/>
      <c r="R133" s="128"/>
      <c r="S133" s="128"/>
      <c r="T133" s="128"/>
      <c r="U133" s="128"/>
      <c r="V133" s="128"/>
      <c r="W133" s="128"/>
      <c r="X133" s="128"/>
      <c r="Y133" s="128"/>
      <c r="Z133" s="128"/>
    </row>
    <row r="134" spans="1:26" ht="13">
      <c r="A134" s="128"/>
      <c r="B134" s="199"/>
      <c r="C134" s="128"/>
      <c r="D134" s="128"/>
      <c r="E134" s="128"/>
      <c r="F134" s="128"/>
      <c r="G134" s="128"/>
      <c r="H134" s="128"/>
      <c r="I134" s="128"/>
      <c r="J134" s="128"/>
      <c r="K134" s="128"/>
      <c r="L134" s="128"/>
      <c r="M134" s="128"/>
      <c r="N134" s="128"/>
      <c r="O134" s="128"/>
      <c r="P134" s="128"/>
      <c r="Q134" s="128"/>
      <c r="R134" s="128"/>
      <c r="S134" s="128"/>
      <c r="T134" s="128"/>
      <c r="U134" s="128"/>
      <c r="V134" s="128"/>
      <c r="W134" s="128"/>
      <c r="X134" s="128"/>
      <c r="Y134" s="128"/>
      <c r="Z134" s="128"/>
    </row>
    <row r="135" spans="1:26" ht="13">
      <c r="A135" s="128"/>
      <c r="B135" s="199"/>
      <c r="C135" s="128"/>
      <c r="D135" s="128"/>
      <c r="E135" s="128"/>
      <c r="F135" s="128"/>
      <c r="G135" s="128"/>
      <c r="H135" s="128"/>
      <c r="I135" s="128"/>
      <c r="J135" s="128"/>
      <c r="K135" s="128"/>
      <c r="L135" s="128"/>
      <c r="M135" s="128"/>
      <c r="N135" s="128"/>
      <c r="O135" s="128"/>
      <c r="P135" s="128"/>
      <c r="Q135" s="128"/>
      <c r="R135" s="128"/>
      <c r="S135" s="128"/>
      <c r="T135" s="128"/>
      <c r="U135" s="128"/>
      <c r="V135" s="128"/>
      <c r="W135" s="128"/>
      <c r="X135" s="128"/>
      <c r="Y135" s="128"/>
      <c r="Z135" s="128"/>
    </row>
    <row r="136" spans="1:26" ht="13">
      <c r="A136" s="128"/>
      <c r="B136" s="199"/>
      <c r="C136" s="128"/>
      <c r="D136" s="128"/>
      <c r="E136" s="128"/>
      <c r="F136" s="128"/>
      <c r="G136" s="128"/>
      <c r="H136" s="128"/>
      <c r="I136" s="128"/>
      <c r="J136" s="128"/>
      <c r="K136" s="128"/>
      <c r="L136" s="128"/>
      <c r="M136" s="128"/>
      <c r="N136" s="128"/>
      <c r="O136" s="128"/>
      <c r="P136" s="128"/>
      <c r="Q136" s="128"/>
      <c r="R136" s="128"/>
      <c r="S136" s="128"/>
      <c r="T136" s="128"/>
      <c r="U136" s="128"/>
      <c r="V136" s="128"/>
      <c r="W136" s="128"/>
      <c r="X136" s="128"/>
      <c r="Y136" s="128"/>
      <c r="Z136" s="128"/>
    </row>
    <row r="137" spans="1:26" ht="13">
      <c r="A137" s="128"/>
      <c r="B137" s="199"/>
      <c r="C137" s="128"/>
      <c r="D137" s="128"/>
      <c r="E137" s="128"/>
      <c r="F137" s="128"/>
      <c r="G137" s="128"/>
      <c r="H137" s="128"/>
      <c r="I137" s="128"/>
      <c r="J137" s="128"/>
      <c r="K137" s="128"/>
      <c r="L137" s="128"/>
      <c r="M137" s="128"/>
      <c r="N137" s="128"/>
      <c r="O137" s="128"/>
      <c r="P137" s="128"/>
      <c r="Q137" s="128"/>
      <c r="R137" s="128"/>
      <c r="S137" s="128"/>
      <c r="T137" s="128"/>
      <c r="U137" s="128"/>
      <c r="V137" s="128"/>
      <c r="W137" s="128"/>
      <c r="X137" s="128"/>
      <c r="Y137" s="128"/>
      <c r="Z137" s="128"/>
    </row>
    <row r="138" spans="1:26" ht="13">
      <c r="A138" s="128"/>
      <c r="B138" s="199"/>
      <c r="C138" s="128"/>
      <c r="D138" s="128"/>
      <c r="E138" s="128"/>
      <c r="F138" s="128"/>
      <c r="G138" s="128"/>
      <c r="H138" s="128"/>
      <c r="I138" s="128"/>
      <c r="J138" s="128"/>
      <c r="K138" s="128"/>
      <c r="L138" s="128"/>
      <c r="M138" s="128"/>
      <c r="N138" s="128"/>
      <c r="O138" s="128"/>
      <c r="P138" s="128"/>
      <c r="Q138" s="128"/>
      <c r="R138" s="128"/>
      <c r="S138" s="128"/>
      <c r="T138" s="128"/>
      <c r="U138" s="128"/>
      <c r="V138" s="128"/>
      <c r="W138" s="128"/>
      <c r="X138" s="128"/>
      <c r="Y138" s="128"/>
      <c r="Z138" s="128"/>
    </row>
    <row r="139" spans="1:26" ht="13">
      <c r="A139" s="128"/>
      <c r="B139" s="199"/>
      <c r="C139" s="128"/>
      <c r="D139" s="128"/>
      <c r="E139" s="128"/>
      <c r="F139" s="128"/>
      <c r="G139" s="128"/>
      <c r="H139" s="128"/>
      <c r="I139" s="128"/>
      <c r="J139" s="128"/>
      <c r="K139" s="128"/>
      <c r="L139" s="128"/>
      <c r="M139" s="128"/>
      <c r="N139" s="128"/>
      <c r="O139" s="128"/>
      <c r="P139" s="128"/>
      <c r="Q139" s="128"/>
      <c r="R139" s="128"/>
      <c r="S139" s="128"/>
      <c r="T139" s="128"/>
      <c r="U139" s="128"/>
      <c r="V139" s="128"/>
      <c r="W139" s="128"/>
      <c r="X139" s="128"/>
      <c r="Y139" s="128"/>
      <c r="Z139" s="128"/>
    </row>
    <row r="140" spans="1:26" ht="13">
      <c r="A140" s="128"/>
      <c r="B140" s="199"/>
      <c r="C140" s="128"/>
      <c r="D140" s="128"/>
      <c r="E140" s="128"/>
      <c r="F140" s="128"/>
      <c r="G140" s="128"/>
      <c r="H140" s="128"/>
      <c r="I140" s="128"/>
      <c r="J140" s="128"/>
      <c r="K140" s="128"/>
      <c r="L140" s="128"/>
      <c r="M140" s="128"/>
      <c r="N140" s="128"/>
      <c r="O140" s="128"/>
      <c r="P140" s="128"/>
      <c r="Q140" s="128"/>
      <c r="R140" s="128"/>
      <c r="S140" s="128"/>
      <c r="T140" s="128"/>
      <c r="U140" s="128"/>
      <c r="V140" s="128"/>
      <c r="W140" s="128"/>
      <c r="X140" s="128"/>
      <c r="Y140" s="128"/>
      <c r="Z140" s="128"/>
    </row>
    <row r="141" spans="1:26" ht="13">
      <c r="A141" s="128"/>
      <c r="B141" s="199"/>
      <c r="C141" s="128"/>
      <c r="D141" s="128"/>
      <c r="E141" s="128"/>
      <c r="F141" s="128"/>
      <c r="G141" s="128"/>
      <c r="H141" s="128"/>
      <c r="I141" s="128"/>
      <c r="J141" s="128"/>
      <c r="K141" s="128"/>
      <c r="L141" s="128"/>
      <c r="M141" s="128"/>
      <c r="N141" s="128"/>
      <c r="O141" s="128"/>
      <c r="P141" s="128"/>
      <c r="Q141" s="128"/>
      <c r="R141" s="128"/>
      <c r="S141" s="128"/>
      <c r="T141" s="128"/>
      <c r="U141" s="128"/>
      <c r="V141" s="128"/>
      <c r="W141" s="128"/>
      <c r="X141" s="128"/>
      <c r="Y141" s="128"/>
      <c r="Z141" s="128"/>
    </row>
    <row r="142" spans="1:26" ht="13">
      <c r="A142" s="128"/>
      <c r="B142" s="199"/>
      <c r="C142" s="128"/>
      <c r="D142" s="128"/>
      <c r="E142" s="128"/>
      <c r="F142" s="128"/>
      <c r="G142" s="128"/>
      <c r="H142" s="128"/>
      <c r="I142" s="128"/>
      <c r="J142" s="128"/>
      <c r="K142" s="128"/>
      <c r="L142" s="128"/>
      <c r="M142" s="128"/>
      <c r="N142" s="128"/>
      <c r="O142" s="128"/>
      <c r="P142" s="128"/>
      <c r="Q142" s="128"/>
      <c r="R142" s="128"/>
      <c r="S142" s="128"/>
      <c r="T142" s="128"/>
      <c r="U142" s="128"/>
      <c r="V142" s="128"/>
      <c r="W142" s="128"/>
      <c r="X142" s="128"/>
      <c r="Y142" s="128"/>
      <c r="Z142" s="128"/>
    </row>
    <row r="143" spans="1:26" ht="13">
      <c r="A143" s="128"/>
      <c r="B143" s="199"/>
      <c r="C143" s="128"/>
      <c r="D143" s="128"/>
      <c r="E143" s="128"/>
      <c r="F143" s="128"/>
      <c r="G143" s="128"/>
      <c r="H143" s="128"/>
      <c r="I143" s="128"/>
      <c r="J143" s="128"/>
      <c r="K143" s="128"/>
      <c r="L143" s="128"/>
      <c r="M143" s="128"/>
      <c r="N143" s="128"/>
      <c r="O143" s="128"/>
      <c r="P143" s="128"/>
      <c r="Q143" s="128"/>
      <c r="R143" s="128"/>
      <c r="S143" s="128"/>
      <c r="T143" s="128"/>
      <c r="U143" s="128"/>
      <c r="V143" s="128"/>
      <c r="W143" s="128"/>
      <c r="X143" s="128"/>
      <c r="Y143" s="128"/>
      <c r="Z143" s="128"/>
    </row>
    <row r="144" spans="1:26" ht="13">
      <c r="A144" s="128"/>
      <c r="B144" s="199"/>
      <c r="C144" s="128"/>
      <c r="D144" s="128"/>
      <c r="E144" s="128"/>
      <c r="F144" s="128"/>
      <c r="G144" s="128"/>
      <c r="H144" s="128"/>
      <c r="I144" s="128"/>
      <c r="J144" s="128"/>
      <c r="K144" s="128"/>
      <c r="L144" s="128"/>
      <c r="M144" s="128"/>
      <c r="N144" s="128"/>
      <c r="O144" s="128"/>
      <c r="P144" s="128"/>
      <c r="Q144" s="128"/>
      <c r="R144" s="128"/>
      <c r="S144" s="128"/>
      <c r="T144" s="128"/>
      <c r="U144" s="128"/>
      <c r="V144" s="128"/>
      <c r="W144" s="128"/>
      <c r="X144" s="128"/>
      <c r="Y144" s="128"/>
      <c r="Z144" s="128"/>
    </row>
    <row r="145" spans="1:26" ht="13">
      <c r="A145" s="128"/>
      <c r="B145" s="199"/>
      <c r="C145" s="128"/>
      <c r="D145" s="128"/>
      <c r="E145" s="128"/>
      <c r="F145" s="128"/>
      <c r="G145" s="128"/>
      <c r="H145" s="128"/>
      <c r="I145" s="128"/>
      <c r="J145" s="128"/>
      <c r="K145" s="128"/>
      <c r="L145" s="128"/>
      <c r="M145" s="128"/>
      <c r="N145" s="128"/>
      <c r="O145" s="128"/>
      <c r="P145" s="128"/>
      <c r="Q145" s="128"/>
      <c r="R145" s="128"/>
      <c r="S145" s="128"/>
      <c r="T145" s="128"/>
      <c r="U145" s="128"/>
      <c r="V145" s="128"/>
      <c r="W145" s="128"/>
      <c r="X145" s="128"/>
      <c r="Y145" s="128"/>
      <c r="Z145" s="128"/>
    </row>
    <row r="146" spans="1:26" ht="13">
      <c r="A146" s="128"/>
      <c r="B146" s="199"/>
      <c r="C146" s="128"/>
      <c r="D146" s="128"/>
      <c r="E146" s="128"/>
      <c r="F146" s="128"/>
      <c r="G146" s="128"/>
      <c r="H146" s="128"/>
      <c r="I146" s="128"/>
      <c r="J146" s="128"/>
      <c r="K146" s="128"/>
      <c r="L146" s="128"/>
      <c r="M146" s="128"/>
      <c r="N146" s="128"/>
      <c r="O146" s="128"/>
      <c r="P146" s="128"/>
      <c r="Q146" s="128"/>
      <c r="R146" s="128"/>
      <c r="S146" s="128"/>
      <c r="T146" s="128"/>
      <c r="U146" s="128"/>
      <c r="V146" s="128"/>
      <c r="W146" s="128"/>
      <c r="X146" s="128"/>
      <c r="Y146" s="128"/>
      <c r="Z146" s="128"/>
    </row>
    <row r="147" spans="1:26" ht="13">
      <c r="A147" s="128"/>
      <c r="B147" s="199"/>
      <c r="C147" s="128"/>
      <c r="D147" s="128"/>
      <c r="E147" s="128"/>
      <c r="F147" s="128"/>
      <c r="G147" s="128"/>
      <c r="H147" s="128"/>
      <c r="I147" s="128"/>
      <c r="J147" s="128"/>
      <c r="K147" s="128"/>
      <c r="L147" s="128"/>
      <c r="M147" s="128"/>
      <c r="N147" s="128"/>
      <c r="O147" s="128"/>
      <c r="P147" s="128"/>
      <c r="Q147" s="128"/>
      <c r="R147" s="128"/>
      <c r="S147" s="128"/>
      <c r="T147" s="128"/>
      <c r="U147" s="128"/>
      <c r="V147" s="128"/>
      <c r="W147" s="128"/>
      <c r="X147" s="128"/>
      <c r="Y147" s="128"/>
      <c r="Z147" s="128"/>
    </row>
    <row r="148" spans="1:26" ht="13">
      <c r="A148" s="128"/>
      <c r="B148" s="199"/>
      <c r="C148" s="128"/>
      <c r="D148" s="128"/>
      <c r="E148" s="128"/>
      <c r="F148" s="128"/>
      <c r="G148" s="128"/>
      <c r="H148" s="128"/>
      <c r="I148" s="128"/>
      <c r="J148" s="128"/>
      <c r="K148" s="128"/>
      <c r="L148" s="128"/>
      <c r="M148" s="128"/>
      <c r="N148" s="128"/>
      <c r="O148" s="128"/>
      <c r="P148" s="128"/>
      <c r="Q148" s="128"/>
      <c r="R148" s="128"/>
      <c r="S148" s="128"/>
      <c r="T148" s="128"/>
      <c r="U148" s="128"/>
      <c r="V148" s="128"/>
      <c r="W148" s="128"/>
      <c r="X148" s="128"/>
      <c r="Y148" s="128"/>
      <c r="Z148" s="128"/>
    </row>
    <row r="149" spans="1:26" ht="13">
      <c r="A149" s="128"/>
      <c r="B149" s="199"/>
      <c r="C149" s="128"/>
      <c r="D149" s="128"/>
      <c r="E149" s="128"/>
      <c r="F149" s="128"/>
      <c r="G149" s="128"/>
      <c r="H149" s="128"/>
      <c r="I149" s="128"/>
      <c r="J149" s="128"/>
      <c r="K149" s="128"/>
      <c r="L149" s="128"/>
      <c r="M149" s="128"/>
      <c r="N149" s="128"/>
      <c r="O149" s="128"/>
      <c r="P149" s="128"/>
      <c r="Q149" s="128"/>
      <c r="R149" s="128"/>
      <c r="S149" s="128"/>
      <c r="T149" s="128"/>
      <c r="U149" s="128"/>
      <c r="V149" s="128"/>
      <c r="W149" s="128"/>
      <c r="X149" s="128"/>
      <c r="Y149" s="128"/>
      <c r="Z149" s="128"/>
    </row>
    <row r="150" spans="1:26" ht="13">
      <c r="A150" s="128"/>
      <c r="B150" s="199"/>
      <c r="C150" s="128"/>
      <c r="D150" s="128"/>
      <c r="E150" s="128"/>
      <c r="F150" s="128"/>
      <c r="G150" s="128"/>
      <c r="H150" s="128"/>
      <c r="I150" s="128"/>
      <c r="J150" s="128"/>
      <c r="K150" s="128"/>
      <c r="L150" s="128"/>
      <c r="M150" s="128"/>
      <c r="N150" s="128"/>
      <c r="O150" s="128"/>
      <c r="P150" s="128"/>
      <c r="Q150" s="128"/>
      <c r="R150" s="128"/>
      <c r="S150" s="128"/>
      <c r="T150" s="128"/>
      <c r="U150" s="128"/>
      <c r="V150" s="128"/>
      <c r="W150" s="128"/>
      <c r="X150" s="128"/>
      <c r="Y150" s="128"/>
      <c r="Z150" s="128"/>
    </row>
    <row r="151" spans="1:26" ht="13">
      <c r="A151" s="128"/>
      <c r="B151" s="199"/>
      <c r="C151" s="128"/>
      <c r="D151" s="128"/>
      <c r="E151" s="128"/>
      <c r="F151" s="128"/>
      <c r="G151" s="128"/>
      <c r="H151" s="128"/>
      <c r="I151" s="128"/>
      <c r="J151" s="128"/>
      <c r="K151" s="128"/>
      <c r="L151" s="128"/>
      <c r="M151" s="128"/>
      <c r="N151" s="128"/>
      <c r="O151" s="128"/>
      <c r="P151" s="128"/>
      <c r="Q151" s="128"/>
      <c r="R151" s="128"/>
      <c r="S151" s="128"/>
      <c r="T151" s="128"/>
      <c r="U151" s="128"/>
      <c r="V151" s="128"/>
      <c r="W151" s="128"/>
      <c r="X151" s="128"/>
      <c r="Y151" s="128"/>
      <c r="Z151" s="128"/>
    </row>
    <row r="152" spans="1:26" ht="13">
      <c r="A152" s="128"/>
      <c r="B152" s="199"/>
      <c r="C152" s="128"/>
      <c r="D152" s="128"/>
      <c r="E152" s="128"/>
      <c r="F152" s="128"/>
      <c r="G152" s="128"/>
      <c r="H152" s="128"/>
      <c r="I152" s="128"/>
      <c r="J152" s="128"/>
      <c r="K152" s="128"/>
      <c r="L152" s="128"/>
      <c r="M152" s="128"/>
      <c r="N152" s="128"/>
      <c r="O152" s="128"/>
      <c r="P152" s="128"/>
      <c r="Q152" s="128"/>
      <c r="R152" s="128"/>
      <c r="S152" s="128"/>
      <c r="T152" s="128"/>
      <c r="U152" s="128"/>
      <c r="V152" s="128"/>
      <c r="W152" s="128"/>
      <c r="X152" s="128"/>
      <c r="Y152" s="128"/>
      <c r="Z152" s="128"/>
    </row>
    <row r="153" spans="1:26" ht="13">
      <c r="A153" s="128"/>
      <c r="B153" s="199"/>
      <c r="C153" s="128"/>
      <c r="D153" s="128"/>
      <c r="E153" s="128"/>
      <c r="F153" s="128"/>
      <c r="G153" s="128"/>
      <c r="H153" s="128"/>
      <c r="I153" s="128"/>
      <c r="J153" s="128"/>
      <c r="K153" s="128"/>
      <c r="L153" s="128"/>
      <c r="M153" s="128"/>
      <c r="N153" s="128"/>
      <c r="O153" s="128"/>
      <c r="P153" s="128"/>
      <c r="Q153" s="128"/>
      <c r="R153" s="128"/>
      <c r="S153" s="128"/>
      <c r="T153" s="128"/>
      <c r="U153" s="128"/>
      <c r="V153" s="128"/>
      <c r="W153" s="128"/>
      <c r="X153" s="128"/>
      <c r="Y153" s="128"/>
      <c r="Z153" s="128"/>
    </row>
    <row r="154" spans="1:26" ht="13">
      <c r="A154" s="128"/>
      <c r="B154" s="199"/>
      <c r="C154" s="128"/>
      <c r="D154" s="128"/>
      <c r="E154" s="128"/>
      <c r="F154" s="128"/>
      <c r="G154" s="128"/>
      <c r="H154" s="128"/>
      <c r="I154" s="128"/>
      <c r="J154" s="128"/>
      <c r="K154" s="128"/>
      <c r="L154" s="128"/>
      <c r="M154" s="128"/>
      <c r="N154" s="128"/>
      <c r="O154" s="128"/>
      <c r="P154" s="128"/>
      <c r="Q154" s="128"/>
      <c r="R154" s="128"/>
      <c r="S154" s="128"/>
      <c r="T154" s="128"/>
      <c r="U154" s="128"/>
      <c r="V154" s="128"/>
      <c r="W154" s="128"/>
      <c r="X154" s="128"/>
      <c r="Y154" s="128"/>
      <c r="Z154" s="128"/>
    </row>
    <row r="155" spans="1:26" ht="13">
      <c r="A155" s="128"/>
      <c r="B155" s="199"/>
      <c r="C155" s="128"/>
      <c r="D155" s="128"/>
      <c r="E155" s="128"/>
      <c r="F155" s="128"/>
      <c r="G155" s="128"/>
      <c r="H155" s="128"/>
      <c r="I155" s="128"/>
      <c r="J155" s="128"/>
      <c r="K155" s="128"/>
      <c r="L155" s="128"/>
      <c r="M155" s="128"/>
      <c r="N155" s="128"/>
      <c r="O155" s="128"/>
      <c r="P155" s="128"/>
      <c r="Q155" s="128"/>
      <c r="R155" s="128"/>
      <c r="S155" s="128"/>
      <c r="T155" s="128"/>
      <c r="U155" s="128"/>
      <c r="V155" s="128"/>
      <c r="W155" s="128"/>
      <c r="X155" s="128"/>
      <c r="Y155" s="128"/>
      <c r="Z155" s="128"/>
    </row>
    <row r="156" spans="1:26" ht="13">
      <c r="A156" s="128"/>
      <c r="B156" s="199"/>
      <c r="C156" s="128"/>
      <c r="D156" s="128"/>
      <c r="E156" s="128"/>
      <c r="F156" s="128"/>
      <c r="G156" s="128"/>
      <c r="H156" s="128"/>
      <c r="I156" s="128"/>
      <c r="J156" s="128"/>
      <c r="K156" s="128"/>
      <c r="L156" s="128"/>
      <c r="M156" s="128"/>
      <c r="N156" s="128"/>
      <c r="O156" s="128"/>
      <c r="P156" s="128"/>
      <c r="Q156" s="128"/>
      <c r="R156" s="128"/>
      <c r="S156" s="128"/>
      <c r="T156" s="128"/>
      <c r="U156" s="128"/>
      <c r="V156" s="128"/>
      <c r="W156" s="128"/>
      <c r="X156" s="128"/>
      <c r="Y156" s="128"/>
      <c r="Z156" s="128"/>
    </row>
    <row r="157" spans="1:26" ht="13">
      <c r="A157" s="128"/>
      <c r="B157" s="199"/>
      <c r="C157" s="128"/>
      <c r="D157" s="128"/>
      <c r="E157" s="128"/>
      <c r="F157" s="128"/>
      <c r="G157" s="128"/>
      <c r="H157" s="128"/>
      <c r="I157" s="128"/>
      <c r="J157" s="128"/>
      <c r="K157" s="128"/>
      <c r="L157" s="128"/>
      <c r="M157" s="128"/>
      <c r="N157" s="128"/>
      <c r="O157" s="128"/>
      <c r="P157" s="128"/>
      <c r="Q157" s="128"/>
      <c r="R157" s="128"/>
      <c r="S157" s="128"/>
      <c r="T157" s="128"/>
      <c r="U157" s="128"/>
      <c r="V157" s="128"/>
      <c r="W157" s="128"/>
      <c r="X157" s="128"/>
      <c r="Y157" s="128"/>
      <c r="Z157" s="128"/>
    </row>
    <row r="158" spans="1:26" ht="13">
      <c r="A158" s="128"/>
      <c r="B158" s="199"/>
      <c r="C158" s="128"/>
      <c r="D158" s="128"/>
      <c r="E158" s="128"/>
      <c r="F158" s="128"/>
      <c r="G158" s="128"/>
      <c r="H158" s="128"/>
      <c r="I158" s="128"/>
      <c r="J158" s="128"/>
      <c r="K158" s="128"/>
      <c r="L158" s="128"/>
      <c r="M158" s="128"/>
      <c r="N158" s="128"/>
      <c r="O158" s="128"/>
      <c r="P158" s="128"/>
      <c r="Q158" s="128"/>
      <c r="R158" s="128"/>
      <c r="S158" s="128"/>
      <c r="T158" s="128"/>
      <c r="U158" s="128"/>
      <c r="V158" s="128"/>
      <c r="W158" s="128"/>
      <c r="X158" s="128"/>
      <c r="Y158" s="128"/>
      <c r="Z158" s="128"/>
    </row>
    <row r="159" spans="1:26" ht="13">
      <c r="A159" s="128"/>
      <c r="B159" s="199"/>
      <c r="C159" s="128"/>
      <c r="D159" s="128"/>
      <c r="E159" s="128"/>
      <c r="F159" s="128"/>
      <c r="G159" s="128"/>
      <c r="H159" s="128"/>
      <c r="I159" s="128"/>
      <c r="J159" s="128"/>
      <c r="K159" s="128"/>
      <c r="L159" s="128"/>
      <c r="M159" s="128"/>
      <c r="N159" s="128"/>
      <c r="O159" s="128"/>
      <c r="P159" s="128"/>
      <c r="Q159" s="128"/>
      <c r="R159" s="128"/>
      <c r="S159" s="128"/>
      <c r="T159" s="128"/>
      <c r="U159" s="128"/>
      <c r="V159" s="128"/>
      <c r="W159" s="128"/>
      <c r="X159" s="128"/>
      <c r="Y159" s="128"/>
      <c r="Z159" s="128"/>
    </row>
    <row r="160" spans="1:26" ht="13">
      <c r="A160" s="128"/>
      <c r="B160" s="199"/>
      <c r="C160" s="128"/>
      <c r="D160" s="128"/>
      <c r="E160" s="128"/>
      <c r="F160" s="128"/>
      <c r="G160" s="128"/>
      <c r="H160" s="128"/>
      <c r="I160" s="128"/>
      <c r="J160" s="128"/>
      <c r="K160" s="128"/>
      <c r="L160" s="128"/>
      <c r="M160" s="128"/>
      <c r="N160" s="128"/>
      <c r="O160" s="128"/>
      <c r="P160" s="128"/>
      <c r="Q160" s="128"/>
      <c r="R160" s="128"/>
      <c r="S160" s="128"/>
      <c r="T160" s="128"/>
      <c r="U160" s="128"/>
      <c r="V160" s="128"/>
      <c r="W160" s="128"/>
      <c r="X160" s="128"/>
      <c r="Y160" s="128"/>
      <c r="Z160" s="128"/>
    </row>
    <row r="161" spans="1:26" ht="13">
      <c r="A161" s="128"/>
      <c r="B161" s="199"/>
      <c r="C161" s="128"/>
      <c r="D161" s="128"/>
      <c r="E161" s="128"/>
      <c r="F161" s="128"/>
      <c r="G161" s="128"/>
      <c r="H161" s="128"/>
      <c r="I161" s="128"/>
      <c r="J161" s="128"/>
      <c r="K161" s="128"/>
      <c r="L161" s="128"/>
      <c r="M161" s="128"/>
      <c r="N161" s="128"/>
      <c r="O161" s="128"/>
      <c r="P161" s="128"/>
      <c r="Q161" s="128"/>
      <c r="R161" s="128"/>
      <c r="S161" s="128"/>
      <c r="T161" s="128"/>
      <c r="U161" s="128"/>
      <c r="V161" s="128"/>
      <c r="W161" s="128"/>
      <c r="X161" s="128"/>
      <c r="Y161" s="128"/>
      <c r="Z161" s="128"/>
    </row>
    <row r="162" spans="1:26" ht="13">
      <c r="A162" s="128"/>
      <c r="B162" s="199"/>
      <c r="C162" s="128"/>
      <c r="D162" s="128"/>
      <c r="E162" s="128"/>
      <c r="F162" s="128"/>
      <c r="G162" s="128"/>
      <c r="H162" s="128"/>
      <c r="I162" s="128"/>
      <c r="J162" s="128"/>
      <c r="K162" s="128"/>
      <c r="L162" s="128"/>
      <c r="M162" s="128"/>
      <c r="N162" s="128"/>
      <c r="O162" s="128"/>
      <c r="P162" s="128"/>
      <c r="Q162" s="128"/>
      <c r="R162" s="128"/>
      <c r="S162" s="128"/>
      <c r="T162" s="128"/>
      <c r="U162" s="128"/>
      <c r="V162" s="128"/>
      <c r="W162" s="128"/>
      <c r="X162" s="128"/>
      <c r="Y162" s="128"/>
      <c r="Z162" s="128"/>
    </row>
    <row r="163" spans="1:26" ht="13">
      <c r="A163" s="128"/>
      <c r="B163" s="199"/>
      <c r="C163" s="128"/>
      <c r="D163" s="128"/>
      <c r="E163" s="128"/>
      <c r="F163" s="128"/>
      <c r="G163" s="128"/>
      <c r="H163" s="128"/>
      <c r="I163" s="128"/>
      <c r="J163" s="128"/>
      <c r="K163" s="128"/>
      <c r="L163" s="128"/>
      <c r="M163" s="128"/>
      <c r="N163" s="128"/>
      <c r="O163" s="128"/>
      <c r="P163" s="128"/>
      <c r="Q163" s="128"/>
      <c r="R163" s="128"/>
      <c r="S163" s="128"/>
      <c r="T163" s="128"/>
      <c r="U163" s="128"/>
      <c r="V163" s="128"/>
      <c r="W163" s="128"/>
      <c r="X163" s="128"/>
      <c r="Y163" s="128"/>
      <c r="Z163" s="128"/>
    </row>
    <row r="164" spans="1:26" ht="13">
      <c r="A164" s="128"/>
      <c r="B164" s="199"/>
      <c r="C164" s="128"/>
      <c r="D164" s="128"/>
      <c r="E164" s="128"/>
      <c r="F164" s="128"/>
      <c r="G164" s="128"/>
      <c r="H164" s="128"/>
      <c r="I164" s="128"/>
      <c r="J164" s="128"/>
      <c r="K164" s="128"/>
      <c r="L164" s="128"/>
      <c r="M164" s="128"/>
      <c r="N164" s="128"/>
      <c r="O164" s="128"/>
      <c r="P164" s="128"/>
      <c r="Q164" s="128"/>
      <c r="R164" s="128"/>
      <c r="S164" s="128"/>
      <c r="T164" s="128"/>
      <c r="U164" s="128"/>
      <c r="V164" s="128"/>
      <c r="W164" s="128"/>
      <c r="X164" s="128"/>
      <c r="Y164" s="128"/>
      <c r="Z164" s="128"/>
    </row>
    <row r="165" spans="1:26" ht="13">
      <c r="A165" s="128"/>
      <c r="B165" s="199"/>
      <c r="C165" s="128"/>
      <c r="D165" s="128"/>
      <c r="E165" s="128"/>
      <c r="F165" s="128"/>
      <c r="G165" s="128"/>
      <c r="H165" s="128"/>
      <c r="I165" s="128"/>
      <c r="J165" s="128"/>
      <c r="K165" s="128"/>
      <c r="L165" s="128"/>
      <c r="M165" s="128"/>
      <c r="N165" s="128"/>
      <c r="O165" s="128"/>
      <c r="P165" s="128"/>
      <c r="Q165" s="128"/>
      <c r="R165" s="128"/>
      <c r="S165" s="128"/>
      <c r="T165" s="128"/>
      <c r="U165" s="128"/>
      <c r="V165" s="128"/>
      <c r="W165" s="128"/>
      <c r="X165" s="128"/>
      <c r="Y165" s="128"/>
      <c r="Z165" s="128"/>
    </row>
    <row r="166" spans="1:26" ht="13">
      <c r="A166" s="128"/>
      <c r="B166" s="199"/>
      <c r="C166" s="128"/>
      <c r="D166" s="128"/>
      <c r="E166" s="128"/>
      <c r="F166" s="128"/>
      <c r="G166" s="128"/>
      <c r="H166" s="128"/>
      <c r="I166" s="128"/>
      <c r="J166" s="128"/>
      <c r="K166" s="128"/>
      <c r="L166" s="128"/>
      <c r="M166" s="128"/>
      <c r="N166" s="128"/>
      <c r="O166" s="128"/>
      <c r="P166" s="128"/>
      <c r="Q166" s="128"/>
      <c r="R166" s="128"/>
      <c r="S166" s="128"/>
      <c r="T166" s="128"/>
      <c r="U166" s="128"/>
      <c r="V166" s="128"/>
      <c r="W166" s="128"/>
      <c r="X166" s="128"/>
      <c r="Y166" s="128"/>
      <c r="Z166" s="128"/>
    </row>
    <row r="167" spans="1:26" ht="13">
      <c r="A167" s="128"/>
      <c r="B167" s="199"/>
      <c r="C167" s="128"/>
      <c r="D167" s="128"/>
      <c r="E167" s="128"/>
      <c r="F167" s="128"/>
      <c r="G167" s="128"/>
      <c r="H167" s="128"/>
      <c r="I167" s="128"/>
      <c r="J167" s="128"/>
      <c r="K167" s="128"/>
      <c r="L167" s="128"/>
      <c r="M167" s="128"/>
      <c r="N167" s="128"/>
      <c r="O167" s="128"/>
      <c r="P167" s="128"/>
      <c r="Q167" s="128"/>
      <c r="R167" s="128"/>
      <c r="S167" s="128"/>
      <c r="T167" s="128"/>
      <c r="U167" s="128"/>
      <c r="V167" s="128"/>
      <c r="W167" s="128"/>
      <c r="X167" s="128"/>
      <c r="Y167" s="128"/>
      <c r="Z167" s="128"/>
    </row>
    <row r="168" spans="1:26" ht="13">
      <c r="A168" s="128"/>
      <c r="B168" s="199"/>
      <c r="C168" s="128"/>
      <c r="D168" s="128"/>
      <c r="E168" s="128"/>
      <c r="F168" s="128"/>
      <c r="G168" s="128"/>
      <c r="H168" s="128"/>
      <c r="I168" s="128"/>
      <c r="J168" s="128"/>
      <c r="K168" s="128"/>
      <c r="L168" s="128"/>
      <c r="M168" s="128"/>
      <c r="N168" s="128"/>
      <c r="O168" s="128"/>
      <c r="P168" s="128"/>
      <c r="Q168" s="128"/>
      <c r="R168" s="128"/>
      <c r="S168" s="128"/>
      <c r="T168" s="128"/>
      <c r="U168" s="128"/>
      <c r="V168" s="128"/>
      <c r="W168" s="128"/>
      <c r="X168" s="128"/>
      <c r="Y168" s="128"/>
      <c r="Z168" s="128"/>
    </row>
    <row r="169" spans="1:26" ht="13">
      <c r="A169" s="128"/>
      <c r="B169" s="199"/>
      <c r="C169" s="128"/>
      <c r="D169" s="128"/>
      <c r="E169" s="128"/>
      <c r="F169" s="128"/>
      <c r="G169" s="128"/>
      <c r="H169" s="128"/>
      <c r="I169" s="128"/>
      <c r="J169" s="128"/>
      <c r="K169" s="128"/>
      <c r="L169" s="128"/>
      <c r="M169" s="128"/>
      <c r="N169" s="128"/>
      <c r="O169" s="128"/>
      <c r="P169" s="128"/>
      <c r="Q169" s="128"/>
      <c r="R169" s="128"/>
      <c r="S169" s="128"/>
      <c r="T169" s="128"/>
      <c r="U169" s="128"/>
      <c r="V169" s="128"/>
      <c r="W169" s="128"/>
      <c r="X169" s="128"/>
      <c r="Y169" s="128"/>
      <c r="Z169" s="128"/>
    </row>
    <row r="170" spans="1:26" ht="13">
      <c r="A170" s="128"/>
      <c r="B170" s="199"/>
      <c r="C170" s="128"/>
      <c r="D170" s="128"/>
      <c r="E170" s="128"/>
      <c r="F170" s="128"/>
      <c r="G170" s="128"/>
      <c r="H170" s="128"/>
      <c r="I170" s="128"/>
      <c r="J170" s="128"/>
      <c r="K170" s="128"/>
      <c r="L170" s="128"/>
      <c r="M170" s="128"/>
      <c r="N170" s="128"/>
      <c r="O170" s="128"/>
      <c r="P170" s="128"/>
      <c r="Q170" s="128"/>
      <c r="R170" s="128"/>
      <c r="S170" s="128"/>
      <c r="T170" s="128"/>
      <c r="U170" s="128"/>
      <c r="V170" s="128"/>
      <c r="W170" s="128"/>
      <c r="X170" s="128"/>
      <c r="Y170" s="128"/>
      <c r="Z170" s="128"/>
    </row>
    <row r="171" spans="1:26" ht="13">
      <c r="A171" s="128"/>
      <c r="B171" s="199"/>
      <c r="C171" s="128"/>
      <c r="D171" s="128"/>
      <c r="E171" s="128"/>
      <c r="F171" s="128"/>
      <c r="G171" s="128"/>
      <c r="H171" s="128"/>
      <c r="I171" s="128"/>
      <c r="J171" s="128"/>
      <c r="K171" s="128"/>
      <c r="L171" s="128"/>
      <c r="M171" s="128"/>
      <c r="N171" s="128"/>
      <c r="O171" s="128"/>
      <c r="P171" s="128"/>
      <c r="Q171" s="128"/>
      <c r="R171" s="128"/>
      <c r="S171" s="128"/>
      <c r="T171" s="128"/>
      <c r="U171" s="128"/>
      <c r="V171" s="128"/>
      <c r="W171" s="128"/>
      <c r="X171" s="128"/>
      <c r="Y171" s="128"/>
      <c r="Z171" s="128"/>
    </row>
    <row r="172" spans="1:26" ht="13">
      <c r="A172" s="128"/>
      <c r="B172" s="199"/>
      <c r="C172" s="128"/>
      <c r="D172" s="128"/>
      <c r="E172" s="128"/>
      <c r="F172" s="128"/>
      <c r="G172" s="128"/>
      <c r="H172" s="128"/>
      <c r="I172" s="128"/>
      <c r="J172" s="128"/>
      <c r="K172" s="128"/>
      <c r="L172" s="128"/>
      <c r="M172" s="128"/>
      <c r="N172" s="128"/>
      <c r="O172" s="128"/>
      <c r="P172" s="128"/>
      <c r="Q172" s="128"/>
      <c r="R172" s="128"/>
      <c r="S172" s="128"/>
      <c r="T172" s="128"/>
      <c r="U172" s="128"/>
      <c r="V172" s="128"/>
      <c r="W172" s="128"/>
      <c r="X172" s="128"/>
      <c r="Y172" s="128"/>
      <c r="Z172" s="128"/>
    </row>
    <row r="173" spans="1:26" ht="13">
      <c r="A173" s="128"/>
      <c r="B173" s="199"/>
      <c r="C173" s="128"/>
      <c r="D173" s="128"/>
      <c r="E173" s="128"/>
      <c r="F173" s="128"/>
      <c r="G173" s="128"/>
      <c r="H173" s="128"/>
      <c r="I173" s="128"/>
      <c r="J173" s="128"/>
      <c r="K173" s="128"/>
      <c r="L173" s="128"/>
      <c r="M173" s="128"/>
      <c r="N173" s="128"/>
      <c r="O173" s="128"/>
      <c r="P173" s="128"/>
      <c r="Q173" s="128"/>
      <c r="R173" s="128"/>
      <c r="S173" s="128"/>
      <c r="T173" s="128"/>
      <c r="U173" s="128"/>
      <c r="V173" s="128"/>
      <c r="W173" s="128"/>
      <c r="X173" s="128"/>
      <c r="Y173" s="128"/>
      <c r="Z173" s="128"/>
    </row>
    <row r="174" spans="1:26" ht="13">
      <c r="A174" s="128"/>
      <c r="B174" s="199"/>
      <c r="C174" s="128"/>
      <c r="D174" s="128"/>
      <c r="E174" s="128"/>
      <c r="F174" s="128"/>
      <c r="G174" s="128"/>
      <c r="H174" s="128"/>
      <c r="I174" s="128"/>
      <c r="J174" s="128"/>
      <c r="K174" s="128"/>
      <c r="L174" s="128"/>
      <c r="M174" s="128"/>
      <c r="N174" s="128"/>
      <c r="O174" s="128"/>
      <c r="P174" s="128"/>
      <c r="Q174" s="128"/>
      <c r="R174" s="128"/>
      <c r="S174" s="128"/>
      <c r="T174" s="128"/>
      <c r="U174" s="128"/>
      <c r="V174" s="128"/>
      <c r="W174" s="128"/>
      <c r="X174" s="128"/>
      <c r="Y174" s="128"/>
      <c r="Z174" s="128"/>
    </row>
    <row r="175" spans="1:26" ht="13">
      <c r="A175" s="128"/>
      <c r="B175" s="199"/>
      <c r="C175" s="128"/>
      <c r="D175" s="128"/>
      <c r="E175" s="128"/>
      <c r="F175" s="128"/>
      <c r="G175" s="128"/>
      <c r="H175" s="128"/>
      <c r="I175" s="128"/>
      <c r="J175" s="128"/>
      <c r="K175" s="128"/>
      <c r="L175" s="128"/>
      <c r="M175" s="128"/>
      <c r="N175" s="128"/>
      <c r="O175" s="128"/>
      <c r="P175" s="128"/>
      <c r="Q175" s="128"/>
      <c r="R175" s="128"/>
      <c r="S175" s="128"/>
      <c r="T175" s="128"/>
      <c r="U175" s="128"/>
      <c r="V175" s="128"/>
      <c r="W175" s="128"/>
      <c r="X175" s="128"/>
      <c r="Y175" s="128"/>
      <c r="Z175" s="128"/>
    </row>
    <row r="176" spans="1:26" ht="13">
      <c r="A176" s="128"/>
      <c r="B176" s="199"/>
      <c r="C176" s="128"/>
      <c r="D176" s="128"/>
      <c r="E176" s="128"/>
      <c r="F176" s="128"/>
      <c r="G176" s="128"/>
      <c r="H176" s="128"/>
      <c r="I176" s="128"/>
      <c r="J176" s="128"/>
      <c r="K176" s="128"/>
      <c r="L176" s="128"/>
      <c r="M176" s="128"/>
      <c r="N176" s="128"/>
      <c r="O176" s="128"/>
      <c r="P176" s="128"/>
      <c r="Q176" s="128"/>
      <c r="R176" s="128"/>
      <c r="S176" s="128"/>
      <c r="T176" s="128"/>
      <c r="U176" s="128"/>
      <c r="V176" s="128"/>
      <c r="W176" s="128"/>
      <c r="X176" s="128"/>
      <c r="Y176" s="128"/>
      <c r="Z176" s="128"/>
    </row>
    <row r="177" spans="1:26" ht="13">
      <c r="A177" s="128"/>
      <c r="B177" s="199"/>
      <c r="C177" s="128"/>
      <c r="D177" s="128"/>
      <c r="E177" s="128"/>
      <c r="F177" s="128"/>
      <c r="G177" s="128"/>
      <c r="H177" s="128"/>
      <c r="I177" s="128"/>
      <c r="J177" s="128"/>
      <c r="K177" s="128"/>
      <c r="L177" s="128"/>
      <c r="M177" s="128"/>
      <c r="N177" s="128"/>
      <c r="O177" s="128"/>
      <c r="P177" s="128"/>
      <c r="Q177" s="128"/>
      <c r="R177" s="128"/>
      <c r="S177" s="128"/>
      <c r="T177" s="128"/>
      <c r="U177" s="128"/>
      <c r="V177" s="128"/>
      <c r="W177" s="128"/>
      <c r="X177" s="128"/>
      <c r="Y177" s="128"/>
      <c r="Z177" s="128"/>
    </row>
    <row r="178" spans="1:26" ht="13">
      <c r="A178" s="128"/>
      <c r="B178" s="199"/>
      <c r="C178" s="128"/>
      <c r="D178" s="128"/>
      <c r="E178" s="128"/>
      <c r="F178" s="128"/>
      <c r="G178" s="128"/>
      <c r="H178" s="128"/>
      <c r="I178" s="128"/>
      <c r="J178" s="128"/>
      <c r="K178" s="128"/>
      <c r="L178" s="128"/>
      <c r="M178" s="128"/>
      <c r="N178" s="128"/>
      <c r="O178" s="128"/>
      <c r="P178" s="128"/>
      <c r="Q178" s="128"/>
      <c r="R178" s="128"/>
      <c r="S178" s="128"/>
      <c r="T178" s="128"/>
      <c r="U178" s="128"/>
      <c r="V178" s="128"/>
      <c r="W178" s="128"/>
      <c r="X178" s="128"/>
      <c r="Y178" s="128"/>
      <c r="Z178" s="128"/>
    </row>
    <row r="179" spans="1:26" ht="13">
      <c r="A179" s="128"/>
      <c r="B179" s="199"/>
      <c r="C179" s="128"/>
      <c r="D179" s="128"/>
      <c r="E179" s="128"/>
      <c r="F179" s="128"/>
      <c r="G179" s="128"/>
      <c r="H179" s="128"/>
      <c r="I179" s="128"/>
      <c r="J179" s="128"/>
      <c r="K179" s="128"/>
      <c r="L179" s="128"/>
      <c r="M179" s="128"/>
      <c r="N179" s="128"/>
      <c r="O179" s="128"/>
      <c r="P179" s="128"/>
      <c r="Q179" s="128"/>
      <c r="R179" s="128"/>
      <c r="S179" s="128"/>
      <c r="T179" s="128"/>
      <c r="U179" s="128"/>
      <c r="V179" s="128"/>
      <c r="W179" s="128"/>
      <c r="X179" s="128"/>
      <c r="Y179" s="128"/>
      <c r="Z179" s="128"/>
    </row>
    <row r="180" spans="1:26" ht="13">
      <c r="A180" s="128"/>
      <c r="B180" s="199"/>
      <c r="C180" s="128"/>
      <c r="D180" s="128"/>
      <c r="E180" s="128"/>
      <c r="F180" s="128"/>
      <c r="G180" s="128"/>
      <c r="H180" s="128"/>
      <c r="I180" s="128"/>
      <c r="J180" s="128"/>
      <c r="K180" s="128"/>
      <c r="L180" s="128"/>
      <c r="M180" s="128"/>
      <c r="N180" s="128"/>
      <c r="O180" s="128"/>
      <c r="P180" s="128"/>
      <c r="Q180" s="128"/>
      <c r="R180" s="128"/>
      <c r="S180" s="128"/>
      <c r="T180" s="128"/>
      <c r="U180" s="128"/>
      <c r="V180" s="128"/>
      <c r="W180" s="128"/>
      <c r="X180" s="128"/>
      <c r="Y180" s="128"/>
      <c r="Z180" s="128"/>
    </row>
    <row r="181" spans="1:26" ht="13">
      <c r="A181" s="128"/>
      <c r="B181" s="199"/>
      <c r="C181" s="128"/>
      <c r="D181" s="128"/>
      <c r="E181" s="128"/>
      <c r="F181" s="128"/>
      <c r="G181" s="128"/>
      <c r="H181" s="128"/>
      <c r="I181" s="128"/>
      <c r="J181" s="128"/>
      <c r="K181" s="128"/>
      <c r="L181" s="128"/>
      <c r="M181" s="128"/>
      <c r="N181" s="128"/>
      <c r="O181" s="128"/>
      <c r="P181" s="128"/>
      <c r="Q181" s="128"/>
      <c r="R181" s="128"/>
      <c r="S181" s="128"/>
      <c r="T181" s="128"/>
      <c r="U181" s="128"/>
      <c r="V181" s="128"/>
      <c r="W181" s="128"/>
      <c r="X181" s="128"/>
      <c r="Y181" s="128"/>
      <c r="Z181" s="128"/>
    </row>
    <row r="182" spans="1:26" ht="13">
      <c r="A182" s="128"/>
      <c r="B182" s="199"/>
      <c r="C182" s="128"/>
      <c r="D182" s="128"/>
      <c r="E182" s="128"/>
      <c r="F182" s="128"/>
      <c r="G182" s="128"/>
      <c r="H182" s="128"/>
      <c r="I182" s="128"/>
      <c r="J182" s="128"/>
      <c r="K182" s="128"/>
      <c r="L182" s="128"/>
      <c r="M182" s="128"/>
      <c r="N182" s="128"/>
      <c r="O182" s="128"/>
      <c r="P182" s="128"/>
      <c r="Q182" s="128"/>
      <c r="R182" s="128"/>
      <c r="S182" s="128"/>
      <c r="T182" s="128"/>
      <c r="U182" s="128"/>
      <c r="V182" s="128"/>
      <c r="W182" s="128"/>
      <c r="X182" s="128"/>
      <c r="Y182" s="128"/>
      <c r="Z182" s="128"/>
    </row>
    <row r="183" spans="1:26" ht="13">
      <c r="A183" s="128"/>
      <c r="B183" s="199"/>
      <c r="C183" s="128"/>
      <c r="D183" s="128"/>
      <c r="E183" s="128"/>
      <c r="F183" s="128"/>
      <c r="G183" s="128"/>
      <c r="H183" s="128"/>
      <c r="I183" s="128"/>
      <c r="J183" s="128"/>
      <c r="K183" s="128"/>
      <c r="L183" s="128"/>
      <c r="M183" s="128"/>
      <c r="N183" s="128"/>
      <c r="O183" s="128"/>
      <c r="P183" s="128"/>
      <c r="Q183" s="128"/>
      <c r="R183" s="128"/>
      <c r="S183" s="128"/>
      <c r="T183" s="128"/>
      <c r="U183" s="128"/>
      <c r="V183" s="128"/>
      <c r="W183" s="128"/>
      <c r="X183" s="128"/>
      <c r="Y183" s="128"/>
      <c r="Z183" s="128"/>
    </row>
    <row r="184" spans="1:26" ht="13">
      <c r="A184" s="128"/>
      <c r="B184" s="199"/>
      <c r="C184" s="128"/>
      <c r="D184" s="128"/>
      <c r="E184" s="128"/>
      <c r="F184" s="128"/>
      <c r="G184" s="128"/>
      <c r="H184" s="128"/>
      <c r="I184" s="128"/>
      <c r="J184" s="128"/>
      <c r="K184" s="128"/>
      <c r="L184" s="128"/>
      <c r="M184" s="128"/>
      <c r="N184" s="128"/>
      <c r="O184" s="128"/>
      <c r="P184" s="128"/>
      <c r="Q184" s="128"/>
      <c r="R184" s="128"/>
      <c r="S184" s="128"/>
      <c r="T184" s="128"/>
      <c r="U184" s="128"/>
      <c r="V184" s="128"/>
      <c r="W184" s="128"/>
      <c r="X184" s="128"/>
      <c r="Y184" s="128"/>
      <c r="Z184" s="128"/>
    </row>
    <row r="185" spans="1:26" ht="13">
      <c r="A185" s="128"/>
      <c r="B185" s="199"/>
      <c r="C185" s="128"/>
      <c r="D185" s="128"/>
      <c r="E185" s="128"/>
      <c r="F185" s="128"/>
      <c r="G185" s="128"/>
      <c r="H185" s="128"/>
      <c r="I185" s="128"/>
      <c r="J185" s="128"/>
      <c r="K185" s="128"/>
      <c r="L185" s="128"/>
      <c r="M185" s="128"/>
      <c r="N185" s="128"/>
      <c r="O185" s="128"/>
      <c r="P185" s="128"/>
      <c r="Q185" s="128"/>
      <c r="R185" s="128"/>
      <c r="S185" s="128"/>
      <c r="T185" s="128"/>
      <c r="U185" s="128"/>
      <c r="V185" s="128"/>
      <c r="W185" s="128"/>
      <c r="X185" s="128"/>
      <c r="Y185" s="128"/>
      <c r="Z185" s="128"/>
    </row>
    <row r="186" spans="1:26" ht="13">
      <c r="A186" s="128"/>
      <c r="B186" s="199"/>
      <c r="C186" s="128"/>
      <c r="D186" s="128"/>
      <c r="E186" s="128"/>
      <c r="F186" s="128"/>
      <c r="G186" s="128"/>
      <c r="H186" s="128"/>
      <c r="I186" s="128"/>
      <c r="J186" s="128"/>
      <c r="K186" s="128"/>
      <c r="L186" s="128"/>
      <c r="M186" s="128"/>
      <c r="N186" s="128"/>
      <c r="O186" s="128"/>
      <c r="P186" s="128"/>
      <c r="Q186" s="128"/>
      <c r="R186" s="128"/>
      <c r="S186" s="128"/>
      <c r="T186" s="128"/>
      <c r="U186" s="128"/>
      <c r="V186" s="128"/>
      <c r="W186" s="128"/>
      <c r="X186" s="128"/>
      <c r="Y186" s="128"/>
      <c r="Z186" s="128"/>
    </row>
    <row r="187" spans="1:26" ht="13">
      <c r="A187" s="128"/>
      <c r="B187" s="199"/>
      <c r="C187" s="128"/>
      <c r="D187" s="128"/>
      <c r="E187" s="128"/>
      <c r="F187" s="128"/>
      <c r="G187" s="128"/>
      <c r="H187" s="128"/>
      <c r="I187" s="128"/>
      <c r="J187" s="128"/>
      <c r="K187" s="128"/>
      <c r="L187" s="128"/>
      <c r="M187" s="128"/>
      <c r="N187" s="128"/>
      <c r="O187" s="128"/>
      <c r="P187" s="128"/>
      <c r="Q187" s="128"/>
      <c r="R187" s="128"/>
      <c r="S187" s="128"/>
      <c r="T187" s="128"/>
      <c r="U187" s="128"/>
      <c r="V187" s="128"/>
      <c r="W187" s="128"/>
      <c r="X187" s="128"/>
      <c r="Y187" s="128"/>
      <c r="Z187" s="128"/>
    </row>
    <row r="188" spans="1:26" ht="13">
      <c r="A188" s="128"/>
      <c r="B188" s="199"/>
      <c r="C188" s="128"/>
      <c r="D188" s="128"/>
      <c r="E188" s="128"/>
      <c r="F188" s="128"/>
      <c r="G188" s="128"/>
      <c r="H188" s="128"/>
      <c r="I188" s="128"/>
      <c r="J188" s="128"/>
      <c r="K188" s="128"/>
      <c r="L188" s="128"/>
      <c r="M188" s="128"/>
      <c r="N188" s="128"/>
      <c r="O188" s="128"/>
      <c r="P188" s="128"/>
      <c r="Q188" s="128"/>
      <c r="R188" s="128"/>
      <c r="S188" s="128"/>
      <c r="T188" s="128"/>
      <c r="U188" s="128"/>
      <c r="V188" s="128"/>
      <c r="W188" s="128"/>
      <c r="X188" s="128"/>
      <c r="Y188" s="128"/>
      <c r="Z188" s="128"/>
    </row>
    <row r="189" spans="1:26" ht="13">
      <c r="A189" s="128"/>
      <c r="B189" s="199"/>
      <c r="C189" s="128"/>
      <c r="D189" s="128"/>
      <c r="E189" s="128"/>
      <c r="F189" s="128"/>
      <c r="G189" s="128"/>
      <c r="H189" s="128"/>
      <c r="I189" s="128"/>
      <c r="J189" s="128"/>
      <c r="K189" s="128"/>
      <c r="L189" s="128"/>
      <c r="M189" s="128"/>
      <c r="N189" s="128"/>
      <c r="O189" s="128"/>
      <c r="P189" s="128"/>
      <c r="Q189" s="128"/>
      <c r="R189" s="128"/>
      <c r="S189" s="128"/>
      <c r="T189" s="128"/>
      <c r="U189" s="128"/>
      <c r="V189" s="128"/>
      <c r="W189" s="128"/>
      <c r="X189" s="128"/>
      <c r="Y189" s="128"/>
      <c r="Z189" s="128"/>
    </row>
    <row r="190" spans="1:26" ht="13">
      <c r="A190" s="128"/>
      <c r="B190" s="199"/>
      <c r="C190" s="128"/>
      <c r="D190" s="128"/>
      <c r="E190" s="128"/>
      <c r="F190" s="128"/>
      <c r="G190" s="128"/>
      <c r="H190" s="128"/>
      <c r="I190" s="128"/>
      <c r="J190" s="128"/>
      <c r="K190" s="128"/>
      <c r="L190" s="128"/>
      <c r="M190" s="128"/>
      <c r="N190" s="128"/>
      <c r="O190" s="128"/>
      <c r="P190" s="128"/>
      <c r="Q190" s="128"/>
      <c r="R190" s="128"/>
      <c r="S190" s="128"/>
      <c r="T190" s="128"/>
      <c r="U190" s="128"/>
      <c r="V190" s="128"/>
      <c r="W190" s="128"/>
      <c r="X190" s="128"/>
      <c r="Y190" s="128"/>
      <c r="Z190" s="128"/>
    </row>
    <row r="191" spans="1:26" ht="13">
      <c r="A191" s="128"/>
      <c r="B191" s="199"/>
      <c r="C191" s="128"/>
      <c r="D191" s="128"/>
      <c r="E191" s="128"/>
      <c r="F191" s="128"/>
      <c r="G191" s="128"/>
      <c r="H191" s="128"/>
      <c r="I191" s="128"/>
      <c r="J191" s="128"/>
      <c r="K191" s="128"/>
      <c r="L191" s="128"/>
      <c r="M191" s="128"/>
      <c r="N191" s="128"/>
      <c r="O191" s="128"/>
      <c r="P191" s="128"/>
      <c r="Q191" s="128"/>
      <c r="R191" s="128"/>
      <c r="S191" s="128"/>
      <c r="T191" s="128"/>
      <c r="U191" s="128"/>
      <c r="V191" s="128"/>
      <c r="W191" s="128"/>
      <c r="X191" s="128"/>
      <c r="Y191" s="128"/>
      <c r="Z191" s="128"/>
    </row>
    <row r="192" spans="1:26" ht="13">
      <c r="A192" s="128"/>
      <c r="B192" s="199"/>
      <c r="C192" s="128"/>
      <c r="D192" s="128"/>
      <c r="E192" s="128"/>
      <c r="F192" s="128"/>
      <c r="G192" s="128"/>
      <c r="H192" s="128"/>
      <c r="I192" s="128"/>
      <c r="J192" s="128"/>
      <c r="K192" s="128"/>
      <c r="L192" s="128"/>
      <c r="M192" s="128"/>
      <c r="N192" s="128"/>
      <c r="O192" s="128"/>
      <c r="P192" s="128"/>
      <c r="Q192" s="128"/>
      <c r="R192" s="128"/>
      <c r="S192" s="128"/>
      <c r="T192" s="128"/>
      <c r="U192" s="128"/>
      <c r="V192" s="128"/>
      <c r="W192" s="128"/>
      <c r="X192" s="128"/>
      <c r="Y192" s="128"/>
      <c r="Z192" s="128"/>
    </row>
    <row r="193" spans="1:26" ht="13">
      <c r="A193" s="128"/>
      <c r="B193" s="199"/>
      <c r="C193" s="128"/>
      <c r="D193" s="128"/>
      <c r="E193" s="128"/>
      <c r="F193" s="128"/>
      <c r="G193" s="128"/>
      <c r="H193" s="128"/>
      <c r="I193" s="128"/>
      <c r="J193" s="128"/>
      <c r="K193" s="128"/>
      <c r="L193" s="128"/>
      <c r="M193" s="128"/>
      <c r="N193" s="128"/>
      <c r="O193" s="128"/>
      <c r="P193" s="128"/>
      <c r="Q193" s="128"/>
      <c r="R193" s="128"/>
      <c r="S193" s="128"/>
      <c r="T193" s="128"/>
      <c r="U193" s="128"/>
      <c r="V193" s="128"/>
      <c r="W193" s="128"/>
      <c r="X193" s="128"/>
      <c r="Y193" s="128"/>
      <c r="Z193" s="128"/>
    </row>
    <row r="194" spans="1:26" ht="13">
      <c r="A194" s="128"/>
      <c r="B194" s="199"/>
      <c r="C194" s="128"/>
      <c r="D194" s="128"/>
      <c r="E194" s="128"/>
      <c r="F194" s="128"/>
      <c r="G194" s="128"/>
      <c r="H194" s="128"/>
      <c r="I194" s="128"/>
      <c r="J194" s="128"/>
      <c r="K194" s="128"/>
      <c r="L194" s="128"/>
      <c r="M194" s="128"/>
      <c r="N194" s="128"/>
      <c r="O194" s="128"/>
      <c r="P194" s="128"/>
      <c r="Q194" s="128"/>
      <c r="R194" s="128"/>
      <c r="S194" s="128"/>
      <c r="T194" s="128"/>
      <c r="U194" s="128"/>
      <c r="V194" s="128"/>
      <c r="W194" s="128"/>
      <c r="X194" s="128"/>
      <c r="Y194" s="128"/>
      <c r="Z194" s="128"/>
    </row>
    <row r="195" spans="1:26" ht="13">
      <c r="A195" s="128"/>
      <c r="B195" s="199"/>
      <c r="C195" s="128"/>
      <c r="D195" s="128"/>
      <c r="E195" s="128"/>
      <c r="F195" s="128"/>
      <c r="G195" s="128"/>
      <c r="H195" s="128"/>
      <c r="I195" s="128"/>
      <c r="J195" s="128"/>
      <c r="K195" s="128"/>
      <c r="L195" s="128"/>
      <c r="M195" s="128"/>
      <c r="N195" s="128"/>
      <c r="O195" s="128"/>
      <c r="P195" s="128"/>
      <c r="Q195" s="128"/>
      <c r="R195" s="128"/>
      <c r="S195" s="128"/>
      <c r="T195" s="128"/>
      <c r="U195" s="128"/>
      <c r="V195" s="128"/>
      <c r="W195" s="128"/>
      <c r="X195" s="128"/>
      <c r="Y195" s="128"/>
      <c r="Z195" s="128"/>
    </row>
    <row r="196" spans="1:26" ht="13">
      <c r="A196" s="128"/>
      <c r="B196" s="199"/>
      <c r="C196" s="128"/>
      <c r="D196" s="128"/>
      <c r="E196" s="128"/>
      <c r="F196" s="128"/>
      <c r="G196" s="128"/>
      <c r="H196" s="128"/>
      <c r="I196" s="128"/>
      <c r="J196" s="128"/>
      <c r="K196" s="128"/>
      <c r="L196" s="128"/>
      <c r="M196" s="128"/>
      <c r="N196" s="128"/>
      <c r="O196" s="128"/>
      <c r="P196" s="128"/>
      <c r="Q196" s="128"/>
      <c r="R196" s="128"/>
      <c r="S196" s="128"/>
      <c r="T196" s="128"/>
      <c r="U196" s="128"/>
      <c r="V196" s="128"/>
      <c r="W196" s="128"/>
      <c r="X196" s="128"/>
      <c r="Y196" s="128"/>
      <c r="Z196" s="128"/>
    </row>
    <row r="197" spans="1:26" ht="13">
      <c r="A197" s="128"/>
      <c r="B197" s="199"/>
      <c r="C197" s="128"/>
      <c r="D197" s="128"/>
      <c r="E197" s="128"/>
      <c r="F197" s="128"/>
      <c r="G197" s="128"/>
      <c r="H197" s="128"/>
      <c r="I197" s="128"/>
      <c r="J197" s="128"/>
      <c r="K197" s="128"/>
      <c r="L197" s="128"/>
      <c r="M197" s="128"/>
      <c r="N197" s="128"/>
      <c r="O197" s="128"/>
      <c r="P197" s="128"/>
      <c r="Q197" s="128"/>
      <c r="R197" s="128"/>
      <c r="S197" s="128"/>
      <c r="T197" s="128"/>
      <c r="U197" s="128"/>
      <c r="V197" s="128"/>
      <c r="W197" s="128"/>
      <c r="X197" s="128"/>
      <c r="Y197" s="128"/>
      <c r="Z197" s="128"/>
    </row>
    <row r="198" spans="1:26" ht="13">
      <c r="A198" s="128"/>
      <c r="B198" s="199"/>
      <c r="C198" s="128"/>
      <c r="D198" s="128"/>
      <c r="E198" s="128"/>
      <c r="F198" s="128"/>
      <c r="G198" s="128"/>
      <c r="H198" s="128"/>
      <c r="I198" s="128"/>
      <c r="J198" s="128"/>
      <c r="K198" s="128"/>
      <c r="L198" s="128"/>
      <c r="M198" s="128"/>
      <c r="N198" s="128"/>
      <c r="O198" s="128"/>
      <c r="P198" s="128"/>
      <c r="Q198" s="128"/>
      <c r="R198" s="128"/>
      <c r="S198" s="128"/>
      <c r="T198" s="128"/>
      <c r="U198" s="128"/>
      <c r="V198" s="128"/>
      <c r="W198" s="128"/>
      <c r="X198" s="128"/>
      <c r="Y198" s="128"/>
      <c r="Z198" s="128"/>
    </row>
    <row r="199" spans="1:26" ht="13">
      <c r="A199" s="128"/>
      <c r="B199" s="199"/>
      <c r="C199" s="128"/>
      <c r="D199" s="128"/>
      <c r="E199" s="128"/>
      <c r="F199" s="128"/>
      <c r="G199" s="128"/>
      <c r="H199" s="128"/>
      <c r="I199" s="128"/>
      <c r="J199" s="128"/>
      <c r="K199" s="128"/>
      <c r="L199" s="128"/>
      <c r="M199" s="128"/>
      <c r="N199" s="128"/>
      <c r="O199" s="128"/>
      <c r="P199" s="128"/>
      <c r="Q199" s="128"/>
      <c r="R199" s="128"/>
      <c r="S199" s="128"/>
      <c r="T199" s="128"/>
      <c r="U199" s="128"/>
      <c r="V199" s="128"/>
      <c r="W199" s="128"/>
      <c r="X199" s="128"/>
      <c r="Y199" s="128"/>
      <c r="Z199" s="128"/>
    </row>
    <row r="200" spans="1:26" ht="13">
      <c r="A200" s="128"/>
      <c r="B200" s="199"/>
      <c r="C200" s="128"/>
      <c r="D200" s="128"/>
      <c r="E200" s="128"/>
      <c r="F200" s="128"/>
      <c r="G200" s="128"/>
      <c r="H200" s="128"/>
      <c r="I200" s="128"/>
      <c r="J200" s="128"/>
      <c r="K200" s="128"/>
      <c r="L200" s="128"/>
      <c r="M200" s="128"/>
      <c r="N200" s="128"/>
      <c r="O200" s="128"/>
      <c r="P200" s="128"/>
      <c r="Q200" s="128"/>
      <c r="R200" s="128"/>
      <c r="S200" s="128"/>
      <c r="T200" s="128"/>
      <c r="U200" s="128"/>
      <c r="V200" s="128"/>
      <c r="W200" s="128"/>
      <c r="X200" s="128"/>
      <c r="Y200" s="128"/>
      <c r="Z200" s="128"/>
    </row>
    <row r="201" spans="1:26" ht="13">
      <c r="A201" s="128"/>
      <c r="B201" s="199"/>
      <c r="C201" s="128"/>
      <c r="D201" s="128"/>
      <c r="E201" s="128"/>
      <c r="F201" s="128"/>
      <c r="G201" s="128"/>
      <c r="H201" s="128"/>
      <c r="I201" s="128"/>
      <c r="J201" s="128"/>
      <c r="K201" s="128"/>
      <c r="L201" s="128"/>
      <c r="M201" s="128"/>
      <c r="N201" s="128"/>
      <c r="O201" s="128"/>
      <c r="P201" s="128"/>
      <c r="Q201" s="128"/>
      <c r="R201" s="128"/>
      <c r="S201" s="128"/>
      <c r="T201" s="128"/>
      <c r="U201" s="128"/>
      <c r="V201" s="128"/>
      <c r="W201" s="128"/>
      <c r="X201" s="128"/>
      <c r="Y201" s="128"/>
      <c r="Z201" s="128"/>
    </row>
    <row r="202" spans="1:26" ht="13">
      <c r="A202" s="128"/>
      <c r="B202" s="199"/>
      <c r="C202" s="128"/>
      <c r="D202" s="128"/>
      <c r="E202" s="128"/>
      <c r="F202" s="128"/>
      <c r="G202" s="128"/>
      <c r="H202" s="128"/>
      <c r="I202" s="128"/>
      <c r="J202" s="128"/>
      <c r="K202" s="128"/>
      <c r="L202" s="128"/>
      <c r="M202" s="128"/>
      <c r="N202" s="128"/>
      <c r="O202" s="128"/>
      <c r="P202" s="128"/>
      <c r="Q202" s="128"/>
      <c r="R202" s="128"/>
      <c r="S202" s="128"/>
      <c r="T202" s="128"/>
      <c r="U202" s="128"/>
      <c r="V202" s="128"/>
      <c r="W202" s="128"/>
      <c r="X202" s="128"/>
      <c r="Y202" s="128"/>
      <c r="Z202" s="128"/>
    </row>
    <row r="203" spans="1:26" ht="13">
      <c r="A203" s="128"/>
      <c r="B203" s="199"/>
      <c r="C203" s="128"/>
      <c r="D203" s="128"/>
      <c r="E203" s="128"/>
      <c r="F203" s="128"/>
      <c r="G203" s="128"/>
      <c r="H203" s="128"/>
      <c r="I203" s="128"/>
      <c r="J203" s="128"/>
      <c r="K203" s="128"/>
      <c r="L203" s="128"/>
      <c r="M203" s="128"/>
      <c r="N203" s="128"/>
      <c r="O203" s="128"/>
      <c r="P203" s="128"/>
      <c r="Q203" s="128"/>
      <c r="R203" s="128"/>
      <c r="S203" s="128"/>
      <c r="T203" s="128"/>
      <c r="U203" s="128"/>
      <c r="V203" s="128"/>
      <c r="W203" s="128"/>
      <c r="X203" s="128"/>
      <c r="Y203" s="128"/>
      <c r="Z203" s="128"/>
    </row>
    <row r="204" spans="1:26" ht="13">
      <c r="A204" s="128"/>
      <c r="B204" s="199"/>
      <c r="C204" s="128"/>
      <c r="D204" s="128"/>
      <c r="E204" s="128"/>
      <c r="F204" s="128"/>
      <c r="G204" s="128"/>
      <c r="H204" s="128"/>
      <c r="I204" s="128"/>
      <c r="J204" s="128"/>
      <c r="K204" s="128"/>
      <c r="L204" s="128"/>
      <c r="M204" s="128"/>
      <c r="N204" s="128"/>
      <c r="O204" s="128"/>
      <c r="P204" s="128"/>
      <c r="Q204" s="128"/>
      <c r="R204" s="128"/>
      <c r="S204" s="128"/>
      <c r="T204" s="128"/>
      <c r="U204" s="128"/>
      <c r="V204" s="128"/>
      <c r="W204" s="128"/>
      <c r="X204" s="128"/>
      <c r="Y204" s="128"/>
      <c r="Z204" s="128"/>
    </row>
    <row r="205" spans="1:26" ht="13">
      <c r="A205" s="128"/>
      <c r="B205" s="199"/>
      <c r="C205" s="128"/>
      <c r="D205" s="128"/>
      <c r="E205" s="128"/>
      <c r="F205" s="128"/>
      <c r="G205" s="128"/>
      <c r="H205" s="128"/>
      <c r="I205" s="128"/>
      <c r="J205" s="128"/>
      <c r="K205" s="128"/>
      <c r="L205" s="128"/>
      <c r="M205" s="128"/>
      <c r="N205" s="128"/>
      <c r="O205" s="128"/>
      <c r="P205" s="128"/>
      <c r="Q205" s="128"/>
      <c r="R205" s="128"/>
      <c r="S205" s="128"/>
      <c r="T205" s="128"/>
      <c r="U205" s="128"/>
      <c r="V205" s="128"/>
      <c r="W205" s="128"/>
      <c r="X205" s="128"/>
      <c r="Y205" s="128"/>
      <c r="Z205" s="128"/>
    </row>
    <row r="206" spans="1:26" ht="13">
      <c r="A206" s="128"/>
      <c r="B206" s="199"/>
      <c r="C206" s="128"/>
      <c r="D206" s="128"/>
      <c r="E206" s="128"/>
      <c r="F206" s="128"/>
      <c r="G206" s="128"/>
      <c r="H206" s="128"/>
      <c r="I206" s="128"/>
      <c r="J206" s="128"/>
      <c r="K206" s="128"/>
      <c r="L206" s="128"/>
      <c r="M206" s="128"/>
      <c r="N206" s="128"/>
      <c r="O206" s="128"/>
      <c r="P206" s="128"/>
      <c r="Q206" s="128"/>
      <c r="R206" s="128"/>
      <c r="S206" s="128"/>
      <c r="T206" s="128"/>
      <c r="U206" s="128"/>
      <c r="V206" s="128"/>
      <c r="W206" s="128"/>
      <c r="X206" s="128"/>
      <c r="Y206" s="128"/>
      <c r="Z206" s="128"/>
    </row>
    <row r="207" spans="1:26" ht="13">
      <c r="A207" s="128"/>
      <c r="B207" s="199"/>
      <c r="C207" s="128"/>
      <c r="D207" s="128"/>
      <c r="E207" s="128"/>
      <c r="F207" s="128"/>
      <c r="G207" s="128"/>
      <c r="H207" s="128"/>
      <c r="I207" s="128"/>
      <c r="J207" s="128"/>
      <c r="K207" s="128"/>
      <c r="L207" s="128"/>
      <c r="M207" s="128"/>
      <c r="N207" s="128"/>
      <c r="O207" s="128"/>
      <c r="P207" s="128"/>
      <c r="Q207" s="128"/>
      <c r="R207" s="128"/>
      <c r="S207" s="128"/>
      <c r="T207" s="128"/>
      <c r="U207" s="128"/>
      <c r="V207" s="128"/>
      <c r="W207" s="128"/>
      <c r="X207" s="128"/>
      <c r="Y207" s="128"/>
      <c r="Z207" s="128"/>
    </row>
    <row r="208" spans="1:26" ht="13">
      <c r="A208" s="128"/>
      <c r="B208" s="199"/>
      <c r="C208" s="128"/>
      <c r="D208" s="128"/>
      <c r="E208" s="128"/>
      <c r="F208" s="128"/>
      <c r="G208" s="128"/>
      <c r="H208" s="128"/>
      <c r="I208" s="128"/>
      <c r="J208" s="128"/>
      <c r="K208" s="128"/>
      <c r="L208" s="128"/>
      <c r="M208" s="128"/>
      <c r="N208" s="128"/>
      <c r="O208" s="128"/>
      <c r="P208" s="128"/>
      <c r="Q208" s="128"/>
      <c r="R208" s="128"/>
      <c r="S208" s="128"/>
      <c r="T208" s="128"/>
      <c r="U208" s="128"/>
      <c r="V208" s="128"/>
      <c r="W208" s="128"/>
      <c r="X208" s="128"/>
      <c r="Y208" s="128"/>
      <c r="Z208" s="128"/>
    </row>
    <row r="209" spans="1:26" ht="13">
      <c r="A209" s="128"/>
      <c r="B209" s="199"/>
      <c r="C209" s="128"/>
      <c r="D209" s="128"/>
      <c r="E209" s="128"/>
      <c r="F209" s="128"/>
      <c r="G209" s="128"/>
      <c r="H209" s="128"/>
      <c r="I209" s="128"/>
      <c r="J209" s="128"/>
      <c r="K209" s="128"/>
      <c r="L209" s="128"/>
      <c r="M209" s="128"/>
      <c r="N209" s="128"/>
      <c r="O209" s="128"/>
      <c r="P209" s="128"/>
      <c r="Q209" s="128"/>
      <c r="R209" s="128"/>
      <c r="S209" s="128"/>
      <c r="T209" s="128"/>
      <c r="U209" s="128"/>
      <c r="V209" s="128"/>
      <c r="W209" s="128"/>
      <c r="X209" s="128"/>
      <c r="Y209" s="128"/>
      <c r="Z209" s="128"/>
    </row>
    <row r="210" spans="1:26" ht="13">
      <c r="A210" s="128"/>
      <c r="B210" s="199"/>
      <c r="C210" s="128"/>
      <c r="D210" s="128"/>
      <c r="E210" s="128"/>
      <c r="F210" s="128"/>
      <c r="G210" s="128"/>
      <c r="H210" s="128"/>
      <c r="I210" s="128"/>
      <c r="J210" s="128"/>
      <c r="K210" s="128"/>
      <c r="L210" s="128"/>
      <c r="M210" s="128"/>
      <c r="N210" s="128"/>
      <c r="O210" s="128"/>
      <c r="P210" s="128"/>
      <c r="Q210" s="128"/>
      <c r="R210" s="128"/>
      <c r="S210" s="128"/>
      <c r="T210" s="128"/>
      <c r="U210" s="128"/>
      <c r="V210" s="128"/>
      <c r="W210" s="128"/>
      <c r="X210" s="128"/>
      <c r="Y210" s="128"/>
      <c r="Z210" s="128"/>
    </row>
    <row r="211" spans="1:26" ht="13">
      <c r="A211" s="128"/>
      <c r="B211" s="199"/>
      <c r="C211" s="128"/>
      <c r="D211" s="128"/>
      <c r="E211" s="128"/>
      <c r="F211" s="128"/>
      <c r="G211" s="128"/>
      <c r="H211" s="128"/>
      <c r="I211" s="128"/>
      <c r="J211" s="128"/>
      <c r="K211" s="128"/>
      <c r="L211" s="128"/>
      <c r="M211" s="128"/>
      <c r="N211" s="128"/>
      <c r="O211" s="128"/>
      <c r="P211" s="128"/>
      <c r="Q211" s="128"/>
      <c r="R211" s="128"/>
      <c r="S211" s="128"/>
      <c r="T211" s="128"/>
      <c r="U211" s="128"/>
      <c r="V211" s="128"/>
      <c r="W211" s="128"/>
      <c r="X211" s="128"/>
      <c r="Y211" s="128"/>
      <c r="Z211" s="128"/>
    </row>
    <row r="212" spans="1:26" ht="13">
      <c r="A212" s="128"/>
      <c r="B212" s="199"/>
      <c r="C212" s="128"/>
      <c r="D212" s="128"/>
      <c r="E212" s="128"/>
      <c r="F212" s="128"/>
      <c r="G212" s="128"/>
      <c r="H212" s="128"/>
      <c r="I212" s="128"/>
      <c r="J212" s="128"/>
      <c r="K212" s="128"/>
      <c r="L212" s="128"/>
      <c r="M212" s="128"/>
      <c r="N212" s="128"/>
      <c r="O212" s="128"/>
      <c r="P212" s="128"/>
      <c r="Q212" s="128"/>
      <c r="R212" s="128"/>
      <c r="S212" s="128"/>
      <c r="T212" s="128"/>
      <c r="U212" s="128"/>
      <c r="V212" s="128"/>
      <c r="W212" s="128"/>
      <c r="X212" s="128"/>
      <c r="Y212" s="128"/>
      <c r="Z212" s="128"/>
    </row>
    <row r="213" spans="1:26" ht="13">
      <c r="A213" s="128"/>
      <c r="B213" s="199"/>
      <c r="C213" s="128"/>
      <c r="D213" s="128"/>
      <c r="E213" s="128"/>
      <c r="F213" s="128"/>
      <c r="G213" s="128"/>
      <c r="H213" s="128"/>
      <c r="I213" s="128"/>
      <c r="J213" s="128"/>
      <c r="K213" s="128"/>
      <c r="L213" s="128"/>
      <c r="M213" s="128"/>
      <c r="N213" s="128"/>
      <c r="O213" s="128"/>
      <c r="P213" s="128"/>
      <c r="Q213" s="128"/>
      <c r="R213" s="128"/>
      <c r="S213" s="128"/>
      <c r="T213" s="128"/>
      <c r="U213" s="128"/>
      <c r="V213" s="128"/>
      <c r="W213" s="128"/>
      <c r="X213" s="128"/>
      <c r="Y213" s="128"/>
      <c r="Z213" s="128"/>
    </row>
    <row r="214" spans="1:26" ht="13">
      <c r="A214" s="128"/>
      <c r="B214" s="199"/>
      <c r="C214" s="128"/>
      <c r="D214" s="128"/>
      <c r="E214" s="128"/>
      <c r="F214" s="128"/>
      <c r="G214" s="128"/>
      <c r="H214" s="128"/>
      <c r="I214" s="128"/>
      <c r="J214" s="128"/>
      <c r="K214" s="128"/>
      <c r="L214" s="128"/>
      <c r="M214" s="128"/>
      <c r="N214" s="128"/>
      <c r="O214" s="128"/>
      <c r="P214" s="128"/>
      <c r="Q214" s="128"/>
      <c r="R214" s="128"/>
      <c r="S214" s="128"/>
      <c r="T214" s="128"/>
      <c r="U214" s="128"/>
      <c r="V214" s="128"/>
      <c r="W214" s="128"/>
      <c r="X214" s="128"/>
      <c r="Y214" s="128"/>
      <c r="Z214" s="128"/>
    </row>
    <row r="215" spans="1:26" ht="13">
      <c r="A215" s="128"/>
      <c r="B215" s="199"/>
      <c r="C215" s="128"/>
      <c r="D215" s="128"/>
      <c r="E215" s="128"/>
      <c r="F215" s="128"/>
      <c r="G215" s="128"/>
      <c r="H215" s="128"/>
      <c r="I215" s="128"/>
      <c r="J215" s="128"/>
      <c r="K215" s="128"/>
      <c r="L215" s="128"/>
      <c r="M215" s="128"/>
      <c r="N215" s="128"/>
      <c r="O215" s="128"/>
      <c r="P215" s="128"/>
      <c r="Q215" s="128"/>
      <c r="R215" s="128"/>
      <c r="S215" s="128"/>
      <c r="T215" s="128"/>
      <c r="U215" s="128"/>
      <c r="V215" s="128"/>
      <c r="W215" s="128"/>
      <c r="X215" s="128"/>
      <c r="Y215" s="128"/>
      <c r="Z215" s="128"/>
    </row>
    <row r="216" spans="1:26" ht="13">
      <c r="A216" s="128"/>
      <c r="B216" s="199"/>
      <c r="C216" s="128"/>
      <c r="D216" s="128"/>
      <c r="E216" s="128"/>
      <c r="F216" s="128"/>
      <c r="G216" s="128"/>
      <c r="H216" s="128"/>
      <c r="I216" s="128"/>
      <c r="J216" s="128"/>
      <c r="K216" s="128"/>
      <c r="L216" s="128"/>
      <c r="M216" s="128"/>
      <c r="N216" s="128"/>
      <c r="O216" s="128"/>
      <c r="P216" s="128"/>
      <c r="Q216" s="128"/>
      <c r="R216" s="128"/>
      <c r="S216" s="128"/>
      <c r="T216" s="128"/>
      <c r="U216" s="128"/>
      <c r="V216" s="128"/>
      <c r="W216" s="128"/>
      <c r="X216" s="128"/>
      <c r="Y216" s="128"/>
      <c r="Z216" s="128"/>
    </row>
    <row r="217" spans="1:26" ht="13">
      <c r="A217" s="128"/>
      <c r="B217" s="199"/>
      <c r="C217" s="128"/>
      <c r="D217" s="128"/>
      <c r="E217" s="128"/>
      <c r="F217" s="128"/>
      <c r="G217" s="128"/>
      <c r="H217" s="128"/>
      <c r="I217" s="128"/>
      <c r="J217" s="128"/>
      <c r="K217" s="128"/>
      <c r="L217" s="128"/>
      <c r="M217" s="128"/>
      <c r="N217" s="128"/>
      <c r="O217" s="128"/>
      <c r="P217" s="128"/>
      <c r="Q217" s="128"/>
      <c r="R217" s="128"/>
      <c r="S217" s="128"/>
      <c r="T217" s="128"/>
      <c r="U217" s="128"/>
      <c r="V217" s="128"/>
      <c r="W217" s="128"/>
      <c r="X217" s="128"/>
      <c r="Y217" s="128"/>
      <c r="Z217" s="128"/>
    </row>
    <row r="218" spans="1:26" ht="13">
      <c r="A218" s="128"/>
      <c r="B218" s="199"/>
      <c r="C218" s="128"/>
      <c r="D218" s="128"/>
      <c r="E218" s="128"/>
      <c r="F218" s="128"/>
      <c r="G218" s="128"/>
      <c r="H218" s="128"/>
      <c r="I218" s="128"/>
      <c r="J218" s="128"/>
      <c r="K218" s="128"/>
      <c r="L218" s="128"/>
      <c r="M218" s="128"/>
      <c r="N218" s="128"/>
      <c r="O218" s="128"/>
      <c r="P218" s="128"/>
      <c r="Q218" s="128"/>
      <c r="R218" s="128"/>
      <c r="S218" s="128"/>
      <c r="T218" s="128"/>
      <c r="U218" s="128"/>
      <c r="V218" s="128"/>
      <c r="W218" s="128"/>
      <c r="X218" s="128"/>
      <c r="Y218" s="128"/>
      <c r="Z218" s="128"/>
    </row>
    <row r="219" spans="1:26" ht="13">
      <c r="A219" s="128"/>
      <c r="B219" s="199"/>
      <c r="C219" s="128"/>
      <c r="D219" s="128"/>
      <c r="E219" s="128"/>
      <c r="F219" s="128"/>
      <c r="G219" s="128"/>
      <c r="H219" s="128"/>
      <c r="I219" s="128"/>
      <c r="J219" s="128"/>
      <c r="K219" s="128"/>
      <c r="L219" s="128"/>
      <c r="M219" s="128"/>
      <c r="N219" s="128"/>
      <c r="O219" s="128"/>
      <c r="P219" s="128"/>
      <c r="Q219" s="128"/>
      <c r="R219" s="128"/>
      <c r="S219" s="128"/>
      <c r="T219" s="128"/>
      <c r="U219" s="128"/>
      <c r="V219" s="128"/>
      <c r="W219" s="128"/>
      <c r="X219" s="128"/>
      <c r="Y219" s="128"/>
      <c r="Z219" s="128"/>
    </row>
    <row r="220" spans="1:26" ht="13">
      <c r="A220" s="128"/>
      <c r="B220" s="199"/>
      <c r="C220" s="128"/>
      <c r="D220" s="128"/>
      <c r="E220" s="128"/>
      <c r="F220" s="128"/>
      <c r="G220" s="128"/>
      <c r="H220" s="128"/>
      <c r="I220" s="128"/>
      <c r="J220" s="128"/>
      <c r="K220" s="128"/>
      <c r="L220" s="128"/>
      <c r="M220" s="128"/>
      <c r="N220" s="128"/>
      <c r="O220" s="128"/>
      <c r="P220" s="128"/>
      <c r="Q220" s="128"/>
      <c r="R220" s="128"/>
      <c r="S220" s="128"/>
      <c r="T220" s="128"/>
      <c r="U220" s="128"/>
      <c r="V220" s="128"/>
      <c r="W220" s="128"/>
      <c r="X220" s="128"/>
      <c r="Y220" s="128"/>
      <c r="Z220" s="128"/>
    </row>
    <row r="221" spans="1:26" ht="13">
      <c r="A221" s="128"/>
      <c r="B221" s="199"/>
      <c r="C221" s="128"/>
      <c r="D221" s="128"/>
      <c r="E221" s="128"/>
      <c r="F221" s="128"/>
      <c r="G221" s="128"/>
      <c r="H221" s="128"/>
      <c r="I221" s="128"/>
      <c r="J221" s="128"/>
      <c r="K221" s="128"/>
      <c r="L221" s="128"/>
      <c r="M221" s="128"/>
      <c r="N221" s="128"/>
      <c r="O221" s="128"/>
      <c r="P221" s="128"/>
      <c r="Q221" s="128"/>
      <c r="R221" s="128"/>
      <c r="S221" s="128"/>
      <c r="T221" s="128"/>
      <c r="U221" s="128"/>
      <c r="V221" s="128"/>
      <c r="W221" s="128"/>
      <c r="X221" s="128"/>
      <c r="Y221" s="128"/>
      <c r="Z221" s="128"/>
    </row>
    <row r="222" spans="1:26" ht="13">
      <c r="A222" s="128"/>
      <c r="B222" s="199"/>
      <c r="C222" s="128"/>
      <c r="D222" s="128"/>
      <c r="E222" s="128"/>
      <c r="F222" s="128"/>
      <c r="G222" s="128"/>
      <c r="H222" s="128"/>
      <c r="I222" s="128"/>
      <c r="J222" s="128"/>
      <c r="K222" s="128"/>
      <c r="L222" s="128"/>
      <c r="M222" s="128"/>
      <c r="N222" s="128"/>
      <c r="O222" s="128"/>
      <c r="P222" s="128"/>
      <c r="Q222" s="128"/>
      <c r="R222" s="128"/>
      <c r="S222" s="128"/>
      <c r="T222" s="128"/>
      <c r="U222" s="128"/>
      <c r="V222" s="128"/>
      <c r="W222" s="128"/>
      <c r="X222" s="128"/>
      <c r="Y222" s="128"/>
      <c r="Z222" s="128"/>
    </row>
    <row r="223" spans="1:26" ht="13">
      <c r="A223" s="128"/>
      <c r="B223" s="199"/>
      <c r="C223" s="128"/>
      <c r="D223" s="128"/>
      <c r="E223" s="128"/>
      <c r="F223" s="128"/>
      <c r="G223" s="128"/>
      <c r="H223" s="128"/>
      <c r="I223" s="128"/>
      <c r="J223" s="128"/>
      <c r="K223" s="128"/>
      <c r="L223" s="128"/>
      <c r="M223" s="128"/>
      <c r="N223" s="128"/>
      <c r="O223" s="128"/>
      <c r="P223" s="128"/>
      <c r="Q223" s="128"/>
      <c r="R223" s="128"/>
      <c r="S223" s="128"/>
      <c r="T223" s="128"/>
      <c r="U223" s="128"/>
      <c r="V223" s="128"/>
      <c r="W223" s="128"/>
      <c r="X223" s="128"/>
      <c r="Y223" s="128"/>
      <c r="Z223" s="128"/>
    </row>
    <row r="224" spans="1:26" ht="13">
      <c r="A224" s="128"/>
      <c r="B224" s="199"/>
      <c r="C224" s="128"/>
      <c r="D224" s="128"/>
      <c r="E224" s="128"/>
      <c r="F224" s="128"/>
      <c r="G224" s="128"/>
      <c r="H224" s="128"/>
      <c r="I224" s="128"/>
      <c r="J224" s="128"/>
      <c r="K224" s="128"/>
      <c r="L224" s="128"/>
      <c r="M224" s="128"/>
      <c r="N224" s="128"/>
      <c r="O224" s="128"/>
      <c r="P224" s="128"/>
      <c r="Q224" s="128"/>
      <c r="R224" s="128"/>
      <c r="S224" s="128"/>
      <c r="T224" s="128"/>
      <c r="U224" s="128"/>
      <c r="V224" s="128"/>
      <c r="W224" s="128"/>
      <c r="X224" s="128"/>
      <c r="Y224" s="128"/>
      <c r="Z224" s="128"/>
    </row>
    <row r="225" spans="1:26" ht="13">
      <c r="A225" s="128"/>
      <c r="B225" s="199"/>
      <c r="C225" s="128"/>
      <c r="D225" s="128"/>
      <c r="E225" s="128"/>
      <c r="F225" s="128"/>
      <c r="G225" s="128"/>
      <c r="H225" s="128"/>
      <c r="I225" s="128"/>
      <c r="J225" s="128"/>
      <c r="K225" s="128"/>
      <c r="L225" s="128"/>
      <c r="M225" s="128"/>
      <c r="N225" s="128"/>
      <c r="O225" s="128"/>
      <c r="P225" s="128"/>
      <c r="Q225" s="128"/>
      <c r="R225" s="128"/>
      <c r="S225" s="128"/>
      <c r="T225" s="128"/>
      <c r="U225" s="128"/>
      <c r="V225" s="128"/>
      <c r="W225" s="128"/>
      <c r="X225" s="128"/>
      <c r="Y225" s="128"/>
      <c r="Z225" s="128"/>
    </row>
    <row r="226" spans="1:26" ht="13">
      <c r="A226" s="128"/>
      <c r="B226" s="199"/>
      <c r="C226" s="128"/>
      <c r="D226" s="128"/>
      <c r="E226" s="128"/>
      <c r="F226" s="128"/>
      <c r="G226" s="128"/>
      <c r="H226" s="128"/>
      <c r="I226" s="128"/>
      <c r="J226" s="128"/>
      <c r="K226" s="128"/>
      <c r="L226" s="128"/>
      <c r="M226" s="128"/>
      <c r="N226" s="128"/>
      <c r="O226" s="128"/>
      <c r="P226" s="128"/>
      <c r="Q226" s="128"/>
      <c r="R226" s="128"/>
      <c r="S226" s="128"/>
      <c r="T226" s="128"/>
      <c r="U226" s="128"/>
      <c r="V226" s="128"/>
      <c r="W226" s="128"/>
      <c r="X226" s="128"/>
      <c r="Y226" s="128"/>
      <c r="Z226" s="128"/>
    </row>
    <row r="227" spans="1:26" ht="13">
      <c r="A227" s="128"/>
      <c r="B227" s="199"/>
      <c r="C227" s="128"/>
      <c r="D227" s="128"/>
      <c r="E227" s="128"/>
      <c r="F227" s="128"/>
      <c r="G227" s="128"/>
      <c r="H227" s="128"/>
      <c r="I227" s="128"/>
      <c r="J227" s="128"/>
      <c r="K227" s="128"/>
      <c r="L227" s="128"/>
      <c r="M227" s="128"/>
      <c r="N227" s="128"/>
      <c r="O227" s="128"/>
      <c r="P227" s="128"/>
      <c r="Q227" s="128"/>
      <c r="R227" s="128"/>
      <c r="S227" s="128"/>
      <c r="T227" s="128"/>
      <c r="U227" s="128"/>
      <c r="V227" s="128"/>
      <c r="W227" s="128"/>
      <c r="X227" s="128"/>
      <c r="Y227" s="128"/>
      <c r="Z227" s="128"/>
    </row>
    <row r="228" spans="1:26" ht="13">
      <c r="A228" s="128"/>
      <c r="B228" s="199"/>
      <c r="C228" s="128"/>
      <c r="D228" s="128"/>
      <c r="E228" s="128"/>
      <c r="F228" s="128"/>
      <c r="G228" s="128"/>
      <c r="H228" s="128"/>
      <c r="I228" s="128"/>
      <c r="J228" s="128"/>
      <c r="K228" s="128"/>
      <c r="L228" s="128"/>
      <c r="M228" s="128"/>
      <c r="N228" s="128"/>
      <c r="O228" s="128"/>
      <c r="P228" s="128"/>
      <c r="Q228" s="128"/>
      <c r="R228" s="128"/>
      <c r="S228" s="128"/>
      <c r="T228" s="128"/>
      <c r="U228" s="128"/>
      <c r="V228" s="128"/>
      <c r="W228" s="128"/>
      <c r="X228" s="128"/>
      <c r="Y228" s="128"/>
      <c r="Z228" s="128"/>
    </row>
    <row r="229" spans="1:26" ht="13">
      <c r="A229" s="128"/>
      <c r="B229" s="199"/>
      <c r="C229" s="128"/>
      <c r="D229" s="128"/>
      <c r="E229" s="128"/>
      <c r="F229" s="128"/>
      <c r="G229" s="128"/>
      <c r="H229" s="128"/>
      <c r="I229" s="128"/>
      <c r="J229" s="128"/>
      <c r="K229" s="128"/>
      <c r="L229" s="128"/>
      <c r="M229" s="128"/>
      <c r="N229" s="128"/>
      <c r="O229" s="128"/>
      <c r="P229" s="128"/>
      <c r="Q229" s="128"/>
      <c r="R229" s="128"/>
      <c r="S229" s="128"/>
      <c r="T229" s="128"/>
      <c r="U229" s="128"/>
      <c r="V229" s="128"/>
      <c r="W229" s="128"/>
      <c r="X229" s="128"/>
      <c r="Y229" s="128"/>
      <c r="Z229" s="128"/>
    </row>
    <row r="230" spans="1:26" ht="13">
      <c r="A230" s="128"/>
      <c r="B230" s="199"/>
      <c r="C230" s="128"/>
      <c r="D230" s="128"/>
      <c r="E230" s="128"/>
      <c r="F230" s="128"/>
      <c r="G230" s="128"/>
      <c r="H230" s="128"/>
      <c r="I230" s="128"/>
      <c r="J230" s="128"/>
      <c r="K230" s="128"/>
      <c r="L230" s="128"/>
      <c r="M230" s="128"/>
      <c r="N230" s="128"/>
      <c r="O230" s="128"/>
      <c r="P230" s="128"/>
      <c r="Q230" s="128"/>
      <c r="R230" s="128"/>
      <c r="S230" s="128"/>
      <c r="T230" s="128"/>
      <c r="U230" s="128"/>
      <c r="V230" s="128"/>
      <c r="W230" s="128"/>
      <c r="X230" s="128"/>
      <c r="Y230" s="128"/>
      <c r="Z230" s="128"/>
    </row>
    <row r="231" spans="1:26" ht="13">
      <c r="A231" s="128"/>
      <c r="B231" s="199"/>
      <c r="C231" s="128"/>
      <c r="D231" s="128"/>
      <c r="E231" s="128"/>
      <c r="F231" s="128"/>
      <c r="G231" s="128"/>
      <c r="H231" s="128"/>
      <c r="I231" s="128"/>
      <c r="J231" s="128"/>
      <c r="K231" s="128"/>
      <c r="L231" s="128"/>
      <c r="M231" s="128"/>
      <c r="N231" s="128"/>
      <c r="O231" s="128"/>
      <c r="P231" s="128"/>
      <c r="Q231" s="128"/>
      <c r="R231" s="128"/>
      <c r="S231" s="128"/>
      <c r="T231" s="128"/>
      <c r="U231" s="128"/>
      <c r="V231" s="128"/>
      <c r="W231" s="128"/>
      <c r="X231" s="128"/>
      <c r="Y231" s="128"/>
      <c r="Z231" s="128"/>
    </row>
    <row r="232" spans="1:26" ht="13">
      <c r="A232" s="128"/>
      <c r="B232" s="199"/>
      <c r="C232" s="128"/>
      <c r="D232" s="128"/>
      <c r="E232" s="128"/>
      <c r="F232" s="128"/>
      <c r="G232" s="128"/>
      <c r="H232" s="128"/>
      <c r="I232" s="128"/>
      <c r="J232" s="128"/>
      <c r="K232" s="128"/>
      <c r="L232" s="128"/>
      <c r="M232" s="128"/>
      <c r="N232" s="128"/>
      <c r="O232" s="128"/>
      <c r="P232" s="128"/>
      <c r="Q232" s="128"/>
      <c r="R232" s="128"/>
      <c r="S232" s="128"/>
      <c r="T232" s="128"/>
      <c r="U232" s="128"/>
      <c r="V232" s="128"/>
      <c r="W232" s="128"/>
      <c r="X232" s="128"/>
      <c r="Y232" s="128"/>
      <c r="Z232" s="128"/>
    </row>
    <row r="233" spans="1:26" ht="13">
      <c r="A233" s="128"/>
      <c r="B233" s="199"/>
      <c r="C233" s="128"/>
      <c r="D233" s="128"/>
      <c r="E233" s="128"/>
      <c r="F233" s="128"/>
      <c r="G233" s="128"/>
      <c r="H233" s="128"/>
      <c r="I233" s="128"/>
      <c r="J233" s="128"/>
      <c r="K233" s="128"/>
      <c r="L233" s="128"/>
      <c r="M233" s="128"/>
      <c r="N233" s="128"/>
      <c r="O233" s="128"/>
      <c r="P233" s="128"/>
      <c r="Q233" s="128"/>
      <c r="R233" s="128"/>
      <c r="S233" s="128"/>
      <c r="T233" s="128"/>
      <c r="U233" s="128"/>
      <c r="V233" s="128"/>
      <c r="W233" s="128"/>
      <c r="X233" s="128"/>
      <c r="Y233" s="128"/>
      <c r="Z233" s="128"/>
    </row>
    <row r="234" spans="1:26" ht="13">
      <c r="A234" s="128"/>
      <c r="B234" s="199"/>
      <c r="C234" s="128"/>
      <c r="D234" s="128"/>
      <c r="E234" s="128"/>
      <c r="F234" s="128"/>
      <c r="G234" s="128"/>
      <c r="H234" s="128"/>
      <c r="I234" s="128"/>
      <c r="J234" s="128"/>
      <c r="K234" s="128"/>
      <c r="L234" s="128"/>
      <c r="M234" s="128"/>
      <c r="N234" s="128"/>
      <c r="O234" s="128"/>
      <c r="P234" s="128"/>
      <c r="Q234" s="128"/>
      <c r="R234" s="128"/>
      <c r="S234" s="128"/>
      <c r="T234" s="128"/>
      <c r="U234" s="128"/>
      <c r="V234" s="128"/>
      <c r="W234" s="128"/>
      <c r="X234" s="128"/>
      <c r="Y234" s="128"/>
      <c r="Z234" s="128"/>
    </row>
    <row r="235" spans="1:26" ht="13">
      <c r="A235" s="128"/>
      <c r="B235" s="199"/>
      <c r="C235" s="128"/>
      <c r="D235" s="128"/>
      <c r="E235" s="128"/>
      <c r="F235" s="128"/>
      <c r="G235" s="128"/>
      <c r="H235" s="128"/>
      <c r="I235" s="128"/>
      <c r="J235" s="128"/>
      <c r="K235" s="128"/>
      <c r="L235" s="128"/>
      <c r="M235" s="128"/>
      <c r="N235" s="128"/>
      <c r="O235" s="128"/>
      <c r="P235" s="128"/>
      <c r="Q235" s="128"/>
      <c r="R235" s="128"/>
      <c r="S235" s="128"/>
      <c r="T235" s="128"/>
      <c r="U235" s="128"/>
      <c r="V235" s="128"/>
      <c r="W235" s="128"/>
      <c r="X235" s="128"/>
      <c r="Y235" s="128"/>
      <c r="Z235" s="128"/>
    </row>
    <row r="236" spans="1:26" ht="13">
      <c r="A236" s="128"/>
      <c r="B236" s="199"/>
      <c r="C236" s="128"/>
      <c r="D236" s="128"/>
      <c r="E236" s="128"/>
      <c r="F236" s="128"/>
      <c r="G236" s="128"/>
      <c r="H236" s="128"/>
      <c r="I236" s="128"/>
      <c r="J236" s="128"/>
      <c r="K236" s="128"/>
      <c r="L236" s="128"/>
      <c r="M236" s="128"/>
      <c r="N236" s="128"/>
      <c r="O236" s="128"/>
      <c r="P236" s="128"/>
      <c r="Q236" s="128"/>
      <c r="R236" s="128"/>
      <c r="S236" s="128"/>
      <c r="T236" s="128"/>
      <c r="U236" s="128"/>
      <c r="V236" s="128"/>
      <c r="W236" s="128"/>
      <c r="X236" s="128"/>
      <c r="Y236" s="128"/>
      <c r="Z236" s="128"/>
    </row>
    <row r="237" spans="1:26" ht="13">
      <c r="A237" s="128"/>
      <c r="B237" s="199"/>
      <c r="C237" s="128"/>
      <c r="D237" s="128"/>
      <c r="E237" s="128"/>
      <c r="F237" s="128"/>
      <c r="G237" s="128"/>
      <c r="H237" s="128"/>
      <c r="I237" s="128"/>
      <c r="J237" s="128"/>
      <c r="K237" s="128"/>
      <c r="L237" s="128"/>
      <c r="M237" s="128"/>
      <c r="N237" s="128"/>
      <c r="O237" s="128"/>
      <c r="P237" s="128"/>
      <c r="Q237" s="128"/>
      <c r="R237" s="128"/>
      <c r="S237" s="128"/>
      <c r="T237" s="128"/>
      <c r="U237" s="128"/>
      <c r="V237" s="128"/>
      <c r="W237" s="128"/>
      <c r="X237" s="128"/>
      <c r="Y237" s="128"/>
      <c r="Z237" s="128"/>
    </row>
    <row r="238" spans="1:26" ht="13">
      <c r="A238" s="128"/>
      <c r="B238" s="199"/>
      <c r="C238" s="128"/>
      <c r="D238" s="128"/>
      <c r="E238" s="128"/>
      <c r="F238" s="128"/>
      <c r="G238" s="128"/>
      <c r="H238" s="128"/>
      <c r="I238" s="128"/>
      <c r="J238" s="128"/>
      <c r="K238" s="128"/>
      <c r="L238" s="128"/>
      <c r="M238" s="128"/>
      <c r="N238" s="128"/>
      <c r="O238" s="128"/>
      <c r="P238" s="128"/>
      <c r="Q238" s="128"/>
      <c r="R238" s="128"/>
      <c r="S238" s="128"/>
      <c r="T238" s="128"/>
      <c r="U238" s="128"/>
      <c r="V238" s="128"/>
      <c r="W238" s="128"/>
      <c r="X238" s="128"/>
      <c r="Y238" s="128"/>
      <c r="Z238" s="128"/>
    </row>
    <row r="239" spans="1:26" ht="13">
      <c r="A239" s="128"/>
      <c r="B239" s="199"/>
      <c r="C239" s="128"/>
      <c r="D239" s="128"/>
      <c r="E239" s="128"/>
      <c r="F239" s="128"/>
      <c r="G239" s="128"/>
      <c r="H239" s="128"/>
      <c r="I239" s="128"/>
      <c r="J239" s="128"/>
      <c r="K239" s="128"/>
      <c r="L239" s="128"/>
      <c r="M239" s="128"/>
      <c r="N239" s="128"/>
      <c r="O239" s="128"/>
      <c r="P239" s="128"/>
      <c r="Q239" s="128"/>
      <c r="R239" s="128"/>
      <c r="S239" s="128"/>
      <c r="T239" s="128"/>
      <c r="U239" s="128"/>
      <c r="V239" s="128"/>
      <c r="W239" s="128"/>
      <c r="X239" s="128"/>
      <c r="Y239" s="128"/>
      <c r="Z239" s="128"/>
    </row>
    <row r="240" spans="1:26" ht="13">
      <c r="A240" s="128"/>
      <c r="B240" s="199"/>
      <c r="C240" s="128"/>
      <c r="D240" s="128"/>
      <c r="E240" s="128"/>
      <c r="F240" s="128"/>
      <c r="G240" s="128"/>
      <c r="H240" s="128"/>
      <c r="I240" s="128"/>
      <c r="J240" s="128"/>
      <c r="K240" s="128"/>
      <c r="L240" s="128"/>
      <c r="M240" s="128"/>
      <c r="N240" s="128"/>
      <c r="O240" s="128"/>
      <c r="P240" s="128"/>
      <c r="Q240" s="128"/>
      <c r="R240" s="128"/>
      <c r="S240" s="128"/>
      <c r="T240" s="128"/>
      <c r="U240" s="128"/>
      <c r="V240" s="128"/>
      <c r="W240" s="128"/>
      <c r="X240" s="128"/>
      <c r="Y240" s="128"/>
      <c r="Z240" s="128"/>
    </row>
    <row r="241" spans="1:26" ht="13">
      <c r="A241" s="128"/>
      <c r="B241" s="199"/>
      <c r="C241" s="128"/>
      <c r="D241" s="128"/>
      <c r="E241" s="128"/>
      <c r="F241" s="128"/>
      <c r="G241" s="128"/>
      <c r="H241" s="128"/>
      <c r="I241" s="128"/>
      <c r="J241" s="128"/>
      <c r="K241" s="128"/>
      <c r="L241" s="128"/>
      <c r="M241" s="128"/>
      <c r="N241" s="128"/>
      <c r="O241" s="128"/>
      <c r="P241" s="128"/>
      <c r="Q241" s="128"/>
      <c r="R241" s="128"/>
      <c r="S241" s="128"/>
      <c r="T241" s="128"/>
      <c r="U241" s="128"/>
      <c r="V241" s="128"/>
      <c r="W241" s="128"/>
      <c r="X241" s="128"/>
      <c r="Y241" s="128"/>
      <c r="Z241" s="128"/>
    </row>
    <row r="242" spans="1:26" ht="13">
      <c r="A242" s="128"/>
      <c r="B242" s="199"/>
      <c r="C242" s="128"/>
      <c r="D242" s="128"/>
      <c r="E242" s="128"/>
      <c r="F242" s="128"/>
      <c r="G242" s="128"/>
      <c r="H242" s="128"/>
      <c r="I242" s="128"/>
      <c r="J242" s="128"/>
      <c r="K242" s="128"/>
      <c r="L242" s="128"/>
      <c r="M242" s="128"/>
      <c r="N242" s="128"/>
      <c r="O242" s="128"/>
      <c r="P242" s="128"/>
      <c r="Q242" s="128"/>
      <c r="R242" s="128"/>
      <c r="S242" s="128"/>
      <c r="T242" s="128"/>
      <c r="U242" s="128"/>
      <c r="V242" s="128"/>
      <c r="W242" s="128"/>
      <c r="X242" s="128"/>
      <c r="Y242" s="128"/>
      <c r="Z242" s="128"/>
    </row>
    <row r="243" spans="1:26" ht="13">
      <c r="A243" s="128"/>
      <c r="B243" s="199"/>
      <c r="C243" s="128"/>
      <c r="D243" s="128"/>
      <c r="E243" s="128"/>
      <c r="F243" s="128"/>
      <c r="G243" s="128"/>
      <c r="H243" s="128"/>
      <c r="I243" s="128"/>
      <c r="J243" s="128"/>
      <c r="K243" s="128"/>
      <c r="L243" s="128"/>
      <c r="M243" s="128"/>
      <c r="N243" s="128"/>
      <c r="O243" s="128"/>
      <c r="P243" s="128"/>
      <c r="Q243" s="128"/>
      <c r="R243" s="128"/>
      <c r="S243" s="128"/>
      <c r="T243" s="128"/>
      <c r="U243" s="128"/>
      <c r="V243" s="128"/>
      <c r="W243" s="128"/>
      <c r="X243" s="128"/>
      <c r="Y243" s="128"/>
      <c r="Z243" s="128"/>
    </row>
    <row r="244" spans="1:26" ht="13">
      <c r="A244" s="128"/>
      <c r="B244" s="199"/>
      <c r="C244" s="128"/>
      <c r="D244" s="128"/>
      <c r="E244" s="128"/>
      <c r="F244" s="128"/>
      <c r="G244" s="128"/>
      <c r="H244" s="128"/>
      <c r="I244" s="128"/>
      <c r="J244" s="128"/>
      <c r="K244" s="128"/>
      <c r="L244" s="128"/>
      <c r="M244" s="128"/>
      <c r="N244" s="128"/>
      <c r="O244" s="128"/>
      <c r="P244" s="128"/>
      <c r="Q244" s="128"/>
      <c r="R244" s="128"/>
      <c r="S244" s="128"/>
      <c r="T244" s="128"/>
      <c r="U244" s="128"/>
      <c r="V244" s="128"/>
      <c r="W244" s="128"/>
      <c r="X244" s="128"/>
      <c r="Y244" s="128"/>
      <c r="Z244" s="128"/>
    </row>
    <row r="245" spans="1:26" ht="13">
      <c r="A245" s="128"/>
      <c r="B245" s="199"/>
      <c r="C245" s="128"/>
      <c r="D245" s="128"/>
      <c r="E245" s="128"/>
      <c r="F245" s="128"/>
      <c r="G245" s="128"/>
      <c r="H245" s="128"/>
      <c r="I245" s="128"/>
      <c r="J245" s="128"/>
      <c r="K245" s="128"/>
      <c r="L245" s="128"/>
      <c r="M245" s="128"/>
      <c r="N245" s="128"/>
      <c r="O245" s="128"/>
      <c r="P245" s="128"/>
      <c r="Q245" s="128"/>
      <c r="R245" s="128"/>
      <c r="S245" s="128"/>
      <c r="T245" s="128"/>
      <c r="U245" s="128"/>
      <c r="V245" s="128"/>
      <c r="W245" s="128"/>
      <c r="X245" s="128"/>
      <c r="Y245" s="128"/>
      <c r="Z245" s="128"/>
    </row>
    <row r="246" spans="1:26" ht="13">
      <c r="A246" s="128"/>
      <c r="B246" s="199"/>
      <c r="C246" s="128"/>
      <c r="D246" s="128"/>
      <c r="E246" s="128"/>
      <c r="F246" s="128"/>
      <c r="G246" s="128"/>
      <c r="H246" s="128"/>
      <c r="I246" s="128"/>
      <c r="J246" s="128"/>
      <c r="K246" s="128"/>
      <c r="L246" s="128"/>
      <c r="M246" s="128"/>
      <c r="N246" s="128"/>
      <c r="O246" s="128"/>
      <c r="P246" s="128"/>
      <c r="Q246" s="128"/>
      <c r="R246" s="128"/>
      <c r="S246" s="128"/>
      <c r="T246" s="128"/>
      <c r="U246" s="128"/>
      <c r="V246" s="128"/>
      <c r="W246" s="128"/>
      <c r="X246" s="128"/>
      <c r="Y246" s="128"/>
      <c r="Z246" s="128"/>
    </row>
    <row r="247" spans="1:26" ht="13">
      <c r="A247" s="128"/>
      <c r="B247" s="199"/>
      <c r="C247" s="128"/>
      <c r="D247" s="128"/>
      <c r="E247" s="128"/>
      <c r="F247" s="128"/>
      <c r="G247" s="128"/>
      <c r="H247" s="128"/>
      <c r="I247" s="128"/>
      <c r="J247" s="128"/>
      <c r="K247" s="128"/>
      <c r="L247" s="128"/>
      <c r="M247" s="128"/>
      <c r="N247" s="128"/>
      <c r="O247" s="128"/>
      <c r="P247" s="128"/>
      <c r="Q247" s="128"/>
      <c r="R247" s="128"/>
      <c r="S247" s="128"/>
      <c r="T247" s="128"/>
      <c r="U247" s="128"/>
      <c r="V247" s="128"/>
      <c r="W247" s="128"/>
      <c r="X247" s="128"/>
      <c r="Y247" s="128"/>
      <c r="Z247" s="128"/>
    </row>
    <row r="248" spans="1:26" ht="13">
      <c r="A248" s="128"/>
      <c r="B248" s="199"/>
      <c r="C248" s="128"/>
      <c r="D248" s="128"/>
      <c r="E248" s="128"/>
      <c r="F248" s="128"/>
      <c r="G248" s="128"/>
      <c r="H248" s="128"/>
      <c r="I248" s="128"/>
      <c r="J248" s="128"/>
      <c r="K248" s="128"/>
      <c r="L248" s="128"/>
      <c r="M248" s="128"/>
      <c r="N248" s="128"/>
      <c r="O248" s="128"/>
      <c r="P248" s="128"/>
      <c r="Q248" s="128"/>
      <c r="R248" s="128"/>
      <c r="S248" s="128"/>
      <c r="T248" s="128"/>
      <c r="U248" s="128"/>
      <c r="V248" s="128"/>
      <c r="W248" s="128"/>
      <c r="X248" s="128"/>
      <c r="Y248" s="128"/>
      <c r="Z248" s="128"/>
    </row>
    <row r="249" spans="1:26" ht="13">
      <c r="A249" s="128"/>
      <c r="B249" s="199"/>
      <c r="C249" s="128"/>
      <c r="D249" s="128"/>
      <c r="E249" s="128"/>
      <c r="F249" s="128"/>
      <c r="G249" s="128"/>
      <c r="H249" s="128"/>
      <c r="I249" s="128"/>
      <c r="J249" s="128"/>
      <c r="K249" s="128"/>
      <c r="L249" s="128"/>
      <c r="M249" s="128"/>
      <c r="N249" s="128"/>
      <c r="O249" s="128"/>
      <c r="P249" s="128"/>
      <c r="Q249" s="128"/>
      <c r="R249" s="128"/>
      <c r="S249" s="128"/>
      <c r="T249" s="128"/>
      <c r="U249" s="128"/>
      <c r="V249" s="128"/>
      <c r="W249" s="128"/>
      <c r="X249" s="128"/>
      <c r="Y249" s="128"/>
      <c r="Z249" s="128"/>
    </row>
    <row r="250" spans="1:26" ht="13">
      <c r="A250" s="128"/>
      <c r="B250" s="199"/>
      <c r="C250" s="128"/>
      <c r="D250" s="128"/>
      <c r="E250" s="128"/>
      <c r="F250" s="128"/>
      <c r="G250" s="128"/>
      <c r="H250" s="128"/>
      <c r="I250" s="128"/>
      <c r="J250" s="128"/>
      <c r="K250" s="128"/>
      <c r="L250" s="128"/>
      <c r="M250" s="128"/>
      <c r="N250" s="128"/>
      <c r="O250" s="128"/>
      <c r="P250" s="128"/>
      <c r="Q250" s="128"/>
      <c r="R250" s="128"/>
      <c r="S250" s="128"/>
      <c r="T250" s="128"/>
      <c r="U250" s="128"/>
      <c r="V250" s="128"/>
      <c r="W250" s="128"/>
      <c r="X250" s="128"/>
      <c r="Y250" s="128"/>
      <c r="Z250" s="128"/>
    </row>
    <row r="251" spans="1:26" ht="13">
      <c r="A251" s="128"/>
      <c r="B251" s="199"/>
      <c r="C251" s="128"/>
      <c r="D251" s="128"/>
      <c r="E251" s="128"/>
      <c r="F251" s="128"/>
      <c r="G251" s="128"/>
      <c r="H251" s="128"/>
      <c r="I251" s="128"/>
      <c r="J251" s="128"/>
      <c r="K251" s="128"/>
      <c r="L251" s="128"/>
      <c r="M251" s="128"/>
      <c r="N251" s="128"/>
      <c r="O251" s="128"/>
      <c r="P251" s="128"/>
      <c r="Q251" s="128"/>
      <c r="R251" s="128"/>
      <c r="S251" s="128"/>
      <c r="T251" s="128"/>
      <c r="U251" s="128"/>
      <c r="V251" s="128"/>
      <c r="W251" s="128"/>
      <c r="X251" s="128"/>
      <c r="Y251" s="128"/>
      <c r="Z251" s="128"/>
    </row>
    <row r="252" spans="1:26" ht="13">
      <c r="A252" s="128"/>
      <c r="B252" s="199"/>
      <c r="C252" s="128"/>
      <c r="D252" s="128"/>
      <c r="E252" s="128"/>
      <c r="F252" s="128"/>
      <c r="G252" s="128"/>
      <c r="H252" s="128"/>
      <c r="I252" s="128"/>
      <c r="J252" s="128"/>
      <c r="K252" s="128"/>
      <c r="L252" s="128"/>
      <c r="M252" s="128"/>
      <c r="N252" s="128"/>
      <c r="O252" s="128"/>
      <c r="P252" s="128"/>
      <c r="Q252" s="128"/>
      <c r="R252" s="128"/>
      <c r="S252" s="128"/>
      <c r="T252" s="128"/>
      <c r="U252" s="128"/>
      <c r="V252" s="128"/>
      <c r="W252" s="128"/>
      <c r="X252" s="128"/>
      <c r="Y252" s="128"/>
      <c r="Z252" s="128"/>
    </row>
    <row r="253" spans="1:26" ht="13">
      <c r="A253" s="128"/>
      <c r="B253" s="199"/>
      <c r="C253" s="128"/>
      <c r="D253" s="128"/>
      <c r="E253" s="128"/>
      <c r="F253" s="128"/>
      <c r="G253" s="128"/>
      <c r="H253" s="128"/>
      <c r="I253" s="128"/>
      <c r="J253" s="128"/>
      <c r="K253" s="128"/>
      <c r="L253" s="128"/>
      <c r="M253" s="128"/>
      <c r="N253" s="128"/>
      <c r="O253" s="128"/>
      <c r="P253" s="128"/>
      <c r="Q253" s="128"/>
      <c r="R253" s="128"/>
      <c r="S253" s="128"/>
      <c r="T253" s="128"/>
      <c r="U253" s="128"/>
      <c r="V253" s="128"/>
      <c r="W253" s="128"/>
      <c r="X253" s="128"/>
      <c r="Y253" s="128"/>
      <c r="Z253" s="128"/>
    </row>
    <row r="254" spans="1:26" ht="13">
      <c r="A254" s="128"/>
      <c r="B254" s="199"/>
      <c r="C254" s="128"/>
      <c r="D254" s="128"/>
      <c r="E254" s="128"/>
      <c r="F254" s="128"/>
      <c r="G254" s="128"/>
      <c r="H254" s="128"/>
      <c r="I254" s="128"/>
      <c r="J254" s="128"/>
      <c r="K254" s="128"/>
      <c r="L254" s="128"/>
      <c r="M254" s="128"/>
      <c r="N254" s="128"/>
      <c r="O254" s="128"/>
      <c r="P254" s="128"/>
      <c r="Q254" s="128"/>
      <c r="R254" s="128"/>
      <c r="S254" s="128"/>
      <c r="T254" s="128"/>
      <c r="U254" s="128"/>
      <c r="V254" s="128"/>
      <c r="W254" s="128"/>
      <c r="X254" s="128"/>
      <c r="Y254" s="128"/>
      <c r="Z254" s="128"/>
    </row>
    <row r="255" spans="1:26" ht="13">
      <c r="A255" s="128"/>
      <c r="B255" s="199"/>
      <c r="C255" s="128"/>
      <c r="D255" s="128"/>
      <c r="E255" s="128"/>
      <c r="F255" s="128"/>
      <c r="G255" s="128"/>
      <c r="H255" s="128"/>
      <c r="I255" s="128"/>
      <c r="J255" s="128"/>
      <c r="K255" s="128"/>
      <c r="L255" s="128"/>
      <c r="M255" s="128"/>
      <c r="N255" s="128"/>
      <c r="O255" s="128"/>
      <c r="P255" s="128"/>
      <c r="Q255" s="128"/>
      <c r="R255" s="128"/>
      <c r="S255" s="128"/>
      <c r="T255" s="128"/>
      <c r="U255" s="128"/>
      <c r="V255" s="128"/>
      <c r="W255" s="128"/>
      <c r="X255" s="128"/>
      <c r="Y255" s="128"/>
      <c r="Z255" s="128"/>
    </row>
    <row r="256" spans="1:26" ht="13">
      <c r="A256" s="128"/>
      <c r="B256" s="199"/>
      <c r="C256" s="128"/>
      <c r="D256" s="128"/>
      <c r="E256" s="128"/>
      <c r="F256" s="128"/>
      <c r="G256" s="128"/>
      <c r="H256" s="128"/>
      <c r="I256" s="128"/>
      <c r="J256" s="128"/>
      <c r="K256" s="128"/>
      <c r="L256" s="128"/>
      <c r="M256" s="128"/>
      <c r="N256" s="128"/>
      <c r="O256" s="128"/>
      <c r="P256" s="128"/>
      <c r="Q256" s="128"/>
      <c r="R256" s="128"/>
      <c r="S256" s="128"/>
      <c r="T256" s="128"/>
      <c r="U256" s="128"/>
      <c r="V256" s="128"/>
      <c r="W256" s="128"/>
      <c r="X256" s="128"/>
      <c r="Y256" s="128"/>
      <c r="Z256" s="128"/>
    </row>
    <row r="257" spans="1:26" ht="13">
      <c r="A257" s="128"/>
      <c r="B257" s="199"/>
      <c r="C257" s="128"/>
      <c r="D257" s="128"/>
      <c r="E257" s="128"/>
      <c r="F257" s="128"/>
      <c r="G257" s="128"/>
      <c r="H257" s="128"/>
      <c r="I257" s="128"/>
      <c r="J257" s="128"/>
      <c r="K257" s="128"/>
      <c r="L257" s="128"/>
      <c r="M257" s="128"/>
      <c r="N257" s="128"/>
      <c r="O257" s="128"/>
      <c r="P257" s="128"/>
      <c r="Q257" s="128"/>
      <c r="R257" s="128"/>
      <c r="S257" s="128"/>
      <c r="T257" s="128"/>
      <c r="U257" s="128"/>
      <c r="V257" s="128"/>
      <c r="W257" s="128"/>
      <c r="X257" s="128"/>
      <c r="Y257" s="128"/>
      <c r="Z257" s="128"/>
    </row>
    <row r="258" spans="1:26" ht="13">
      <c r="A258" s="128"/>
      <c r="B258" s="199"/>
      <c r="C258" s="128"/>
      <c r="D258" s="128"/>
      <c r="E258" s="128"/>
      <c r="F258" s="128"/>
      <c r="G258" s="128"/>
      <c r="H258" s="128"/>
      <c r="I258" s="128"/>
      <c r="J258" s="128"/>
      <c r="K258" s="128"/>
      <c r="L258" s="128"/>
      <c r="M258" s="128"/>
      <c r="N258" s="128"/>
      <c r="O258" s="128"/>
      <c r="P258" s="128"/>
      <c r="Q258" s="128"/>
      <c r="R258" s="128"/>
      <c r="S258" s="128"/>
      <c r="T258" s="128"/>
      <c r="U258" s="128"/>
      <c r="V258" s="128"/>
      <c r="W258" s="128"/>
      <c r="X258" s="128"/>
      <c r="Y258" s="128"/>
      <c r="Z258" s="128"/>
    </row>
    <row r="259" spans="1:26" ht="13">
      <c r="A259" s="128"/>
      <c r="B259" s="199"/>
      <c r="C259" s="128"/>
      <c r="D259" s="128"/>
      <c r="E259" s="128"/>
      <c r="F259" s="128"/>
      <c r="G259" s="128"/>
      <c r="H259" s="128"/>
      <c r="I259" s="128"/>
      <c r="J259" s="128"/>
      <c r="K259" s="128"/>
      <c r="L259" s="128"/>
      <c r="M259" s="128"/>
      <c r="N259" s="128"/>
      <c r="O259" s="128"/>
      <c r="P259" s="128"/>
      <c r="Q259" s="128"/>
      <c r="R259" s="128"/>
      <c r="S259" s="128"/>
      <c r="T259" s="128"/>
      <c r="U259" s="128"/>
      <c r="V259" s="128"/>
      <c r="W259" s="128"/>
      <c r="X259" s="128"/>
      <c r="Y259" s="128"/>
      <c r="Z259" s="128"/>
    </row>
    <row r="260" spans="1:26" ht="13">
      <c r="A260" s="128"/>
      <c r="B260" s="199"/>
      <c r="C260" s="128"/>
      <c r="D260" s="128"/>
      <c r="E260" s="128"/>
      <c r="F260" s="128"/>
      <c r="G260" s="128"/>
      <c r="H260" s="128"/>
      <c r="I260" s="128"/>
      <c r="J260" s="128"/>
      <c r="K260" s="128"/>
      <c r="L260" s="128"/>
      <c r="M260" s="128"/>
      <c r="N260" s="128"/>
      <c r="O260" s="128"/>
      <c r="P260" s="128"/>
      <c r="Q260" s="128"/>
      <c r="R260" s="128"/>
      <c r="S260" s="128"/>
      <c r="T260" s="128"/>
      <c r="U260" s="128"/>
      <c r="V260" s="128"/>
      <c r="W260" s="128"/>
      <c r="X260" s="128"/>
      <c r="Y260" s="128"/>
      <c r="Z260" s="128"/>
    </row>
    <row r="261" spans="1:26" ht="13">
      <c r="A261" s="128"/>
      <c r="B261" s="199"/>
      <c r="C261" s="128"/>
      <c r="D261" s="128"/>
      <c r="E261" s="128"/>
      <c r="F261" s="128"/>
      <c r="G261" s="128"/>
      <c r="H261" s="128"/>
      <c r="I261" s="128"/>
      <c r="J261" s="128"/>
      <c r="K261" s="128"/>
      <c r="L261" s="128"/>
      <c r="M261" s="128"/>
      <c r="N261" s="128"/>
      <c r="O261" s="128"/>
      <c r="P261" s="128"/>
      <c r="Q261" s="128"/>
      <c r="R261" s="128"/>
      <c r="S261" s="128"/>
      <c r="T261" s="128"/>
      <c r="U261" s="128"/>
      <c r="V261" s="128"/>
      <c r="W261" s="128"/>
      <c r="X261" s="128"/>
      <c r="Y261" s="128"/>
      <c r="Z261" s="128"/>
    </row>
    <row r="262" spans="1:26" ht="13">
      <c r="A262" s="128"/>
      <c r="B262" s="199"/>
      <c r="C262" s="128"/>
      <c r="D262" s="128"/>
      <c r="E262" s="128"/>
      <c r="F262" s="128"/>
      <c r="G262" s="128"/>
      <c r="H262" s="128"/>
      <c r="I262" s="128"/>
      <c r="J262" s="128"/>
      <c r="K262" s="128"/>
      <c r="L262" s="128"/>
      <c r="M262" s="128"/>
      <c r="N262" s="128"/>
      <c r="O262" s="128"/>
      <c r="P262" s="128"/>
      <c r="Q262" s="128"/>
      <c r="R262" s="128"/>
      <c r="S262" s="128"/>
      <c r="T262" s="128"/>
      <c r="U262" s="128"/>
      <c r="V262" s="128"/>
      <c r="W262" s="128"/>
      <c r="X262" s="128"/>
      <c r="Y262" s="128"/>
      <c r="Z262" s="128"/>
    </row>
    <row r="263" spans="1:26" ht="13">
      <c r="A263" s="128"/>
      <c r="B263" s="199"/>
      <c r="C263" s="128"/>
      <c r="D263" s="128"/>
      <c r="E263" s="128"/>
      <c r="F263" s="128"/>
      <c r="G263" s="128"/>
      <c r="H263" s="128"/>
      <c r="I263" s="128"/>
      <c r="J263" s="128"/>
      <c r="K263" s="128"/>
      <c r="L263" s="128"/>
      <c r="M263" s="128"/>
      <c r="N263" s="128"/>
      <c r="O263" s="128"/>
      <c r="P263" s="128"/>
      <c r="Q263" s="128"/>
      <c r="R263" s="128"/>
      <c r="S263" s="128"/>
      <c r="T263" s="128"/>
      <c r="U263" s="128"/>
      <c r="V263" s="128"/>
      <c r="W263" s="128"/>
      <c r="X263" s="128"/>
      <c r="Y263" s="128"/>
      <c r="Z263" s="128"/>
    </row>
    <row r="264" spans="1:26" ht="13">
      <c r="A264" s="128"/>
      <c r="B264" s="199"/>
      <c r="C264" s="128"/>
      <c r="D264" s="128"/>
      <c r="E264" s="128"/>
      <c r="F264" s="128"/>
      <c r="G264" s="128"/>
      <c r="H264" s="128"/>
      <c r="I264" s="128"/>
      <c r="J264" s="128"/>
      <c r="K264" s="128"/>
      <c r="L264" s="128"/>
      <c r="M264" s="128"/>
      <c r="N264" s="128"/>
      <c r="O264" s="128"/>
      <c r="P264" s="128"/>
      <c r="Q264" s="128"/>
      <c r="R264" s="128"/>
      <c r="S264" s="128"/>
      <c r="T264" s="128"/>
      <c r="U264" s="128"/>
      <c r="V264" s="128"/>
      <c r="W264" s="128"/>
      <c r="X264" s="128"/>
      <c r="Y264" s="128"/>
      <c r="Z264" s="128"/>
    </row>
    <row r="265" spans="1:26" ht="13">
      <c r="A265" s="128"/>
      <c r="B265" s="199"/>
      <c r="C265" s="128"/>
      <c r="D265" s="128"/>
      <c r="E265" s="128"/>
      <c r="F265" s="128"/>
      <c r="G265" s="128"/>
      <c r="H265" s="128"/>
      <c r="I265" s="128"/>
      <c r="J265" s="128"/>
      <c r="K265" s="128"/>
      <c r="L265" s="128"/>
      <c r="M265" s="128"/>
      <c r="N265" s="128"/>
      <c r="O265" s="128"/>
      <c r="P265" s="128"/>
      <c r="Q265" s="128"/>
      <c r="R265" s="128"/>
      <c r="S265" s="128"/>
      <c r="T265" s="128"/>
      <c r="U265" s="128"/>
      <c r="V265" s="128"/>
      <c r="W265" s="128"/>
      <c r="X265" s="128"/>
      <c r="Y265" s="128"/>
      <c r="Z265" s="128"/>
    </row>
    <row r="266" spans="1:26" ht="13">
      <c r="A266" s="128"/>
      <c r="B266" s="199"/>
      <c r="C266" s="128"/>
      <c r="D266" s="128"/>
      <c r="E266" s="128"/>
      <c r="F266" s="128"/>
      <c r="G266" s="128"/>
      <c r="H266" s="128"/>
      <c r="I266" s="128"/>
      <c r="J266" s="128"/>
      <c r="K266" s="128"/>
      <c r="L266" s="128"/>
      <c r="M266" s="128"/>
      <c r="N266" s="128"/>
      <c r="O266" s="128"/>
      <c r="P266" s="128"/>
      <c r="Q266" s="128"/>
      <c r="R266" s="128"/>
      <c r="S266" s="128"/>
      <c r="T266" s="128"/>
      <c r="U266" s="128"/>
      <c r="V266" s="128"/>
      <c r="W266" s="128"/>
      <c r="X266" s="128"/>
      <c r="Y266" s="128"/>
      <c r="Z266" s="128"/>
    </row>
    <row r="267" spans="1:26" ht="13">
      <c r="A267" s="128"/>
      <c r="B267" s="199"/>
      <c r="C267" s="128"/>
      <c r="D267" s="128"/>
      <c r="E267" s="128"/>
      <c r="F267" s="128"/>
      <c r="G267" s="128"/>
      <c r="H267" s="128"/>
      <c r="I267" s="128"/>
      <c r="J267" s="128"/>
      <c r="K267" s="128"/>
      <c r="L267" s="128"/>
      <c r="M267" s="128"/>
      <c r="N267" s="128"/>
      <c r="O267" s="128"/>
      <c r="P267" s="128"/>
      <c r="Q267" s="128"/>
      <c r="R267" s="128"/>
      <c r="S267" s="128"/>
      <c r="T267" s="128"/>
      <c r="U267" s="128"/>
      <c r="V267" s="128"/>
      <c r="W267" s="128"/>
      <c r="X267" s="128"/>
      <c r="Y267" s="128"/>
      <c r="Z267" s="128"/>
    </row>
    <row r="268" spans="1:26" ht="13">
      <c r="A268" s="128"/>
      <c r="B268" s="199"/>
      <c r="C268" s="128"/>
      <c r="D268" s="128"/>
      <c r="E268" s="128"/>
      <c r="F268" s="128"/>
      <c r="G268" s="128"/>
      <c r="H268" s="128"/>
      <c r="I268" s="128"/>
      <c r="J268" s="128"/>
      <c r="K268" s="128"/>
      <c r="L268" s="128"/>
      <c r="M268" s="128"/>
      <c r="N268" s="128"/>
      <c r="O268" s="128"/>
      <c r="P268" s="128"/>
      <c r="Q268" s="128"/>
      <c r="R268" s="128"/>
      <c r="S268" s="128"/>
      <c r="T268" s="128"/>
      <c r="U268" s="128"/>
      <c r="V268" s="128"/>
      <c r="W268" s="128"/>
      <c r="X268" s="128"/>
      <c r="Y268" s="128"/>
      <c r="Z268" s="128"/>
    </row>
    <row r="269" spans="1:26" ht="13">
      <c r="A269" s="128"/>
      <c r="B269" s="199"/>
      <c r="C269" s="128"/>
      <c r="D269" s="128"/>
      <c r="E269" s="128"/>
      <c r="F269" s="128"/>
      <c r="G269" s="128"/>
      <c r="H269" s="128"/>
      <c r="I269" s="128"/>
      <c r="J269" s="128"/>
      <c r="K269" s="128"/>
      <c r="L269" s="128"/>
      <c r="M269" s="128"/>
      <c r="N269" s="128"/>
      <c r="O269" s="128"/>
      <c r="P269" s="128"/>
      <c r="Q269" s="128"/>
      <c r="R269" s="128"/>
      <c r="S269" s="128"/>
      <c r="T269" s="128"/>
      <c r="U269" s="128"/>
      <c r="V269" s="128"/>
      <c r="W269" s="128"/>
      <c r="X269" s="128"/>
      <c r="Y269" s="128"/>
      <c r="Z269" s="128"/>
    </row>
    <row r="270" spans="1:26" ht="13">
      <c r="A270" s="128"/>
      <c r="B270" s="199"/>
      <c r="C270" s="128"/>
      <c r="D270" s="128"/>
      <c r="E270" s="128"/>
      <c r="F270" s="128"/>
      <c r="G270" s="128"/>
      <c r="H270" s="128"/>
      <c r="I270" s="128"/>
      <c r="J270" s="128"/>
      <c r="K270" s="128"/>
      <c r="L270" s="128"/>
      <c r="M270" s="128"/>
      <c r="N270" s="128"/>
      <c r="O270" s="128"/>
      <c r="P270" s="128"/>
      <c r="Q270" s="128"/>
      <c r="R270" s="128"/>
      <c r="S270" s="128"/>
      <c r="T270" s="128"/>
      <c r="U270" s="128"/>
      <c r="V270" s="128"/>
      <c r="W270" s="128"/>
      <c r="X270" s="128"/>
      <c r="Y270" s="128"/>
      <c r="Z270" s="128"/>
    </row>
    <row r="271" spans="1:26" ht="13">
      <c r="A271" s="128"/>
      <c r="B271" s="199"/>
      <c r="C271" s="128"/>
      <c r="D271" s="128"/>
      <c r="E271" s="128"/>
      <c r="F271" s="128"/>
      <c r="G271" s="128"/>
      <c r="H271" s="128"/>
      <c r="I271" s="128"/>
      <c r="J271" s="128"/>
      <c r="K271" s="128"/>
      <c r="L271" s="128"/>
      <c r="M271" s="128"/>
      <c r="N271" s="128"/>
      <c r="O271" s="128"/>
      <c r="P271" s="128"/>
      <c r="Q271" s="128"/>
      <c r="R271" s="128"/>
      <c r="S271" s="128"/>
      <c r="T271" s="128"/>
      <c r="U271" s="128"/>
      <c r="V271" s="128"/>
      <c r="W271" s="128"/>
      <c r="X271" s="128"/>
      <c r="Y271" s="128"/>
      <c r="Z271" s="128"/>
    </row>
    <row r="272" spans="1:26" ht="13">
      <c r="A272" s="128"/>
      <c r="B272" s="199"/>
      <c r="C272" s="128"/>
      <c r="D272" s="128"/>
      <c r="E272" s="128"/>
      <c r="F272" s="128"/>
      <c r="G272" s="128"/>
      <c r="H272" s="128"/>
      <c r="I272" s="128"/>
      <c r="J272" s="128"/>
      <c r="K272" s="128"/>
      <c r="L272" s="128"/>
      <c r="M272" s="128"/>
      <c r="N272" s="128"/>
      <c r="O272" s="128"/>
      <c r="P272" s="128"/>
      <c r="Q272" s="128"/>
      <c r="R272" s="128"/>
      <c r="S272" s="128"/>
      <c r="T272" s="128"/>
      <c r="U272" s="128"/>
      <c r="V272" s="128"/>
      <c r="W272" s="128"/>
      <c r="X272" s="128"/>
      <c r="Y272" s="128"/>
      <c r="Z272" s="128"/>
    </row>
    <row r="273" spans="1:26" ht="13">
      <c r="A273" s="128"/>
      <c r="B273" s="199"/>
      <c r="C273" s="128"/>
      <c r="D273" s="128"/>
      <c r="E273" s="128"/>
      <c r="F273" s="128"/>
      <c r="G273" s="128"/>
      <c r="H273" s="128"/>
      <c r="I273" s="128"/>
      <c r="J273" s="128"/>
      <c r="K273" s="128"/>
      <c r="L273" s="128"/>
      <c r="M273" s="128"/>
      <c r="N273" s="128"/>
      <c r="O273" s="128"/>
      <c r="P273" s="128"/>
      <c r="Q273" s="128"/>
      <c r="R273" s="128"/>
      <c r="S273" s="128"/>
      <c r="T273" s="128"/>
      <c r="U273" s="128"/>
      <c r="V273" s="128"/>
      <c r="W273" s="128"/>
      <c r="X273" s="128"/>
      <c r="Y273" s="128"/>
      <c r="Z273" s="128"/>
    </row>
    <row r="274" spans="1:26" ht="13">
      <c r="A274" s="128"/>
      <c r="B274" s="199"/>
      <c r="C274" s="128"/>
      <c r="D274" s="128"/>
      <c r="E274" s="128"/>
      <c r="F274" s="128"/>
      <c r="G274" s="128"/>
      <c r="H274" s="128"/>
      <c r="I274" s="128"/>
      <c r="J274" s="128"/>
      <c r="K274" s="128"/>
      <c r="L274" s="128"/>
      <c r="M274" s="128"/>
      <c r="N274" s="128"/>
      <c r="O274" s="128"/>
      <c r="P274" s="128"/>
      <c r="Q274" s="128"/>
      <c r="R274" s="128"/>
      <c r="S274" s="128"/>
      <c r="T274" s="128"/>
      <c r="U274" s="128"/>
      <c r="V274" s="128"/>
      <c r="W274" s="128"/>
      <c r="X274" s="128"/>
      <c r="Y274" s="128"/>
      <c r="Z274" s="128"/>
    </row>
    <row r="275" spans="1:26" ht="13">
      <c r="A275" s="128"/>
      <c r="B275" s="199"/>
      <c r="C275" s="128"/>
      <c r="D275" s="128"/>
      <c r="E275" s="128"/>
      <c r="F275" s="128"/>
      <c r="G275" s="128"/>
      <c r="H275" s="128"/>
      <c r="I275" s="128"/>
      <c r="J275" s="128"/>
      <c r="K275" s="128"/>
      <c r="L275" s="128"/>
      <c r="M275" s="128"/>
      <c r="N275" s="128"/>
      <c r="O275" s="128"/>
      <c r="P275" s="128"/>
      <c r="Q275" s="128"/>
      <c r="R275" s="128"/>
      <c r="S275" s="128"/>
      <c r="T275" s="128"/>
      <c r="U275" s="128"/>
      <c r="V275" s="128"/>
      <c r="W275" s="128"/>
      <c r="X275" s="128"/>
      <c r="Y275" s="128"/>
      <c r="Z275" s="128"/>
    </row>
    <row r="276" spans="1:26" ht="13">
      <c r="A276" s="128"/>
      <c r="B276" s="199"/>
      <c r="C276" s="128"/>
      <c r="D276" s="128"/>
      <c r="E276" s="128"/>
      <c r="F276" s="128"/>
      <c r="G276" s="128"/>
      <c r="H276" s="128"/>
      <c r="I276" s="128"/>
      <c r="J276" s="128"/>
      <c r="K276" s="128"/>
      <c r="L276" s="128"/>
      <c r="M276" s="128"/>
      <c r="N276" s="128"/>
      <c r="O276" s="128"/>
      <c r="P276" s="128"/>
      <c r="Q276" s="128"/>
      <c r="R276" s="128"/>
      <c r="S276" s="128"/>
      <c r="T276" s="128"/>
      <c r="U276" s="128"/>
      <c r="V276" s="128"/>
      <c r="W276" s="128"/>
      <c r="X276" s="128"/>
      <c r="Y276" s="128"/>
      <c r="Z276" s="128"/>
    </row>
    <row r="277" spans="1:26" ht="13">
      <c r="A277" s="128"/>
      <c r="B277" s="199"/>
      <c r="C277" s="128"/>
      <c r="D277" s="128"/>
      <c r="E277" s="128"/>
      <c r="F277" s="128"/>
      <c r="G277" s="128"/>
      <c r="H277" s="128"/>
      <c r="I277" s="128"/>
      <c r="J277" s="128"/>
      <c r="K277" s="128"/>
      <c r="L277" s="128"/>
      <c r="M277" s="128"/>
      <c r="N277" s="128"/>
      <c r="O277" s="128"/>
      <c r="P277" s="128"/>
      <c r="Q277" s="128"/>
      <c r="R277" s="128"/>
      <c r="S277" s="128"/>
      <c r="T277" s="128"/>
      <c r="U277" s="128"/>
      <c r="V277" s="128"/>
      <c r="W277" s="128"/>
      <c r="X277" s="128"/>
      <c r="Y277" s="128"/>
      <c r="Z277" s="128"/>
    </row>
    <row r="278" spans="1:26" ht="13">
      <c r="A278" s="128"/>
      <c r="B278" s="199"/>
      <c r="C278" s="128"/>
      <c r="D278" s="128"/>
      <c r="E278" s="128"/>
      <c r="F278" s="128"/>
      <c r="G278" s="128"/>
      <c r="H278" s="128"/>
      <c r="I278" s="128"/>
      <c r="J278" s="128"/>
      <c r="K278" s="128"/>
      <c r="L278" s="128"/>
      <c r="M278" s="128"/>
      <c r="N278" s="128"/>
      <c r="O278" s="128"/>
      <c r="P278" s="128"/>
      <c r="Q278" s="128"/>
      <c r="R278" s="128"/>
      <c r="S278" s="128"/>
      <c r="T278" s="128"/>
      <c r="U278" s="128"/>
      <c r="V278" s="128"/>
      <c r="W278" s="128"/>
      <c r="X278" s="128"/>
      <c r="Y278" s="128"/>
      <c r="Z278" s="128"/>
    </row>
    <row r="279" spans="1:26" ht="13">
      <c r="A279" s="128"/>
      <c r="B279" s="199"/>
      <c r="C279" s="128"/>
      <c r="D279" s="128"/>
      <c r="E279" s="128"/>
      <c r="F279" s="128"/>
      <c r="G279" s="128"/>
      <c r="H279" s="128"/>
      <c r="I279" s="128"/>
      <c r="J279" s="128"/>
      <c r="K279" s="128"/>
      <c r="L279" s="128"/>
      <c r="M279" s="128"/>
      <c r="N279" s="128"/>
      <c r="O279" s="128"/>
      <c r="P279" s="128"/>
      <c r="Q279" s="128"/>
      <c r="R279" s="128"/>
      <c r="S279" s="128"/>
      <c r="T279" s="128"/>
      <c r="U279" s="128"/>
      <c r="V279" s="128"/>
      <c r="W279" s="128"/>
      <c r="X279" s="128"/>
      <c r="Y279" s="128"/>
      <c r="Z279" s="128"/>
    </row>
    <row r="280" spans="1:26" ht="13">
      <c r="A280" s="128"/>
      <c r="B280" s="199"/>
      <c r="C280" s="128"/>
      <c r="D280" s="128"/>
      <c r="E280" s="128"/>
      <c r="F280" s="128"/>
      <c r="G280" s="128"/>
      <c r="H280" s="128"/>
      <c r="I280" s="128"/>
      <c r="J280" s="128"/>
      <c r="K280" s="128"/>
      <c r="L280" s="128"/>
      <c r="M280" s="128"/>
      <c r="N280" s="128"/>
      <c r="O280" s="128"/>
      <c r="P280" s="128"/>
      <c r="Q280" s="128"/>
      <c r="R280" s="128"/>
      <c r="S280" s="128"/>
      <c r="T280" s="128"/>
      <c r="U280" s="128"/>
      <c r="V280" s="128"/>
      <c r="W280" s="128"/>
      <c r="X280" s="128"/>
      <c r="Y280" s="128"/>
      <c r="Z280" s="128"/>
    </row>
    <row r="281" spans="1:26" ht="13">
      <c r="A281" s="128"/>
      <c r="B281" s="199"/>
      <c r="C281" s="128"/>
      <c r="D281" s="128"/>
      <c r="E281" s="128"/>
      <c r="F281" s="128"/>
      <c r="G281" s="128"/>
      <c r="H281" s="128"/>
      <c r="I281" s="128"/>
      <c r="J281" s="128"/>
      <c r="K281" s="128"/>
      <c r="L281" s="128"/>
      <c r="M281" s="128"/>
      <c r="N281" s="128"/>
      <c r="O281" s="128"/>
      <c r="P281" s="128"/>
      <c r="Q281" s="128"/>
      <c r="R281" s="128"/>
      <c r="S281" s="128"/>
      <c r="T281" s="128"/>
      <c r="U281" s="128"/>
      <c r="V281" s="128"/>
      <c r="W281" s="128"/>
      <c r="X281" s="128"/>
      <c r="Y281" s="128"/>
      <c r="Z281" s="128"/>
    </row>
    <row r="282" spans="1:26" ht="13">
      <c r="A282" s="128"/>
      <c r="B282" s="199"/>
      <c r="C282" s="128"/>
      <c r="D282" s="128"/>
      <c r="E282" s="128"/>
      <c r="F282" s="128"/>
      <c r="G282" s="128"/>
      <c r="H282" s="128"/>
      <c r="I282" s="128"/>
      <c r="J282" s="128"/>
      <c r="K282" s="128"/>
      <c r="L282" s="128"/>
      <c r="M282" s="128"/>
      <c r="N282" s="128"/>
      <c r="O282" s="128"/>
      <c r="P282" s="128"/>
      <c r="Q282" s="128"/>
      <c r="R282" s="128"/>
      <c r="S282" s="128"/>
      <c r="T282" s="128"/>
      <c r="U282" s="128"/>
      <c r="V282" s="128"/>
      <c r="W282" s="128"/>
      <c r="X282" s="128"/>
      <c r="Y282" s="128"/>
      <c r="Z282" s="128"/>
    </row>
    <row r="283" spans="1:26" ht="13">
      <c r="A283" s="128"/>
      <c r="B283" s="199"/>
      <c r="C283" s="128"/>
      <c r="D283" s="128"/>
      <c r="E283" s="128"/>
      <c r="F283" s="128"/>
      <c r="G283" s="128"/>
      <c r="H283" s="128"/>
      <c r="I283" s="128"/>
      <c r="J283" s="128"/>
      <c r="K283" s="128"/>
      <c r="L283" s="128"/>
      <c r="M283" s="128"/>
      <c r="N283" s="128"/>
      <c r="O283" s="128"/>
      <c r="P283" s="128"/>
      <c r="Q283" s="128"/>
      <c r="R283" s="128"/>
      <c r="S283" s="128"/>
      <c r="T283" s="128"/>
      <c r="U283" s="128"/>
      <c r="V283" s="128"/>
      <c r="W283" s="128"/>
      <c r="X283" s="128"/>
      <c r="Y283" s="128"/>
      <c r="Z283" s="128"/>
    </row>
    <row r="284" spans="1:26" ht="13">
      <c r="A284" s="128"/>
      <c r="B284" s="199"/>
      <c r="C284" s="128"/>
      <c r="D284" s="128"/>
      <c r="E284" s="128"/>
      <c r="F284" s="128"/>
      <c r="G284" s="128"/>
      <c r="H284" s="128"/>
      <c r="I284" s="128"/>
      <c r="J284" s="128"/>
      <c r="K284" s="128"/>
      <c r="L284" s="128"/>
      <c r="M284" s="128"/>
      <c r="N284" s="128"/>
      <c r="O284" s="128"/>
      <c r="P284" s="128"/>
      <c r="Q284" s="128"/>
      <c r="R284" s="128"/>
      <c r="S284" s="128"/>
      <c r="T284" s="128"/>
      <c r="U284" s="128"/>
      <c r="V284" s="128"/>
      <c r="W284" s="128"/>
      <c r="X284" s="128"/>
      <c r="Y284" s="128"/>
      <c r="Z284" s="128"/>
    </row>
    <row r="285" spans="1:26" ht="13">
      <c r="A285" s="128"/>
      <c r="B285" s="199"/>
      <c r="C285" s="128"/>
      <c r="D285" s="128"/>
      <c r="E285" s="128"/>
      <c r="F285" s="128"/>
      <c r="G285" s="128"/>
      <c r="H285" s="128"/>
      <c r="I285" s="128"/>
      <c r="J285" s="128"/>
      <c r="K285" s="128"/>
      <c r="L285" s="128"/>
      <c r="M285" s="128"/>
      <c r="N285" s="128"/>
      <c r="O285" s="128"/>
      <c r="P285" s="128"/>
      <c r="Q285" s="128"/>
      <c r="R285" s="128"/>
      <c r="S285" s="128"/>
      <c r="T285" s="128"/>
      <c r="U285" s="128"/>
      <c r="V285" s="128"/>
      <c r="W285" s="128"/>
      <c r="X285" s="128"/>
      <c r="Y285" s="128"/>
      <c r="Z285" s="128"/>
    </row>
    <row r="286" spans="1:26" ht="13">
      <c r="A286" s="128"/>
      <c r="B286" s="199"/>
      <c r="C286" s="128"/>
      <c r="D286" s="128"/>
      <c r="E286" s="128"/>
      <c r="F286" s="128"/>
      <c r="G286" s="128"/>
      <c r="H286" s="128"/>
      <c r="I286" s="128"/>
      <c r="J286" s="128"/>
      <c r="K286" s="128"/>
      <c r="L286" s="128"/>
      <c r="M286" s="128"/>
      <c r="N286" s="128"/>
      <c r="O286" s="128"/>
      <c r="P286" s="128"/>
      <c r="Q286" s="128"/>
      <c r="R286" s="128"/>
      <c r="S286" s="128"/>
      <c r="T286" s="128"/>
      <c r="U286" s="128"/>
      <c r="V286" s="128"/>
      <c r="W286" s="128"/>
      <c r="X286" s="128"/>
      <c r="Y286" s="128"/>
      <c r="Z286" s="128"/>
    </row>
    <row r="287" spans="1:26" ht="13">
      <c r="A287" s="128"/>
      <c r="B287" s="199"/>
      <c r="C287" s="128"/>
      <c r="D287" s="128"/>
      <c r="E287" s="128"/>
      <c r="F287" s="128"/>
      <c r="G287" s="128"/>
      <c r="H287" s="128"/>
      <c r="I287" s="128"/>
      <c r="J287" s="128"/>
      <c r="K287" s="128"/>
      <c r="L287" s="128"/>
      <c r="M287" s="128"/>
      <c r="N287" s="128"/>
      <c r="O287" s="128"/>
      <c r="P287" s="128"/>
      <c r="Q287" s="128"/>
      <c r="R287" s="128"/>
      <c r="S287" s="128"/>
      <c r="T287" s="128"/>
      <c r="U287" s="128"/>
      <c r="V287" s="128"/>
      <c r="W287" s="128"/>
      <c r="X287" s="128"/>
      <c r="Y287" s="128"/>
      <c r="Z287" s="128"/>
    </row>
    <row r="288" spans="1:26" ht="13">
      <c r="A288" s="128"/>
      <c r="B288" s="199"/>
      <c r="C288" s="128"/>
      <c r="D288" s="128"/>
      <c r="E288" s="128"/>
      <c r="F288" s="128"/>
      <c r="G288" s="128"/>
      <c r="H288" s="128"/>
      <c r="I288" s="128"/>
      <c r="J288" s="128"/>
      <c r="K288" s="128"/>
      <c r="L288" s="128"/>
      <c r="M288" s="128"/>
      <c r="N288" s="128"/>
      <c r="O288" s="128"/>
      <c r="P288" s="128"/>
      <c r="Q288" s="128"/>
      <c r="R288" s="128"/>
      <c r="S288" s="128"/>
      <c r="T288" s="128"/>
      <c r="U288" s="128"/>
      <c r="V288" s="128"/>
      <c r="W288" s="128"/>
      <c r="X288" s="128"/>
      <c r="Y288" s="128"/>
      <c r="Z288" s="128"/>
    </row>
    <row r="289" spans="1:26" ht="13">
      <c r="A289" s="128"/>
      <c r="B289" s="199"/>
      <c r="C289" s="128"/>
      <c r="D289" s="128"/>
      <c r="E289" s="128"/>
      <c r="F289" s="128"/>
      <c r="G289" s="128"/>
      <c r="H289" s="128"/>
      <c r="I289" s="128"/>
      <c r="J289" s="128"/>
      <c r="K289" s="128"/>
      <c r="L289" s="128"/>
      <c r="M289" s="128"/>
      <c r="N289" s="128"/>
      <c r="O289" s="128"/>
      <c r="P289" s="128"/>
      <c r="Q289" s="128"/>
      <c r="R289" s="128"/>
      <c r="S289" s="128"/>
      <c r="T289" s="128"/>
      <c r="U289" s="128"/>
      <c r="V289" s="128"/>
      <c r="W289" s="128"/>
      <c r="X289" s="128"/>
      <c r="Y289" s="128"/>
      <c r="Z289" s="128"/>
    </row>
    <row r="290" spans="1:26" ht="13">
      <c r="A290" s="128"/>
      <c r="B290" s="199"/>
      <c r="C290" s="128"/>
      <c r="D290" s="128"/>
      <c r="E290" s="128"/>
      <c r="F290" s="128"/>
      <c r="G290" s="128"/>
      <c r="H290" s="128"/>
      <c r="I290" s="128"/>
      <c r="J290" s="128"/>
      <c r="K290" s="128"/>
      <c r="L290" s="128"/>
      <c r="M290" s="128"/>
      <c r="N290" s="128"/>
      <c r="O290" s="128"/>
      <c r="P290" s="128"/>
      <c r="Q290" s="128"/>
      <c r="R290" s="128"/>
      <c r="S290" s="128"/>
      <c r="T290" s="128"/>
      <c r="U290" s="128"/>
      <c r="V290" s="128"/>
      <c r="W290" s="128"/>
      <c r="X290" s="128"/>
      <c r="Y290" s="128"/>
      <c r="Z290" s="128"/>
    </row>
    <row r="291" spans="1:26" ht="13">
      <c r="A291" s="128"/>
      <c r="B291" s="199"/>
      <c r="C291" s="128"/>
      <c r="D291" s="128"/>
      <c r="E291" s="128"/>
      <c r="F291" s="128"/>
      <c r="G291" s="128"/>
      <c r="H291" s="128"/>
      <c r="I291" s="128"/>
      <c r="J291" s="128"/>
      <c r="K291" s="128"/>
      <c r="L291" s="128"/>
      <c r="M291" s="128"/>
      <c r="N291" s="128"/>
      <c r="O291" s="128"/>
      <c r="P291" s="128"/>
      <c r="Q291" s="128"/>
      <c r="R291" s="128"/>
      <c r="S291" s="128"/>
      <c r="T291" s="128"/>
      <c r="U291" s="128"/>
      <c r="V291" s="128"/>
      <c r="W291" s="128"/>
      <c r="X291" s="128"/>
      <c r="Y291" s="128"/>
      <c r="Z291" s="128"/>
    </row>
    <row r="292" spans="1:26" ht="13">
      <c r="A292" s="128"/>
      <c r="B292" s="199"/>
      <c r="C292" s="128"/>
      <c r="D292" s="128"/>
      <c r="E292" s="128"/>
      <c r="F292" s="128"/>
      <c r="G292" s="128"/>
      <c r="H292" s="128"/>
      <c r="I292" s="128"/>
      <c r="J292" s="128"/>
      <c r="K292" s="128"/>
      <c r="L292" s="128"/>
      <c r="M292" s="128"/>
      <c r="N292" s="128"/>
      <c r="O292" s="128"/>
      <c r="P292" s="128"/>
      <c r="Q292" s="128"/>
      <c r="R292" s="128"/>
      <c r="S292" s="128"/>
      <c r="T292" s="128"/>
      <c r="U292" s="128"/>
      <c r="V292" s="128"/>
      <c r="W292" s="128"/>
      <c r="X292" s="128"/>
      <c r="Y292" s="128"/>
      <c r="Z292" s="128"/>
    </row>
    <row r="293" spans="1:26" ht="13">
      <c r="A293" s="128"/>
      <c r="B293" s="199"/>
      <c r="C293" s="128"/>
      <c r="D293" s="128"/>
      <c r="E293" s="128"/>
      <c r="F293" s="128"/>
      <c r="G293" s="128"/>
      <c r="H293" s="128"/>
      <c r="I293" s="128"/>
      <c r="J293" s="128"/>
      <c r="K293" s="128"/>
      <c r="L293" s="128"/>
      <c r="M293" s="128"/>
      <c r="N293" s="128"/>
      <c r="O293" s="128"/>
      <c r="P293" s="128"/>
      <c r="Q293" s="128"/>
      <c r="R293" s="128"/>
      <c r="S293" s="128"/>
      <c r="T293" s="128"/>
      <c r="U293" s="128"/>
      <c r="V293" s="128"/>
      <c r="W293" s="128"/>
      <c r="X293" s="128"/>
      <c r="Y293" s="128"/>
      <c r="Z293" s="128"/>
    </row>
    <row r="294" spans="1:26" ht="13">
      <c r="A294" s="128"/>
      <c r="B294" s="199"/>
      <c r="C294" s="128"/>
      <c r="D294" s="128"/>
      <c r="E294" s="128"/>
      <c r="F294" s="128"/>
      <c r="G294" s="128"/>
      <c r="H294" s="128"/>
      <c r="I294" s="128"/>
      <c r="J294" s="128"/>
      <c r="K294" s="128"/>
      <c r="L294" s="128"/>
      <c r="M294" s="128"/>
      <c r="N294" s="128"/>
      <c r="O294" s="128"/>
      <c r="P294" s="128"/>
      <c r="Q294" s="128"/>
      <c r="R294" s="128"/>
      <c r="S294" s="128"/>
      <c r="T294" s="128"/>
      <c r="U294" s="128"/>
      <c r="V294" s="128"/>
      <c r="W294" s="128"/>
      <c r="X294" s="128"/>
      <c r="Y294" s="128"/>
      <c r="Z294" s="128"/>
    </row>
    <row r="295" spans="1:26" ht="13">
      <c r="A295" s="128"/>
      <c r="B295" s="199"/>
      <c r="C295" s="128"/>
      <c r="D295" s="128"/>
      <c r="E295" s="128"/>
      <c r="F295" s="128"/>
      <c r="G295" s="128"/>
      <c r="H295" s="128"/>
      <c r="I295" s="128"/>
      <c r="J295" s="128"/>
      <c r="K295" s="128"/>
      <c r="L295" s="128"/>
      <c r="M295" s="128"/>
      <c r="N295" s="128"/>
      <c r="O295" s="128"/>
      <c r="P295" s="128"/>
      <c r="Q295" s="128"/>
      <c r="R295" s="128"/>
      <c r="S295" s="128"/>
      <c r="T295" s="128"/>
      <c r="U295" s="128"/>
      <c r="V295" s="128"/>
      <c r="W295" s="128"/>
      <c r="X295" s="128"/>
      <c r="Y295" s="128"/>
      <c r="Z295" s="128"/>
    </row>
    <row r="296" spans="1:26" ht="13">
      <c r="A296" s="128"/>
      <c r="B296" s="199"/>
      <c r="C296" s="128"/>
      <c r="D296" s="128"/>
      <c r="E296" s="128"/>
      <c r="F296" s="128"/>
      <c r="G296" s="128"/>
      <c r="H296" s="128"/>
      <c r="I296" s="128"/>
      <c r="J296" s="128"/>
      <c r="K296" s="128"/>
      <c r="L296" s="128"/>
      <c r="M296" s="128"/>
      <c r="N296" s="128"/>
      <c r="O296" s="128"/>
      <c r="P296" s="128"/>
      <c r="Q296" s="128"/>
      <c r="R296" s="128"/>
      <c r="S296" s="128"/>
      <c r="T296" s="128"/>
      <c r="U296" s="128"/>
      <c r="V296" s="128"/>
      <c r="W296" s="128"/>
      <c r="X296" s="128"/>
      <c r="Y296" s="128"/>
      <c r="Z296" s="128"/>
    </row>
    <row r="297" spans="1:26" ht="13">
      <c r="A297" s="128"/>
      <c r="B297" s="199"/>
      <c r="C297" s="128"/>
      <c r="D297" s="128"/>
      <c r="E297" s="128"/>
      <c r="F297" s="128"/>
      <c r="G297" s="128"/>
      <c r="H297" s="128"/>
      <c r="I297" s="128"/>
      <c r="J297" s="128"/>
      <c r="K297" s="128"/>
      <c r="L297" s="128"/>
      <c r="M297" s="128"/>
      <c r="N297" s="128"/>
      <c r="O297" s="128"/>
      <c r="P297" s="128"/>
      <c r="Q297" s="128"/>
      <c r="R297" s="128"/>
      <c r="S297" s="128"/>
      <c r="T297" s="128"/>
      <c r="U297" s="128"/>
      <c r="V297" s="128"/>
      <c r="W297" s="128"/>
      <c r="X297" s="128"/>
      <c r="Y297" s="128"/>
      <c r="Z297" s="128"/>
    </row>
    <row r="298" spans="1:26" ht="13">
      <c r="A298" s="128"/>
      <c r="B298" s="199"/>
      <c r="C298" s="128"/>
      <c r="D298" s="128"/>
      <c r="E298" s="128"/>
      <c r="F298" s="128"/>
      <c r="G298" s="128"/>
      <c r="H298" s="128"/>
      <c r="I298" s="128"/>
      <c r="J298" s="128"/>
      <c r="K298" s="128"/>
      <c r="L298" s="128"/>
      <c r="M298" s="128"/>
      <c r="N298" s="128"/>
      <c r="O298" s="128"/>
      <c r="P298" s="128"/>
      <c r="Q298" s="128"/>
      <c r="R298" s="128"/>
      <c r="S298" s="128"/>
      <c r="T298" s="128"/>
      <c r="U298" s="128"/>
      <c r="V298" s="128"/>
      <c r="W298" s="128"/>
      <c r="X298" s="128"/>
      <c r="Y298" s="128"/>
      <c r="Z298" s="128"/>
    </row>
    <row r="299" spans="1:26" ht="13">
      <c r="A299" s="128"/>
      <c r="B299" s="199"/>
      <c r="C299" s="128"/>
      <c r="D299" s="128"/>
      <c r="E299" s="128"/>
      <c r="F299" s="128"/>
      <c r="G299" s="128"/>
      <c r="H299" s="128"/>
      <c r="I299" s="128"/>
      <c r="J299" s="128"/>
      <c r="K299" s="128"/>
      <c r="L299" s="128"/>
      <c r="M299" s="128"/>
      <c r="N299" s="128"/>
      <c r="O299" s="128"/>
      <c r="P299" s="128"/>
      <c r="Q299" s="128"/>
      <c r="R299" s="128"/>
      <c r="S299" s="128"/>
      <c r="T299" s="128"/>
      <c r="U299" s="128"/>
      <c r="V299" s="128"/>
      <c r="W299" s="128"/>
      <c r="X299" s="128"/>
      <c r="Y299" s="128"/>
      <c r="Z299" s="128"/>
    </row>
    <row r="300" spans="1:26" ht="13">
      <c r="A300" s="128"/>
      <c r="B300" s="199"/>
      <c r="C300" s="128"/>
      <c r="D300" s="128"/>
      <c r="E300" s="128"/>
      <c r="F300" s="128"/>
      <c r="G300" s="128"/>
      <c r="H300" s="128"/>
      <c r="I300" s="128"/>
      <c r="J300" s="128"/>
      <c r="K300" s="128"/>
      <c r="L300" s="128"/>
      <c r="M300" s="128"/>
      <c r="N300" s="128"/>
      <c r="O300" s="128"/>
      <c r="P300" s="128"/>
      <c r="Q300" s="128"/>
      <c r="R300" s="128"/>
      <c r="S300" s="128"/>
      <c r="T300" s="128"/>
      <c r="U300" s="128"/>
      <c r="V300" s="128"/>
      <c r="W300" s="128"/>
      <c r="X300" s="128"/>
      <c r="Y300" s="128"/>
      <c r="Z300" s="128"/>
    </row>
    <row r="301" spans="1:26" ht="13">
      <c r="A301" s="128"/>
      <c r="B301" s="199"/>
      <c r="C301" s="128"/>
      <c r="D301" s="128"/>
      <c r="E301" s="128"/>
      <c r="F301" s="128"/>
      <c r="G301" s="128"/>
      <c r="H301" s="128"/>
      <c r="I301" s="128"/>
      <c r="J301" s="128"/>
      <c r="K301" s="128"/>
      <c r="L301" s="128"/>
      <c r="M301" s="128"/>
      <c r="N301" s="128"/>
      <c r="O301" s="128"/>
      <c r="P301" s="128"/>
      <c r="Q301" s="128"/>
      <c r="R301" s="128"/>
      <c r="S301" s="128"/>
      <c r="T301" s="128"/>
      <c r="U301" s="128"/>
      <c r="V301" s="128"/>
      <c r="W301" s="128"/>
      <c r="X301" s="128"/>
      <c r="Y301" s="128"/>
      <c r="Z301" s="128"/>
    </row>
    <row r="302" spans="1:26" ht="13">
      <c r="A302" s="128"/>
      <c r="B302" s="199"/>
      <c r="C302" s="128"/>
      <c r="D302" s="128"/>
      <c r="E302" s="128"/>
      <c r="F302" s="128"/>
      <c r="G302" s="128"/>
      <c r="H302" s="128"/>
      <c r="I302" s="128"/>
      <c r="J302" s="128"/>
      <c r="K302" s="128"/>
      <c r="L302" s="128"/>
      <c r="M302" s="128"/>
      <c r="N302" s="128"/>
      <c r="O302" s="128"/>
      <c r="P302" s="128"/>
      <c r="Q302" s="128"/>
      <c r="R302" s="128"/>
      <c r="S302" s="128"/>
      <c r="T302" s="128"/>
      <c r="U302" s="128"/>
      <c r="V302" s="128"/>
      <c r="W302" s="128"/>
      <c r="X302" s="128"/>
      <c r="Y302" s="128"/>
      <c r="Z302" s="128"/>
    </row>
    <row r="303" spans="1:26" ht="13">
      <c r="A303" s="128"/>
      <c r="B303" s="199"/>
      <c r="C303" s="128"/>
      <c r="D303" s="128"/>
      <c r="E303" s="128"/>
      <c r="F303" s="128"/>
      <c r="G303" s="128"/>
      <c r="H303" s="128"/>
      <c r="I303" s="128"/>
      <c r="J303" s="128"/>
      <c r="K303" s="128"/>
      <c r="L303" s="128"/>
      <c r="M303" s="128"/>
      <c r="N303" s="128"/>
      <c r="O303" s="128"/>
      <c r="P303" s="128"/>
      <c r="Q303" s="128"/>
      <c r="R303" s="128"/>
      <c r="S303" s="128"/>
      <c r="T303" s="128"/>
      <c r="U303" s="128"/>
      <c r="V303" s="128"/>
      <c r="W303" s="128"/>
      <c r="X303" s="128"/>
      <c r="Y303" s="128"/>
      <c r="Z303" s="128"/>
    </row>
    <row r="304" spans="1:26" ht="13">
      <c r="A304" s="128"/>
      <c r="B304" s="199"/>
      <c r="C304" s="128"/>
      <c r="D304" s="128"/>
      <c r="E304" s="128"/>
      <c r="F304" s="128"/>
      <c r="G304" s="128"/>
      <c r="H304" s="128"/>
      <c r="I304" s="128"/>
      <c r="J304" s="128"/>
      <c r="K304" s="128"/>
      <c r="L304" s="128"/>
      <c r="M304" s="128"/>
      <c r="N304" s="128"/>
      <c r="O304" s="128"/>
      <c r="P304" s="128"/>
      <c r="Q304" s="128"/>
      <c r="R304" s="128"/>
      <c r="S304" s="128"/>
      <c r="T304" s="128"/>
      <c r="U304" s="128"/>
      <c r="V304" s="128"/>
      <c r="W304" s="128"/>
      <c r="X304" s="128"/>
      <c r="Y304" s="128"/>
      <c r="Z304" s="128"/>
    </row>
    <row r="305" spans="1:26" ht="13">
      <c r="A305" s="128"/>
      <c r="B305" s="199"/>
      <c r="C305" s="128"/>
      <c r="D305" s="128"/>
      <c r="E305" s="128"/>
      <c r="F305" s="128"/>
      <c r="G305" s="128"/>
      <c r="H305" s="128"/>
      <c r="I305" s="128"/>
      <c r="J305" s="128"/>
      <c r="K305" s="128"/>
      <c r="L305" s="128"/>
      <c r="M305" s="128"/>
      <c r="N305" s="128"/>
      <c r="O305" s="128"/>
      <c r="P305" s="128"/>
      <c r="Q305" s="128"/>
      <c r="R305" s="128"/>
      <c r="S305" s="128"/>
      <c r="T305" s="128"/>
      <c r="U305" s="128"/>
      <c r="V305" s="128"/>
      <c r="W305" s="128"/>
      <c r="X305" s="128"/>
      <c r="Y305" s="128"/>
      <c r="Z305" s="128"/>
    </row>
    <row r="306" spans="1:26" ht="13">
      <c r="A306" s="128"/>
      <c r="B306" s="199"/>
      <c r="C306" s="128"/>
      <c r="D306" s="128"/>
      <c r="E306" s="128"/>
      <c r="F306" s="128"/>
      <c r="G306" s="128"/>
      <c r="H306" s="128"/>
      <c r="I306" s="128"/>
      <c r="J306" s="128"/>
      <c r="K306" s="128"/>
      <c r="L306" s="128"/>
      <c r="M306" s="128"/>
      <c r="N306" s="128"/>
      <c r="O306" s="128"/>
      <c r="P306" s="128"/>
      <c r="Q306" s="128"/>
      <c r="R306" s="128"/>
      <c r="S306" s="128"/>
      <c r="T306" s="128"/>
      <c r="U306" s="128"/>
      <c r="V306" s="128"/>
      <c r="W306" s="128"/>
      <c r="X306" s="128"/>
      <c r="Y306" s="128"/>
      <c r="Z306" s="128"/>
    </row>
    <row r="307" spans="1:26" ht="13">
      <c r="A307" s="128"/>
      <c r="B307" s="199"/>
      <c r="C307" s="128"/>
      <c r="D307" s="128"/>
      <c r="E307" s="128"/>
      <c r="F307" s="128"/>
      <c r="G307" s="128"/>
      <c r="H307" s="128"/>
      <c r="I307" s="128"/>
      <c r="J307" s="128"/>
      <c r="K307" s="128"/>
      <c r="L307" s="128"/>
      <c r="M307" s="128"/>
      <c r="N307" s="128"/>
      <c r="O307" s="128"/>
      <c r="P307" s="128"/>
      <c r="Q307" s="128"/>
      <c r="R307" s="128"/>
      <c r="S307" s="128"/>
      <c r="T307" s="128"/>
      <c r="U307" s="128"/>
      <c r="V307" s="128"/>
      <c r="W307" s="128"/>
      <c r="X307" s="128"/>
      <c r="Y307" s="128"/>
      <c r="Z307" s="128"/>
    </row>
    <row r="308" spans="1:26" ht="13">
      <c r="A308" s="128"/>
      <c r="B308" s="199"/>
      <c r="C308" s="128"/>
      <c r="D308" s="128"/>
      <c r="E308" s="128"/>
      <c r="F308" s="128"/>
      <c r="G308" s="128"/>
      <c r="H308" s="128"/>
      <c r="I308" s="128"/>
      <c r="J308" s="128"/>
      <c r="K308" s="128"/>
      <c r="L308" s="128"/>
      <c r="M308" s="128"/>
      <c r="N308" s="128"/>
      <c r="O308" s="128"/>
      <c r="P308" s="128"/>
      <c r="Q308" s="128"/>
      <c r="R308" s="128"/>
      <c r="S308" s="128"/>
      <c r="T308" s="128"/>
      <c r="U308" s="128"/>
      <c r="V308" s="128"/>
      <c r="W308" s="128"/>
      <c r="X308" s="128"/>
      <c r="Y308" s="128"/>
      <c r="Z308" s="128"/>
    </row>
    <row r="309" spans="1:26" ht="13">
      <c r="A309" s="128"/>
      <c r="B309" s="199"/>
      <c r="C309" s="128"/>
      <c r="D309" s="128"/>
      <c r="E309" s="128"/>
      <c r="F309" s="128"/>
      <c r="G309" s="128"/>
      <c r="H309" s="128"/>
      <c r="I309" s="128"/>
      <c r="J309" s="128"/>
      <c r="K309" s="128"/>
      <c r="L309" s="128"/>
      <c r="M309" s="128"/>
      <c r="N309" s="128"/>
      <c r="O309" s="128"/>
      <c r="P309" s="128"/>
      <c r="Q309" s="128"/>
      <c r="R309" s="128"/>
      <c r="S309" s="128"/>
      <c r="T309" s="128"/>
      <c r="U309" s="128"/>
      <c r="V309" s="128"/>
      <c r="W309" s="128"/>
      <c r="X309" s="128"/>
      <c r="Y309" s="128"/>
      <c r="Z309" s="128"/>
    </row>
    <row r="310" spans="1:26" ht="13">
      <c r="A310" s="128"/>
      <c r="B310" s="199"/>
      <c r="C310" s="128"/>
      <c r="D310" s="128"/>
      <c r="E310" s="128"/>
      <c r="F310" s="128"/>
      <c r="G310" s="128"/>
      <c r="H310" s="128"/>
      <c r="I310" s="128"/>
      <c r="J310" s="128"/>
      <c r="K310" s="128"/>
      <c r="L310" s="128"/>
      <c r="M310" s="128"/>
      <c r="N310" s="128"/>
      <c r="O310" s="128"/>
      <c r="P310" s="128"/>
      <c r="Q310" s="128"/>
      <c r="R310" s="128"/>
      <c r="S310" s="128"/>
      <c r="T310" s="128"/>
      <c r="U310" s="128"/>
      <c r="V310" s="128"/>
      <c r="W310" s="128"/>
      <c r="X310" s="128"/>
      <c r="Y310" s="128"/>
      <c r="Z310" s="128"/>
    </row>
    <row r="311" spans="1:26" ht="13">
      <c r="A311" s="128"/>
      <c r="B311" s="199"/>
      <c r="C311" s="128"/>
      <c r="D311" s="128"/>
      <c r="E311" s="128"/>
      <c r="F311" s="128"/>
      <c r="G311" s="128"/>
      <c r="H311" s="128"/>
      <c r="I311" s="128"/>
      <c r="J311" s="128"/>
      <c r="K311" s="128"/>
      <c r="L311" s="128"/>
      <c r="M311" s="128"/>
      <c r="N311" s="128"/>
      <c r="O311" s="128"/>
      <c r="P311" s="128"/>
      <c r="Q311" s="128"/>
      <c r="R311" s="128"/>
      <c r="S311" s="128"/>
      <c r="T311" s="128"/>
      <c r="U311" s="128"/>
      <c r="V311" s="128"/>
      <c r="W311" s="128"/>
      <c r="X311" s="128"/>
      <c r="Y311" s="128"/>
      <c r="Z311" s="128"/>
    </row>
    <row r="312" spans="1:26" ht="13">
      <c r="A312" s="128"/>
      <c r="B312" s="199"/>
      <c r="C312" s="128"/>
      <c r="D312" s="128"/>
      <c r="E312" s="128"/>
      <c r="F312" s="128"/>
      <c r="G312" s="128"/>
      <c r="H312" s="128"/>
      <c r="I312" s="128"/>
      <c r="J312" s="128"/>
      <c r="K312" s="128"/>
      <c r="L312" s="128"/>
      <c r="M312" s="128"/>
      <c r="N312" s="128"/>
      <c r="O312" s="128"/>
      <c r="P312" s="128"/>
      <c r="Q312" s="128"/>
      <c r="R312" s="128"/>
      <c r="S312" s="128"/>
      <c r="T312" s="128"/>
      <c r="U312" s="128"/>
      <c r="V312" s="128"/>
      <c r="W312" s="128"/>
      <c r="X312" s="128"/>
      <c r="Y312" s="128"/>
      <c r="Z312" s="128"/>
    </row>
    <row r="313" spans="1:26" ht="13">
      <c r="A313" s="128"/>
      <c r="B313" s="199"/>
      <c r="C313" s="128"/>
      <c r="D313" s="128"/>
      <c r="E313" s="128"/>
      <c r="F313" s="128"/>
      <c r="G313" s="128"/>
      <c r="H313" s="128"/>
      <c r="I313" s="128"/>
      <c r="J313" s="128"/>
      <c r="K313" s="128"/>
      <c r="L313" s="128"/>
      <c r="M313" s="128"/>
      <c r="N313" s="128"/>
      <c r="O313" s="128"/>
      <c r="P313" s="128"/>
      <c r="Q313" s="128"/>
      <c r="R313" s="128"/>
      <c r="S313" s="128"/>
      <c r="T313" s="128"/>
      <c r="U313" s="128"/>
      <c r="V313" s="128"/>
      <c r="W313" s="128"/>
      <c r="X313" s="128"/>
      <c r="Y313" s="128"/>
      <c r="Z313" s="128"/>
    </row>
    <row r="314" spans="1:26" ht="13">
      <c r="A314" s="128"/>
      <c r="B314" s="199"/>
      <c r="C314" s="128"/>
      <c r="D314" s="128"/>
      <c r="E314" s="128"/>
      <c r="F314" s="128"/>
      <c r="G314" s="128"/>
      <c r="H314" s="128"/>
      <c r="I314" s="128"/>
      <c r="J314" s="128"/>
      <c r="K314" s="128"/>
      <c r="L314" s="128"/>
      <c r="M314" s="128"/>
      <c r="N314" s="128"/>
      <c r="O314" s="128"/>
      <c r="P314" s="128"/>
      <c r="Q314" s="128"/>
      <c r="R314" s="128"/>
      <c r="S314" s="128"/>
      <c r="T314" s="128"/>
      <c r="U314" s="128"/>
      <c r="V314" s="128"/>
      <c r="W314" s="128"/>
      <c r="X314" s="128"/>
      <c r="Y314" s="128"/>
      <c r="Z314" s="128"/>
    </row>
    <row r="315" spans="1:26" ht="13">
      <c r="A315" s="128"/>
      <c r="B315" s="199"/>
      <c r="C315" s="128"/>
      <c r="D315" s="128"/>
      <c r="E315" s="128"/>
      <c r="F315" s="128"/>
      <c r="G315" s="128"/>
      <c r="H315" s="128"/>
      <c r="I315" s="128"/>
      <c r="J315" s="128"/>
      <c r="K315" s="128"/>
      <c r="L315" s="128"/>
      <c r="M315" s="128"/>
      <c r="N315" s="128"/>
      <c r="O315" s="128"/>
      <c r="P315" s="128"/>
      <c r="Q315" s="128"/>
      <c r="R315" s="128"/>
      <c r="S315" s="128"/>
      <c r="T315" s="128"/>
      <c r="U315" s="128"/>
      <c r="V315" s="128"/>
      <c r="W315" s="128"/>
      <c r="X315" s="128"/>
      <c r="Y315" s="128"/>
      <c r="Z315" s="128"/>
    </row>
    <row r="316" spans="1:26" ht="13">
      <c r="A316" s="128"/>
      <c r="B316" s="199"/>
      <c r="C316" s="128"/>
      <c r="D316" s="128"/>
      <c r="E316" s="128"/>
      <c r="F316" s="128"/>
      <c r="G316" s="128"/>
      <c r="H316" s="128"/>
      <c r="I316" s="128"/>
      <c r="J316" s="128"/>
      <c r="K316" s="128"/>
      <c r="L316" s="128"/>
      <c r="M316" s="128"/>
      <c r="N316" s="128"/>
      <c r="O316" s="128"/>
      <c r="P316" s="128"/>
      <c r="Q316" s="128"/>
      <c r="R316" s="128"/>
      <c r="S316" s="128"/>
      <c r="T316" s="128"/>
      <c r="U316" s="128"/>
      <c r="V316" s="128"/>
      <c r="W316" s="128"/>
      <c r="X316" s="128"/>
      <c r="Y316" s="128"/>
      <c r="Z316" s="128"/>
    </row>
    <row r="317" spans="1:26" ht="13">
      <c r="A317" s="128"/>
      <c r="B317" s="199"/>
      <c r="C317" s="128"/>
      <c r="D317" s="128"/>
      <c r="E317" s="128"/>
      <c r="F317" s="128"/>
      <c r="G317" s="128"/>
      <c r="H317" s="128"/>
      <c r="I317" s="128"/>
      <c r="J317" s="128"/>
      <c r="K317" s="128"/>
      <c r="L317" s="128"/>
      <c r="M317" s="128"/>
      <c r="N317" s="128"/>
      <c r="O317" s="128"/>
      <c r="P317" s="128"/>
      <c r="Q317" s="128"/>
      <c r="R317" s="128"/>
      <c r="S317" s="128"/>
      <c r="T317" s="128"/>
      <c r="U317" s="128"/>
      <c r="V317" s="128"/>
      <c r="W317" s="128"/>
      <c r="X317" s="128"/>
      <c r="Y317" s="128"/>
      <c r="Z317" s="128"/>
    </row>
    <row r="318" spans="1:26" ht="13">
      <c r="A318" s="128"/>
      <c r="B318" s="199"/>
      <c r="C318" s="128"/>
      <c r="D318" s="128"/>
      <c r="E318" s="128"/>
      <c r="F318" s="128"/>
      <c r="G318" s="128"/>
      <c r="H318" s="128"/>
      <c r="I318" s="128"/>
      <c r="J318" s="128"/>
      <c r="K318" s="128"/>
      <c r="L318" s="128"/>
      <c r="M318" s="128"/>
      <c r="N318" s="128"/>
      <c r="O318" s="128"/>
      <c r="P318" s="128"/>
      <c r="Q318" s="128"/>
      <c r="R318" s="128"/>
      <c r="S318" s="128"/>
      <c r="T318" s="128"/>
      <c r="U318" s="128"/>
      <c r="V318" s="128"/>
      <c r="W318" s="128"/>
      <c r="X318" s="128"/>
      <c r="Y318" s="128"/>
      <c r="Z318" s="128"/>
    </row>
    <row r="319" spans="1:26" ht="13">
      <c r="A319" s="128"/>
      <c r="B319" s="199"/>
      <c r="C319" s="128"/>
      <c r="D319" s="128"/>
      <c r="E319" s="128"/>
      <c r="F319" s="128"/>
      <c r="G319" s="128"/>
      <c r="H319" s="128"/>
      <c r="I319" s="128"/>
      <c r="J319" s="128"/>
      <c r="K319" s="128"/>
      <c r="L319" s="128"/>
      <c r="M319" s="128"/>
      <c r="N319" s="128"/>
      <c r="O319" s="128"/>
      <c r="P319" s="128"/>
      <c r="Q319" s="128"/>
      <c r="R319" s="128"/>
      <c r="S319" s="128"/>
      <c r="T319" s="128"/>
      <c r="U319" s="128"/>
      <c r="V319" s="128"/>
      <c r="W319" s="128"/>
      <c r="X319" s="128"/>
      <c r="Y319" s="128"/>
      <c r="Z319" s="128"/>
    </row>
    <row r="320" spans="1:26" ht="13">
      <c r="A320" s="128"/>
      <c r="B320" s="199"/>
      <c r="C320" s="128"/>
      <c r="D320" s="128"/>
      <c r="E320" s="128"/>
      <c r="F320" s="128"/>
      <c r="G320" s="128"/>
      <c r="H320" s="128"/>
      <c r="I320" s="128"/>
      <c r="J320" s="128"/>
      <c r="K320" s="128"/>
      <c r="L320" s="128"/>
      <c r="M320" s="128"/>
      <c r="N320" s="128"/>
      <c r="O320" s="128"/>
      <c r="P320" s="128"/>
      <c r="Q320" s="128"/>
      <c r="R320" s="128"/>
      <c r="S320" s="128"/>
      <c r="T320" s="128"/>
      <c r="U320" s="128"/>
      <c r="V320" s="128"/>
      <c r="W320" s="128"/>
      <c r="X320" s="128"/>
      <c r="Y320" s="128"/>
      <c r="Z320" s="128"/>
    </row>
    <row r="321" spans="1:26" ht="13">
      <c r="A321" s="128"/>
      <c r="B321" s="199"/>
      <c r="C321" s="128"/>
      <c r="D321" s="128"/>
      <c r="E321" s="128"/>
      <c r="F321" s="128"/>
      <c r="G321" s="128"/>
      <c r="H321" s="128"/>
      <c r="I321" s="128"/>
      <c r="J321" s="128"/>
      <c r="K321" s="128"/>
      <c r="L321" s="128"/>
      <c r="M321" s="128"/>
      <c r="N321" s="128"/>
      <c r="O321" s="128"/>
      <c r="P321" s="128"/>
      <c r="Q321" s="128"/>
      <c r="R321" s="128"/>
      <c r="S321" s="128"/>
      <c r="T321" s="128"/>
      <c r="U321" s="128"/>
      <c r="V321" s="128"/>
      <c r="W321" s="128"/>
      <c r="X321" s="128"/>
      <c r="Y321" s="128"/>
      <c r="Z321" s="128"/>
    </row>
    <row r="322" spans="1:26" ht="13">
      <c r="A322" s="128"/>
      <c r="B322" s="199"/>
      <c r="C322" s="128"/>
      <c r="D322" s="128"/>
      <c r="E322" s="128"/>
      <c r="F322" s="128"/>
      <c r="G322" s="128"/>
      <c r="H322" s="128"/>
      <c r="I322" s="128"/>
      <c r="J322" s="128"/>
      <c r="K322" s="128"/>
      <c r="L322" s="128"/>
      <c r="M322" s="128"/>
      <c r="N322" s="128"/>
      <c r="O322" s="128"/>
      <c r="P322" s="128"/>
      <c r="Q322" s="128"/>
      <c r="R322" s="128"/>
      <c r="S322" s="128"/>
      <c r="T322" s="128"/>
      <c r="U322" s="128"/>
      <c r="V322" s="128"/>
      <c r="W322" s="128"/>
      <c r="X322" s="128"/>
      <c r="Y322" s="128"/>
      <c r="Z322" s="128"/>
    </row>
    <row r="323" spans="1:26" ht="13">
      <c r="A323" s="128"/>
      <c r="B323" s="199"/>
      <c r="C323" s="128"/>
      <c r="D323" s="128"/>
      <c r="E323" s="128"/>
      <c r="F323" s="128"/>
      <c r="G323" s="128"/>
      <c r="H323" s="128"/>
      <c r="I323" s="128"/>
      <c r="J323" s="128"/>
      <c r="K323" s="128"/>
      <c r="L323" s="128"/>
      <c r="M323" s="128"/>
      <c r="N323" s="128"/>
      <c r="O323" s="128"/>
      <c r="P323" s="128"/>
      <c r="Q323" s="128"/>
      <c r="R323" s="128"/>
      <c r="S323" s="128"/>
      <c r="T323" s="128"/>
      <c r="U323" s="128"/>
      <c r="V323" s="128"/>
      <c r="W323" s="128"/>
      <c r="X323" s="128"/>
      <c r="Y323" s="128"/>
      <c r="Z323" s="128"/>
    </row>
    <row r="324" spans="1:26" ht="13">
      <c r="A324" s="128"/>
      <c r="B324" s="199"/>
      <c r="C324" s="128"/>
      <c r="D324" s="128"/>
      <c r="E324" s="128"/>
      <c r="F324" s="128"/>
      <c r="G324" s="128"/>
      <c r="H324" s="128"/>
      <c r="I324" s="128"/>
      <c r="J324" s="128"/>
      <c r="K324" s="128"/>
      <c r="L324" s="128"/>
      <c r="M324" s="128"/>
      <c r="N324" s="128"/>
      <c r="O324" s="128"/>
      <c r="P324" s="128"/>
      <c r="Q324" s="128"/>
      <c r="R324" s="128"/>
      <c r="S324" s="128"/>
      <c r="T324" s="128"/>
      <c r="U324" s="128"/>
      <c r="V324" s="128"/>
      <c r="W324" s="128"/>
      <c r="X324" s="128"/>
      <c r="Y324" s="128"/>
      <c r="Z324" s="128"/>
    </row>
    <row r="325" spans="1:26" ht="13">
      <c r="A325" s="128"/>
      <c r="B325" s="199"/>
      <c r="C325" s="128"/>
      <c r="D325" s="128"/>
      <c r="E325" s="128"/>
      <c r="F325" s="128"/>
      <c r="G325" s="128"/>
      <c r="H325" s="128"/>
      <c r="I325" s="128"/>
      <c r="J325" s="128"/>
      <c r="K325" s="128"/>
      <c r="L325" s="128"/>
      <c r="M325" s="128"/>
      <c r="N325" s="128"/>
      <c r="O325" s="128"/>
      <c r="P325" s="128"/>
      <c r="Q325" s="128"/>
      <c r="R325" s="128"/>
      <c r="S325" s="128"/>
      <c r="T325" s="128"/>
      <c r="U325" s="128"/>
      <c r="V325" s="128"/>
      <c r="W325" s="128"/>
      <c r="X325" s="128"/>
      <c r="Y325" s="128"/>
      <c r="Z325" s="128"/>
    </row>
    <row r="326" spans="1:26" ht="13">
      <c r="A326" s="128"/>
      <c r="B326" s="199"/>
      <c r="C326" s="128"/>
      <c r="D326" s="128"/>
      <c r="E326" s="128"/>
      <c r="F326" s="128"/>
      <c r="G326" s="128"/>
      <c r="H326" s="128"/>
      <c r="I326" s="128"/>
      <c r="J326" s="128"/>
      <c r="K326" s="128"/>
      <c r="L326" s="128"/>
      <c r="M326" s="128"/>
      <c r="N326" s="128"/>
      <c r="O326" s="128"/>
      <c r="P326" s="128"/>
      <c r="Q326" s="128"/>
      <c r="R326" s="128"/>
      <c r="S326" s="128"/>
      <c r="T326" s="128"/>
      <c r="U326" s="128"/>
      <c r="V326" s="128"/>
      <c r="W326" s="128"/>
      <c r="X326" s="128"/>
      <c r="Y326" s="128"/>
      <c r="Z326" s="128"/>
    </row>
    <row r="327" spans="1:26" ht="13">
      <c r="A327" s="128"/>
      <c r="B327" s="199"/>
      <c r="C327" s="128"/>
      <c r="D327" s="128"/>
      <c r="E327" s="128"/>
      <c r="F327" s="128"/>
      <c r="G327" s="128"/>
      <c r="H327" s="128"/>
      <c r="I327" s="128"/>
      <c r="J327" s="128"/>
      <c r="K327" s="128"/>
      <c r="L327" s="128"/>
      <c r="M327" s="128"/>
      <c r="N327" s="128"/>
      <c r="O327" s="128"/>
      <c r="P327" s="128"/>
      <c r="Q327" s="128"/>
      <c r="R327" s="128"/>
      <c r="S327" s="128"/>
      <c r="T327" s="128"/>
      <c r="U327" s="128"/>
      <c r="V327" s="128"/>
      <c r="W327" s="128"/>
      <c r="X327" s="128"/>
      <c r="Y327" s="128"/>
      <c r="Z327" s="128"/>
    </row>
    <row r="328" spans="1:26" ht="13">
      <c r="A328" s="128"/>
      <c r="B328" s="199"/>
      <c r="C328" s="128"/>
      <c r="D328" s="128"/>
      <c r="E328" s="128"/>
      <c r="F328" s="128"/>
      <c r="G328" s="128"/>
      <c r="H328" s="128"/>
      <c r="I328" s="128"/>
      <c r="J328" s="128"/>
      <c r="K328" s="128"/>
      <c r="L328" s="128"/>
      <c r="M328" s="128"/>
      <c r="N328" s="128"/>
      <c r="O328" s="128"/>
      <c r="P328" s="128"/>
      <c r="Q328" s="128"/>
      <c r="R328" s="128"/>
      <c r="S328" s="128"/>
      <c r="T328" s="128"/>
      <c r="U328" s="128"/>
      <c r="V328" s="128"/>
      <c r="W328" s="128"/>
      <c r="X328" s="128"/>
      <c r="Y328" s="128"/>
      <c r="Z328" s="128"/>
    </row>
    <row r="329" spans="1:26" ht="13">
      <c r="A329" s="128"/>
      <c r="B329" s="199"/>
      <c r="C329" s="128"/>
      <c r="D329" s="128"/>
      <c r="E329" s="128"/>
      <c r="F329" s="128"/>
      <c r="G329" s="128"/>
      <c r="H329" s="128"/>
      <c r="I329" s="128"/>
      <c r="J329" s="128"/>
      <c r="K329" s="128"/>
      <c r="L329" s="128"/>
      <c r="M329" s="128"/>
      <c r="N329" s="128"/>
      <c r="O329" s="128"/>
      <c r="P329" s="128"/>
      <c r="Q329" s="128"/>
      <c r="R329" s="128"/>
      <c r="S329" s="128"/>
      <c r="T329" s="128"/>
      <c r="U329" s="128"/>
      <c r="V329" s="128"/>
      <c r="W329" s="128"/>
      <c r="X329" s="128"/>
      <c r="Y329" s="128"/>
      <c r="Z329" s="128"/>
    </row>
    <row r="330" spans="1:26" ht="13">
      <c r="A330" s="128"/>
      <c r="B330" s="199"/>
      <c r="C330" s="128"/>
      <c r="D330" s="128"/>
      <c r="E330" s="128"/>
      <c r="F330" s="128"/>
      <c r="G330" s="128"/>
      <c r="H330" s="128"/>
      <c r="I330" s="128"/>
      <c r="J330" s="128"/>
      <c r="K330" s="128"/>
      <c r="L330" s="128"/>
      <c r="M330" s="128"/>
      <c r="N330" s="128"/>
      <c r="O330" s="128"/>
      <c r="P330" s="128"/>
      <c r="Q330" s="128"/>
      <c r="R330" s="128"/>
      <c r="S330" s="128"/>
      <c r="T330" s="128"/>
      <c r="U330" s="128"/>
      <c r="V330" s="128"/>
      <c r="W330" s="128"/>
      <c r="X330" s="128"/>
      <c r="Y330" s="128"/>
      <c r="Z330" s="128"/>
    </row>
    <row r="331" spans="1:26" ht="13">
      <c r="A331" s="128"/>
      <c r="B331" s="199"/>
      <c r="C331" s="128"/>
      <c r="D331" s="128"/>
      <c r="E331" s="128"/>
      <c r="F331" s="128"/>
      <c r="G331" s="128"/>
      <c r="H331" s="128"/>
      <c r="I331" s="128"/>
      <c r="J331" s="128"/>
      <c r="K331" s="128"/>
      <c r="L331" s="128"/>
      <c r="M331" s="128"/>
      <c r="N331" s="128"/>
      <c r="O331" s="128"/>
      <c r="P331" s="128"/>
      <c r="Q331" s="128"/>
      <c r="R331" s="128"/>
      <c r="S331" s="128"/>
      <c r="T331" s="128"/>
      <c r="U331" s="128"/>
      <c r="V331" s="128"/>
      <c r="W331" s="128"/>
      <c r="X331" s="128"/>
      <c r="Y331" s="128"/>
      <c r="Z331" s="128"/>
    </row>
    <row r="332" spans="1:26" ht="13">
      <c r="A332" s="128"/>
      <c r="B332" s="199"/>
      <c r="C332" s="128"/>
      <c r="D332" s="128"/>
      <c r="E332" s="128"/>
      <c r="F332" s="128"/>
      <c r="G332" s="128"/>
      <c r="H332" s="128"/>
      <c r="I332" s="128"/>
      <c r="J332" s="128"/>
      <c r="K332" s="128"/>
      <c r="L332" s="128"/>
      <c r="M332" s="128"/>
      <c r="N332" s="128"/>
      <c r="O332" s="128"/>
      <c r="P332" s="128"/>
      <c r="Q332" s="128"/>
      <c r="R332" s="128"/>
      <c r="S332" s="128"/>
      <c r="T332" s="128"/>
      <c r="U332" s="128"/>
      <c r="V332" s="128"/>
      <c r="W332" s="128"/>
      <c r="X332" s="128"/>
      <c r="Y332" s="128"/>
      <c r="Z332" s="128"/>
    </row>
    <row r="333" spans="1:26" ht="13">
      <c r="A333" s="128"/>
      <c r="B333" s="199"/>
      <c r="C333" s="128"/>
      <c r="D333" s="128"/>
      <c r="E333" s="128"/>
      <c r="F333" s="128"/>
      <c r="G333" s="128"/>
      <c r="H333" s="128"/>
      <c r="I333" s="128"/>
      <c r="J333" s="128"/>
      <c r="K333" s="128"/>
      <c r="L333" s="128"/>
      <c r="M333" s="128"/>
      <c r="N333" s="128"/>
      <c r="O333" s="128"/>
      <c r="P333" s="128"/>
      <c r="Q333" s="128"/>
      <c r="R333" s="128"/>
      <c r="S333" s="128"/>
      <c r="T333" s="128"/>
      <c r="U333" s="128"/>
      <c r="V333" s="128"/>
      <c r="W333" s="128"/>
      <c r="X333" s="128"/>
      <c r="Y333" s="128"/>
      <c r="Z333" s="128"/>
    </row>
    <row r="334" spans="1:26" ht="13">
      <c r="A334" s="128"/>
      <c r="B334" s="199"/>
      <c r="C334" s="128"/>
      <c r="D334" s="128"/>
      <c r="E334" s="128"/>
      <c r="F334" s="128"/>
      <c r="G334" s="128"/>
      <c r="H334" s="128"/>
      <c r="I334" s="128"/>
      <c r="J334" s="128"/>
      <c r="K334" s="128"/>
      <c r="L334" s="128"/>
      <c r="M334" s="128"/>
      <c r="N334" s="128"/>
      <c r="O334" s="128"/>
      <c r="P334" s="128"/>
      <c r="Q334" s="128"/>
      <c r="R334" s="128"/>
      <c r="S334" s="128"/>
      <c r="T334" s="128"/>
      <c r="U334" s="128"/>
      <c r="V334" s="128"/>
      <c r="W334" s="128"/>
      <c r="X334" s="128"/>
      <c r="Y334" s="128"/>
      <c r="Z334" s="128"/>
    </row>
    <row r="335" spans="1:26" ht="13">
      <c r="A335" s="128"/>
      <c r="B335" s="199"/>
      <c r="C335" s="128"/>
      <c r="D335" s="128"/>
      <c r="E335" s="128"/>
      <c r="F335" s="128"/>
      <c r="G335" s="128"/>
      <c r="H335" s="128"/>
      <c r="I335" s="128"/>
      <c r="J335" s="128"/>
      <c r="K335" s="128"/>
      <c r="L335" s="128"/>
      <c r="M335" s="128"/>
      <c r="N335" s="128"/>
      <c r="O335" s="128"/>
      <c r="P335" s="128"/>
      <c r="Q335" s="128"/>
      <c r="R335" s="128"/>
      <c r="S335" s="128"/>
      <c r="T335" s="128"/>
      <c r="U335" s="128"/>
      <c r="V335" s="128"/>
      <c r="W335" s="128"/>
      <c r="X335" s="128"/>
      <c r="Y335" s="128"/>
      <c r="Z335" s="128"/>
    </row>
    <row r="336" spans="1:26" ht="13">
      <c r="A336" s="128"/>
      <c r="B336" s="199"/>
      <c r="C336" s="128"/>
      <c r="D336" s="128"/>
      <c r="E336" s="128"/>
      <c r="F336" s="128"/>
      <c r="G336" s="128"/>
      <c r="H336" s="128"/>
      <c r="I336" s="128"/>
      <c r="J336" s="128"/>
      <c r="K336" s="128"/>
      <c r="L336" s="128"/>
      <c r="M336" s="128"/>
      <c r="N336" s="128"/>
      <c r="O336" s="128"/>
      <c r="P336" s="128"/>
      <c r="Q336" s="128"/>
      <c r="R336" s="128"/>
      <c r="S336" s="128"/>
      <c r="T336" s="128"/>
      <c r="U336" s="128"/>
      <c r="V336" s="128"/>
      <c r="W336" s="128"/>
      <c r="X336" s="128"/>
      <c r="Y336" s="128"/>
      <c r="Z336" s="128"/>
    </row>
    <row r="337" spans="1:26" ht="13">
      <c r="A337" s="128"/>
      <c r="B337" s="199"/>
      <c r="C337" s="128"/>
      <c r="D337" s="128"/>
      <c r="E337" s="128"/>
      <c r="F337" s="128"/>
      <c r="G337" s="128"/>
      <c r="H337" s="128"/>
      <c r="I337" s="128"/>
      <c r="J337" s="128"/>
      <c r="K337" s="128"/>
      <c r="L337" s="128"/>
      <c r="M337" s="128"/>
      <c r="N337" s="128"/>
      <c r="O337" s="128"/>
      <c r="P337" s="128"/>
      <c r="Q337" s="128"/>
      <c r="R337" s="128"/>
      <c r="S337" s="128"/>
      <c r="T337" s="128"/>
      <c r="U337" s="128"/>
      <c r="V337" s="128"/>
      <c r="W337" s="128"/>
      <c r="X337" s="128"/>
      <c r="Y337" s="128"/>
      <c r="Z337" s="128"/>
    </row>
    <row r="338" spans="1:26" ht="13">
      <c r="A338" s="128"/>
      <c r="B338" s="199"/>
      <c r="C338" s="128"/>
      <c r="D338" s="128"/>
      <c r="E338" s="128"/>
      <c r="F338" s="128"/>
      <c r="G338" s="128"/>
      <c r="H338" s="128"/>
      <c r="I338" s="128"/>
      <c r="J338" s="128"/>
      <c r="K338" s="128"/>
      <c r="L338" s="128"/>
      <c r="M338" s="128"/>
      <c r="N338" s="128"/>
      <c r="O338" s="128"/>
      <c r="P338" s="128"/>
      <c r="Q338" s="128"/>
      <c r="R338" s="128"/>
      <c r="S338" s="128"/>
      <c r="T338" s="128"/>
      <c r="U338" s="128"/>
      <c r="V338" s="128"/>
      <c r="W338" s="128"/>
      <c r="X338" s="128"/>
      <c r="Y338" s="128"/>
      <c r="Z338" s="128"/>
    </row>
    <row r="339" spans="1:26" ht="13">
      <c r="A339" s="128"/>
      <c r="B339" s="199"/>
      <c r="C339" s="128"/>
      <c r="D339" s="128"/>
      <c r="E339" s="128"/>
      <c r="F339" s="128"/>
      <c r="G339" s="128"/>
      <c r="H339" s="128"/>
      <c r="I339" s="128"/>
      <c r="J339" s="128"/>
      <c r="K339" s="128"/>
      <c r="L339" s="128"/>
      <c r="M339" s="128"/>
      <c r="N339" s="128"/>
      <c r="O339" s="128"/>
      <c r="P339" s="128"/>
      <c r="Q339" s="128"/>
      <c r="R339" s="128"/>
      <c r="S339" s="128"/>
      <c r="T339" s="128"/>
      <c r="U339" s="128"/>
      <c r="V339" s="128"/>
      <c r="W339" s="128"/>
      <c r="X339" s="128"/>
      <c r="Y339" s="128"/>
      <c r="Z339" s="128"/>
    </row>
    <row r="340" spans="1:26" ht="13">
      <c r="A340" s="128"/>
      <c r="B340" s="199"/>
      <c r="C340" s="128"/>
      <c r="D340" s="128"/>
      <c r="E340" s="128"/>
      <c r="F340" s="128"/>
      <c r="G340" s="128"/>
      <c r="H340" s="128"/>
      <c r="I340" s="128"/>
      <c r="J340" s="128"/>
      <c r="K340" s="128"/>
      <c r="L340" s="128"/>
      <c r="M340" s="128"/>
      <c r="N340" s="128"/>
      <c r="O340" s="128"/>
      <c r="P340" s="128"/>
      <c r="Q340" s="128"/>
      <c r="R340" s="128"/>
      <c r="S340" s="128"/>
      <c r="T340" s="128"/>
      <c r="U340" s="128"/>
      <c r="V340" s="128"/>
      <c r="W340" s="128"/>
      <c r="X340" s="128"/>
      <c r="Y340" s="128"/>
      <c r="Z340" s="128"/>
    </row>
    <row r="341" spans="1:26" ht="13">
      <c r="A341" s="128"/>
      <c r="B341" s="199"/>
      <c r="C341" s="128"/>
      <c r="D341" s="128"/>
      <c r="E341" s="128"/>
      <c r="F341" s="128"/>
      <c r="G341" s="128"/>
      <c r="H341" s="128"/>
      <c r="I341" s="128"/>
      <c r="J341" s="128"/>
      <c r="K341" s="128"/>
      <c r="L341" s="128"/>
      <c r="M341" s="128"/>
      <c r="N341" s="128"/>
      <c r="O341" s="128"/>
      <c r="P341" s="128"/>
      <c r="Q341" s="128"/>
      <c r="R341" s="128"/>
      <c r="S341" s="128"/>
      <c r="T341" s="128"/>
      <c r="U341" s="128"/>
      <c r="V341" s="128"/>
      <c r="W341" s="128"/>
      <c r="X341" s="128"/>
      <c r="Y341" s="128"/>
      <c r="Z341" s="128"/>
    </row>
    <row r="342" spans="1:26" ht="13">
      <c r="A342" s="128"/>
      <c r="B342" s="199"/>
      <c r="C342" s="128"/>
      <c r="D342" s="128"/>
      <c r="E342" s="128"/>
      <c r="F342" s="128"/>
      <c r="G342" s="128"/>
      <c r="H342" s="128"/>
      <c r="I342" s="128"/>
      <c r="J342" s="128"/>
      <c r="K342" s="128"/>
      <c r="L342" s="128"/>
      <c r="M342" s="128"/>
      <c r="N342" s="128"/>
      <c r="O342" s="128"/>
      <c r="P342" s="128"/>
      <c r="Q342" s="128"/>
      <c r="R342" s="128"/>
      <c r="S342" s="128"/>
      <c r="T342" s="128"/>
      <c r="U342" s="128"/>
      <c r="V342" s="128"/>
      <c r="W342" s="128"/>
      <c r="X342" s="128"/>
      <c r="Y342" s="128"/>
      <c r="Z342" s="128"/>
    </row>
    <row r="343" spans="1:26" ht="13">
      <c r="A343" s="128"/>
      <c r="B343" s="199"/>
      <c r="C343" s="128"/>
      <c r="D343" s="128"/>
      <c r="E343" s="128"/>
      <c r="F343" s="128"/>
      <c r="G343" s="128"/>
      <c r="H343" s="128"/>
      <c r="I343" s="128"/>
      <c r="J343" s="128"/>
      <c r="K343" s="128"/>
      <c r="L343" s="128"/>
      <c r="M343" s="128"/>
      <c r="N343" s="128"/>
      <c r="O343" s="128"/>
      <c r="P343" s="128"/>
      <c r="Q343" s="128"/>
      <c r="R343" s="128"/>
      <c r="S343" s="128"/>
      <c r="T343" s="128"/>
      <c r="U343" s="128"/>
      <c r="V343" s="128"/>
      <c r="W343" s="128"/>
      <c r="X343" s="128"/>
      <c r="Y343" s="128"/>
      <c r="Z343" s="128"/>
    </row>
    <row r="344" spans="1:26" ht="13">
      <c r="A344" s="128"/>
      <c r="B344" s="199"/>
      <c r="C344" s="128"/>
      <c r="D344" s="128"/>
      <c r="E344" s="128"/>
      <c r="F344" s="128"/>
      <c r="G344" s="128"/>
      <c r="H344" s="128"/>
      <c r="I344" s="128"/>
      <c r="J344" s="128"/>
      <c r="K344" s="128"/>
      <c r="L344" s="128"/>
      <c r="M344" s="128"/>
      <c r="N344" s="128"/>
      <c r="O344" s="128"/>
      <c r="P344" s="128"/>
      <c r="Q344" s="128"/>
      <c r="R344" s="128"/>
      <c r="S344" s="128"/>
      <c r="T344" s="128"/>
      <c r="U344" s="128"/>
      <c r="V344" s="128"/>
      <c r="W344" s="128"/>
      <c r="X344" s="128"/>
      <c r="Y344" s="128"/>
      <c r="Z344" s="128"/>
    </row>
    <row r="345" spans="1:26" ht="13">
      <c r="A345" s="128"/>
      <c r="B345" s="199"/>
      <c r="C345" s="128"/>
      <c r="D345" s="128"/>
      <c r="E345" s="128"/>
      <c r="F345" s="128"/>
      <c r="G345" s="128"/>
      <c r="H345" s="128"/>
      <c r="I345" s="128"/>
      <c r="J345" s="128"/>
      <c r="K345" s="128"/>
      <c r="L345" s="128"/>
      <c r="M345" s="128"/>
      <c r="N345" s="128"/>
      <c r="O345" s="128"/>
      <c r="P345" s="128"/>
      <c r="Q345" s="128"/>
      <c r="R345" s="128"/>
      <c r="S345" s="128"/>
      <c r="T345" s="128"/>
      <c r="U345" s="128"/>
      <c r="V345" s="128"/>
      <c r="W345" s="128"/>
      <c r="X345" s="128"/>
      <c r="Y345" s="128"/>
      <c r="Z345" s="128"/>
    </row>
    <row r="346" spans="1:26" ht="13">
      <c r="A346" s="128"/>
      <c r="B346" s="199"/>
      <c r="C346" s="128"/>
      <c r="D346" s="128"/>
      <c r="E346" s="128"/>
      <c r="F346" s="128"/>
      <c r="G346" s="128"/>
      <c r="H346" s="128"/>
      <c r="I346" s="128"/>
      <c r="J346" s="128"/>
      <c r="K346" s="128"/>
      <c r="L346" s="128"/>
      <c r="M346" s="128"/>
      <c r="N346" s="128"/>
      <c r="O346" s="128"/>
      <c r="P346" s="128"/>
      <c r="Q346" s="128"/>
      <c r="R346" s="128"/>
      <c r="S346" s="128"/>
      <c r="T346" s="128"/>
      <c r="U346" s="128"/>
      <c r="V346" s="128"/>
      <c r="W346" s="128"/>
      <c r="X346" s="128"/>
      <c r="Y346" s="128"/>
      <c r="Z346" s="128"/>
    </row>
    <row r="347" spans="1:26" ht="13">
      <c r="A347" s="128"/>
      <c r="B347" s="199"/>
      <c r="C347" s="128"/>
      <c r="D347" s="128"/>
      <c r="E347" s="128"/>
      <c r="F347" s="128"/>
      <c r="G347" s="128"/>
      <c r="H347" s="128"/>
      <c r="I347" s="128"/>
      <c r="J347" s="128"/>
      <c r="K347" s="128"/>
      <c r="L347" s="128"/>
      <c r="M347" s="128"/>
      <c r="N347" s="128"/>
      <c r="O347" s="128"/>
      <c r="P347" s="128"/>
      <c r="Q347" s="128"/>
      <c r="R347" s="128"/>
      <c r="S347" s="128"/>
      <c r="T347" s="128"/>
      <c r="U347" s="128"/>
      <c r="V347" s="128"/>
      <c r="W347" s="128"/>
      <c r="X347" s="128"/>
      <c r="Y347" s="128"/>
      <c r="Z347" s="128"/>
    </row>
    <row r="348" spans="1:26" ht="13">
      <c r="A348" s="128"/>
      <c r="B348" s="199"/>
      <c r="C348" s="128"/>
      <c r="D348" s="128"/>
      <c r="E348" s="128"/>
      <c r="F348" s="128"/>
      <c r="G348" s="128"/>
      <c r="H348" s="128"/>
      <c r="I348" s="128"/>
      <c r="J348" s="128"/>
      <c r="K348" s="128"/>
      <c r="L348" s="128"/>
      <c r="M348" s="128"/>
      <c r="N348" s="128"/>
      <c r="O348" s="128"/>
      <c r="P348" s="128"/>
      <c r="Q348" s="128"/>
      <c r="R348" s="128"/>
      <c r="S348" s="128"/>
      <c r="T348" s="128"/>
      <c r="U348" s="128"/>
      <c r="V348" s="128"/>
      <c r="W348" s="128"/>
      <c r="X348" s="128"/>
      <c r="Y348" s="128"/>
      <c r="Z348" s="128"/>
    </row>
    <row r="349" spans="1:26" ht="13">
      <c r="A349" s="128"/>
      <c r="B349" s="199"/>
      <c r="C349" s="128"/>
      <c r="D349" s="128"/>
      <c r="E349" s="128"/>
      <c r="F349" s="128"/>
      <c r="G349" s="128"/>
      <c r="H349" s="128"/>
      <c r="I349" s="128"/>
      <c r="J349" s="128"/>
      <c r="K349" s="128"/>
      <c r="L349" s="128"/>
      <c r="M349" s="128"/>
      <c r="N349" s="128"/>
      <c r="O349" s="128"/>
      <c r="P349" s="128"/>
      <c r="Q349" s="128"/>
      <c r="R349" s="128"/>
      <c r="S349" s="128"/>
      <c r="T349" s="128"/>
      <c r="U349" s="128"/>
      <c r="V349" s="128"/>
      <c r="W349" s="128"/>
      <c r="X349" s="128"/>
      <c r="Y349" s="128"/>
      <c r="Z349" s="128"/>
    </row>
    <row r="350" spans="1:26" ht="13">
      <c r="A350" s="128"/>
      <c r="B350" s="199"/>
      <c r="C350" s="128"/>
      <c r="D350" s="128"/>
      <c r="E350" s="128"/>
      <c r="F350" s="128"/>
      <c r="G350" s="128"/>
      <c r="H350" s="128"/>
      <c r="I350" s="128"/>
      <c r="J350" s="128"/>
      <c r="K350" s="128"/>
      <c r="L350" s="128"/>
      <c r="M350" s="128"/>
      <c r="N350" s="128"/>
      <c r="O350" s="128"/>
      <c r="P350" s="128"/>
      <c r="Q350" s="128"/>
      <c r="R350" s="128"/>
      <c r="S350" s="128"/>
      <c r="T350" s="128"/>
      <c r="U350" s="128"/>
      <c r="V350" s="128"/>
      <c r="W350" s="128"/>
      <c r="X350" s="128"/>
      <c r="Y350" s="128"/>
      <c r="Z350" s="128"/>
    </row>
    <row r="351" spans="1:26" ht="13">
      <c r="A351" s="128"/>
      <c r="B351" s="199"/>
      <c r="C351" s="128"/>
      <c r="D351" s="128"/>
      <c r="E351" s="128"/>
      <c r="F351" s="128"/>
      <c r="G351" s="128"/>
      <c r="H351" s="128"/>
      <c r="I351" s="128"/>
      <c r="J351" s="128"/>
      <c r="K351" s="128"/>
      <c r="L351" s="128"/>
      <c r="M351" s="128"/>
      <c r="N351" s="128"/>
      <c r="O351" s="128"/>
      <c r="P351" s="128"/>
      <c r="Q351" s="128"/>
      <c r="R351" s="128"/>
      <c r="S351" s="128"/>
      <c r="T351" s="128"/>
      <c r="U351" s="128"/>
      <c r="V351" s="128"/>
      <c r="W351" s="128"/>
      <c r="X351" s="128"/>
      <c r="Y351" s="128"/>
      <c r="Z351" s="128"/>
    </row>
    <row r="352" spans="1:26" ht="13">
      <c r="A352" s="128"/>
      <c r="B352" s="199"/>
      <c r="C352" s="128"/>
      <c r="D352" s="128"/>
      <c r="E352" s="128"/>
      <c r="F352" s="128"/>
      <c r="G352" s="128"/>
      <c r="H352" s="128"/>
      <c r="I352" s="128"/>
      <c r="J352" s="128"/>
      <c r="K352" s="128"/>
      <c r="L352" s="128"/>
      <c r="M352" s="128"/>
      <c r="N352" s="128"/>
      <c r="O352" s="128"/>
      <c r="P352" s="128"/>
      <c r="Q352" s="128"/>
      <c r="R352" s="128"/>
      <c r="S352" s="128"/>
      <c r="T352" s="128"/>
      <c r="U352" s="128"/>
      <c r="V352" s="128"/>
      <c r="W352" s="128"/>
      <c r="X352" s="128"/>
      <c r="Y352" s="128"/>
      <c r="Z352" s="128"/>
    </row>
    <row r="353" spans="1:26" ht="13">
      <c r="A353" s="128"/>
      <c r="B353" s="199"/>
      <c r="C353" s="128"/>
      <c r="D353" s="128"/>
      <c r="E353" s="128"/>
      <c r="F353" s="128"/>
      <c r="G353" s="128"/>
      <c r="H353" s="128"/>
      <c r="I353" s="128"/>
      <c r="J353" s="128"/>
      <c r="K353" s="128"/>
      <c r="L353" s="128"/>
      <c r="M353" s="128"/>
      <c r="N353" s="128"/>
      <c r="O353" s="128"/>
      <c r="P353" s="128"/>
      <c r="Q353" s="128"/>
      <c r="R353" s="128"/>
      <c r="S353" s="128"/>
      <c r="T353" s="128"/>
      <c r="U353" s="128"/>
      <c r="V353" s="128"/>
      <c r="W353" s="128"/>
      <c r="X353" s="128"/>
      <c r="Y353" s="128"/>
      <c r="Z353" s="128"/>
    </row>
    <row r="354" spans="1:26" ht="13">
      <c r="A354" s="128"/>
      <c r="B354" s="199"/>
      <c r="C354" s="128"/>
      <c r="D354" s="128"/>
      <c r="E354" s="128"/>
      <c r="F354" s="128"/>
      <c r="G354" s="128"/>
      <c r="H354" s="128"/>
      <c r="I354" s="128"/>
      <c r="J354" s="128"/>
      <c r="K354" s="128"/>
      <c r="L354" s="128"/>
      <c r="M354" s="128"/>
      <c r="N354" s="128"/>
      <c r="O354" s="128"/>
      <c r="P354" s="128"/>
      <c r="Q354" s="128"/>
      <c r="R354" s="128"/>
      <c r="S354" s="128"/>
      <c r="T354" s="128"/>
      <c r="U354" s="128"/>
      <c r="V354" s="128"/>
      <c r="W354" s="128"/>
      <c r="X354" s="128"/>
      <c r="Y354" s="128"/>
      <c r="Z354" s="128"/>
    </row>
    <row r="355" spans="1:26" ht="13">
      <c r="A355" s="128"/>
      <c r="B355" s="199"/>
      <c r="C355" s="128"/>
      <c r="D355" s="128"/>
      <c r="E355" s="128"/>
      <c r="F355" s="128"/>
      <c r="G355" s="128"/>
      <c r="H355" s="128"/>
      <c r="I355" s="128"/>
      <c r="J355" s="128"/>
      <c r="K355" s="128"/>
      <c r="L355" s="128"/>
      <c r="M355" s="128"/>
      <c r="N355" s="128"/>
      <c r="O355" s="128"/>
      <c r="P355" s="128"/>
      <c r="Q355" s="128"/>
      <c r="R355" s="128"/>
      <c r="S355" s="128"/>
      <c r="T355" s="128"/>
      <c r="U355" s="128"/>
      <c r="V355" s="128"/>
      <c r="W355" s="128"/>
      <c r="X355" s="128"/>
      <c r="Y355" s="128"/>
      <c r="Z355" s="128"/>
    </row>
    <row r="356" spans="1:26" ht="13">
      <c r="A356" s="128"/>
      <c r="B356" s="199"/>
      <c r="C356" s="128"/>
      <c r="D356" s="128"/>
      <c r="E356" s="128"/>
      <c r="F356" s="128"/>
      <c r="G356" s="128"/>
      <c r="H356" s="128"/>
      <c r="I356" s="128"/>
      <c r="J356" s="128"/>
      <c r="K356" s="128"/>
      <c r="L356" s="128"/>
      <c r="M356" s="128"/>
      <c r="N356" s="128"/>
      <c r="O356" s="128"/>
      <c r="P356" s="128"/>
      <c r="Q356" s="128"/>
      <c r="R356" s="128"/>
      <c r="S356" s="128"/>
      <c r="T356" s="128"/>
      <c r="U356" s="128"/>
      <c r="V356" s="128"/>
      <c r="W356" s="128"/>
      <c r="X356" s="128"/>
      <c r="Y356" s="128"/>
      <c r="Z356" s="128"/>
    </row>
    <row r="357" spans="1:26" ht="13">
      <c r="A357" s="128"/>
      <c r="B357" s="199"/>
      <c r="C357" s="128"/>
      <c r="D357" s="128"/>
      <c r="E357" s="128"/>
      <c r="F357" s="128"/>
      <c r="G357" s="128"/>
      <c r="H357" s="128"/>
      <c r="I357" s="128"/>
      <c r="J357" s="128"/>
      <c r="K357" s="128"/>
      <c r="L357" s="128"/>
      <c r="M357" s="128"/>
      <c r="N357" s="128"/>
      <c r="O357" s="128"/>
      <c r="P357" s="128"/>
      <c r="Q357" s="128"/>
      <c r="R357" s="128"/>
      <c r="S357" s="128"/>
      <c r="T357" s="128"/>
      <c r="U357" s="128"/>
      <c r="V357" s="128"/>
      <c r="W357" s="128"/>
      <c r="X357" s="128"/>
      <c r="Y357" s="128"/>
      <c r="Z357" s="128"/>
    </row>
    <row r="358" spans="1:26" ht="13">
      <c r="A358" s="128"/>
      <c r="B358" s="199"/>
      <c r="C358" s="128"/>
      <c r="D358" s="128"/>
      <c r="E358" s="128"/>
      <c r="F358" s="128"/>
      <c r="G358" s="128"/>
      <c r="H358" s="128"/>
      <c r="I358" s="128"/>
      <c r="J358" s="128"/>
      <c r="K358" s="128"/>
      <c r="L358" s="128"/>
      <c r="M358" s="128"/>
      <c r="N358" s="128"/>
      <c r="O358" s="128"/>
      <c r="P358" s="128"/>
      <c r="Q358" s="128"/>
      <c r="R358" s="128"/>
      <c r="S358" s="128"/>
      <c r="T358" s="128"/>
      <c r="U358" s="128"/>
      <c r="V358" s="128"/>
      <c r="W358" s="128"/>
      <c r="X358" s="128"/>
      <c r="Y358" s="128"/>
      <c r="Z358" s="128"/>
    </row>
    <row r="359" spans="1:26" ht="13">
      <c r="A359" s="128"/>
      <c r="B359" s="199"/>
      <c r="C359" s="128"/>
      <c r="D359" s="128"/>
      <c r="E359" s="128"/>
      <c r="F359" s="128"/>
      <c r="G359" s="128"/>
      <c r="H359" s="128"/>
      <c r="I359" s="128"/>
      <c r="J359" s="128"/>
      <c r="K359" s="128"/>
      <c r="L359" s="128"/>
      <c r="M359" s="128"/>
      <c r="N359" s="128"/>
      <c r="O359" s="128"/>
      <c r="P359" s="128"/>
      <c r="Q359" s="128"/>
      <c r="R359" s="128"/>
      <c r="S359" s="128"/>
      <c r="T359" s="128"/>
      <c r="U359" s="128"/>
      <c r="V359" s="128"/>
      <c r="W359" s="128"/>
      <c r="X359" s="128"/>
      <c r="Y359" s="128"/>
      <c r="Z359" s="128"/>
    </row>
    <row r="360" spans="1:26" ht="13">
      <c r="A360" s="128"/>
      <c r="B360" s="199"/>
      <c r="C360" s="128"/>
      <c r="D360" s="128"/>
      <c r="E360" s="128"/>
      <c r="F360" s="128"/>
      <c r="G360" s="128"/>
      <c r="H360" s="128"/>
      <c r="I360" s="128"/>
      <c r="J360" s="128"/>
      <c r="K360" s="128"/>
      <c r="L360" s="128"/>
      <c r="M360" s="128"/>
      <c r="N360" s="128"/>
      <c r="O360" s="128"/>
      <c r="P360" s="128"/>
      <c r="Q360" s="128"/>
      <c r="R360" s="128"/>
      <c r="S360" s="128"/>
      <c r="T360" s="128"/>
      <c r="U360" s="128"/>
      <c r="V360" s="128"/>
      <c r="W360" s="128"/>
      <c r="X360" s="128"/>
      <c r="Y360" s="128"/>
      <c r="Z360" s="128"/>
    </row>
    <row r="361" spans="1:26" ht="13">
      <c r="A361" s="128"/>
      <c r="B361" s="199"/>
      <c r="C361" s="128"/>
      <c r="D361" s="128"/>
      <c r="E361" s="128"/>
      <c r="F361" s="128"/>
      <c r="G361" s="128"/>
      <c r="H361" s="128"/>
      <c r="I361" s="128"/>
      <c r="J361" s="128"/>
      <c r="K361" s="128"/>
      <c r="L361" s="128"/>
      <c r="M361" s="128"/>
      <c r="N361" s="128"/>
      <c r="O361" s="128"/>
      <c r="P361" s="128"/>
      <c r="Q361" s="128"/>
      <c r="R361" s="128"/>
      <c r="S361" s="128"/>
      <c r="T361" s="128"/>
      <c r="U361" s="128"/>
      <c r="V361" s="128"/>
      <c r="W361" s="128"/>
      <c r="X361" s="128"/>
      <c r="Y361" s="128"/>
      <c r="Z361" s="128"/>
    </row>
    <row r="362" spans="1:26" ht="13">
      <c r="A362" s="128"/>
      <c r="B362" s="199"/>
      <c r="C362" s="128"/>
      <c r="D362" s="128"/>
      <c r="E362" s="128"/>
      <c r="F362" s="128"/>
      <c r="G362" s="128"/>
      <c r="H362" s="128"/>
      <c r="I362" s="128"/>
      <c r="J362" s="128"/>
      <c r="K362" s="128"/>
      <c r="L362" s="128"/>
      <c r="M362" s="128"/>
      <c r="N362" s="128"/>
      <c r="O362" s="128"/>
      <c r="P362" s="128"/>
      <c r="Q362" s="128"/>
      <c r="R362" s="128"/>
      <c r="S362" s="128"/>
      <c r="T362" s="128"/>
      <c r="U362" s="128"/>
      <c r="V362" s="128"/>
      <c r="W362" s="128"/>
      <c r="X362" s="128"/>
      <c r="Y362" s="128"/>
      <c r="Z362" s="128"/>
    </row>
    <row r="363" spans="1:26" ht="13">
      <c r="A363" s="128"/>
      <c r="B363" s="199"/>
      <c r="C363" s="128"/>
      <c r="D363" s="128"/>
      <c r="E363" s="128"/>
      <c r="F363" s="128"/>
      <c r="G363" s="128"/>
      <c r="H363" s="128"/>
      <c r="I363" s="128"/>
      <c r="J363" s="128"/>
      <c r="K363" s="128"/>
      <c r="L363" s="128"/>
      <c r="M363" s="128"/>
      <c r="N363" s="128"/>
      <c r="O363" s="128"/>
      <c r="P363" s="128"/>
      <c r="Q363" s="128"/>
      <c r="R363" s="128"/>
      <c r="S363" s="128"/>
      <c r="T363" s="128"/>
      <c r="U363" s="128"/>
      <c r="V363" s="128"/>
      <c r="W363" s="128"/>
      <c r="X363" s="128"/>
      <c r="Y363" s="128"/>
      <c r="Z363" s="128"/>
    </row>
    <row r="364" spans="1:26" ht="13">
      <c r="A364" s="128"/>
      <c r="B364" s="199"/>
      <c r="C364" s="128"/>
      <c r="D364" s="128"/>
      <c r="E364" s="128"/>
      <c r="F364" s="128"/>
      <c r="G364" s="128"/>
      <c r="H364" s="128"/>
      <c r="I364" s="128"/>
      <c r="J364" s="128"/>
      <c r="K364" s="128"/>
      <c r="L364" s="128"/>
      <c r="M364" s="128"/>
      <c r="N364" s="128"/>
      <c r="O364" s="128"/>
      <c r="P364" s="128"/>
      <c r="Q364" s="128"/>
      <c r="R364" s="128"/>
      <c r="S364" s="128"/>
      <c r="T364" s="128"/>
      <c r="U364" s="128"/>
      <c r="V364" s="128"/>
      <c r="W364" s="128"/>
      <c r="X364" s="128"/>
      <c r="Y364" s="128"/>
      <c r="Z364" s="128"/>
    </row>
    <row r="365" spans="1:26" ht="13">
      <c r="A365" s="128"/>
      <c r="B365" s="199"/>
      <c r="C365" s="128"/>
      <c r="D365" s="128"/>
      <c r="E365" s="128"/>
      <c r="F365" s="128"/>
      <c r="G365" s="128"/>
      <c r="H365" s="128"/>
      <c r="I365" s="128"/>
      <c r="J365" s="128"/>
      <c r="K365" s="128"/>
      <c r="L365" s="128"/>
      <c r="M365" s="128"/>
      <c r="N365" s="128"/>
      <c r="O365" s="128"/>
      <c r="P365" s="128"/>
      <c r="Q365" s="128"/>
      <c r="R365" s="128"/>
      <c r="S365" s="128"/>
      <c r="T365" s="128"/>
      <c r="U365" s="128"/>
      <c r="V365" s="128"/>
      <c r="W365" s="128"/>
      <c r="X365" s="128"/>
      <c r="Y365" s="128"/>
      <c r="Z365" s="128"/>
    </row>
    <row r="366" spans="1:26" ht="13">
      <c r="A366" s="128"/>
      <c r="B366" s="199"/>
      <c r="C366" s="128"/>
      <c r="D366" s="128"/>
      <c r="E366" s="128"/>
      <c r="F366" s="128"/>
      <c r="G366" s="128"/>
      <c r="H366" s="128"/>
      <c r="I366" s="128"/>
      <c r="J366" s="128"/>
      <c r="K366" s="128"/>
      <c r="L366" s="128"/>
      <c r="M366" s="128"/>
      <c r="N366" s="128"/>
      <c r="O366" s="128"/>
      <c r="P366" s="128"/>
      <c r="Q366" s="128"/>
      <c r="R366" s="128"/>
      <c r="S366" s="128"/>
      <c r="T366" s="128"/>
      <c r="U366" s="128"/>
      <c r="V366" s="128"/>
      <c r="W366" s="128"/>
      <c r="X366" s="128"/>
      <c r="Y366" s="128"/>
      <c r="Z366" s="128"/>
    </row>
    <row r="367" spans="1:26" ht="13">
      <c r="A367" s="128"/>
      <c r="B367" s="199"/>
      <c r="C367" s="128"/>
      <c r="D367" s="128"/>
      <c r="E367" s="128"/>
      <c r="F367" s="128"/>
      <c r="G367" s="128"/>
      <c r="H367" s="128"/>
      <c r="I367" s="128"/>
      <c r="J367" s="128"/>
      <c r="K367" s="128"/>
      <c r="L367" s="128"/>
      <c r="M367" s="128"/>
      <c r="N367" s="128"/>
      <c r="O367" s="128"/>
      <c r="P367" s="128"/>
      <c r="Q367" s="128"/>
      <c r="R367" s="128"/>
      <c r="S367" s="128"/>
      <c r="T367" s="128"/>
      <c r="U367" s="128"/>
      <c r="V367" s="128"/>
      <c r="W367" s="128"/>
      <c r="X367" s="128"/>
      <c r="Y367" s="128"/>
      <c r="Z367" s="128"/>
    </row>
    <row r="368" spans="1:26" ht="13">
      <c r="A368" s="128"/>
      <c r="B368" s="199"/>
      <c r="C368" s="128"/>
      <c r="D368" s="128"/>
      <c r="E368" s="128"/>
      <c r="F368" s="128"/>
      <c r="G368" s="128"/>
      <c r="H368" s="128"/>
      <c r="I368" s="128"/>
      <c r="J368" s="128"/>
      <c r="K368" s="128"/>
      <c r="L368" s="128"/>
      <c r="M368" s="128"/>
      <c r="N368" s="128"/>
      <c r="O368" s="128"/>
      <c r="P368" s="128"/>
      <c r="Q368" s="128"/>
      <c r="R368" s="128"/>
      <c r="S368" s="128"/>
      <c r="T368" s="128"/>
      <c r="U368" s="128"/>
      <c r="V368" s="128"/>
      <c r="W368" s="128"/>
      <c r="X368" s="128"/>
      <c r="Y368" s="128"/>
      <c r="Z368" s="128"/>
    </row>
    <row r="369" spans="1:26" ht="13">
      <c r="A369" s="128"/>
      <c r="B369" s="199"/>
      <c r="C369" s="128"/>
      <c r="D369" s="128"/>
      <c r="E369" s="128"/>
      <c r="F369" s="128"/>
      <c r="G369" s="128"/>
      <c r="H369" s="128"/>
      <c r="I369" s="128"/>
      <c r="J369" s="128"/>
      <c r="K369" s="128"/>
      <c r="L369" s="128"/>
      <c r="M369" s="128"/>
      <c r="N369" s="128"/>
      <c r="O369" s="128"/>
      <c r="P369" s="128"/>
      <c r="Q369" s="128"/>
      <c r="R369" s="128"/>
      <c r="S369" s="128"/>
      <c r="T369" s="128"/>
      <c r="U369" s="128"/>
      <c r="V369" s="128"/>
      <c r="W369" s="128"/>
      <c r="X369" s="128"/>
      <c r="Y369" s="128"/>
      <c r="Z369" s="128"/>
    </row>
    <row r="370" spans="1:26" ht="13">
      <c r="A370" s="128"/>
      <c r="B370" s="199"/>
      <c r="C370" s="128"/>
      <c r="D370" s="128"/>
      <c r="E370" s="128"/>
      <c r="F370" s="128"/>
      <c r="G370" s="128"/>
      <c r="H370" s="128"/>
      <c r="I370" s="128"/>
      <c r="J370" s="128"/>
      <c r="K370" s="128"/>
      <c r="L370" s="128"/>
      <c r="M370" s="128"/>
      <c r="N370" s="128"/>
      <c r="O370" s="128"/>
      <c r="P370" s="128"/>
      <c r="Q370" s="128"/>
      <c r="R370" s="128"/>
      <c r="S370" s="128"/>
      <c r="T370" s="128"/>
      <c r="U370" s="128"/>
      <c r="V370" s="128"/>
      <c r="W370" s="128"/>
      <c r="X370" s="128"/>
      <c r="Y370" s="128"/>
      <c r="Z370" s="128"/>
    </row>
    <row r="371" spans="1:26" ht="13">
      <c r="A371" s="128"/>
      <c r="B371" s="199"/>
      <c r="C371" s="128"/>
      <c r="D371" s="128"/>
      <c r="E371" s="128"/>
      <c r="F371" s="128"/>
      <c r="G371" s="128"/>
      <c r="H371" s="128"/>
      <c r="I371" s="128"/>
      <c r="J371" s="128"/>
      <c r="K371" s="128"/>
      <c r="L371" s="128"/>
      <c r="M371" s="128"/>
      <c r="N371" s="128"/>
      <c r="O371" s="128"/>
      <c r="P371" s="128"/>
      <c r="Q371" s="128"/>
      <c r="R371" s="128"/>
      <c r="S371" s="128"/>
      <c r="T371" s="128"/>
      <c r="U371" s="128"/>
      <c r="V371" s="128"/>
      <c r="W371" s="128"/>
      <c r="X371" s="128"/>
      <c r="Y371" s="128"/>
      <c r="Z371" s="128"/>
    </row>
    <row r="372" spans="1:26" ht="13">
      <c r="A372" s="128"/>
      <c r="B372" s="199"/>
      <c r="C372" s="128"/>
      <c r="D372" s="128"/>
      <c r="E372" s="128"/>
      <c r="F372" s="128"/>
      <c r="G372" s="128"/>
      <c r="H372" s="128"/>
      <c r="I372" s="128"/>
      <c r="J372" s="128"/>
      <c r="K372" s="128"/>
      <c r="L372" s="128"/>
      <c r="M372" s="128"/>
      <c r="N372" s="128"/>
      <c r="O372" s="128"/>
      <c r="P372" s="128"/>
      <c r="Q372" s="128"/>
      <c r="R372" s="128"/>
      <c r="S372" s="128"/>
      <c r="T372" s="128"/>
      <c r="U372" s="128"/>
      <c r="V372" s="128"/>
      <c r="W372" s="128"/>
      <c r="X372" s="128"/>
      <c r="Y372" s="128"/>
      <c r="Z372" s="128"/>
    </row>
    <row r="373" spans="1:26" ht="13">
      <c r="A373" s="128"/>
      <c r="B373" s="199"/>
      <c r="C373" s="128"/>
      <c r="D373" s="128"/>
      <c r="E373" s="128"/>
      <c r="F373" s="128"/>
      <c r="G373" s="128"/>
      <c r="H373" s="128"/>
      <c r="I373" s="128"/>
      <c r="J373" s="128"/>
      <c r="K373" s="128"/>
      <c r="L373" s="128"/>
      <c r="M373" s="128"/>
      <c r="N373" s="128"/>
      <c r="O373" s="128"/>
      <c r="P373" s="128"/>
      <c r="Q373" s="128"/>
      <c r="R373" s="128"/>
      <c r="S373" s="128"/>
      <c r="T373" s="128"/>
      <c r="U373" s="128"/>
      <c r="V373" s="128"/>
      <c r="W373" s="128"/>
      <c r="X373" s="128"/>
      <c r="Y373" s="128"/>
      <c r="Z373" s="128"/>
    </row>
    <row r="374" spans="1:26" ht="13">
      <c r="A374" s="128"/>
      <c r="B374" s="199"/>
      <c r="C374" s="128"/>
      <c r="D374" s="128"/>
      <c r="E374" s="128"/>
      <c r="F374" s="128"/>
      <c r="G374" s="128"/>
      <c r="H374" s="128"/>
      <c r="I374" s="128"/>
      <c r="J374" s="128"/>
      <c r="K374" s="128"/>
      <c r="L374" s="128"/>
      <c r="M374" s="128"/>
      <c r="N374" s="128"/>
      <c r="O374" s="128"/>
      <c r="P374" s="128"/>
      <c r="Q374" s="128"/>
      <c r="R374" s="128"/>
      <c r="S374" s="128"/>
      <c r="T374" s="128"/>
      <c r="U374" s="128"/>
      <c r="V374" s="128"/>
      <c r="W374" s="128"/>
      <c r="X374" s="128"/>
      <c r="Y374" s="128"/>
      <c r="Z374" s="128"/>
    </row>
    <row r="375" spans="1:26" ht="13">
      <c r="A375" s="128"/>
      <c r="B375" s="199"/>
      <c r="C375" s="128"/>
      <c r="D375" s="128"/>
      <c r="E375" s="128"/>
      <c r="F375" s="128"/>
      <c r="G375" s="128"/>
      <c r="H375" s="128"/>
      <c r="I375" s="128"/>
      <c r="J375" s="128"/>
      <c r="K375" s="128"/>
      <c r="L375" s="128"/>
      <c r="M375" s="128"/>
      <c r="N375" s="128"/>
      <c r="O375" s="128"/>
      <c r="P375" s="128"/>
      <c r="Q375" s="128"/>
      <c r="R375" s="128"/>
      <c r="S375" s="128"/>
      <c r="T375" s="128"/>
      <c r="U375" s="128"/>
      <c r="V375" s="128"/>
      <c r="W375" s="128"/>
      <c r="X375" s="128"/>
      <c r="Y375" s="128"/>
      <c r="Z375" s="128"/>
    </row>
    <row r="376" spans="1:26" ht="13">
      <c r="A376" s="128"/>
      <c r="B376" s="199"/>
      <c r="C376" s="128"/>
      <c r="D376" s="128"/>
      <c r="E376" s="128"/>
      <c r="F376" s="128"/>
      <c r="G376" s="128"/>
      <c r="H376" s="128"/>
      <c r="I376" s="128"/>
      <c r="J376" s="128"/>
      <c r="K376" s="128"/>
      <c r="L376" s="128"/>
      <c r="M376" s="128"/>
      <c r="N376" s="128"/>
      <c r="O376" s="128"/>
      <c r="P376" s="128"/>
      <c r="Q376" s="128"/>
      <c r="R376" s="128"/>
      <c r="S376" s="128"/>
      <c r="T376" s="128"/>
      <c r="U376" s="128"/>
      <c r="V376" s="128"/>
      <c r="W376" s="128"/>
      <c r="X376" s="128"/>
      <c r="Y376" s="128"/>
      <c r="Z376" s="128"/>
    </row>
    <row r="377" spans="1:26" ht="13">
      <c r="A377" s="128"/>
      <c r="B377" s="199"/>
      <c r="C377" s="128"/>
      <c r="D377" s="128"/>
      <c r="E377" s="128"/>
      <c r="F377" s="128"/>
      <c r="G377" s="128"/>
      <c r="H377" s="128"/>
      <c r="I377" s="128"/>
      <c r="J377" s="128"/>
      <c r="K377" s="128"/>
      <c r="L377" s="128"/>
      <c r="M377" s="128"/>
      <c r="N377" s="128"/>
      <c r="O377" s="128"/>
      <c r="P377" s="128"/>
      <c r="Q377" s="128"/>
      <c r="R377" s="128"/>
      <c r="S377" s="128"/>
      <c r="T377" s="128"/>
      <c r="U377" s="128"/>
      <c r="V377" s="128"/>
      <c r="W377" s="128"/>
      <c r="X377" s="128"/>
      <c r="Y377" s="128"/>
      <c r="Z377" s="128"/>
    </row>
    <row r="378" spans="1:26" ht="13">
      <c r="A378" s="128"/>
      <c r="B378" s="199"/>
      <c r="C378" s="128"/>
      <c r="D378" s="128"/>
      <c r="E378" s="128"/>
      <c r="F378" s="128"/>
      <c r="G378" s="128"/>
      <c r="H378" s="128"/>
      <c r="I378" s="128"/>
      <c r="J378" s="128"/>
      <c r="K378" s="128"/>
      <c r="L378" s="128"/>
      <c r="M378" s="128"/>
      <c r="N378" s="128"/>
      <c r="O378" s="128"/>
      <c r="P378" s="128"/>
      <c r="Q378" s="128"/>
      <c r="R378" s="128"/>
      <c r="S378" s="128"/>
      <c r="T378" s="128"/>
      <c r="U378" s="128"/>
      <c r="V378" s="128"/>
      <c r="W378" s="128"/>
      <c r="X378" s="128"/>
      <c r="Y378" s="128"/>
      <c r="Z378" s="128"/>
    </row>
    <row r="379" spans="1:26" ht="13">
      <c r="A379" s="128"/>
      <c r="B379" s="199"/>
      <c r="C379" s="128"/>
      <c r="D379" s="128"/>
      <c r="E379" s="128"/>
      <c r="F379" s="128"/>
      <c r="G379" s="128"/>
      <c r="H379" s="128"/>
      <c r="I379" s="128"/>
      <c r="J379" s="128"/>
      <c r="K379" s="128"/>
      <c r="L379" s="128"/>
      <c r="M379" s="128"/>
      <c r="N379" s="128"/>
      <c r="O379" s="128"/>
      <c r="P379" s="128"/>
      <c r="Q379" s="128"/>
      <c r="R379" s="128"/>
      <c r="S379" s="128"/>
      <c r="T379" s="128"/>
      <c r="U379" s="128"/>
      <c r="V379" s="128"/>
      <c r="W379" s="128"/>
      <c r="X379" s="128"/>
      <c r="Y379" s="128"/>
      <c r="Z379" s="128"/>
    </row>
    <row r="380" spans="1:26" ht="13">
      <c r="A380" s="128"/>
      <c r="B380" s="199"/>
      <c r="C380" s="128"/>
      <c r="D380" s="128"/>
      <c r="E380" s="128"/>
      <c r="F380" s="128"/>
      <c r="G380" s="128"/>
      <c r="H380" s="128"/>
      <c r="I380" s="128"/>
      <c r="J380" s="128"/>
      <c r="K380" s="128"/>
      <c r="L380" s="128"/>
      <c r="M380" s="128"/>
      <c r="N380" s="128"/>
      <c r="O380" s="128"/>
      <c r="P380" s="128"/>
      <c r="Q380" s="128"/>
      <c r="R380" s="128"/>
      <c r="S380" s="128"/>
      <c r="T380" s="128"/>
      <c r="U380" s="128"/>
      <c r="V380" s="128"/>
      <c r="W380" s="128"/>
      <c r="X380" s="128"/>
      <c r="Y380" s="128"/>
      <c r="Z380" s="128"/>
    </row>
    <row r="381" spans="1:26" ht="13">
      <c r="A381" s="128"/>
      <c r="B381" s="199"/>
      <c r="C381" s="128"/>
      <c r="D381" s="128"/>
      <c r="E381" s="128"/>
      <c r="F381" s="128"/>
      <c r="G381" s="128"/>
      <c r="H381" s="128"/>
      <c r="I381" s="128"/>
      <c r="J381" s="128"/>
      <c r="K381" s="128"/>
      <c r="L381" s="128"/>
      <c r="M381" s="128"/>
      <c r="N381" s="128"/>
      <c r="O381" s="128"/>
      <c r="P381" s="128"/>
      <c r="Q381" s="128"/>
      <c r="R381" s="128"/>
      <c r="S381" s="128"/>
      <c r="T381" s="128"/>
      <c r="U381" s="128"/>
      <c r="V381" s="128"/>
      <c r="W381" s="128"/>
      <c r="X381" s="128"/>
      <c r="Y381" s="128"/>
      <c r="Z381" s="128"/>
    </row>
    <row r="382" spans="1:26" ht="13">
      <c r="A382" s="128"/>
      <c r="B382" s="199"/>
      <c r="C382" s="128"/>
      <c r="D382" s="128"/>
      <c r="E382" s="128"/>
      <c r="F382" s="128"/>
      <c r="G382" s="128"/>
      <c r="H382" s="128"/>
      <c r="I382" s="128"/>
      <c r="J382" s="128"/>
      <c r="K382" s="128"/>
      <c r="L382" s="128"/>
      <c r="M382" s="128"/>
      <c r="N382" s="128"/>
      <c r="O382" s="128"/>
      <c r="P382" s="128"/>
      <c r="Q382" s="128"/>
      <c r="R382" s="128"/>
      <c r="S382" s="128"/>
      <c r="T382" s="128"/>
      <c r="U382" s="128"/>
      <c r="V382" s="128"/>
      <c r="W382" s="128"/>
      <c r="X382" s="128"/>
      <c r="Y382" s="128"/>
      <c r="Z382" s="128"/>
    </row>
    <row r="383" spans="1:26" ht="13">
      <c r="A383" s="128"/>
      <c r="B383" s="199"/>
      <c r="C383" s="128"/>
      <c r="D383" s="128"/>
      <c r="E383" s="128"/>
      <c r="F383" s="128"/>
      <c r="G383" s="128"/>
      <c r="H383" s="128"/>
      <c r="I383" s="128"/>
      <c r="J383" s="128"/>
      <c r="K383" s="128"/>
      <c r="L383" s="128"/>
      <c r="M383" s="128"/>
      <c r="N383" s="128"/>
      <c r="O383" s="128"/>
      <c r="P383" s="128"/>
      <c r="Q383" s="128"/>
      <c r="R383" s="128"/>
      <c r="S383" s="128"/>
      <c r="T383" s="128"/>
      <c r="U383" s="128"/>
      <c r="V383" s="128"/>
      <c r="W383" s="128"/>
      <c r="X383" s="128"/>
      <c r="Y383" s="128"/>
      <c r="Z383" s="128"/>
    </row>
    <row r="384" spans="1:26" ht="13">
      <c r="A384" s="128"/>
      <c r="B384" s="199"/>
      <c r="C384" s="128"/>
      <c r="D384" s="128"/>
      <c r="E384" s="128"/>
      <c r="F384" s="128"/>
      <c r="G384" s="128"/>
      <c r="H384" s="128"/>
      <c r="I384" s="128"/>
      <c r="J384" s="128"/>
      <c r="K384" s="128"/>
      <c r="L384" s="128"/>
      <c r="M384" s="128"/>
      <c r="N384" s="128"/>
      <c r="O384" s="128"/>
      <c r="P384" s="128"/>
      <c r="Q384" s="128"/>
      <c r="R384" s="128"/>
      <c r="S384" s="128"/>
      <c r="T384" s="128"/>
      <c r="U384" s="128"/>
      <c r="V384" s="128"/>
      <c r="W384" s="128"/>
      <c r="X384" s="128"/>
      <c r="Y384" s="128"/>
      <c r="Z384" s="128"/>
    </row>
    <row r="385" spans="1:26" ht="13">
      <c r="A385" s="128"/>
      <c r="B385" s="199"/>
      <c r="C385" s="128"/>
      <c r="D385" s="128"/>
      <c r="E385" s="128"/>
      <c r="F385" s="128"/>
      <c r="G385" s="128"/>
      <c r="H385" s="128"/>
      <c r="I385" s="128"/>
      <c r="J385" s="128"/>
      <c r="K385" s="128"/>
      <c r="L385" s="128"/>
      <c r="M385" s="128"/>
      <c r="N385" s="128"/>
      <c r="O385" s="128"/>
      <c r="P385" s="128"/>
      <c r="Q385" s="128"/>
      <c r="R385" s="128"/>
      <c r="S385" s="128"/>
      <c r="T385" s="128"/>
      <c r="U385" s="128"/>
      <c r="V385" s="128"/>
      <c r="W385" s="128"/>
      <c r="X385" s="128"/>
      <c r="Y385" s="128"/>
      <c r="Z385" s="128"/>
    </row>
    <row r="386" spans="1:26" ht="13">
      <c r="A386" s="128"/>
      <c r="B386" s="199"/>
      <c r="C386" s="128"/>
      <c r="D386" s="128"/>
      <c r="E386" s="128"/>
      <c r="F386" s="128"/>
      <c r="G386" s="128"/>
      <c r="H386" s="128"/>
      <c r="I386" s="128"/>
      <c r="J386" s="128"/>
      <c r="K386" s="128"/>
      <c r="L386" s="128"/>
      <c r="M386" s="128"/>
      <c r="N386" s="128"/>
      <c r="O386" s="128"/>
      <c r="P386" s="128"/>
      <c r="Q386" s="128"/>
      <c r="R386" s="128"/>
      <c r="S386" s="128"/>
      <c r="T386" s="128"/>
      <c r="U386" s="128"/>
      <c r="V386" s="128"/>
      <c r="W386" s="128"/>
      <c r="X386" s="128"/>
      <c r="Y386" s="128"/>
      <c r="Z386" s="128"/>
    </row>
    <row r="387" spans="1:26" ht="13">
      <c r="A387" s="128"/>
      <c r="B387" s="199"/>
      <c r="C387" s="128"/>
      <c r="D387" s="128"/>
      <c r="E387" s="128"/>
      <c r="F387" s="128"/>
      <c r="G387" s="128"/>
      <c r="H387" s="128"/>
      <c r="I387" s="128"/>
      <c r="J387" s="128"/>
      <c r="K387" s="128"/>
      <c r="L387" s="128"/>
      <c r="M387" s="128"/>
      <c r="N387" s="128"/>
      <c r="O387" s="128"/>
      <c r="P387" s="128"/>
      <c r="Q387" s="128"/>
      <c r="R387" s="128"/>
      <c r="S387" s="128"/>
      <c r="T387" s="128"/>
      <c r="U387" s="128"/>
      <c r="V387" s="128"/>
      <c r="W387" s="128"/>
      <c r="X387" s="128"/>
      <c r="Y387" s="128"/>
      <c r="Z387" s="128"/>
    </row>
    <row r="388" spans="1:26" ht="13">
      <c r="A388" s="128"/>
      <c r="B388" s="199"/>
      <c r="C388" s="128"/>
      <c r="D388" s="128"/>
      <c r="E388" s="128"/>
      <c r="F388" s="128"/>
      <c r="G388" s="128"/>
      <c r="H388" s="128"/>
      <c r="I388" s="128"/>
      <c r="J388" s="128"/>
      <c r="K388" s="128"/>
      <c r="L388" s="128"/>
      <c r="M388" s="128"/>
      <c r="N388" s="128"/>
      <c r="O388" s="128"/>
      <c r="P388" s="128"/>
      <c r="Q388" s="128"/>
      <c r="R388" s="128"/>
      <c r="S388" s="128"/>
      <c r="T388" s="128"/>
      <c r="U388" s="128"/>
      <c r="V388" s="128"/>
      <c r="W388" s="128"/>
      <c r="X388" s="128"/>
      <c r="Y388" s="128"/>
      <c r="Z388" s="128"/>
    </row>
    <row r="389" spans="1:26" ht="13">
      <c r="A389" s="128"/>
      <c r="B389" s="199"/>
      <c r="C389" s="128"/>
      <c r="D389" s="128"/>
      <c r="E389" s="128"/>
      <c r="F389" s="128"/>
      <c r="G389" s="128"/>
      <c r="H389" s="128"/>
      <c r="I389" s="128"/>
      <c r="J389" s="128"/>
      <c r="K389" s="128"/>
      <c r="L389" s="128"/>
      <c r="M389" s="128"/>
      <c r="N389" s="128"/>
      <c r="O389" s="128"/>
      <c r="P389" s="128"/>
      <c r="Q389" s="128"/>
      <c r="R389" s="128"/>
      <c r="S389" s="128"/>
      <c r="T389" s="128"/>
      <c r="U389" s="128"/>
      <c r="V389" s="128"/>
      <c r="W389" s="128"/>
      <c r="X389" s="128"/>
      <c r="Y389" s="128"/>
      <c r="Z389" s="128"/>
    </row>
    <row r="390" spans="1:26" ht="13">
      <c r="A390" s="128"/>
      <c r="B390" s="199"/>
      <c r="C390" s="128"/>
      <c r="D390" s="128"/>
      <c r="E390" s="128"/>
      <c r="F390" s="128"/>
      <c r="G390" s="128"/>
      <c r="H390" s="128"/>
      <c r="I390" s="128"/>
      <c r="J390" s="128"/>
      <c r="K390" s="128"/>
      <c r="L390" s="128"/>
      <c r="M390" s="128"/>
      <c r="N390" s="128"/>
      <c r="O390" s="128"/>
      <c r="P390" s="128"/>
      <c r="Q390" s="128"/>
      <c r="R390" s="128"/>
      <c r="S390" s="128"/>
      <c r="T390" s="128"/>
      <c r="U390" s="128"/>
      <c r="V390" s="128"/>
      <c r="W390" s="128"/>
      <c r="X390" s="128"/>
      <c r="Y390" s="128"/>
      <c r="Z390" s="128"/>
    </row>
    <row r="391" spans="1:26" ht="13">
      <c r="A391" s="128"/>
      <c r="B391" s="199"/>
      <c r="C391" s="128"/>
      <c r="D391" s="128"/>
      <c r="E391" s="128"/>
      <c r="F391" s="128"/>
      <c r="G391" s="128"/>
      <c r="H391" s="128"/>
      <c r="I391" s="128"/>
      <c r="J391" s="128"/>
      <c r="K391" s="128"/>
      <c r="L391" s="128"/>
      <c r="M391" s="128"/>
      <c r="N391" s="128"/>
      <c r="O391" s="128"/>
      <c r="P391" s="128"/>
      <c r="Q391" s="128"/>
      <c r="R391" s="128"/>
      <c r="S391" s="128"/>
      <c r="T391" s="128"/>
      <c r="U391" s="128"/>
      <c r="V391" s="128"/>
      <c r="W391" s="128"/>
      <c r="X391" s="128"/>
      <c r="Y391" s="128"/>
      <c r="Z391" s="128"/>
    </row>
    <row r="392" spans="1:26" ht="13">
      <c r="A392" s="128"/>
      <c r="B392" s="199"/>
      <c r="C392" s="128"/>
      <c r="D392" s="128"/>
      <c r="E392" s="128"/>
      <c r="F392" s="128"/>
      <c r="G392" s="128"/>
      <c r="H392" s="128"/>
      <c r="I392" s="128"/>
      <c r="J392" s="128"/>
      <c r="K392" s="128"/>
      <c r="L392" s="128"/>
      <c r="M392" s="128"/>
      <c r="N392" s="128"/>
      <c r="O392" s="128"/>
      <c r="P392" s="128"/>
      <c r="Q392" s="128"/>
      <c r="R392" s="128"/>
      <c r="S392" s="128"/>
      <c r="T392" s="128"/>
      <c r="U392" s="128"/>
      <c r="V392" s="128"/>
      <c r="W392" s="128"/>
      <c r="X392" s="128"/>
      <c r="Y392" s="128"/>
      <c r="Z392" s="128"/>
    </row>
    <row r="393" spans="1:26" ht="13">
      <c r="A393" s="128"/>
      <c r="B393" s="199"/>
      <c r="C393" s="128"/>
      <c r="D393" s="128"/>
      <c r="E393" s="128"/>
      <c r="F393" s="128"/>
      <c r="G393" s="128"/>
      <c r="H393" s="128"/>
      <c r="I393" s="128"/>
      <c r="J393" s="128"/>
      <c r="K393" s="128"/>
      <c r="L393" s="128"/>
      <c r="M393" s="128"/>
      <c r="N393" s="128"/>
      <c r="O393" s="128"/>
      <c r="P393" s="128"/>
      <c r="Q393" s="128"/>
      <c r="R393" s="128"/>
      <c r="S393" s="128"/>
      <c r="T393" s="128"/>
      <c r="U393" s="128"/>
      <c r="V393" s="128"/>
      <c r="W393" s="128"/>
      <c r="X393" s="128"/>
      <c r="Y393" s="128"/>
      <c r="Z393" s="128"/>
    </row>
    <row r="394" spans="1:26" ht="13">
      <c r="A394" s="128"/>
      <c r="B394" s="199"/>
      <c r="C394" s="128"/>
      <c r="D394" s="128"/>
      <c r="E394" s="128"/>
      <c r="F394" s="128"/>
      <c r="G394" s="128"/>
      <c r="H394" s="128"/>
      <c r="I394" s="128"/>
      <c r="J394" s="128"/>
      <c r="K394" s="128"/>
      <c r="L394" s="128"/>
      <c r="M394" s="128"/>
      <c r="N394" s="128"/>
      <c r="O394" s="128"/>
      <c r="P394" s="128"/>
      <c r="Q394" s="128"/>
      <c r="R394" s="128"/>
      <c r="S394" s="128"/>
      <c r="T394" s="128"/>
      <c r="U394" s="128"/>
      <c r="V394" s="128"/>
      <c r="W394" s="128"/>
      <c r="X394" s="128"/>
      <c r="Y394" s="128"/>
      <c r="Z394" s="128"/>
    </row>
    <row r="395" spans="1:26" ht="13">
      <c r="A395" s="128"/>
      <c r="B395" s="199"/>
      <c r="C395" s="128"/>
      <c r="D395" s="128"/>
      <c r="E395" s="128"/>
      <c r="F395" s="128"/>
      <c r="G395" s="128"/>
      <c r="H395" s="128"/>
      <c r="I395" s="128"/>
      <c r="J395" s="128"/>
      <c r="K395" s="128"/>
      <c r="L395" s="128"/>
      <c r="M395" s="128"/>
      <c r="N395" s="128"/>
      <c r="O395" s="128"/>
      <c r="P395" s="128"/>
      <c r="Q395" s="128"/>
      <c r="R395" s="128"/>
      <c r="S395" s="128"/>
      <c r="T395" s="128"/>
      <c r="U395" s="128"/>
      <c r="V395" s="128"/>
      <c r="W395" s="128"/>
      <c r="X395" s="128"/>
      <c r="Y395" s="128"/>
      <c r="Z395" s="128"/>
    </row>
    <row r="396" spans="1:26" ht="13">
      <c r="A396" s="128"/>
      <c r="B396" s="199"/>
      <c r="C396" s="128"/>
      <c r="D396" s="128"/>
      <c r="E396" s="128"/>
      <c r="F396" s="128"/>
      <c r="G396" s="128"/>
      <c r="H396" s="128"/>
      <c r="I396" s="128"/>
      <c r="J396" s="128"/>
      <c r="K396" s="128"/>
      <c r="L396" s="128"/>
      <c r="M396" s="128"/>
      <c r="N396" s="128"/>
      <c r="O396" s="128"/>
      <c r="P396" s="128"/>
      <c r="Q396" s="128"/>
      <c r="R396" s="128"/>
      <c r="S396" s="128"/>
      <c r="T396" s="128"/>
      <c r="U396" s="128"/>
      <c r="V396" s="128"/>
      <c r="W396" s="128"/>
      <c r="X396" s="128"/>
      <c r="Y396" s="128"/>
      <c r="Z396" s="128"/>
    </row>
    <row r="397" spans="1:26" ht="13">
      <c r="A397" s="128"/>
      <c r="B397" s="199"/>
      <c r="C397" s="128"/>
      <c r="D397" s="128"/>
      <c r="E397" s="128"/>
      <c r="F397" s="128"/>
      <c r="G397" s="128"/>
      <c r="H397" s="128"/>
      <c r="I397" s="128"/>
      <c r="J397" s="128"/>
      <c r="K397" s="128"/>
      <c r="L397" s="128"/>
      <c r="M397" s="128"/>
      <c r="N397" s="128"/>
      <c r="O397" s="128"/>
      <c r="P397" s="128"/>
      <c r="Q397" s="128"/>
      <c r="R397" s="128"/>
      <c r="S397" s="128"/>
      <c r="T397" s="128"/>
      <c r="U397" s="128"/>
      <c r="V397" s="128"/>
      <c r="W397" s="128"/>
      <c r="X397" s="128"/>
      <c r="Y397" s="128"/>
      <c r="Z397" s="128"/>
    </row>
    <row r="398" spans="1:26" ht="13">
      <c r="A398" s="128"/>
      <c r="B398" s="199"/>
      <c r="C398" s="128"/>
      <c r="D398" s="128"/>
      <c r="E398" s="128"/>
      <c r="F398" s="128"/>
      <c r="G398" s="128"/>
      <c r="H398" s="128"/>
      <c r="I398" s="128"/>
      <c r="J398" s="128"/>
      <c r="K398" s="128"/>
      <c r="L398" s="128"/>
      <c r="M398" s="128"/>
      <c r="N398" s="128"/>
      <c r="O398" s="128"/>
      <c r="P398" s="128"/>
      <c r="Q398" s="128"/>
      <c r="R398" s="128"/>
      <c r="S398" s="128"/>
      <c r="T398" s="128"/>
      <c r="U398" s="128"/>
      <c r="V398" s="128"/>
      <c r="W398" s="128"/>
      <c r="X398" s="128"/>
      <c r="Y398" s="128"/>
      <c r="Z398" s="128"/>
    </row>
    <row r="399" spans="1:26" ht="13">
      <c r="A399" s="128"/>
      <c r="B399" s="199"/>
      <c r="C399" s="128"/>
      <c r="D399" s="128"/>
      <c r="E399" s="128"/>
      <c r="F399" s="128"/>
      <c r="G399" s="128"/>
      <c r="H399" s="128"/>
      <c r="I399" s="128"/>
      <c r="J399" s="128"/>
      <c r="K399" s="128"/>
      <c r="L399" s="128"/>
      <c r="M399" s="128"/>
      <c r="N399" s="128"/>
      <c r="O399" s="128"/>
      <c r="P399" s="128"/>
      <c r="Q399" s="128"/>
      <c r="R399" s="128"/>
      <c r="S399" s="128"/>
      <c r="T399" s="128"/>
      <c r="U399" s="128"/>
      <c r="V399" s="128"/>
      <c r="W399" s="128"/>
      <c r="X399" s="128"/>
      <c r="Y399" s="128"/>
      <c r="Z399" s="128"/>
    </row>
    <row r="400" spans="1:26" ht="13">
      <c r="A400" s="128"/>
      <c r="B400" s="199"/>
      <c r="C400" s="128"/>
      <c r="D400" s="128"/>
      <c r="E400" s="128"/>
      <c r="F400" s="128"/>
      <c r="G400" s="128"/>
      <c r="H400" s="128"/>
      <c r="I400" s="128"/>
      <c r="J400" s="128"/>
      <c r="K400" s="128"/>
      <c r="L400" s="128"/>
      <c r="M400" s="128"/>
      <c r="N400" s="128"/>
      <c r="O400" s="128"/>
      <c r="P400" s="128"/>
      <c r="Q400" s="128"/>
      <c r="R400" s="128"/>
      <c r="S400" s="128"/>
      <c r="T400" s="128"/>
      <c r="U400" s="128"/>
      <c r="V400" s="128"/>
      <c r="W400" s="128"/>
      <c r="X400" s="128"/>
      <c r="Y400" s="128"/>
      <c r="Z400" s="128"/>
    </row>
    <row r="401" spans="1:26" ht="13">
      <c r="A401" s="128"/>
      <c r="B401" s="199"/>
      <c r="C401" s="128"/>
      <c r="D401" s="128"/>
      <c r="E401" s="128"/>
      <c r="F401" s="128"/>
      <c r="G401" s="128"/>
      <c r="H401" s="128"/>
      <c r="I401" s="128"/>
      <c r="J401" s="128"/>
      <c r="K401" s="128"/>
      <c r="L401" s="128"/>
      <c r="M401" s="128"/>
      <c r="N401" s="128"/>
      <c r="O401" s="128"/>
      <c r="P401" s="128"/>
      <c r="Q401" s="128"/>
      <c r="R401" s="128"/>
      <c r="S401" s="128"/>
      <c r="T401" s="128"/>
      <c r="U401" s="128"/>
      <c r="V401" s="128"/>
      <c r="W401" s="128"/>
      <c r="X401" s="128"/>
      <c r="Y401" s="128"/>
      <c r="Z401" s="128"/>
    </row>
    <row r="402" spans="1:26" ht="13">
      <c r="A402" s="128"/>
      <c r="B402" s="199"/>
      <c r="C402" s="128"/>
      <c r="D402" s="128"/>
      <c r="E402" s="128"/>
      <c r="F402" s="128"/>
      <c r="G402" s="128"/>
      <c r="H402" s="128"/>
      <c r="I402" s="128"/>
      <c r="J402" s="128"/>
      <c r="K402" s="128"/>
      <c r="L402" s="128"/>
      <c r="M402" s="128"/>
      <c r="N402" s="128"/>
      <c r="O402" s="128"/>
      <c r="P402" s="128"/>
      <c r="Q402" s="128"/>
      <c r="R402" s="128"/>
      <c r="S402" s="128"/>
      <c r="T402" s="128"/>
      <c r="U402" s="128"/>
      <c r="V402" s="128"/>
      <c r="W402" s="128"/>
      <c r="X402" s="128"/>
      <c r="Y402" s="128"/>
      <c r="Z402" s="128"/>
    </row>
    <row r="403" spans="1:26" ht="13">
      <c r="A403" s="128"/>
      <c r="B403" s="199"/>
      <c r="C403" s="128"/>
      <c r="D403" s="128"/>
      <c r="E403" s="128"/>
      <c r="F403" s="128"/>
      <c r="G403" s="128"/>
      <c r="H403" s="128"/>
      <c r="I403" s="128"/>
      <c r="J403" s="128"/>
      <c r="K403" s="128"/>
      <c r="L403" s="128"/>
      <c r="M403" s="128"/>
      <c r="N403" s="128"/>
      <c r="O403" s="128"/>
      <c r="P403" s="128"/>
      <c r="Q403" s="128"/>
      <c r="R403" s="128"/>
      <c r="S403" s="128"/>
      <c r="T403" s="128"/>
      <c r="U403" s="128"/>
      <c r="V403" s="128"/>
      <c r="W403" s="128"/>
      <c r="X403" s="128"/>
      <c r="Y403" s="128"/>
      <c r="Z403" s="128"/>
    </row>
    <row r="404" spans="1:26" ht="13">
      <c r="A404" s="128"/>
      <c r="B404" s="199"/>
      <c r="C404" s="128"/>
      <c r="D404" s="128"/>
      <c r="E404" s="128"/>
      <c r="F404" s="128"/>
      <c r="G404" s="128"/>
      <c r="H404" s="128"/>
      <c r="I404" s="128"/>
      <c r="J404" s="128"/>
      <c r="K404" s="128"/>
      <c r="L404" s="128"/>
      <c r="M404" s="128"/>
      <c r="N404" s="128"/>
      <c r="O404" s="128"/>
      <c r="P404" s="128"/>
      <c r="Q404" s="128"/>
      <c r="R404" s="128"/>
      <c r="S404" s="128"/>
      <c r="T404" s="128"/>
      <c r="U404" s="128"/>
      <c r="V404" s="128"/>
      <c r="W404" s="128"/>
      <c r="X404" s="128"/>
      <c r="Y404" s="128"/>
      <c r="Z404" s="128"/>
    </row>
    <row r="405" spans="1:26" ht="13">
      <c r="A405" s="128"/>
      <c r="B405" s="199"/>
      <c r="C405" s="128"/>
      <c r="D405" s="128"/>
      <c r="E405" s="128"/>
      <c r="F405" s="128"/>
      <c r="G405" s="128"/>
      <c r="H405" s="128"/>
      <c r="I405" s="128"/>
      <c r="J405" s="128"/>
      <c r="K405" s="128"/>
      <c r="L405" s="128"/>
      <c r="M405" s="128"/>
      <c r="N405" s="128"/>
      <c r="O405" s="128"/>
      <c r="P405" s="128"/>
      <c r="Q405" s="128"/>
      <c r="R405" s="128"/>
      <c r="S405" s="128"/>
      <c r="T405" s="128"/>
      <c r="U405" s="128"/>
      <c r="V405" s="128"/>
      <c r="W405" s="128"/>
      <c r="X405" s="128"/>
      <c r="Y405" s="128"/>
      <c r="Z405" s="128"/>
    </row>
    <row r="406" spans="1:26" ht="13">
      <c r="A406" s="128"/>
      <c r="B406" s="199"/>
      <c r="C406" s="128"/>
      <c r="D406" s="128"/>
      <c r="E406" s="128"/>
      <c r="F406" s="128"/>
      <c r="G406" s="128"/>
      <c r="H406" s="128"/>
      <c r="I406" s="128"/>
      <c r="J406" s="128"/>
      <c r="K406" s="128"/>
      <c r="L406" s="128"/>
      <c r="M406" s="128"/>
      <c r="N406" s="128"/>
      <c r="O406" s="128"/>
      <c r="P406" s="128"/>
      <c r="Q406" s="128"/>
      <c r="R406" s="128"/>
      <c r="S406" s="128"/>
      <c r="T406" s="128"/>
      <c r="U406" s="128"/>
      <c r="V406" s="128"/>
      <c r="W406" s="128"/>
      <c r="X406" s="128"/>
      <c r="Y406" s="128"/>
      <c r="Z406" s="128"/>
    </row>
    <row r="407" spans="1:26" ht="13">
      <c r="A407" s="128"/>
      <c r="B407" s="199"/>
      <c r="C407" s="128"/>
      <c r="D407" s="128"/>
      <c r="E407" s="128"/>
      <c r="F407" s="128"/>
      <c r="G407" s="128"/>
      <c r="H407" s="128"/>
      <c r="I407" s="128"/>
      <c r="J407" s="128"/>
      <c r="K407" s="128"/>
      <c r="L407" s="128"/>
      <c r="M407" s="128"/>
      <c r="N407" s="128"/>
      <c r="O407" s="128"/>
      <c r="P407" s="128"/>
      <c r="Q407" s="128"/>
      <c r="R407" s="128"/>
      <c r="S407" s="128"/>
      <c r="T407" s="128"/>
      <c r="U407" s="128"/>
      <c r="V407" s="128"/>
      <c r="W407" s="128"/>
      <c r="X407" s="128"/>
      <c r="Y407" s="128"/>
      <c r="Z407" s="128"/>
    </row>
    <row r="408" spans="1:26" ht="13">
      <c r="A408" s="128"/>
      <c r="B408" s="199"/>
      <c r="C408" s="128"/>
      <c r="D408" s="128"/>
      <c r="E408" s="128"/>
      <c r="F408" s="128"/>
      <c r="G408" s="128"/>
      <c r="H408" s="128"/>
      <c r="I408" s="128"/>
      <c r="J408" s="128"/>
      <c r="K408" s="128"/>
      <c r="L408" s="128"/>
      <c r="M408" s="128"/>
      <c r="N408" s="128"/>
      <c r="O408" s="128"/>
      <c r="P408" s="128"/>
      <c r="Q408" s="128"/>
      <c r="R408" s="128"/>
      <c r="S408" s="128"/>
      <c r="T408" s="128"/>
      <c r="U408" s="128"/>
      <c r="V408" s="128"/>
      <c r="W408" s="128"/>
      <c r="X408" s="128"/>
      <c r="Y408" s="128"/>
      <c r="Z408" s="128"/>
    </row>
    <row r="409" spans="1:26" ht="13">
      <c r="A409" s="128"/>
      <c r="B409" s="199"/>
      <c r="C409" s="128"/>
      <c r="D409" s="128"/>
      <c r="E409" s="128"/>
      <c r="F409" s="128"/>
      <c r="G409" s="128"/>
      <c r="H409" s="128"/>
      <c r="I409" s="128"/>
      <c r="J409" s="128"/>
      <c r="K409" s="128"/>
      <c r="L409" s="128"/>
      <c r="M409" s="128"/>
      <c r="N409" s="128"/>
      <c r="O409" s="128"/>
      <c r="P409" s="128"/>
      <c r="Q409" s="128"/>
      <c r="R409" s="128"/>
      <c r="S409" s="128"/>
      <c r="T409" s="128"/>
      <c r="U409" s="128"/>
      <c r="V409" s="128"/>
      <c r="W409" s="128"/>
      <c r="X409" s="128"/>
      <c r="Y409" s="128"/>
      <c r="Z409" s="128"/>
    </row>
    <row r="410" spans="1:26" ht="13">
      <c r="A410" s="128"/>
      <c r="B410" s="199"/>
      <c r="C410" s="128"/>
      <c r="D410" s="128"/>
      <c r="E410" s="128"/>
      <c r="F410" s="128"/>
      <c r="G410" s="128"/>
      <c r="H410" s="128"/>
      <c r="I410" s="128"/>
      <c r="J410" s="128"/>
      <c r="K410" s="128"/>
      <c r="L410" s="128"/>
      <c r="M410" s="128"/>
      <c r="N410" s="128"/>
      <c r="O410" s="128"/>
      <c r="P410" s="128"/>
      <c r="Q410" s="128"/>
      <c r="R410" s="128"/>
      <c r="S410" s="128"/>
      <c r="T410" s="128"/>
      <c r="U410" s="128"/>
      <c r="V410" s="128"/>
      <c r="W410" s="128"/>
      <c r="X410" s="128"/>
      <c r="Y410" s="128"/>
      <c r="Z410" s="128"/>
    </row>
    <row r="411" spans="1:26" ht="13">
      <c r="A411" s="128"/>
      <c r="B411" s="199"/>
      <c r="C411" s="128"/>
      <c r="D411" s="128"/>
      <c r="E411" s="128"/>
      <c r="F411" s="128"/>
      <c r="G411" s="128"/>
      <c r="H411" s="128"/>
      <c r="I411" s="128"/>
      <c r="J411" s="128"/>
      <c r="K411" s="128"/>
      <c r="L411" s="128"/>
      <c r="M411" s="128"/>
      <c r="N411" s="128"/>
      <c r="O411" s="128"/>
      <c r="P411" s="128"/>
      <c r="Q411" s="128"/>
      <c r="R411" s="128"/>
      <c r="S411" s="128"/>
      <c r="T411" s="128"/>
      <c r="U411" s="128"/>
      <c r="V411" s="128"/>
      <c r="W411" s="128"/>
      <c r="X411" s="128"/>
      <c r="Y411" s="128"/>
      <c r="Z411" s="128"/>
    </row>
    <row r="412" spans="1:26" ht="13">
      <c r="A412" s="128"/>
      <c r="B412" s="199"/>
      <c r="C412" s="128"/>
      <c r="D412" s="128"/>
      <c r="E412" s="128"/>
      <c r="F412" s="128"/>
      <c r="G412" s="128"/>
      <c r="H412" s="128"/>
      <c r="I412" s="128"/>
      <c r="J412" s="128"/>
      <c r="K412" s="128"/>
      <c r="L412" s="128"/>
      <c r="M412" s="128"/>
      <c r="N412" s="128"/>
      <c r="O412" s="128"/>
      <c r="P412" s="128"/>
      <c r="Q412" s="128"/>
      <c r="R412" s="128"/>
      <c r="S412" s="128"/>
      <c r="T412" s="128"/>
      <c r="U412" s="128"/>
      <c r="V412" s="128"/>
      <c r="W412" s="128"/>
      <c r="X412" s="128"/>
      <c r="Y412" s="128"/>
      <c r="Z412" s="128"/>
    </row>
    <row r="413" spans="1:26" ht="13">
      <c r="A413" s="128"/>
      <c r="B413" s="199"/>
      <c r="C413" s="128"/>
      <c r="D413" s="128"/>
      <c r="E413" s="128"/>
      <c r="F413" s="128"/>
      <c r="G413" s="128"/>
      <c r="H413" s="128"/>
      <c r="I413" s="128"/>
      <c r="J413" s="128"/>
      <c r="K413" s="128"/>
      <c r="L413" s="128"/>
      <c r="M413" s="128"/>
      <c r="N413" s="128"/>
      <c r="O413" s="128"/>
      <c r="P413" s="128"/>
      <c r="Q413" s="128"/>
      <c r="R413" s="128"/>
      <c r="S413" s="128"/>
      <c r="T413" s="128"/>
      <c r="U413" s="128"/>
      <c r="V413" s="128"/>
      <c r="W413" s="128"/>
      <c r="X413" s="128"/>
      <c r="Y413" s="128"/>
      <c r="Z413" s="128"/>
    </row>
    <row r="414" spans="1:26" ht="13">
      <c r="A414" s="128"/>
      <c r="B414" s="199"/>
      <c r="C414" s="128"/>
      <c r="D414" s="128"/>
      <c r="E414" s="128"/>
      <c r="F414" s="128"/>
      <c r="G414" s="128"/>
      <c r="H414" s="128"/>
      <c r="I414" s="128"/>
      <c r="J414" s="128"/>
      <c r="K414" s="128"/>
      <c r="L414" s="128"/>
      <c r="M414" s="128"/>
      <c r="N414" s="128"/>
      <c r="O414" s="128"/>
      <c r="P414" s="128"/>
      <c r="Q414" s="128"/>
      <c r="R414" s="128"/>
      <c r="S414" s="128"/>
      <c r="T414" s="128"/>
      <c r="U414" s="128"/>
      <c r="V414" s="128"/>
      <c r="W414" s="128"/>
      <c r="X414" s="128"/>
      <c r="Y414" s="128"/>
      <c r="Z414" s="128"/>
    </row>
    <row r="415" spans="1:26" ht="13">
      <c r="A415" s="128"/>
      <c r="B415" s="199"/>
      <c r="C415" s="128"/>
      <c r="D415" s="128"/>
      <c r="E415" s="128"/>
      <c r="F415" s="128"/>
      <c r="G415" s="128"/>
      <c r="H415" s="128"/>
      <c r="I415" s="128"/>
      <c r="J415" s="128"/>
      <c r="K415" s="128"/>
      <c r="L415" s="128"/>
      <c r="M415" s="128"/>
      <c r="N415" s="128"/>
      <c r="O415" s="128"/>
      <c r="P415" s="128"/>
      <c r="Q415" s="128"/>
      <c r="R415" s="128"/>
      <c r="S415" s="128"/>
      <c r="T415" s="128"/>
      <c r="U415" s="128"/>
      <c r="V415" s="128"/>
      <c r="W415" s="128"/>
      <c r="X415" s="128"/>
      <c r="Y415" s="128"/>
      <c r="Z415" s="128"/>
    </row>
    <row r="416" spans="1:26" ht="13">
      <c r="A416" s="128"/>
      <c r="B416" s="199"/>
      <c r="C416" s="128"/>
      <c r="D416" s="128"/>
      <c r="E416" s="128"/>
      <c r="F416" s="128"/>
      <c r="G416" s="128"/>
      <c r="H416" s="128"/>
      <c r="I416" s="128"/>
      <c r="J416" s="128"/>
      <c r="K416" s="128"/>
      <c r="L416" s="128"/>
      <c r="M416" s="128"/>
      <c r="N416" s="128"/>
      <c r="O416" s="128"/>
      <c r="P416" s="128"/>
      <c r="Q416" s="128"/>
      <c r="R416" s="128"/>
      <c r="S416" s="128"/>
      <c r="T416" s="128"/>
      <c r="U416" s="128"/>
      <c r="V416" s="128"/>
      <c r="W416" s="128"/>
      <c r="X416" s="128"/>
      <c r="Y416" s="128"/>
      <c r="Z416" s="128"/>
    </row>
    <row r="417" spans="1:26" ht="13">
      <c r="A417" s="128"/>
      <c r="B417" s="199"/>
      <c r="C417" s="128"/>
      <c r="D417" s="128"/>
      <c r="E417" s="128"/>
      <c r="F417" s="128"/>
      <c r="G417" s="128"/>
      <c r="H417" s="128"/>
      <c r="I417" s="128"/>
      <c r="J417" s="128"/>
      <c r="K417" s="128"/>
      <c r="L417" s="128"/>
      <c r="M417" s="128"/>
      <c r="N417" s="128"/>
      <c r="O417" s="128"/>
      <c r="P417" s="128"/>
      <c r="Q417" s="128"/>
      <c r="R417" s="128"/>
      <c r="S417" s="128"/>
      <c r="T417" s="128"/>
      <c r="U417" s="128"/>
      <c r="V417" s="128"/>
      <c r="W417" s="128"/>
      <c r="X417" s="128"/>
      <c r="Y417" s="128"/>
      <c r="Z417" s="128"/>
    </row>
    <row r="418" spans="1:26" ht="13">
      <c r="A418" s="128"/>
      <c r="B418" s="199"/>
      <c r="C418" s="128"/>
      <c r="D418" s="128"/>
      <c r="E418" s="128"/>
      <c r="F418" s="128"/>
      <c r="G418" s="128"/>
      <c r="H418" s="128"/>
      <c r="I418" s="128"/>
      <c r="J418" s="128"/>
      <c r="K418" s="128"/>
      <c r="L418" s="128"/>
      <c r="M418" s="128"/>
      <c r="N418" s="128"/>
      <c r="O418" s="128"/>
      <c r="P418" s="128"/>
      <c r="Q418" s="128"/>
      <c r="R418" s="128"/>
      <c r="S418" s="128"/>
      <c r="T418" s="128"/>
      <c r="U418" s="128"/>
      <c r="V418" s="128"/>
      <c r="W418" s="128"/>
      <c r="X418" s="128"/>
      <c r="Y418" s="128"/>
      <c r="Z418" s="128"/>
    </row>
    <row r="419" spans="1:26" ht="13">
      <c r="A419" s="128"/>
      <c r="B419" s="199"/>
      <c r="C419" s="128"/>
      <c r="D419" s="128"/>
      <c r="E419" s="128"/>
      <c r="F419" s="128"/>
      <c r="G419" s="128"/>
      <c r="H419" s="128"/>
      <c r="I419" s="128"/>
      <c r="J419" s="128"/>
      <c r="K419" s="128"/>
      <c r="L419" s="128"/>
      <c r="M419" s="128"/>
      <c r="N419" s="128"/>
      <c r="O419" s="128"/>
      <c r="P419" s="128"/>
      <c r="Q419" s="128"/>
      <c r="R419" s="128"/>
      <c r="S419" s="128"/>
      <c r="T419" s="128"/>
      <c r="U419" s="128"/>
      <c r="V419" s="128"/>
      <c r="W419" s="128"/>
      <c r="X419" s="128"/>
      <c r="Y419" s="128"/>
      <c r="Z419" s="128"/>
    </row>
    <row r="420" spans="1:26" ht="13">
      <c r="A420" s="128"/>
      <c r="B420" s="199"/>
      <c r="C420" s="128"/>
      <c r="D420" s="128"/>
      <c r="E420" s="128"/>
      <c r="F420" s="128"/>
      <c r="G420" s="128"/>
      <c r="H420" s="128"/>
      <c r="I420" s="128"/>
      <c r="J420" s="128"/>
      <c r="K420" s="128"/>
      <c r="L420" s="128"/>
      <c r="M420" s="128"/>
      <c r="N420" s="128"/>
      <c r="O420" s="128"/>
      <c r="P420" s="128"/>
      <c r="Q420" s="128"/>
      <c r="R420" s="128"/>
      <c r="S420" s="128"/>
      <c r="T420" s="128"/>
      <c r="U420" s="128"/>
      <c r="V420" s="128"/>
      <c r="W420" s="128"/>
      <c r="X420" s="128"/>
      <c r="Y420" s="128"/>
      <c r="Z420" s="128"/>
    </row>
    <row r="421" spans="1:26" ht="13">
      <c r="A421" s="128"/>
      <c r="B421" s="199"/>
      <c r="C421" s="128"/>
      <c r="D421" s="128"/>
      <c r="E421" s="128"/>
      <c r="F421" s="128"/>
      <c r="G421" s="128"/>
      <c r="H421" s="128"/>
      <c r="I421" s="128"/>
      <c r="J421" s="128"/>
      <c r="K421" s="128"/>
      <c r="L421" s="128"/>
      <c r="M421" s="128"/>
      <c r="N421" s="128"/>
      <c r="O421" s="128"/>
      <c r="P421" s="128"/>
      <c r="Q421" s="128"/>
      <c r="R421" s="128"/>
      <c r="S421" s="128"/>
      <c r="T421" s="128"/>
      <c r="U421" s="128"/>
      <c r="V421" s="128"/>
      <c r="W421" s="128"/>
      <c r="X421" s="128"/>
      <c r="Y421" s="128"/>
      <c r="Z421" s="128"/>
    </row>
    <row r="422" spans="1:26" ht="13">
      <c r="A422" s="128"/>
      <c r="B422" s="199"/>
      <c r="C422" s="128"/>
      <c r="D422" s="128"/>
      <c r="E422" s="128"/>
      <c r="F422" s="128"/>
      <c r="G422" s="128"/>
      <c r="H422" s="128"/>
      <c r="I422" s="128"/>
      <c r="J422" s="128"/>
      <c r="K422" s="128"/>
      <c r="L422" s="128"/>
      <c r="M422" s="128"/>
      <c r="N422" s="128"/>
      <c r="O422" s="128"/>
      <c r="P422" s="128"/>
      <c r="Q422" s="128"/>
      <c r="R422" s="128"/>
      <c r="S422" s="128"/>
      <c r="T422" s="128"/>
      <c r="U422" s="128"/>
      <c r="V422" s="128"/>
      <c r="W422" s="128"/>
      <c r="X422" s="128"/>
      <c r="Y422" s="128"/>
      <c r="Z422" s="128"/>
    </row>
    <row r="423" spans="1:26" ht="13">
      <c r="A423" s="128"/>
      <c r="B423" s="199"/>
      <c r="C423" s="128"/>
      <c r="D423" s="128"/>
      <c r="E423" s="128"/>
      <c r="F423" s="128"/>
      <c r="G423" s="128"/>
      <c r="H423" s="128"/>
      <c r="I423" s="128"/>
      <c r="J423" s="128"/>
      <c r="K423" s="128"/>
      <c r="L423" s="128"/>
      <c r="M423" s="128"/>
      <c r="N423" s="128"/>
      <c r="O423" s="128"/>
      <c r="P423" s="128"/>
      <c r="Q423" s="128"/>
      <c r="R423" s="128"/>
      <c r="S423" s="128"/>
      <c r="T423" s="128"/>
      <c r="U423" s="128"/>
      <c r="V423" s="128"/>
      <c r="W423" s="128"/>
      <c r="X423" s="128"/>
      <c r="Y423" s="128"/>
      <c r="Z423" s="128"/>
    </row>
    <row r="424" spans="1:26" ht="13">
      <c r="A424" s="128"/>
      <c r="B424" s="199"/>
      <c r="C424" s="128"/>
      <c r="D424" s="128"/>
      <c r="E424" s="128"/>
      <c r="F424" s="128"/>
      <c r="G424" s="128"/>
      <c r="H424" s="128"/>
      <c r="I424" s="128"/>
      <c r="J424" s="128"/>
      <c r="K424" s="128"/>
      <c r="L424" s="128"/>
      <c r="M424" s="128"/>
      <c r="N424" s="128"/>
      <c r="O424" s="128"/>
      <c r="P424" s="128"/>
      <c r="Q424" s="128"/>
      <c r="R424" s="128"/>
      <c r="S424" s="128"/>
      <c r="T424" s="128"/>
      <c r="U424" s="128"/>
      <c r="V424" s="128"/>
      <c r="W424" s="128"/>
      <c r="X424" s="128"/>
      <c r="Y424" s="128"/>
      <c r="Z424" s="128"/>
    </row>
    <row r="425" spans="1:26" ht="13">
      <c r="A425" s="128"/>
      <c r="B425" s="199"/>
      <c r="C425" s="128"/>
      <c r="D425" s="128"/>
      <c r="E425" s="128"/>
      <c r="F425" s="128"/>
      <c r="G425" s="128"/>
      <c r="H425" s="128"/>
      <c r="I425" s="128"/>
      <c r="J425" s="128"/>
      <c r="K425" s="128"/>
      <c r="L425" s="128"/>
      <c r="M425" s="128"/>
      <c r="N425" s="128"/>
      <c r="O425" s="128"/>
      <c r="P425" s="128"/>
      <c r="Q425" s="128"/>
      <c r="R425" s="128"/>
      <c r="S425" s="128"/>
      <c r="T425" s="128"/>
      <c r="U425" s="128"/>
      <c r="V425" s="128"/>
      <c r="W425" s="128"/>
      <c r="X425" s="128"/>
      <c r="Y425" s="128"/>
      <c r="Z425" s="128"/>
    </row>
    <row r="426" spans="1:26" ht="13">
      <c r="A426" s="128"/>
      <c r="B426" s="199"/>
      <c r="C426" s="128"/>
      <c r="D426" s="128"/>
      <c r="E426" s="128"/>
      <c r="F426" s="128"/>
      <c r="G426" s="128"/>
      <c r="H426" s="128"/>
      <c r="I426" s="128"/>
      <c r="J426" s="128"/>
      <c r="K426" s="128"/>
      <c r="L426" s="128"/>
      <c r="M426" s="128"/>
      <c r="N426" s="128"/>
      <c r="O426" s="128"/>
      <c r="P426" s="128"/>
      <c r="Q426" s="128"/>
      <c r="R426" s="128"/>
      <c r="S426" s="128"/>
      <c r="T426" s="128"/>
      <c r="U426" s="128"/>
      <c r="V426" s="128"/>
      <c r="W426" s="128"/>
      <c r="X426" s="128"/>
      <c r="Y426" s="128"/>
      <c r="Z426" s="128"/>
    </row>
    <row r="427" spans="1:26" ht="13">
      <c r="A427" s="128"/>
      <c r="B427" s="199"/>
      <c r="C427" s="128"/>
      <c r="D427" s="128"/>
      <c r="E427" s="128"/>
      <c r="F427" s="128"/>
      <c r="G427" s="128"/>
      <c r="H427" s="128"/>
      <c r="I427" s="128"/>
      <c r="J427" s="128"/>
      <c r="K427" s="128"/>
      <c r="L427" s="128"/>
      <c r="M427" s="128"/>
      <c r="N427" s="128"/>
      <c r="O427" s="128"/>
      <c r="P427" s="128"/>
      <c r="Q427" s="128"/>
      <c r="R427" s="128"/>
      <c r="S427" s="128"/>
      <c r="T427" s="128"/>
      <c r="U427" s="128"/>
      <c r="V427" s="128"/>
      <c r="W427" s="128"/>
      <c r="X427" s="128"/>
      <c r="Y427" s="128"/>
      <c r="Z427" s="128"/>
    </row>
    <row r="428" spans="1:26" ht="13">
      <c r="A428" s="128"/>
      <c r="B428" s="199"/>
      <c r="C428" s="128"/>
      <c r="D428" s="128"/>
      <c r="E428" s="128"/>
      <c r="F428" s="128"/>
      <c r="G428" s="128"/>
      <c r="H428" s="128"/>
      <c r="I428" s="128"/>
      <c r="J428" s="128"/>
      <c r="K428" s="128"/>
      <c r="L428" s="128"/>
      <c r="M428" s="128"/>
      <c r="N428" s="128"/>
      <c r="O428" s="128"/>
      <c r="P428" s="128"/>
      <c r="Q428" s="128"/>
      <c r="R428" s="128"/>
      <c r="S428" s="128"/>
      <c r="T428" s="128"/>
      <c r="U428" s="128"/>
      <c r="V428" s="128"/>
      <c r="W428" s="128"/>
      <c r="X428" s="128"/>
      <c r="Y428" s="128"/>
      <c r="Z428" s="128"/>
    </row>
    <row r="429" spans="1:26" ht="13">
      <c r="A429" s="128"/>
      <c r="B429" s="199"/>
      <c r="C429" s="128"/>
      <c r="D429" s="128"/>
      <c r="E429" s="128"/>
      <c r="F429" s="128"/>
      <c r="G429" s="128"/>
      <c r="H429" s="128"/>
      <c r="I429" s="128"/>
      <c r="J429" s="128"/>
      <c r="K429" s="128"/>
      <c r="L429" s="128"/>
      <c r="M429" s="128"/>
      <c r="N429" s="128"/>
      <c r="O429" s="128"/>
      <c r="P429" s="128"/>
      <c r="Q429" s="128"/>
      <c r="R429" s="128"/>
      <c r="S429" s="128"/>
      <c r="T429" s="128"/>
      <c r="U429" s="128"/>
      <c r="V429" s="128"/>
      <c r="W429" s="128"/>
      <c r="X429" s="128"/>
      <c r="Y429" s="128"/>
      <c r="Z429" s="128"/>
    </row>
    <row r="430" spans="1:26" ht="13">
      <c r="A430" s="128"/>
      <c r="B430" s="199"/>
      <c r="C430" s="128"/>
      <c r="D430" s="128"/>
      <c r="E430" s="128"/>
      <c r="F430" s="128"/>
      <c r="G430" s="128"/>
      <c r="H430" s="128"/>
      <c r="I430" s="128"/>
      <c r="J430" s="128"/>
      <c r="K430" s="128"/>
      <c r="L430" s="128"/>
      <c r="M430" s="128"/>
      <c r="N430" s="128"/>
      <c r="O430" s="128"/>
      <c r="P430" s="128"/>
      <c r="Q430" s="128"/>
      <c r="R430" s="128"/>
      <c r="S430" s="128"/>
      <c r="T430" s="128"/>
      <c r="U430" s="128"/>
      <c r="V430" s="128"/>
      <c r="W430" s="128"/>
      <c r="X430" s="128"/>
      <c r="Y430" s="128"/>
      <c r="Z430" s="128"/>
    </row>
    <row r="431" spans="1:26" ht="13">
      <c r="A431" s="128"/>
      <c r="B431" s="199"/>
      <c r="C431" s="128"/>
      <c r="D431" s="128"/>
      <c r="E431" s="128"/>
      <c r="F431" s="128"/>
      <c r="G431" s="128"/>
      <c r="H431" s="128"/>
      <c r="I431" s="128"/>
      <c r="J431" s="128"/>
      <c r="K431" s="128"/>
      <c r="L431" s="128"/>
      <c r="M431" s="128"/>
      <c r="N431" s="128"/>
      <c r="O431" s="128"/>
      <c r="P431" s="128"/>
      <c r="Q431" s="128"/>
      <c r="R431" s="128"/>
      <c r="S431" s="128"/>
      <c r="T431" s="128"/>
      <c r="U431" s="128"/>
      <c r="V431" s="128"/>
      <c r="W431" s="128"/>
      <c r="X431" s="128"/>
      <c r="Y431" s="128"/>
      <c r="Z431" s="128"/>
    </row>
    <row r="432" spans="1:26" ht="13">
      <c r="A432" s="128"/>
      <c r="B432" s="199"/>
      <c r="C432" s="128"/>
      <c r="D432" s="128"/>
      <c r="E432" s="128"/>
      <c r="F432" s="128"/>
      <c r="G432" s="128"/>
      <c r="H432" s="128"/>
      <c r="I432" s="128"/>
      <c r="J432" s="128"/>
      <c r="K432" s="128"/>
      <c r="L432" s="128"/>
      <c r="M432" s="128"/>
      <c r="N432" s="128"/>
      <c r="O432" s="128"/>
      <c r="P432" s="128"/>
      <c r="Q432" s="128"/>
      <c r="R432" s="128"/>
      <c r="S432" s="128"/>
      <c r="T432" s="128"/>
      <c r="U432" s="128"/>
      <c r="V432" s="128"/>
      <c r="W432" s="128"/>
      <c r="X432" s="128"/>
      <c r="Y432" s="128"/>
      <c r="Z432" s="128"/>
    </row>
    <row r="433" spans="1:26" ht="13">
      <c r="A433" s="128"/>
      <c r="B433" s="199"/>
      <c r="C433" s="128"/>
      <c r="D433" s="128"/>
      <c r="E433" s="128"/>
      <c r="F433" s="128"/>
      <c r="G433" s="128"/>
      <c r="H433" s="128"/>
      <c r="I433" s="128"/>
      <c r="J433" s="128"/>
      <c r="K433" s="128"/>
      <c r="L433" s="128"/>
      <c r="M433" s="128"/>
      <c r="N433" s="128"/>
      <c r="O433" s="128"/>
      <c r="P433" s="128"/>
      <c r="Q433" s="128"/>
      <c r="R433" s="128"/>
      <c r="S433" s="128"/>
      <c r="T433" s="128"/>
      <c r="U433" s="128"/>
      <c r="V433" s="128"/>
      <c r="W433" s="128"/>
      <c r="X433" s="128"/>
      <c r="Y433" s="128"/>
      <c r="Z433" s="128"/>
    </row>
    <row r="434" spans="1:26" ht="13">
      <c r="A434" s="128"/>
      <c r="B434" s="199"/>
      <c r="C434" s="128"/>
      <c r="D434" s="128"/>
      <c r="E434" s="128"/>
      <c r="F434" s="128"/>
      <c r="G434" s="128"/>
      <c r="H434" s="128"/>
      <c r="I434" s="128"/>
      <c r="J434" s="128"/>
      <c r="K434" s="128"/>
      <c r="L434" s="128"/>
      <c r="M434" s="128"/>
      <c r="N434" s="128"/>
      <c r="O434" s="128"/>
      <c r="P434" s="128"/>
      <c r="Q434" s="128"/>
      <c r="R434" s="128"/>
      <c r="S434" s="128"/>
      <c r="T434" s="128"/>
      <c r="U434" s="128"/>
      <c r="V434" s="128"/>
      <c r="W434" s="128"/>
      <c r="X434" s="128"/>
      <c r="Y434" s="128"/>
      <c r="Z434" s="128"/>
    </row>
    <row r="435" spans="1:26" ht="13">
      <c r="A435" s="128"/>
      <c r="B435" s="199"/>
      <c r="C435" s="128"/>
      <c r="D435" s="128"/>
      <c r="E435" s="128"/>
      <c r="F435" s="128"/>
      <c r="G435" s="128"/>
      <c r="H435" s="128"/>
      <c r="I435" s="128"/>
      <c r="J435" s="128"/>
      <c r="K435" s="128"/>
      <c r="L435" s="128"/>
      <c r="M435" s="128"/>
      <c r="N435" s="128"/>
      <c r="O435" s="128"/>
      <c r="P435" s="128"/>
      <c r="Q435" s="128"/>
      <c r="R435" s="128"/>
      <c r="S435" s="128"/>
      <c r="T435" s="128"/>
      <c r="U435" s="128"/>
      <c r="V435" s="128"/>
      <c r="W435" s="128"/>
      <c r="X435" s="128"/>
      <c r="Y435" s="128"/>
      <c r="Z435" s="128"/>
    </row>
    <row r="436" spans="1:26" ht="13">
      <c r="A436" s="128"/>
      <c r="B436" s="199"/>
      <c r="C436" s="128"/>
      <c r="D436" s="128"/>
      <c r="E436" s="128"/>
      <c r="F436" s="128"/>
      <c r="G436" s="128"/>
      <c r="H436" s="128"/>
      <c r="I436" s="128"/>
      <c r="J436" s="128"/>
      <c r="K436" s="128"/>
      <c r="L436" s="128"/>
      <c r="M436" s="128"/>
      <c r="N436" s="128"/>
      <c r="O436" s="128"/>
      <c r="P436" s="128"/>
      <c r="Q436" s="128"/>
      <c r="R436" s="128"/>
      <c r="S436" s="128"/>
      <c r="T436" s="128"/>
      <c r="U436" s="128"/>
      <c r="V436" s="128"/>
      <c r="W436" s="128"/>
      <c r="X436" s="128"/>
      <c r="Y436" s="128"/>
      <c r="Z436" s="128"/>
    </row>
    <row r="437" spans="1:26" ht="13">
      <c r="A437" s="128"/>
      <c r="B437" s="199"/>
      <c r="C437" s="128"/>
      <c r="D437" s="128"/>
      <c r="E437" s="128"/>
      <c r="F437" s="128"/>
      <c r="G437" s="128"/>
      <c r="H437" s="128"/>
      <c r="I437" s="128"/>
      <c r="J437" s="128"/>
      <c r="K437" s="128"/>
      <c r="L437" s="128"/>
      <c r="M437" s="128"/>
      <c r="N437" s="128"/>
      <c r="O437" s="128"/>
      <c r="P437" s="128"/>
      <c r="Q437" s="128"/>
      <c r="R437" s="128"/>
      <c r="S437" s="128"/>
      <c r="T437" s="128"/>
      <c r="U437" s="128"/>
      <c r="V437" s="128"/>
      <c r="W437" s="128"/>
      <c r="X437" s="128"/>
      <c r="Y437" s="128"/>
      <c r="Z437" s="128"/>
    </row>
    <row r="438" spans="1:26" ht="13">
      <c r="A438" s="128"/>
      <c r="B438" s="199"/>
      <c r="C438" s="128"/>
      <c r="D438" s="128"/>
      <c r="E438" s="128"/>
      <c r="F438" s="128"/>
      <c r="G438" s="128"/>
      <c r="H438" s="128"/>
      <c r="I438" s="128"/>
      <c r="J438" s="128"/>
      <c r="K438" s="128"/>
      <c r="L438" s="128"/>
      <c r="M438" s="128"/>
      <c r="N438" s="128"/>
      <c r="O438" s="128"/>
      <c r="P438" s="128"/>
      <c r="Q438" s="128"/>
      <c r="R438" s="128"/>
      <c r="S438" s="128"/>
      <c r="T438" s="128"/>
      <c r="U438" s="128"/>
      <c r="V438" s="128"/>
      <c r="W438" s="128"/>
      <c r="X438" s="128"/>
      <c r="Y438" s="128"/>
      <c r="Z438" s="128"/>
    </row>
    <row r="439" spans="1:26" ht="13">
      <c r="A439" s="128"/>
      <c r="B439" s="199"/>
      <c r="C439" s="128"/>
      <c r="D439" s="128"/>
      <c r="E439" s="128"/>
      <c r="F439" s="128"/>
      <c r="G439" s="128"/>
      <c r="H439" s="128"/>
      <c r="I439" s="128"/>
      <c r="J439" s="128"/>
      <c r="K439" s="128"/>
      <c r="L439" s="128"/>
      <c r="M439" s="128"/>
      <c r="N439" s="128"/>
      <c r="O439" s="128"/>
      <c r="P439" s="128"/>
      <c r="Q439" s="128"/>
      <c r="R439" s="128"/>
      <c r="S439" s="128"/>
      <c r="T439" s="128"/>
      <c r="U439" s="128"/>
      <c r="V439" s="128"/>
      <c r="W439" s="128"/>
      <c r="X439" s="128"/>
      <c r="Y439" s="128"/>
      <c r="Z439" s="128"/>
    </row>
    <row r="440" spans="1:26" ht="13">
      <c r="A440" s="128"/>
      <c r="B440" s="199"/>
      <c r="C440" s="128"/>
      <c r="D440" s="128"/>
      <c r="E440" s="128"/>
      <c r="F440" s="128"/>
      <c r="G440" s="128"/>
      <c r="H440" s="128"/>
      <c r="I440" s="128"/>
      <c r="J440" s="128"/>
      <c r="K440" s="128"/>
      <c r="L440" s="128"/>
      <c r="M440" s="128"/>
      <c r="N440" s="128"/>
      <c r="O440" s="128"/>
      <c r="P440" s="128"/>
      <c r="Q440" s="128"/>
      <c r="R440" s="128"/>
      <c r="S440" s="128"/>
      <c r="T440" s="128"/>
      <c r="U440" s="128"/>
      <c r="V440" s="128"/>
      <c r="W440" s="128"/>
      <c r="X440" s="128"/>
      <c r="Y440" s="128"/>
      <c r="Z440" s="128"/>
    </row>
    <row r="441" spans="1:26" ht="13">
      <c r="A441" s="128"/>
      <c r="B441" s="199"/>
      <c r="C441" s="128"/>
      <c r="D441" s="128"/>
      <c r="E441" s="128"/>
      <c r="F441" s="128"/>
      <c r="G441" s="128"/>
      <c r="H441" s="128"/>
      <c r="I441" s="128"/>
      <c r="J441" s="128"/>
      <c r="K441" s="128"/>
      <c r="L441" s="128"/>
      <c r="M441" s="128"/>
      <c r="N441" s="128"/>
      <c r="O441" s="128"/>
      <c r="P441" s="128"/>
      <c r="Q441" s="128"/>
      <c r="R441" s="128"/>
      <c r="S441" s="128"/>
      <c r="T441" s="128"/>
      <c r="U441" s="128"/>
      <c r="V441" s="128"/>
      <c r="W441" s="128"/>
      <c r="X441" s="128"/>
      <c r="Y441" s="128"/>
      <c r="Z441" s="128"/>
    </row>
    <row r="442" spans="1:26" ht="13">
      <c r="A442" s="128"/>
      <c r="B442" s="199"/>
      <c r="C442" s="128"/>
      <c r="D442" s="128"/>
      <c r="E442" s="128"/>
      <c r="F442" s="128"/>
      <c r="G442" s="128"/>
      <c r="H442" s="128"/>
      <c r="I442" s="128"/>
      <c r="J442" s="128"/>
      <c r="K442" s="128"/>
      <c r="L442" s="128"/>
      <c r="M442" s="128"/>
      <c r="N442" s="128"/>
      <c r="O442" s="128"/>
      <c r="P442" s="128"/>
      <c r="Q442" s="128"/>
      <c r="R442" s="128"/>
      <c r="S442" s="128"/>
      <c r="T442" s="128"/>
      <c r="U442" s="128"/>
      <c r="V442" s="128"/>
      <c r="W442" s="128"/>
      <c r="X442" s="128"/>
      <c r="Y442" s="128"/>
      <c r="Z442" s="128"/>
    </row>
    <row r="443" spans="1:26" ht="13">
      <c r="A443" s="128"/>
      <c r="B443" s="199"/>
      <c r="C443" s="128"/>
      <c r="D443" s="128"/>
      <c r="E443" s="128"/>
      <c r="F443" s="128"/>
      <c r="G443" s="128"/>
      <c r="H443" s="128"/>
      <c r="I443" s="128"/>
      <c r="J443" s="128"/>
      <c r="K443" s="128"/>
      <c r="L443" s="128"/>
      <c r="M443" s="128"/>
      <c r="N443" s="128"/>
      <c r="O443" s="128"/>
      <c r="P443" s="128"/>
      <c r="Q443" s="128"/>
      <c r="R443" s="128"/>
      <c r="S443" s="128"/>
      <c r="T443" s="128"/>
      <c r="U443" s="128"/>
      <c r="V443" s="128"/>
      <c r="W443" s="128"/>
      <c r="X443" s="128"/>
      <c r="Y443" s="128"/>
      <c r="Z443" s="128"/>
    </row>
    <row r="444" spans="1:26" ht="13">
      <c r="A444" s="128"/>
      <c r="B444" s="199"/>
      <c r="C444" s="128"/>
      <c r="D444" s="128"/>
      <c r="E444" s="128"/>
      <c r="F444" s="128"/>
      <c r="G444" s="128"/>
      <c r="H444" s="128"/>
      <c r="I444" s="128"/>
      <c r="J444" s="128"/>
      <c r="K444" s="128"/>
      <c r="L444" s="128"/>
      <c r="M444" s="128"/>
      <c r="N444" s="128"/>
      <c r="O444" s="128"/>
      <c r="P444" s="128"/>
      <c r="Q444" s="128"/>
      <c r="R444" s="128"/>
      <c r="S444" s="128"/>
      <c r="T444" s="128"/>
      <c r="U444" s="128"/>
      <c r="V444" s="128"/>
      <c r="W444" s="128"/>
      <c r="X444" s="128"/>
      <c r="Y444" s="128"/>
      <c r="Z444" s="128"/>
    </row>
    <row r="445" spans="1:26" ht="13">
      <c r="A445" s="128"/>
      <c r="B445" s="199"/>
      <c r="C445" s="128"/>
      <c r="D445" s="128"/>
      <c r="E445" s="128"/>
      <c r="F445" s="128"/>
      <c r="G445" s="128"/>
      <c r="H445" s="128"/>
      <c r="I445" s="128"/>
      <c r="J445" s="128"/>
      <c r="K445" s="128"/>
      <c r="L445" s="128"/>
      <c r="M445" s="128"/>
      <c r="N445" s="128"/>
      <c r="O445" s="128"/>
      <c r="P445" s="128"/>
      <c r="Q445" s="128"/>
      <c r="R445" s="128"/>
      <c r="S445" s="128"/>
      <c r="T445" s="128"/>
      <c r="U445" s="128"/>
      <c r="V445" s="128"/>
      <c r="W445" s="128"/>
      <c r="X445" s="128"/>
      <c r="Y445" s="128"/>
      <c r="Z445" s="128"/>
    </row>
    <row r="446" spans="1:26" ht="13">
      <c r="A446" s="128"/>
      <c r="B446" s="199"/>
      <c r="C446" s="128"/>
      <c r="D446" s="128"/>
      <c r="E446" s="128"/>
      <c r="F446" s="128"/>
      <c r="G446" s="128"/>
      <c r="H446" s="128"/>
      <c r="I446" s="128"/>
      <c r="J446" s="128"/>
      <c r="K446" s="128"/>
      <c r="L446" s="128"/>
      <c r="M446" s="128"/>
      <c r="N446" s="128"/>
      <c r="O446" s="128"/>
      <c r="P446" s="128"/>
      <c r="Q446" s="128"/>
      <c r="R446" s="128"/>
      <c r="S446" s="128"/>
      <c r="T446" s="128"/>
      <c r="U446" s="128"/>
      <c r="V446" s="128"/>
      <c r="W446" s="128"/>
      <c r="X446" s="128"/>
      <c r="Y446" s="128"/>
      <c r="Z446" s="128"/>
    </row>
    <row r="447" spans="1:26" ht="13">
      <c r="A447" s="128"/>
      <c r="B447" s="199"/>
      <c r="C447" s="128"/>
      <c r="D447" s="128"/>
      <c r="E447" s="128"/>
      <c r="F447" s="128"/>
      <c r="G447" s="128"/>
      <c r="H447" s="128"/>
      <c r="I447" s="128"/>
      <c r="J447" s="128"/>
      <c r="K447" s="128"/>
      <c r="L447" s="128"/>
      <c r="M447" s="128"/>
      <c r="N447" s="128"/>
      <c r="O447" s="128"/>
      <c r="P447" s="128"/>
      <c r="Q447" s="128"/>
      <c r="R447" s="128"/>
      <c r="S447" s="128"/>
      <c r="T447" s="128"/>
      <c r="U447" s="128"/>
      <c r="V447" s="128"/>
      <c r="W447" s="128"/>
      <c r="X447" s="128"/>
      <c r="Y447" s="128"/>
      <c r="Z447" s="128"/>
    </row>
    <row r="448" spans="1:26" ht="13">
      <c r="A448" s="128"/>
      <c r="B448" s="199"/>
      <c r="C448" s="128"/>
      <c r="D448" s="128"/>
      <c r="E448" s="128"/>
      <c r="F448" s="128"/>
      <c r="G448" s="128"/>
      <c r="H448" s="128"/>
      <c r="I448" s="128"/>
      <c r="J448" s="128"/>
      <c r="K448" s="128"/>
      <c r="L448" s="128"/>
      <c r="M448" s="128"/>
      <c r="N448" s="128"/>
      <c r="O448" s="128"/>
      <c r="P448" s="128"/>
      <c r="Q448" s="128"/>
      <c r="R448" s="128"/>
      <c r="S448" s="128"/>
      <c r="T448" s="128"/>
      <c r="U448" s="128"/>
      <c r="V448" s="128"/>
      <c r="W448" s="128"/>
      <c r="X448" s="128"/>
      <c r="Y448" s="128"/>
      <c r="Z448" s="128"/>
    </row>
    <row r="449" spans="1:26" ht="13">
      <c r="A449" s="128"/>
      <c r="B449" s="199"/>
      <c r="C449" s="128"/>
      <c r="D449" s="128"/>
      <c r="E449" s="128"/>
      <c r="F449" s="128"/>
      <c r="G449" s="128"/>
      <c r="H449" s="128"/>
      <c r="I449" s="128"/>
      <c r="J449" s="128"/>
      <c r="K449" s="128"/>
      <c r="L449" s="128"/>
      <c r="M449" s="128"/>
      <c r="N449" s="128"/>
      <c r="O449" s="128"/>
      <c r="P449" s="128"/>
      <c r="Q449" s="128"/>
      <c r="R449" s="128"/>
      <c r="S449" s="128"/>
      <c r="T449" s="128"/>
      <c r="U449" s="128"/>
      <c r="V449" s="128"/>
      <c r="W449" s="128"/>
      <c r="X449" s="128"/>
      <c r="Y449" s="128"/>
      <c r="Z449" s="128"/>
    </row>
    <row r="450" spans="1:26" ht="13">
      <c r="A450" s="128"/>
      <c r="B450" s="199"/>
      <c r="C450" s="128"/>
      <c r="D450" s="128"/>
      <c r="E450" s="128"/>
      <c r="F450" s="128"/>
      <c r="G450" s="128"/>
      <c r="H450" s="128"/>
      <c r="I450" s="128"/>
      <c r="J450" s="128"/>
      <c r="K450" s="128"/>
      <c r="L450" s="128"/>
      <c r="M450" s="128"/>
      <c r="N450" s="128"/>
      <c r="O450" s="128"/>
      <c r="P450" s="128"/>
      <c r="Q450" s="128"/>
      <c r="R450" s="128"/>
      <c r="S450" s="128"/>
      <c r="T450" s="128"/>
      <c r="U450" s="128"/>
      <c r="V450" s="128"/>
      <c r="W450" s="128"/>
      <c r="X450" s="128"/>
      <c r="Y450" s="128"/>
      <c r="Z450" s="128"/>
    </row>
    <row r="451" spans="1:26" ht="13">
      <c r="A451" s="128"/>
      <c r="B451" s="199"/>
      <c r="C451" s="128"/>
      <c r="D451" s="128"/>
      <c r="E451" s="128"/>
      <c r="F451" s="128"/>
      <c r="G451" s="128"/>
      <c r="H451" s="128"/>
      <c r="I451" s="128"/>
      <c r="J451" s="128"/>
      <c r="K451" s="128"/>
      <c r="L451" s="128"/>
      <c r="M451" s="128"/>
      <c r="N451" s="128"/>
      <c r="O451" s="128"/>
      <c r="P451" s="128"/>
      <c r="Q451" s="128"/>
      <c r="R451" s="128"/>
      <c r="S451" s="128"/>
      <c r="T451" s="128"/>
      <c r="U451" s="128"/>
      <c r="V451" s="128"/>
      <c r="W451" s="128"/>
      <c r="X451" s="128"/>
      <c r="Y451" s="128"/>
      <c r="Z451" s="128"/>
    </row>
    <row r="452" spans="1:26" ht="13">
      <c r="A452" s="128"/>
      <c r="B452" s="199"/>
      <c r="C452" s="128"/>
      <c r="D452" s="128"/>
      <c r="E452" s="128"/>
      <c r="F452" s="128"/>
      <c r="G452" s="128"/>
      <c r="H452" s="128"/>
      <c r="I452" s="128"/>
      <c r="J452" s="128"/>
      <c r="K452" s="128"/>
      <c r="L452" s="128"/>
      <c r="M452" s="128"/>
      <c r="N452" s="128"/>
      <c r="O452" s="128"/>
      <c r="P452" s="128"/>
      <c r="Q452" s="128"/>
      <c r="R452" s="128"/>
      <c r="S452" s="128"/>
      <c r="T452" s="128"/>
      <c r="U452" s="128"/>
      <c r="V452" s="128"/>
      <c r="W452" s="128"/>
      <c r="X452" s="128"/>
      <c r="Y452" s="128"/>
      <c r="Z452" s="128"/>
    </row>
    <row r="453" spans="1:26" ht="13">
      <c r="A453" s="128"/>
      <c r="B453" s="199"/>
      <c r="C453" s="128"/>
      <c r="D453" s="128"/>
      <c r="E453" s="128"/>
      <c r="F453" s="128"/>
      <c r="G453" s="128"/>
      <c r="H453" s="128"/>
      <c r="I453" s="128"/>
      <c r="J453" s="128"/>
      <c r="K453" s="128"/>
      <c r="L453" s="128"/>
      <c r="M453" s="128"/>
      <c r="N453" s="128"/>
      <c r="O453" s="128"/>
      <c r="P453" s="128"/>
      <c r="Q453" s="128"/>
      <c r="R453" s="128"/>
      <c r="S453" s="128"/>
      <c r="T453" s="128"/>
      <c r="U453" s="128"/>
      <c r="V453" s="128"/>
      <c r="W453" s="128"/>
      <c r="X453" s="128"/>
      <c r="Y453" s="128"/>
      <c r="Z453" s="128"/>
    </row>
    <row r="454" spans="1:26" ht="13">
      <c r="A454" s="128"/>
      <c r="B454" s="199"/>
      <c r="C454" s="128"/>
      <c r="D454" s="128"/>
      <c r="E454" s="128"/>
      <c r="F454" s="128"/>
      <c r="G454" s="128"/>
      <c r="H454" s="128"/>
      <c r="I454" s="128"/>
      <c r="J454" s="128"/>
      <c r="K454" s="128"/>
      <c r="L454" s="128"/>
      <c r="M454" s="128"/>
      <c r="N454" s="128"/>
      <c r="O454" s="128"/>
      <c r="P454" s="128"/>
      <c r="Q454" s="128"/>
      <c r="R454" s="128"/>
      <c r="S454" s="128"/>
      <c r="T454" s="128"/>
      <c r="U454" s="128"/>
      <c r="V454" s="128"/>
      <c r="W454" s="128"/>
      <c r="X454" s="128"/>
      <c r="Y454" s="128"/>
      <c r="Z454" s="128"/>
    </row>
    <row r="455" spans="1:26" ht="13">
      <c r="A455" s="128"/>
      <c r="B455" s="199"/>
      <c r="C455" s="128"/>
      <c r="D455" s="128"/>
      <c r="E455" s="128"/>
      <c r="F455" s="128"/>
      <c r="G455" s="128"/>
      <c r="H455" s="128"/>
      <c r="I455" s="128"/>
      <c r="J455" s="128"/>
      <c r="K455" s="128"/>
      <c r="L455" s="128"/>
      <c r="M455" s="128"/>
      <c r="N455" s="128"/>
      <c r="O455" s="128"/>
      <c r="P455" s="128"/>
      <c r="Q455" s="128"/>
      <c r="R455" s="128"/>
      <c r="S455" s="128"/>
      <c r="T455" s="128"/>
      <c r="U455" s="128"/>
      <c r="V455" s="128"/>
      <c r="W455" s="128"/>
      <c r="X455" s="128"/>
      <c r="Y455" s="128"/>
      <c r="Z455" s="128"/>
    </row>
    <row r="456" spans="1:26" ht="13">
      <c r="A456" s="128"/>
      <c r="B456" s="199"/>
      <c r="C456" s="128"/>
      <c r="D456" s="128"/>
      <c r="E456" s="128"/>
      <c r="F456" s="128"/>
      <c r="G456" s="128"/>
      <c r="H456" s="128"/>
      <c r="I456" s="128"/>
      <c r="J456" s="128"/>
      <c r="K456" s="128"/>
      <c r="L456" s="128"/>
      <c r="M456" s="128"/>
      <c r="N456" s="128"/>
      <c r="O456" s="128"/>
      <c r="P456" s="128"/>
      <c r="Q456" s="128"/>
      <c r="R456" s="128"/>
      <c r="S456" s="128"/>
      <c r="T456" s="128"/>
      <c r="U456" s="128"/>
      <c r="V456" s="128"/>
      <c r="W456" s="128"/>
      <c r="X456" s="128"/>
      <c r="Y456" s="128"/>
      <c r="Z456" s="128"/>
    </row>
    <row r="457" spans="1:26" ht="13">
      <c r="A457" s="128"/>
      <c r="B457" s="199"/>
      <c r="C457" s="128"/>
      <c r="D457" s="128"/>
      <c r="E457" s="128"/>
      <c r="F457" s="128"/>
      <c r="G457" s="128"/>
      <c r="H457" s="128"/>
      <c r="I457" s="128"/>
      <c r="J457" s="128"/>
      <c r="K457" s="128"/>
      <c r="L457" s="128"/>
      <c r="M457" s="128"/>
      <c r="N457" s="128"/>
      <c r="O457" s="128"/>
      <c r="P457" s="128"/>
      <c r="Q457" s="128"/>
      <c r="R457" s="128"/>
      <c r="S457" s="128"/>
      <c r="T457" s="128"/>
      <c r="U457" s="128"/>
      <c r="V457" s="128"/>
      <c r="W457" s="128"/>
      <c r="X457" s="128"/>
      <c r="Y457" s="128"/>
      <c r="Z457" s="128"/>
    </row>
    <row r="458" spans="1:26" ht="13">
      <c r="A458" s="128"/>
      <c r="B458" s="199"/>
      <c r="C458" s="128"/>
      <c r="D458" s="128"/>
      <c r="E458" s="128"/>
      <c r="F458" s="128"/>
      <c r="G458" s="128"/>
      <c r="H458" s="128"/>
      <c r="I458" s="128"/>
      <c r="J458" s="128"/>
      <c r="K458" s="128"/>
      <c r="L458" s="128"/>
      <c r="M458" s="128"/>
      <c r="N458" s="128"/>
      <c r="O458" s="128"/>
      <c r="P458" s="128"/>
      <c r="Q458" s="128"/>
      <c r="R458" s="128"/>
      <c r="S458" s="128"/>
      <c r="T458" s="128"/>
      <c r="U458" s="128"/>
      <c r="V458" s="128"/>
      <c r="W458" s="128"/>
      <c r="X458" s="128"/>
      <c r="Y458" s="128"/>
      <c r="Z458" s="128"/>
    </row>
    <row r="459" spans="1:26" ht="13">
      <c r="A459" s="128"/>
      <c r="B459" s="199"/>
      <c r="C459" s="128"/>
      <c r="D459" s="128"/>
      <c r="E459" s="128"/>
      <c r="F459" s="128"/>
      <c r="G459" s="128"/>
      <c r="H459" s="128"/>
      <c r="I459" s="128"/>
      <c r="J459" s="128"/>
      <c r="K459" s="128"/>
      <c r="L459" s="128"/>
      <c r="M459" s="128"/>
      <c r="N459" s="128"/>
      <c r="O459" s="128"/>
      <c r="P459" s="128"/>
      <c r="Q459" s="128"/>
      <c r="R459" s="128"/>
      <c r="S459" s="128"/>
      <c r="T459" s="128"/>
      <c r="U459" s="128"/>
      <c r="V459" s="128"/>
      <c r="W459" s="128"/>
      <c r="X459" s="128"/>
      <c r="Y459" s="128"/>
      <c r="Z459" s="128"/>
    </row>
    <row r="460" spans="1:26" ht="13">
      <c r="A460" s="128"/>
      <c r="B460" s="199"/>
      <c r="C460" s="128"/>
      <c r="D460" s="128"/>
      <c r="E460" s="128"/>
      <c r="F460" s="128"/>
      <c r="G460" s="128"/>
      <c r="H460" s="128"/>
      <c r="I460" s="128"/>
      <c r="J460" s="128"/>
      <c r="K460" s="128"/>
      <c r="L460" s="128"/>
      <c r="M460" s="128"/>
      <c r="N460" s="128"/>
      <c r="O460" s="128"/>
      <c r="P460" s="128"/>
      <c r="Q460" s="128"/>
      <c r="R460" s="128"/>
      <c r="S460" s="128"/>
      <c r="T460" s="128"/>
      <c r="U460" s="128"/>
      <c r="V460" s="128"/>
      <c r="W460" s="128"/>
      <c r="X460" s="128"/>
      <c r="Y460" s="128"/>
      <c r="Z460" s="128"/>
    </row>
    <row r="461" spans="1:26" ht="13">
      <c r="A461" s="128"/>
      <c r="B461" s="199"/>
      <c r="C461" s="128"/>
      <c r="D461" s="128"/>
      <c r="E461" s="128"/>
      <c r="F461" s="128"/>
      <c r="G461" s="128"/>
      <c r="H461" s="128"/>
      <c r="I461" s="128"/>
      <c r="J461" s="128"/>
      <c r="K461" s="128"/>
      <c r="L461" s="128"/>
      <c r="M461" s="128"/>
      <c r="N461" s="128"/>
      <c r="O461" s="128"/>
      <c r="P461" s="128"/>
      <c r="Q461" s="128"/>
      <c r="R461" s="128"/>
      <c r="S461" s="128"/>
      <c r="T461" s="128"/>
      <c r="U461" s="128"/>
      <c r="V461" s="128"/>
      <c r="W461" s="128"/>
      <c r="X461" s="128"/>
      <c r="Y461" s="128"/>
      <c r="Z461" s="128"/>
    </row>
    <row r="462" spans="1:26" ht="13">
      <c r="A462" s="128"/>
      <c r="B462" s="199"/>
      <c r="C462" s="128"/>
      <c r="D462" s="128"/>
      <c r="E462" s="128"/>
      <c r="F462" s="128"/>
      <c r="G462" s="128"/>
      <c r="H462" s="128"/>
      <c r="I462" s="128"/>
      <c r="J462" s="128"/>
      <c r="K462" s="128"/>
      <c r="L462" s="128"/>
      <c r="M462" s="128"/>
      <c r="N462" s="128"/>
      <c r="O462" s="128"/>
      <c r="P462" s="128"/>
      <c r="Q462" s="128"/>
      <c r="R462" s="128"/>
      <c r="S462" s="128"/>
      <c r="T462" s="128"/>
      <c r="U462" s="128"/>
      <c r="V462" s="128"/>
      <c r="W462" s="128"/>
      <c r="X462" s="128"/>
      <c r="Y462" s="128"/>
      <c r="Z462" s="128"/>
    </row>
    <row r="463" spans="1:26" ht="13">
      <c r="A463" s="128"/>
      <c r="B463" s="199"/>
      <c r="C463" s="128"/>
      <c r="D463" s="128"/>
      <c r="E463" s="128"/>
      <c r="F463" s="128"/>
      <c r="G463" s="128"/>
      <c r="H463" s="128"/>
      <c r="I463" s="128"/>
      <c r="J463" s="128"/>
      <c r="K463" s="128"/>
      <c r="L463" s="128"/>
      <c r="M463" s="128"/>
      <c r="N463" s="128"/>
      <c r="O463" s="128"/>
      <c r="P463" s="128"/>
      <c r="Q463" s="128"/>
      <c r="R463" s="128"/>
      <c r="S463" s="128"/>
      <c r="T463" s="128"/>
      <c r="U463" s="128"/>
      <c r="V463" s="128"/>
      <c r="W463" s="128"/>
      <c r="X463" s="128"/>
      <c r="Y463" s="128"/>
      <c r="Z463" s="128"/>
    </row>
    <row r="464" spans="1:26" ht="13">
      <c r="A464" s="128"/>
      <c r="B464" s="199"/>
      <c r="C464" s="128"/>
      <c r="D464" s="128"/>
      <c r="E464" s="128"/>
      <c r="F464" s="128"/>
      <c r="G464" s="128"/>
      <c r="H464" s="128"/>
      <c r="I464" s="128"/>
      <c r="J464" s="128"/>
      <c r="K464" s="128"/>
      <c r="L464" s="128"/>
      <c r="M464" s="128"/>
      <c r="N464" s="128"/>
      <c r="O464" s="128"/>
      <c r="P464" s="128"/>
      <c r="Q464" s="128"/>
      <c r="R464" s="128"/>
      <c r="S464" s="128"/>
      <c r="T464" s="128"/>
      <c r="U464" s="128"/>
      <c r="V464" s="128"/>
      <c r="W464" s="128"/>
      <c r="X464" s="128"/>
      <c r="Y464" s="128"/>
      <c r="Z464" s="128"/>
    </row>
    <row r="465" spans="1:26" ht="13">
      <c r="A465" s="128"/>
      <c r="B465" s="199"/>
      <c r="C465" s="128"/>
      <c r="D465" s="128"/>
      <c r="E465" s="128"/>
      <c r="F465" s="128"/>
      <c r="G465" s="128"/>
      <c r="H465" s="128"/>
      <c r="I465" s="128"/>
      <c r="J465" s="128"/>
      <c r="K465" s="128"/>
      <c r="L465" s="128"/>
      <c r="M465" s="128"/>
      <c r="N465" s="128"/>
      <c r="O465" s="128"/>
      <c r="P465" s="128"/>
      <c r="Q465" s="128"/>
      <c r="R465" s="128"/>
      <c r="S465" s="128"/>
      <c r="T465" s="128"/>
      <c r="U465" s="128"/>
      <c r="V465" s="128"/>
      <c r="W465" s="128"/>
      <c r="X465" s="128"/>
      <c r="Y465" s="128"/>
      <c r="Z465" s="128"/>
    </row>
    <row r="466" spans="1:26" ht="13">
      <c r="A466" s="128"/>
      <c r="B466" s="199"/>
      <c r="C466" s="128"/>
      <c r="D466" s="128"/>
      <c r="E466" s="128"/>
      <c r="F466" s="128"/>
      <c r="G466" s="128"/>
      <c r="H466" s="128"/>
      <c r="I466" s="128"/>
      <c r="J466" s="128"/>
      <c r="K466" s="128"/>
      <c r="L466" s="128"/>
      <c r="M466" s="128"/>
      <c r="N466" s="128"/>
      <c r="O466" s="128"/>
      <c r="P466" s="128"/>
      <c r="Q466" s="128"/>
      <c r="R466" s="128"/>
      <c r="S466" s="128"/>
      <c r="T466" s="128"/>
      <c r="U466" s="128"/>
      <c r="V466" s="128"/>
      <c r="W466" s="128"/>
      <c r="X466" s="128"/>
      <c r="Y466" s="128"/>
      <c r="Z466" s="128"/>
    </row>
    <row r="467" spans="1:26" ht="13">
      <c r="A467" s="128"/>
      <c r="B467" s="199"/>
      <c r="C467" s="128"/>
      <c r="D467" s="128"/>
      <c r="E467" s="128"/>
      <c r="F467" s="128"/>
      <c r="G467" s="128"/>
      <c r="H467" s="128"/>
      <c r="I467" s="128"/>
      <c r="J467" s="128"/>
      <c r="K467" s="128"/>
      <c r="L467" s="128"/>
      <c r="M467" s="128"/>
      <c r="N467" s="128"/>
      <c r="O467" s="128"/>
      <c r="P467" s="128"/>
      <c r="Q467" s="128"/>
      <c r="R467" s="128"/>
      <c r="S467" s="128"/>
      <c r="T467" s="128"/>
      <c r="U467" s="128"/>
      <c r="V467" s="128"/>
      <c r="W467" s="128"/>
      <c r="X467" s="128"/>
      <c r="Y467" s="128"/>
      <c r="Z467" s="128"/>
    </row>
    <row r="468" spans="1:26" ht="13">
      <c r="A468" s="128"/>
      <c r="B468" s="199"/>
      <c r="C468" s="128"/>
      <c r="D468" s="128"/>
      <c r="E468" s="128"/>
      <c r="F468" s="128"/>
      <c r="G468" s="128"/>
      <c r="H468" s="128"/>
      <c r="I468" s="128"/>
      <c r="J468" s="128"/>
      <c r="K468" s="128"/>
      <c r="L468" s="128"/>
      <c r="M468" s="128"/>
      <c r="N468" s="128"/>
      <c r="O468" s="128"/>
      <c r="P468" s="128"/>
      <c r="Q468" s="128"/>
      <c r="R468" s="128"/>
      <c r="S468" s="128"/>
      <c r="T468" s="128"/>
      <c r="U468" s="128"/>
      <c r="V468" s="128"/>
      <c r="W468" s="128"/>
      <c r="X468" s="128"/>
      <c r="Y468" s="128"/>
      <c r="Z468" s="128"/>
    </row>
    <row r="469" spans="1:26" ht="13">
      <c r="A469" s="128"/>
      <c r="B469" s="199"/>
      <c r="C469" s="128"/>
      <c r="D469" s="128"/>
      <c r="E469" s="128"/>
      <c r="F469" s="128"/>
      <c r="G469" s="128"/>
      <c r="H469" s="128"/>
      <c r="I469" s="128"/>
      <c r="J469" s="128"/>
      <c r="K469" s="128"/>
      <c r="L469" s="128"/>
      <c r="M469" s="128"/>
      <c r="N469" s="128"/>
      <c r="O469" s="128"/>
      <c r="P469" s="128"/>
      <c r="Q469" s="128"/>
      <c r="R469" s="128"/>
      <c r="S469" s="128"/>
      <c r="T469" s="128"/>
      <c r="U469" s="128"/>
      <c r="V469" s="128"/>
      <c r="W469" s="128"/>
      <c r="X469" s="128"/>
      <c r="Y469" s="128"/>
      <c r="Z469" s="128"/>
    </row>
    <row r="470" spans="1:26" ht="13">
      <c r="A470" s="128"/>
      <c r="B470" s="199"/>
      <c r="C470" s="128"/>
      <c r="D470" s="128"/>
      <c r="E470" s="128"/>
      <c r="F470" s="128"/>
      <c r="G470" s="128"/>
      <c r="H470" s="128"/>
      <c r="I470" s="128"/>
      <c r="J470" s="128"/>
      <c r="K470" s="128"/>
      <c r="L470" s="128"/>
      <c r="M470" s="128"/>
      <c r="N470" s="128"/>
      <c r="O470" s="128"/>
      <c r="P470" s="128"/>
      <c r="Q470" s="128"/>
      <c r="R470" s="128"/>
      <c r="S470" s="128"/>
      <c r="T470" s="128"/>
      <c r="U470" s="128"/>
      <c r="V470" s="128"/>
      <c r="W470" s="128"/>
      <c r="X470" s="128"/>
      <c r="Y470" s="128"/>
      <c r="Z470" s="128"/>
    </row>
    <row r="471" spans="1:26" ht="13">
      <c r="A471" s="128"/>
      <c r="B471" s="199"/>
      <c r="C471" s="128"/>
      <c r="D471" s="128"/>
      <c r="E471" s="128"/>
      <c r="F471" s="128"/>
      <c r="G471" s="128"/>
      <c r="H471" s="128"/>
      <c r="I471" s="128"/>
      <c r="J471" s="128"/>
      <c r="K471" s="128"/>
      <c r="L471" s="128"/>
      <c r="M471" s="128"/>
      <c r="N471" s="128"/>
      <c r="O471" s="128"/>
      <c r="P471" s="128"/>
      <c r="Q471" s="128"/>
      <c r="R471" s="128"/>
      <c r="S471" s="128"/>
      <c r="T471" s="128"/>
      <c r="U471" s="128"/>
      <c r="V471" s="128"/>
      <c r="W471" s="128"/>
      <c r="X471" s="128"/>
      <c r="Y471" s="128"/>
      <c r="Z471" s="128"/>
    </row>
    <row r="472" spans="1:26" ht="13">
      <c r="A472" s="128"/>
      <c r="B472" s="199"/>
      <c r="C472" s="128"/>
      <c r="D472" s="128"/>
      <c r="E472" s="128"/>
      <c r="F472" s="128"/>
      <c r="G472" s="128"/>
      <c r="H472" s="128"/>
      <c r="I472" s="128"/>
      <c r="J472" s="128"/>
      <c r="K472" s="128"/>
      <c r="L472" s="128"/>
      <c r="M472" s="128"/>
      <c r="N472" s="128"/>
      <c r="O472" s="128"/>
      <c r="P472" s="128"/>
      <c r="Q472" s="128"/>
      <c r="R472" s="128"/>
      <c r="S472" s="128"/>
      <c r="T472" s="128"/>
      <c r="U472" s="128"/>
      <c r="V472" s="128"/>
      <c r="W472" s="128"/>
      <c r="X472" s="128"/>
      <c r="Y472" s="128"/>
      <c r="Z472" s="128"/>
    </row>
    <row r="473" spans="1:26" ht="13">
      <c r="A473" s="128"/>
      <c r="B473" s="199"/>
      <c r="C473" s="128"/>
      <c r="D473" s="128"/>
      <c r="E473" s="128"/>
      <c r="F473" s="128"/>
      <c r="G473" s="128"/>
      <c r="H473" s="128"/>
      <c r="I473" s="128"/>
      <c r="J473" s="128"/>
      <c r="K473" s="128"/>
      <c r="L473" s="128"/>
      <c r="M473" s="128"/>
      <c r="N473" s="128"/>
      <c r="O473" s="128"/>
      <c r="P473" s="128"/>
      <c r="Q473" s="128"/>
      <c r="R473" s="128"/>
      <c r="S473" s="128"/>
      <c r="T473" s="128"/>
      <c r="U473" s="128"/>
      <c r="V473" s="128"/>
      <c r="W473" s="128"/>
      <c r="X473" s="128"/>
      <c r="Y473" s="128"/>
      <c r="Z473" s="128"/>
    </row>
    <row r="474" spans="1:26" ht="13">
      <c r="A474" s="128"/>
      <c r="B474" s="199"/>
      <c r="C474" s="128"/>
      <c r="D474" s="128"/>
      <c r="E474" s="128"/>
      <c r="F474" s="128"/>
      <c r="G474" s="128"/>
      <c r="H474" s="128"/>
      <c r="I474" s="128"/>
      <c r="J474" s="128"/>
      <c r="K474" s="128"/>
      <c r="L474" s="128"/>
      <c r="M474" s="128"/>
      <c r="N474" s="128"/>
      <c r="O474" s="128"/>
      <c r="P474" s="128"/>
      <c r="Q474" s="128"/>
      <c r="R474" s="128"/>
      <c r="S474" s="128"/>
      <c r="T474" s="128"/>
      <c r="U474" s="128"/>
      <c r="V474" s="128"/>
      <c r="W474" s="128"/>
      <c r="X474" s="128"/>
      <c r="Y474" s="128"/>
      <c r="Z474" s="128"/>
    </row>
    <row r="475" spans="1:26" ht="13">
      <c r="A475" s="128"/>
      <c r="B475" s="199"/>
      <c r="C475" s="128"/>
      <c r="D475" s="128"/>
      <c r="E475" s="128"/>
      <c r="F475" s="128"/>
      <c r="G475" s="128"/>
      <c r="H475" s="128"/>
      <c r="I475" s="128"/>
      <c r="J475" s="128"/>
      <c r="K475" s="128"/>
      <c r="L475" s="128"/>
      <c r="M475" s="128"/>
      <c r="N475" s="128"/>
      <c r="O475" s="128"/>
      <c r="P475" s="128"/>
      <c r="Q475" s="128"/>
      <c r="R475" s="128"/>
      <c r="S475" s="128"/>
      <c r="T475" s="128"/>
      <c r="U475" s="128"/>
      <c r="V475" s="128"/>
      <c r="W475" s="128"/>
      <c r="X475" s="128"/>
      <c r="Y475" s="128"/>
      <c r="Z475" s="128"/>
    </row>
    <row r="476" spans="1:26" ht="13">
      <c r="A476" s="128"/>
      <c r="B476" s="199"/>
      <c r="C476" s="128"/>
      <c r="D476" s="128"/>
      <c r="E476" s="128"/>
      <c r="F476" s="128"/>
      <c r="G476" s="128"/>
      <c r="H476" s="128"/>
      <c r="I476" s="128"/>
      <c r="J476" s="128"/>
      <c r="K476" s="128"/>
      <c r="L476" s="128"/>
      <c r="M476" s="128"/>
      <c r="N476" s="128"/>
      <c r="O476" s="128"/>
      <c r="P476" s="128"/>
      <c r="Q476" s="128"/>
      <c r="R476" s="128"/>
      <c r="S476" s="128"/>
      <c r="T476" s="128"/>
      <c r="U476" s="128"/>
      <c r="V476" s="128"/>
      <c r="W476" s="128"/>
      <c r="X476" s="128"/>
      <c r="Y476" s="128"/>
      <c r="Z476" s="128"/>
    </row>
    <row r="477" spans="1:26" ht="13">
      <c r="A477" s="128"/>
      <c r="B477" s="199"/>
      <c r="C477" s="128"/>
      <c r="D477" s="128"/>
      <c r="E477" s="128"/>
      <c r="F477" s="128"/>
      <c r="G477" s="128"/>
      <c r="H477" s="128"/>
      <c r="I477" s="128"/>
      <c r="J477" s="128"/>
      <c r="K477" s="128"/>
      <c r="L477" s="128"/>
      <c r="M477" s="128"/>
      <c r="N477" s="128"/>
      <c r="O477" s="128"/>
      <c r="P477" s="128"/>
      <c r="Q477" s="128"/>
      <c r="R477" s="128"/>
      <c r="S477" s="128"/>
      <c r="T477" s="128"/>
      <c r="U477" s="128"/>
      <c r="V477" s="128"/>
      <c r="W477" s="128"/>
      <c r="X477" s="128"/>
      <c r="Y477" s="128"/>
      <c r="Z477" s="128"/>
    </row>
    <row r="478" spans="1:26" ht="13">
      <c r="A478" s="128"/>
      <c r="B478" s="199"/>
      <c r="C478" s="128"/>
      <c r="D478" s="128"/>
      <c r="E478" s="128"/>
      <c r="F478" s="128"/>
      <c r="G478" s="128"/>
      <c r="H478" s="128"/>
      <c r="I478" s="128"/>
      <c r="J478" s="128"/>
      <c r="K478" s="128"/>
      <c r="L478" s="128"/>
      <c r="M478" s="128"/>
      <c r="N478" s="128"/>
      <c r="O478" s="128"/>
      <c r="P478" s="128"/>
      <c r="Q478" s="128"/>
      <c r="R478" s="128"/>
      <c r="S478" s="128"/>
      <c r="T478" s="128"/>
      <c r="U478" s="128"/>
      <c r="V478" s="128"/>
      <c r="W478" s="128"/>
      <c r="X478" s="128"/>
      <c r="Y478" s="128"/>
      <c r="Z478" s="128"/>
    </row>
    <row r="479" spans="1:26" ht="13">
      <c r="A479" s="128"/>
      <c r="B479" s="199"/>
      <c r="C479" s="128"/>
      <c r="D479" s="128"/>
      <c r="E479" s="128"/>
      <c r="F479" s="128"/>
      <c r="G479" s="128"/>
      <c r="H479" s="128"/>
      <c r="I479" s="128"/>
      <c r="J479" s="128"/>
      <c r="K479" s="128"/>
      <c r="L479" s="128"/>
      <c r="M479" s="128"/>
      <c r="N479" s="128"/>
      <c r="O479" s="128"/>
      <c r="P479" s="128"/>
      <c r="Q479" s="128"/>
      <c r="R479" s="128"/>
      <c r="S479" s="128"/>
      <c r="T479" s="128"/>
      <c r="U479" s="128"/>
      <c r="V479" s="128"/>
      <c r="W479" s="128"/>
      <c r="X479" s="128"/>
      <c r="Y479" s="128"/>
      <c r="Z479" s="128"/>
    </row>
    <row r="480" spans="1:26" ht="13">
      <c r="A480" s="128"/>
      <c r="B480" s="199"/>
      <c r="C480" s="128"/>
      <c r="D480" s="128"/>
      <c r="E480" s="128"/>
      <c r="F480" s="128"/>
      <c r="G480" s="128"/>
      <c r="H480" s="128"/>
      <c r="I480" s="128"/>
      <c r="J480" s="128"/>
      <c r="K480" s="128"/>
      <c r="L480" s="128"/>
      <c r="M480" s="128"/>
      <c r="N480" s="128"/>
      <c r="O480" s="128"/>
      <c r="P480" s="128"/>
      <c r="Q480" s="128"/>
      <c r="R480" s="128"/>
      <c r="S480" s="128"/>
      <c r="T480" s="128"/>
      <c r="U480" s="128"/>
      <c r="V480" s="128"/>
      <c r="W480" s="128"/>
      <c r="X480" s="128"/>
      <c r="Y480" s="128"/>
      <c r="Z480" s="128"/>
    </row>
    <row r="481" spans="1:26" ht="13">
      <c r="A481" s="128"/>
      <c r="B481" s="199"/>
      <c r="C481" s="128"/>
      <c r="D481" s="128"/>
      <c r="E481" s="128"/>
      <c r="F481" s="128"/>
      <c r="G481" s="128"/>
      <c r="H481" s="128"/>
      <c r="I481" s="128"/>
      <c r="J481" s="128"/>
      <c r="K481" s="128"/>
      <c r="L481" s="128"/>
      <c r="M481" s="128"/>
      <c r="N481" s="128"/>
      <c r="O481" s="128"/>
      <c r="P481" s="128"/>
      <c r="Q481" s="128"/>
      <c r="R481" s="128"/>
      <c r="S481" s="128"/>
      <c r="T481" s="128"/>
      <c r="U481" s="128"/>
      <c r="V481" s="128"/>
      <c r="W481" s="128"/>
      <c r="X481" s="128"/>
      <c r="Y481" s="128"/>
      <c r="Z481" s="128"/>
    </row>
    <row r="482" spans="1:26" ht="13">
      <c r="A482" s="128"/>
      <c r="B482" s="199"/>
      <c r="C482" s="128"/>
      <c r="D482" s="128"/>
      <c r="E482" s="128"/>
      <c r="F482" s="128"/>
      <c r="G482" s="128"/>
      <c r="H482" s="128"/>
      <c r="I482" s="128"/>
      <c r="J482" s="128"/>
      <c r="K482" s="128"/>
      <c r="L482" s="128"/>
      <c r="M482" s="128"/>
      <c r="N482" s="128"/>
      <c r="O482" s="128"/>
      <c r="P482" s="128"/>
      <c r="Q482" s="128"/>
      <c r="R482" s="128"/>
      <c r="S482" s="128"/>
      <c r="T482" s="128"/>
      <c r="U482" s="128"/>
      <c r="V482" s="128"/>
      <c r="W482" s="128"/>
      <c r="X482" s="128"/>
      <c r="Y482" s="128"/>
      <c r="Z482" s="128"/>
    </row>
    <row r="483" spans="1:26" ht="13">
      <c r="A483" s="128"/>
      <c r="B483" s="199"/>
      <c r="C483" s="128"/>
      <c r="D483" s="128"/>
      <c r="E483" s="128"/>
      <c r="F483" s="128"/>
      <c r="G483" s="128"/>
      <c r="H483" s="128"/>
      <c r="I483" s="128"/>
      <c r="J483" s="128"/>
      <c r="K483" s="128"/>
      <c r="L483" s="128"/>
      <c r="M483" s="128"/>
      <c r="N483" s="128"/>
      <c r="O483" s="128"/>
      <c r="P483" s="128"/>
      <c r="Q483" s="128"/>
      <c r="R483" s="128"/>
      <c r="S483" s="128"/>
      <c r="T483" s="128"/>
      <c r="U483" s="128"/>
      <c r="V483" s="128"/>
      <c r="W483" s="128"/>
      <c r="X483" s="128"/>
      <c r="Y483" s="128"/>
      <c r="Z483" s="128"/>
    </row>
    <row r="484" spans="1:26" ht="13">
      <c r="A484" s="128"/>
      <c r="B484" s="199"/>
      <c r="C484" s="128"/>
      <c r="D484" s="128"/>
      <c r="E484" s="128"/>
      <c r="F484" s="128"/>
      <c r="G484" s="128"/>
      <c r="H484" s="128"/>
      <c r="I484" s="128"/>
      <c r="J484" s="128"/>
      <c r="K484" s="128"/>
      <c r="L484" s="128"/>
      <c r="M484" s="128"/>
      <c r="N484" s="128"/>
      <c r="O484" s="128"/>
      <c r="P484" s="128"/>
      <c r="Q484" s="128"/>
      <c r="R484" s="128"/>
      <c r="S484" s="128"/>
      <c r="T484" s="128"/>
      <c r="U484" s="128"/>
      <c r="V484" s="128"/>
      <c r="W484" s="128"/>
      <c r="X484" s="128"/>
      <c r="Y484" s="128"/>
      <c r="Z484" s="128"/>
    </row>
    <row r="485" spans="1:26" ht="13">
      <c r="A485" s="128"/>
      <c r="B485" s="199"/>
      <c r="C485" s="128"/>
      <c r="D485" s="128"/>
      <c r="E485" s="128"/>
      <c r="F485" s="128"/>
      <c r="G485" s="128"/>
      <c r="H485" s="128"/>
      <c r="I485" s="128"/>
      <c r="J485" s="128"/>
      <c r="K485" s="128"/>
      <c r="L485" s="128"/>
      <c r="M485" s="128"/>
      <c r="N485" s="128"/>
      <c r="O485" s="128"/>
      <c r="P485" s="128"/>
      <c r="Q485" s="128"/>
      <c r="R485" s="128"/>
      <c r="S485" s="128"/>
      <c r="T485" s="128"/>
      <c r="U485" s="128"/>
      <c r="V485" s="128"/>
      <c r="W485" s="128"/>
      <c r="X485" s="128"/>
      <c r="Y485" s="128"/>
      <c r="Z485" s="128"/>
    </row>
    <row r="486" spans="1:26" ht="13">
      <c r="A486" s="128"/>
      <c r="B486" s="199"/>
      <c r="C486" s="128"/>
      <c r="D486" s="128"/>
      <c r="E486" s="128"/>
      <c r="F486" s="128"/>
      <c r="G486" s="128"/>
      <c r="H486" s="128"/>
      <c r="I486" s="128"/>
      <c r="J486" s="128"/>
      <c r="K486" s="128"/>
      <c r="L486" s="128"/>
      <c r="M486" s="128"/>
      <c r="N486" s="128"/>
      <c r="O486" s="128"/>
      <c r="P486" s="128"/>
      <c r="Q486" s="128"/>
      <c r="R486" s="128"/>
      <c r="S486" s="128"/>
      <c r="T486" s="128"/>
      <c r="U486" s="128"/>
      <c r="V486" s="128"/>
      <c r="W486" s="128"/>
      <c r="X486" s="128"/>
      <c r="Y486" s="128"/>
      <c r="Z486" s="128"/>
    </row>
    <row r="487" spans="1:26" ht="13">
      <c r="A487" s="128"/>
      <c r="B487" s="199"/>
      <c r="C487" s="128"/>
      <c r="D487" s="128"/>
      <c r="E487" s="128"/>
      <c r="F487" s="128"/>
      <c r="G487" s="128"/>
      <c r="H487" s="128"/>
      <c r="I487" s="128"/>
      <c r="J487" s="128"/>
      <c r="K487" s="128"/>
      <c r="L487" s="128"/>
      <c r="M487" s="128"/>
      <c r="N487" s="128"/>
      <c r="O487" s="128"/>
      <c r="P487" s="128"/>
      <c r="Q487" s="128"/>
      <c r="R487" s="128"/>
      <c r="S487" s="128"/>
      <c r="T487" s="128"/>
      <c r="U487" s="128"/>
      <c r="V487" s="128"/>
      <c r="W487" s="128"/>
      <c r="X487" s="128"/>
      <c r="Y487" s="128"/>
      <c r="Z487" s="128"/>
    </row>
    <row r="488" spans="1:26" ht="13">
      <c r="A488" s="128"/>
      <c r="B488" s="199"/>
      <c r="C488" s="128"/>
      <c r="D488" s="128"/>
      <c r="E488" s="128"/>
      <c r="F488" s="128"/>
      <c r="G488" s="128"/>
      <c r="H488" s="128"/>
      <c r="I488" s="128"/>
      <c r="J488" s="128"/>
      <c r="K488" s="128"/>
      <c r="L488" s="128"/>
      <c r="M488" s="128"/>
      <c r="N488" s="128"/>
      <c r="O488" s="128"/>
      <c r="P488" s="128"/>
      <c r="Q488" s="128"/>
      <c r="R488" s="128"/>
      <c r="S488" s="128"/>
      <c r="T488" s="128"/>
      <c r="U488" s="128"/>
      <c r="V488" s="128"/>
      <c r="W488" s="128"/>
      <c r="X488" s="128"/>
      <c r="Y488" s="128"/>
      <c r="Z488" s="128"/>
    </row>
    <row r="489" spans="1:26" ht="13">
      <c r="A489" s="128"/>
      <c r="B489" s="199"/>
      <c r="C489" s="128"/>
      <c r="D489" s="128"/>
      <c r="E489" s="128"/>
      <c r="F489" s="128"/>
      <c r="G489" s="128"/>
      <c r="H489" s="128"/>
      <c r="I489" s="128"/>
      <c r="J489" s="128"/>
      <c r="K489" s="128"/>
      <c r="L489" s="128"/>
      <c r="M489" s="128"/>
      <c r="N489" s="128"/>
      <c r="O489" s="128"/>
      <c r="P489" s="128"/>
      <c r="Q489" s="128"/>
      <c r="R489" s="128"/>
      <c r="S489" s="128"/>
      <c r="T489" s="128"/>
      <c r="U489" s="128"/>
      <c r="V489" s="128"/>
      <c r="W489" s="128"/>
      <c r="X489" s="128"/>
      <c r="Y489" s="128"/>
      <c r="Z489" s="128"/>
    </row>
    <row r="490" spans="1:26" ht="13">
      <c r="A490" s="128"/>
      <c r="B490" s="199"/>
      <c r="C490" s="128"/>
      <c r="D490" s="128"/>
      <c r="E490" s="128"/>
      <c r="F490" s="128"/>
      <c r="G490" s="128"/>
      <c r="H490" s="128"/>
      <c r="I490" s="128"/>
      <c r="J490" s="128"/>
      <c r="K490" s="128"/>
      <c r="L490" s="128"/>
      <c r="M490" s="128"/>
      <c r="N490" s="128"/>
      <c r="O490" s="128"/>
      <c r="P490" s="128"/>
      <c r="Q490" s="128"/>
      <c r="R490" s="128"/>
      <c r="S490" s="128"/>
      <c r="T490" s="128"/>
      <c r="U490" s="128"/>
      <c r="V490" s="128"/>
      <c r="W490" s="128"/>
      <c r="X490" s="128"/>
      <c r="Y490" s="128"/>
      <c r="Z490" s="128"/>
    </row>
    <row r="491" spans="1:26" ht="13">
      <c r="A491" s="128"/>
      <c r="B491" s="199"/>
      <c r="C491" s="128"/>
      <c r="D491" s="128"/>
      <c r="E491" s="128"/>
      <c r="F491" s="128"/>
      <c r="G491" s="128"/>
      <c r="H491" s="128"/>
      <c r="I491" s="128"/>
      <c r="J491" s="128"/>
      <c r="K491" s="128"/>
      <c r="L491" s="128"/>
      <c r="M491" s="128"/>
      <c r="N491" s="128"/>
      <c r="O491" s="128"/>
      <c r="P491" s="128"/>
      <c r="Q491" s="128"/>
      <c r="R491" s="128"/>
      <c r="S491" s="128"/>
      <c r="T491" s="128"/>
      <c r="U491" s="128"/>
      <c r="V491" s="128"/>
      <c r="W491" s="128"/>
      <c r="X491" s="128"/>
      <c r="Y491" s="128"/>
      <c r="Z491" s="128"/>
    </row>
    <row r="492" spans="1:26" ht="13">
      <c r="A492" s="128"/>
      <c r="B492" s="199"/>
      <c r="C492" s="128"/>
      <c r="D492" s="128"/>
      <c r="E492" s="128"/>
      <c r="F492" s="128"/>
      <c r="G492" s="128"/>
      <c r="H492" s="128"/>
      <c r="I492" s="128"/>
      <c r="J492" s="128"/>
      <c r="K492" s="128"/>
      <c r="L492" s="128"/>
      <c r="M492" s="128"/>
      <c r="N492" s="128"/>
      <c r="O492" s="128"/>
      <c r="P492" s="128"/>
      <c r="Q492" s="128"/>
      <c r="R492" s="128"/>
      <c r="S492" s="128"/>
      <c r="T492" s="128"/>
      <c r="U492" s="128"/>
      <c r="V492" s="128"/>
      <c r="W492" s="128"/>
      <c r="X492" s="128"/>
      <c r="Y492" s="128"/>
      <c r="Z492" s="128"/>
    </row>
    <row r="493" spans="1:26" ht="13">
      <c r="A493" s="128"/>
      <c r="B493" s="199"/>
      <c r="C493" s="128"/>
      <c r="D493" s="128"/>
      <c r="E493" s="128"/>
      <c r="F493" s="128"/>
      <c r="G493" s="128"/>
      <c r="H493" s="128"/>
      <c r="I493" s="128"/>
      <c r="J493" s="128"/>
      <c r="K493" s="128"/>
      <c r="L493" s="128"/>
      <c r="M493" s="128"/>
      <c r="N493" s="128"/>
      <c r="O493" s="128"/>
      <c r="P493" s="128"/>
      <c r="Q493" s="128"/>
      <c r="R493" s="128"/>
      <c r="S493" s="128"/>
      <c r="T493" s="128"/>
      <c r="U493" s="128"/>
      <c r="V493" s="128"/>
      <c r="W493" s="128"/>
      <c r="X493" s="128"/>
      <c r="Y493" s="128"/>
      <c r="Z493" s="128"/>
    </row>
    <row r="494" spans="1:26" ht="13">
      <c r="A494" s="128"/>
      <c r="B494" s="199"/>
      <c r="C494" s="128"/>
      <c r="D494" s="128"/>
      <c r="E494" s="128"/>
      <c r="F494" s="128"/>
      <c r="G494" s="128"/>
      <c r="H494" s="128"/>
      <c r="I494" s="128"/>
      <c r="J494" s="128"/>
      <c r="K494" s="128"/>
      <c r="L494" s="128"/>
      <c r="M494" s="128"/>
      <c r="N494" s="128"/>
      <c r="O494" s="128"/>
      <c r="P494" s="128"/>
      <c r="Q494" s="128"/>
      <c r="R494" s="128"/>
      <c r="S494" s="128"/>
      <c r="T494" s="128"/>
      <c r="U494" s="128"/>
      <c r="V494" s="128"/>
      <c r="W494" s="128"/>
      <c r="X494" s="128"/>
      <c r="Y494" s="128"/>
      <c r="Z494" s="128"/>
    </row>
    <row r="495" spans="1:26" ht="13">
      <c r="A495" s="128"/>
      <c r="B495" s="199"/>
      <c r="C495" s="128"/>
      <c r="D495" s="128"/>
      <c r="E495" s="128"/>
      <c r="F495" s="128"/>
      <c r="G495" s="128"/>
      <c r="H495" s="128"/>
      <c r="I495" s="128"/>
      <c r="J495" s="128"/>
      <c r="K495" s="128"/>
      <c r="L495" s="128"/>
      <c r="M495" s="128"/>
      <c r="N495" s="128"/>
      <c r="O495" s="128"/>
      <c r="P495" s="128"/>
      <c r="Q495" s="128"/>
      <c r="R495" s="128"/>
      <c r="S495" s="128"/>
      <c r="T495" s="128"/>
      <c r="U495" s="128"/>
      <c r="V495" s="128"/>
      <c r="W495" s="128"/>
      <c r="X495" s="128"/>
      <c r="Y495" s="128"/>
      <c r="Z495" s="128"/>
    </row>
    <row r="496" spans="1:26" ht="13">
      <c r="A496" s="128"/>
      <c r="B496" s="199"/>
      <c r="C496" s="128"/>
      <c r="D496" s="128"/>
      <c r="E496" s="128"/>
      <c r="F496" s="128"/>
      <c r="G496" s="128"/>
      <c r="H496" s="128"/>
      <c r="I496" s="128"/>
      <c r="J496" s="128"/>
      <c r="K496" s="128"/>
      <c r="L496" s="128"/>
      <c r="M496" s="128"/>
      <c r="N496" s="128"/>
      <c r="O496" s="128"/>
      <c r="P496" s="128"/>
      <c r="Q496" s="128"/>
      <c r="R496" s="128"/>
      <c r="S496" s="128"/>
      <c r="T496" s="128"/>
      <c r="U496" s="128"/>
      <c r="V496" s="128"/>
      <c r="W496" s="128"/>
      <c r="X496" s="128"/>
      <c r="Y496" s="128"/>
      <c r="Z496" s="128"/>
    </row>
    <row r="497" spans="1:26" ht="13">
      <c r="A497" s="128"/>
      <c r="B497" s="199"/>
      <c r="C497" s="128"/>
      <c r="D497" s="128"/>
      <c r="E497" s="128"/>
      <c r="F497" s="128"/>
      <c r="G497" s="128"/>
      <c r="H497" s="128"/>
      <c r="I497" s="128"/>
      <c r="J497" s="128"/>
      <c r="K497" s="128"/>
      <c r="L497" s="128"/>
      <c r="M497" s="128"/>
      <c r="N497" s="128"/>
      <c r="O497" s="128"/>
      <c r="P497" s="128"/>
      <c r="Q497" s="128"/>
      <c r="R497" s="128"/>
      <c r="S497" s="128"/>
      <c r="T497" s="128"/>
      <c r="U497" s="128"/>
      <c r="V497" s="128"/>
      <c r="W497" s="128"/>
      <c r="X497" s="128"/>
      <c r="Y497" s="128"/>
      <c r="Z497" s="128"/>
    </row>
    <row r="498" spans="1:26" ht="13">
      <c r="A498" s="128"/>
      <c r="B498" s="199"/>
      <c r="C498" s="128"/>
      <c r="D498" s="128"/>
      <c r="E498" s="128"/>
      <c r="F498" s="128"/>
      <c r="G498" s="128"/>
      <c r="H498" s="128"/>
      <c r="I498" s="128"/>
      <c r="J498" s="128"/>
      <c r="K498" s="128"/>
      <c r="L498" s="128"/>
      <c r="M498" s="128"/>
      <c r="N498" s="128"/>
      <c r="O498" s="128"/>
      <c r="P498" s="128"/>
      <c r="Q498" s="128"/>
      <c r="R498" s="128"/>
      <c r="S498" s="128"/>
      <c r="T498" s="128"/>
      <c r="U498" s="128"/>
      <c r="V498" s="128"/>
      <c r="W498" s="128"/>
      <c r="X498" s="128"/>
      <c r="Y498" s="128"/>
      <c r="Z498" s="128"/>
    </row>
    <row r="499" spans="1:26" ht="13">
      <c r="A499" s="128"/>
      <c r="B499" s="199"/>
      <c r="C499" s="128"/>
      <c r="D499" s="128"/>
      <c r="E499" s="128"/>
      <c r="F499" s="128"/>
      <c r="G499" s="128"/>
      <c r="H499" s="128"/>
      <c r="I499" s="128"/>
      <c r="J499" s="128"/>
      <c r="K499" s="128"/>
      <c r="L499" s="128"/>
      <c r="M499" s="128"/>
      <c r="N499" s="128"/>
      <c r="O499" s="128"/>
      <c r="P499" s="128"/>
      <c r="Q499" s="128"/>
      <c r="R499" s="128"/>
      <c r="S499" s="128"/>
      <c r="T499" s="128"/>
      <c r="U499" s="128"/>
      <c r="V499" s="128"/>
      <c r="W499" s="128"/>
      <c r="X499" s="128"/>
      <c r="Y499" s="128"/>
      <c r="Z499" s="128"/>
    </row>
    <row r="500" spans="1:26" ht="13">
      <c r="A500" s="128"/>
      <c r="B500" s="199"/>
      <c r="C500" s="128"/>
      <c r="D500" s="128"/>
      <c r="E500" s="128"/>
      <c r="F500" s="128"/>
      <c r="G500" s="128"/>
      <c r="H500" s="128"/>
      <c r="I500" s="128"/>
      <c r="J500" s="128"/>
      <c r="K500" s="128"/>
      <c r="L500" s="128"/>
      <c r="M500" s="128"/>
      <c r="N500" s="128"/>
      <c r="O500" s="128"/>
      <c r="P500" s="128"/>
      <c r="Q500" s="128"/>
      <c r="R500" s="128"/>
      <c r="S500" s="128"/>
      <c r="T500" s="128"/>
      <c r="U500" s="128"/>
      <c r="V500" s="128"/>
      <c r="W500" s="128"/>
      <c r="X500" s="128"/>
      <c r="Y500" s="128"/>
      <c r="Z500" s="128"/>
    </row>
    <row r="501" spans="1:26" ht="13">
      <c r="A501" s="128"/>
      <c r="B501" s="199"/>
      <c r="C501" s="128"/>
      <c r="D501" s="128"/>
      <c r="E501" s="128"/>
      <c r="F501" s="128"/>
      <c r="G501" s="128"/>
      <c r="H501" s="128"/>
      <c r="I501" s="128"/>
      <c r="J501" s="128"/>
      <c r="K501" s="128"/>
      <c r="L501" s="128"/>
      <c r="M501" s="128"/>
      <c r="N501" s="128"/>
      <c r="O501" s="128"/>
      <c r="P501" s="128"/>
      <c r="Q501" s="128"/>
      <c r="R501" s="128"/>
      <c r="S501" s="128"/>
      <c r="T501" s="128"/>
      <c r="U501" s="128"/>
      <c r="V501" s="128"/>
      <c r="W501" s="128"/>
      <c r="X501" s="128"/>
      <c r="Y501" s="128"/>
      <c r="Z501" s="128"/>
    </row>
    <row r="502" spans="1:26" ht="13">
      <c r="A502" s="128"/>
      <c r="B502" s="199"/>
      <c r="C502" s="128"/>
      <c r="D502" s="128"/>
      <c r="E502" s="128"/>
      <c r="F502" s="128"/>
      <c r="G502" s="128"/>
      <c r="H502" s="128"/>
      <c r="I502" s="128"/>
      <c r="J502" s="128"/>
      <c r="K502" s="128"/>
      <c r="L502" s="128"/>
      <c r="M502" s="128"/>
      <c r="N502" s="128"/>
      <c r="O502" s="128"/>
      <c r="P502" s="128"/>
      <c r="Q502" s="128"/>
      <c r="R502" s="128"/>
      <c r="S502" s="128"/>
      <c r="T502" s="128"/>
      <c r="U502" s="128"/>
      <c r="V502" s="128"/>
      <c r="W502" s="128"/>
      <c r="X502" s="128"/>
      <c r="Y502" s="128"/>
      <c r="Z502" s="128"/>
    </row>
    <row r="503" spans="1:26" ht="13">
      <c r="A503" s="128"/>
      <c r="B503" s="199"/>
      <c r="C503" s="128"/>
      <c r="D503" s="128"/>
      <c r="E503" s="128"/>
      <c r="F503" s="128"/>
      <c r="G503" s="128"/>
      <c r="H503" s="128"/>
      <c r="I503" s="128"/>
      <c r="J503" s="128"/>
      <c r="K503" s="128"/>
      <c r="L503" s="128"/>
      <c r="M503" s="128"/>
      <c r="N503" s="128"/>
      <c r="O503" s="128"/>
      <c r="P503" s="128"/>
      <c r="Q503" s="128"/>
      <c r="R503" s="128"/>
      <c r="S503" s="128"/>
      <c r="T503" s="128"/>
      <c r="U503" s="128"/>
      <c r="V503" s="128"/>
      <c r="W503" s="128"/>
      <c r="X503" s="128"/>
      <c r="Y503" s="128"/>
      <c r="Z503" s="128"/>
    </row>
    <row r="504" spans="1:26" ht="13">
      <c r="A504" s="128"/>
      <c r="B504" s="199"/>
      <c r="C504" s="128"/>
      <c r="D504" s="128"/>
      <c r="E504" s="128"/>
      <c r="F504" s="128"/>
      <c r="G504" s="128"/>
      <c r="H504" s="128"/>
      <c r="I504" s="128"/>
      <c r="J504" s="128"/>
      <c r="K504" s="128"/>
      <c r="L504" s="128"/>
      <c r="M504" s="128"/>
      <c r="N504" s="128"/>
      <c r="O504" s="128"/>
      <c r="P504" s="128"/>
      <c r="Q504" s="128"/>
      <c r="R504" s="128"/>
      <c r="S504" s="128"/>
      <c r="T504" s="128"/>
      <c r="U504" s="128"/>
      <c r="V504" s="128"/>
      <c r="W504" s="128"/>
      <c r="X504" s="128"/>
      <c r="Y504" s="128"/>
      <c r="Z504" s="128"/>
    </row>
    <row r="505" spans="1:26" ht="13">
      <c r="A505" s="128"/>
      <c r="B505" s="199"/>
      <c r="C505" s="128"/>
      <c r="D505" s="128"/>
      <c r="E505" s="128"/>
      <c r="F505" s="128"/>
      <c r="G505" s="128"/>
      <c r="H505" s="128"/>
      <c r="I505" s="128"/>
      <c r="J505" s="128"/>
      <c r="K505" s="128"/>
      <c r="L505" s="128"/>
      <c r="M505" s="128"/>
      <c r="N505" s="128"/>
      <c r="O505" s="128"/>
      <c r="P505" s="128"/>
      <c r="Q505" s="128"/>
      <c r="R505" s="128"/>
      <c r="S505" s="128"/>
      <c r="T505" s="128"/>
      <c r="U505" s="128"/>
      <c r="V505" s="128"/>
      <c r="W505" s="128"/>
      <c r="X505" s="128"/>
      <c r="Y505" s="128"/>
      <c r="Z505" s="128"/>
    </row>
    <row r="506" spans="1:26" ht="13">
      <c r="A506" s="128"/>
      <c r="B506" s="199"/>
      <c r="C506" s="128"/>
      <c r="D506" s="128"/>
      <c r="E506" s="128"/>
      <c r="F506" s="128"/>
      <c r="G506" s="128"/>
      <c r="H506" s="128"/>
      <c r="I506" s="128"/>
      <c r="J506" s="128"/>
      <c r="K506" s="128"/>
      <c r="L506" s="128"/>
      <c r="M506" s="128"/>
      <c r="N506" s="128"/>
      <c r="O506" s="128"/>
      <c r="P506" s="128"/>
      <c r="Q506" s="128"/>
      <c r="R506" s="128"/>
      <c r="S506" s="128"/>
      <c r="T506" s="128"/>
      <c r="U506" s="128"/>
      <c r="V506" s="128"/>
      <c r="W506" s="128"/>
      <c r="X506" s="128"/>
      <c r="Y506" s="128"/>
      <c r="Z506" s="128"/>
    </row>
    <row r="507" spans="1:26" ht="13">
      <c r="A507" s="128"/>
      <c r="B507" s="199"/>
      <c r="C507" s="128"/>
      <c r="D507" s="128"/>
      <c r="E507" s="128"/>
      <c r="F507" s="128"/>
      <c r="G507" s="128"/>
      <c r="H507" s="128"/>
      <c r="I507" s="128"/>
      <c r="J507" s="128"/>
      <c r="K507" s="128"/>
      <c r="L507" s="128"/>
      <c r="M507" s="128"/>
      <c r="N507" s="128"/>
      <c r="O507" s="128"/>
      <c r="P507" s="128"/>
      <c r="Q507" s="128"/>
      <c r="R507" s="128"/>
      <c r="S507" s="128"/>
      <c r="T507" s="128"/>
      <c r="U507" s="128"/>
      <c r="V507" s="128"/>
      <c r="W507" s="128"/>
      <c r="X507" s="128"/>
      <c r="Y507" s="128"/>
      <c r="Z507" s="128"/>
    </row>
    <row r="508" spans="1:26" ht="13">
      <c r="A508" s="128"/>
      <c r="B508" s="199"/>
      <c r="C508" s="128"/>
      <c r="D508" s="128"/>
      <c r="E508" s="128"/>
      <c r="F508" s="128"/>
      <c r="G508" s="128"/>
      <c r="H508" s="128"/>
      <c r="I508" s="128"/>
      <c r="J508" s="128"/>
      <c r="K508" s="128"/>
      <c r="L508" s="128"/>
      <c r="M508" s="128"/>
      <c r="N508" s="128"/>
      <c r="O508" s="128"/>
      <c r="P508" s="128"/>
      <c r="Q508" s="128"/>
      <c r="R508" s="128"/>
      <c r="S508" s="128"/>
      <c r="T508" s="128"/>
      <c r="U508" s="128"/>
      <c r="V508" s="128"/>
      <c r="W508" s="128"/>
      <c r="X508" s="128"/>
      <c r="Y508" s="128"/>
      <c r="Z508" s="128"/>
    </row>
    <row r="509" spans="1:26" ht="13">
      <c r="A509" s="128"/>
      <c r="B509" s="199"/>
      <c r="C509" s="128"/>
      <c r="D509" s="128"/>
      <c r="E509" s="128"/>
      <c r="F509" s="128"/>
      <c r="G509" s="128"/>
      <c r="H509" s="128"/>
      <c r="I509" s="128"/>
      <c r="J509" s="128"/>
      <c r="K509" s="128"/>
      <c r="L509" s="128"/>
      <c r="M509" s="128"/>
      <c r="N509" s="128"/>
      <c r="O509" s="128"/>
      <c r="P509" s="128"/>
      <c r="Q509" s="128"/>
      <c r="R509" s="128"/>
      <c r="S509" s="128"/>
      <c r="T509" s="128"/>
      <c r="U509" s="128"/>
      <c r="V509" s="128"/>
      <c r="W509" s="128"/>
      <c r="X509" s="128"/>
      <c r="Y509" s="128"/>
      <c r="Z509" s="128"/>
    </row>
    <row r="510" spans="1:26" ht="13">
      <c r="A510" s="128"/>
      <c r="B510" s="199"/>
      <c r="C510" s="128"/>
      <c r="D510" s="128"/>
      <c r="E510" s="128"/>
      <c r="F510" s="128"/>
      <c r="G510" s="128"/>
      <c r="H510" s="128"/>
      <c r="I510" s="128"/>
      <c r="J510" s="128"/>
      <c r="K510" s="128"/>
      <c r="L510" s="128"/>
      <c r="M510" s="128"/>
      <c r="N510" s="128"/>
      <c r="O510" s="128"/>
      <c r="P510" s="128"/>
      <c r="Q510" s="128"/>
      <c r="R510" s="128"/>
      <c r="S510" s="128"/>
      <c r="T510" s="128"/>
      <c r="U510" s="128"/>
      <c r="V510" s="128"/>
      <c r="W510" s="128"/>
      <c r="X510" s="128"/>
      <c r="Y510" s="128"/>
      <c r="Z510" s="128"/>
    </row>
    <row r="511" spans="1:26" ht="13">
      <c r="A511" s="128"/>
      <c r="B511" s="199"/>
      <c r="C511" s="128"/>
      <c r="D511" s="128"/>
      <c r="E511" s="128"/>
      <c r="F511" s="128"/>
      <c r="G511" s="128"/>
      <c r="H511" s="128"/>
      <c r="I511" s="128"/>
      <c r="J511" s="128"/>
      <c r="K511" s="128"/>
      <c r="L511" s="128"/>
      <c r="M511" s="128"/>
      <c r="N511" s="128"/>
      <c r="O511" s="128"/>
      <c r="P511" s="128"/>
      <c r="Q511" s="128"/>
      <c r="R511" s="128"/>
      <c r="S511" s="128"/>
      <c r="T511" s="128"/>
      <c r="U511" s="128"/>
      <c r="V511" s="128"/>
      <c r="W511" s="128"/>
      <c r="X511" s="128"/>
      <c r="Y511" s="128"/>
      <c r="Z511" s="128"/>
    </row>
    <row r="512" spans="1:26" ht="13">
      <c r="A512" s="128"/>
      <c r="B512" s="199"/>
      <c r="C512" s="128"/>
      <c r="D512" s="128"/>
      <c r="E512" s="128"/>
      <c r="F512" s="128"/>
      <c r="G512" s="128"/>
      <c r="H512" s="128"/>
      <c r="I512" s="128"/>
      <c r="J512" s="128"/>
      <c r="K512" s="128"/>
      <c r="L512" s="128"/>
      <c r="M512" s="128"/>
      <c r="N512" s="128"/>
      <c r="O512" s="128"/>
      <c r="P512" s="128"/>
      <c r="Q512" s="128"/>
      <c r="R512" s="128"/>
      <c r="S512" s="128"/>
      <c r="T512" s="128"/>
      <c r="U512" s="128"/>
      <c r="V512" s="128"/>
      <c r="W512" s="128"/>
      <c r="X512" s="128"/>
      <c r="Y512" s="128"/>
      <c r="Z512" s="128"/>
    </row>
    <row r="513" spans="1:26" ht="13">
      <c r="A513" s="128"/>
      <c r="B513" s="199"/>
      <c r="C513" s="128"/>
      <c r="D513" s="128"/>
      <c r="E513" s="128"/>
      <c r="F513" s="128"/>
      <c r="G513" s="128"/>
      <c r="H513" s="128"/>
      <c r="I513" s="128"/>
      <c r="J513" s="128"/>
      <c r="K513" s="128"/>
      <c r="L513" s="128"/>
      <c r="M513" s="128"/>
      <c r="N513" s="128"/>
      <c r="O513" s="128"/>
      <c r="P513" s="128"/>
      <c r="Q513" s="128"/>
      <c r="R513" s="128"/>
      <c r="S513" s="128"/>
      <c r="T513" s="128"/>
      <c r="U513" s="128"/>
      <c r="V513" s="128"/>
      <c r="W513" s="128"/>
      <c r="X513" s="128"/>
      <c r="Y513" s="128"/>
      <c r="Z513" s="128"/>
    </row>
    <row r="514" spans="1:26" ht="13">
      <c r="A514" s="128"/>
      <c r="B514" s="199"/>
      <c r="C514" s="128"/>
      <c r="D514" s="128"/>
      <c r="E514" s="128"/>
      <c r="F514" s="128"/>
      <c r="G514" s="128"/>
      <c r="H514" s="128"/>
      <c r="I514" s="128"/>
      <c r="J514" s="128"/>
      <c r="K514" s="128"/>
      <c r="L514" s="128"/>
      <c r="M514" s="128"/>
      <c r="N514" s="128"/>
      <c r="O514" s="128"/>
      <c r="P514" s="128"/>
      <c r="Q514" s="128"/>
      <c r="R514" s="128"/>
      <c r="S514" s="128"/>
      <c r="T514" s="128"/>
      <c r="U514" s="128"/>
      <c r="V514" s="128"/>
      <c r="W514" s="128"/>
      <c r="X514" s="128"/>
      <c r="Y514" s="128"/>
      <c r="Z514" s="128"/>
    </row>
    <row r="515" spans="1:26" ht="13">
      <c r="A515" s="128"/>
      <c r="B515" s="199"/>
      <c r="C515" s="128"/>
      <c r="D515" s="128"/>
      <c r="E515" s="128"/>
      <c r="F515" s="128"/>
      <c r="G515" s="128"/>
      <c r="H515" s="128"/>
      <c r="I515" s="128"/>
      <c r="J515" s="128"/>
      <c r="K515" s="128"/>
      <c r="L515" s="128"/>
      <c r="M515" s="128"/>
      <c r="N515" s="128"/>
      <c r="O515" s="128"/>
      <c r="P515" s="128"/>
      <c r="Q515" s="128"/>
      <c r="R515" s="128"/>
      <c r="S515" s="128"/>
      <c r="T515" s="128"/>
      <c r="U515" s="128"/>
      <c r="V515" s="128"/>
      <c r="W515" s="128"/>
      <c r="X515" s="128"/>
      <c r="Y515" s="128"/>
      <c r="Z515" s="128"/>
    </row>
    <row r="516" spans="1:26" ht="13">
      <c r="A516" s="128"/>
      <c r="B516" s="199"/>
      <c r="C516" s="128"/>
      <c r="D516" s="128"/>
      <c r="E516" s="128"/>
      <c r="F516" s="128"/>
      <c r="G516" s="128"/>
      <c r="H516" s="128"/>
      <c r="I516" s="128"/>
      <c r="J516" s="128"/>
      <c r="K516" s="128"/>
      <c r="L516" s="128"/>
      <c r="M516" s="128"/>
      <c r="N516" s="128"/>
      <c r="O516" s="128"/>
      <c r="P516" s="128"/>
      <c r="Q516" s="128"/>
      <c r="R516" s="128"/>
      <c r="S516" s="128"/>
      <c r="T516" s="128"/>
      <c r="U516" s="128"/>
      <c r="V516" s="128"/>
      <c r="W516" s="128"/>
      <c r="X516" s="128"/>
      <c r="Y516" s="128"/>
      <c r="Z516" s="128"/>
    </row>
    <row r="517" spans="1:26" ht="13">
      <c r="A517" s="128"/>
      <c r="B517" s="199"/>
      <c r="C517" s="128"/>
      <c r="D517" s="128"/>
      <c r="E517" s="128"/>
      <c r="F517" s="128"/>
      <c r="G517" s="128"/>
      <c r="H517" s="128"/>
      <c r="I517" s="128"/>
      <c r="J517" s="128"/>
      <c r="K517" s="128"/>
      <c r="L517" s="128"/>
      <c r="M517" s="128"/>
      <c r="N517" s="128"/>
      <c r="O517" s="128"/>
      <c r="P517" s="128"/>
      <c r="Q517" s="128"/>
      <c r="R517" s="128"/>
      <c r="S517" s="128"/>
      <c r="T517" s="128"/>
      <c r="U517" s="128"/>
      <c r="V517" s="128"/>
      <c r="W517" s="128"/>
      <c r="X517" s="128"/>
      <c r="Y517" s="128"/>
      <c r="Z517" s="128"/>
    </row>
    <row r="518" spans="1:26" ht="13">
      <c r="A518" s="128"/>
      <c r="B518" s="199"/>
      <c r="C518" s="128"/>
      <c r="D518" s="128"/>
      <c r="E518" s="128"/>
      <c r="F518" s="128"/>
      <c r="G518" s="128"/>
      <c r="H518" s="128"/>
      <c r="I518" s="128"/>
      <c r="J518" s="128"/>
      <c r="K518" s="128"/>
      <c r="L518" s="128"/>
      <c r="M518" s="128"/>
      <c r="N518" s="128"/>
      <c r="O518" s="128"/>
      <c r="P518" s="128"/>
      <c r="Q518" s="128"/>
      <c r="R518" s="128"/>
      <c r="S518" s="128"/>
      <c r="T518" s="128"/>
      <c r="U518" s="128"/>
      <c r="V518" s="128"/>
      <c r="W518" s="128"/>
      <c r="X518" s="128"/>
      <c r="Y518" s="128"/>
      <c r="Z518" s="128"/>
    </row>
    <row r="519" spans="1:26" ht="13">
      <c r="A519" s="128"/>
      <c r="B519" s="199"/>
      <c r="C519" s="128"/>
      <c r="D519" s="128"/>
      <c r="E519" s="128"/>
      <c r="F519" s="128"/>
      <c r="G519" s="128"/>
      <c r="H519" s="128"/>
      <c r="I519" s="128"/>
      <c r="J519" s="128"/>
      <c r="K519" s="128"/>
      <c r="L519" s="128"/>
      <c r="M519" s="128"/>
      <c r="N519" s="128"/>
      <c r="O519" s="128"/>
      <c r="P519" s="128"/>
      <c r="Q519" s="128"/>
      <c r="R519" s="128"/>
      <c r="S519" s="128"/>
      <c r="T519" s="128"/>
      <c r="U519" s="128"/>
      <c r="V519" s="128"/>
      <c r="W519" s="128"/>
      <c r="X519" s="128"/>
      <c r="Y519" s="128"/>
      <c r="Z519" s="128"/>
    </row>
    <row r="520" spans="1:26" ht="13">
      <c r="A520" s="128"/>
      <c r="B520" s="199"/>
      <c r="C520" s="128"/>
      <c r="D520" s="128"/>
      <c r="E520" s="128"/>
      <c r="F520" s="128"/>
      <c r="G520" s="128"/>
      <c r="H520" s="128"/>
      <c r="I520" s="128"/>
      <c r="J520" s="128"/>
      <c r="K520" s="128"/>
      <c r="L520" s="128"/>
      <c r="M520" s="128"/>
      <c r="N520" s="128"/>
      <c r="O520" s="128"/>
      <c r="P520" s="128"/>
      <c r="Q520" s="128"/>
      <c r="R520" s="128"/>
      <c r="S520" s="128"/>
      <c r="T520" s="128"/>
      <c r="U520" s="128"/>
      <c r="V520" s="128"/>
      <c r="W520" s="128"/>
      <c r="X520" s="128"/>
      <c r="Y520" s="128"/>
      <c r="Z520" s="128"/>
    </row>
    <row r="521" spans="1:26" ht="13">
      <c r="A521" s="128"/>
      <c r="B521" s="199"/>
      <c r="C521" s="128"/>
      <c r="D521" s="128"/>
      <c r="E521" s="128"/>
      <c r="F521" s="128"/>
      <c r="G521" s="128"/>
      <c r="H521" s="128"/>
      <c r="I521" s="128"/>
      <c r="J521" s="128"/>
      <c r="K521" s="128"/>
      <c r="L521" s="128"/>
      <c r="M521" s="128"/>
      <c r="N521" s="128"/>
      <c r="O521" s="128"/>
      <c r="P521" s="128"/>
      <c r="Q521" s="128"/>
      <c r="R521" s="128"/>
      <c r="S521" s="128"/>
      <c r="T521" s="128"/>
      <c r="U521" s="128"/>
      <c r="V521" s="128"/>
      <c r="W521" s="128"/>
      <c r="X521" s="128"/>
      <c r="Y521" s="128"/>
      <c r="Z521" s="128"/>
    </row>
    <row r="522" spans="1:26" ht="13">
      <c r="A522" s="128"/>
      <c r="B522" s="199"/>
      <c r="C522" s="128"/>
      <c r="D522" s="128"/>
      <c r="E522" s="128"/>
      <c r="F522" s="128"/>
      <c r="G522" s="128"/>
      <c r="H522" s="128"/>
      <c r="I522" s="128"/>
      <c r="J522" s="128"/>
      <c r="K522" s="128"/>
      <c r="L522" s="128"/>
      <c r="M522" s="128"/>
      <c r="N522" s="128"/>
      <c r="O522" s="128"/>
      <c r="P522" s="128"/>
      <c r="Q522" s="128"/>
      <c r="R522" s="128"/>
      <c r="S522" s="128"/>
      <c r="T522" s="128"/>
      <c r="U522" s="128"/>
      <c r="V522" s="128"/>
      <c r="W522" s="128"/>
      <c r="X522" s="128"/>
      <c r="Y522" s="128"/>
      <c r="Z522" s="128"/>
    </row>
    <row r="523" spans="1:26" ht="13">
      <c r="A523" s="128"/>
      <c r="B523" s="199"/>
      <c r="C523" s="128"/>
      <c r="D523" s="128"/>
      <c r="E523" s="128"/>
      <c r="F523" s="128"/>
      <c r="G523" s="128"/>
      <c r="H523" s="128"/>
      <c r="I523" s="128"/>
      <c r="J523" s="128"/>
      <c r="K523" s="128"/>
      <c r="L523" s="128"/>
      <c r="M523" s="128"/>
      <c r="N523" s="128"/>
      <c r="O523" s="128"/>
      <c r="P523" s="128"/>
      <c r="Q523" s="128"/>
      <c r="R523" s="128"/>
      <c r="S523" s="128"/>
      <c r="T523" s="128"/>
      <c r="U523" s="128"/>
      <c r="V523" s="128"/>
      <c r="W523" s="128"/>
      <c r="X523" s="128"/>
      <c r="Y523" s="128"/>
      <c r="Z523" s="128"/>
    </row>
    <row r="524" spans="1:26" ht="13">
      <c r="A524" s="128"/>
      <c r="B524" s="199"/>
      <c r="C524" s="128"/>
      <c r="D524" s="128"/>
      <c r="E524" s="128"/>
      <c r="F524" s="128"/>
      <c r="G524" s="128"/>
      <c r="H524" s="128"/>
      <c r="I524" s="128"/>
      <c r="J524" s="128"/>
      <c r="K524" s="128"/>
      <c r="L524" s="128"/>
      <c r="M524" s="128"/>
      <c r="N524" s="128"/>
      <c r="O524" s="128"/>
      <c r="P524" s="128"/>
      <c r="Q524" s="128"/>
      <c r="R524" s="128"/>
      <c r="S524" s="128"/>
      <c r="T524" s="128"/>
      <c r="U524" s="128"/>
      <c r="V524" s="128"/>
      <c r="W524" s="128"/>
      <c r="X524" s="128"/>
      <c r="Y524" s="128"/>
      <c r="Z524" s="128"/>
    </row>
    <row r="525" spans="1:26" ht="13">
      <c r="A525" s="128"/>
      <c r="B525" s="199"/>
      <c r="C525" s="128"/>
      <c r="D525" s="128"/>
      <c r="E525" s="128"/>
      <c r="F525" s="128"/>
      <c r="G525" s="128"/>
      <c r="H525" s="128"/>
      <c r="I525" s="128"/>
      <c r="J525" s="128"/>
      <c r="K525" s="128"/>
      <c r="L525" s="128"/>
      <c r="M525" s="128"/>
      <c r="N525" s="128"/>
      <c r="O525" s="128"/>
      <c r="P525" s="128"/>
      <c r="Q525" s="128"/>
      <c r="R525" s="128"/>
      <c r="S525" s="128"/>
      <c r="T525" s="128"/>
      <c r="U525" s="128"/>
      <c r="V525" s="128"/>
      <c r="W525" s="128"/>
      <c r="X525" s="128"/>
      <c r="Y525" s="128"/>
      <c r="Z525" s="128"/>
    </row>
    <row r="526" spans="1:26" ht="13">
      <c r="A526" s="128"/>
      <c r="B526" s="199"/>
      <c r="C526" s="128"/>
      <c r="D526" s="128"/>
      <c r="E526" s="128"/>
      <c r="F526" s="128"/>
      <c r="G526" s="128"/>
      <c r="H526" s="128"/>
      <c r="I526" s="128"/>
      <c r="J526" s="128"/>
      <c r="K526" s="128"/>
      <c r="L526" s="128"/>
      <c r="M526" s="128"/>
      <c r="N526" s="128"/>
      <c r="O526" s="128"/>
      <c r="P526" s="128"/>
      <c r="Q526" s="128"/>
      <c r="R526" s="128"/>
      <c r="S526" s="128"/>
      <c r="T526" s="128"/>
      <c r="U526" s="128"/>
      <c r="V526" s="128"/>
      <c r="W526" s="128"/>
      <c r="X526" s="128"/>
      <c r="Y526" s="128"/>
      <c r="Z526" s="128"/>
    </row>
    <row r="527" spans="1:26" ht="13">
      <c r="A527" s="128"/>
      <c r="B527" s="199"/>
      <c r="C527" s="128"/>
      <c r="D527" s="128"/>
      <c r="E527" s="128"/>
      <c r="F527" s="128"/>
      <c r="G527" s="128"/>
      <c r="H527" s="128"/>
      <c r="I527" s="128"/>
      <c r="J527" s="128"/>
      <c r="K527" s="128"/>
      <c r="L527" s="128"/>
      <c r="M527" s="128"/>
      <c r="N527" s="128"/>
      <c r="O527" s="128"/>
      <c r="P527" s="128"/>
      <c r="Q527" s="128"/>
      <c r="R527" s="128"/>
      <c r="S527" s="128"/>
      <c r="T527" s="128"/>
      <c r="U527" s="128"/>
      <c r="V527" s="128"/>
      <c r="W527" s="128"/>
      <c r="X527" s="128"/>
      <c r="Y527" s="128"/>
      <c r="Z527" s="128"/>
    </row>
    <row r="528" spans="1:26" ht="13">
      <c r="A528" s="128"/>
      <c r="B528" s="199"/>
      <c r="C528" s="128"/>
      <c r="D528" s="128"/>
      <c r="E528" s="128"/>
      <c r="F528" s="128"/>
      <c r="G528" s="128"/>
      <c r="H528" s="128"/>
      <c r="I528" s="128"/>
      <c r="J528" s="128"/>
      <c r="K528" s="128"/>
      <c r="L528" s="128"/>
      <c r="M528" s="128"/>
      <c r="N528" s="128"/>
      <c r="O528" s="128"/>
      <c r="P528" s="128"/>
      <c r="Q528" s="128"/>
      <c r="R528" s="128"/>
      <c r="S528" s="128"/>
      <c r="T528" s="128"/>
      <c r="U528" s="128"/>
      <c r="V528" s="128"/>
      <c r="W528" s="128"/>
      <c r="X528" s="128"/>
      <c r="Y528" s="128"/>
      <c r="Z528" s="128"/>
    </row>
    <row r="529" spans="1:26" ht="13">
      <c r="A529" s="128"/>
      <c r="B529" s="199"/>
      <c r="C529" s="128"/>
      <c r="D529" s="128"/>
      <c r="E529" s="128"/>
      <c r="F529" s="128"/>
      <c r="G529" s="128"/>
      <c r="H529" s="128"/>
      <c r="I529" s="128"/>
      <c r="J529" s="128"/>
      <c r="K529" s="128"/>
      <c r="L529" s="128"/>
      <c r="M529" s="128"/>
      <c r="N529" s="128"/>
      <c r="O529" s="128"/>
      <c r="P529" s="128"/>
      <c r="Q529" s="128"/>
      <c r="R529" s="128"/>
      <c r="S529" s="128"/>
      <c r="T529" s="128"/>
      <c r="U529" s="128"/>
      <c r="V529" s="128"/>
      <c r="W529" s="128"/>
      <c r="X529" s="128"/>
      <c r="Y529" s="128"/>
      <c r="Z529" s="128"/>
    </row>
    <row r="530" spans="1:26" ht="13">
      <c r="A530" s="128"/>
      <c r="B530" s="199"/>
      <c r="C530" s="128"/>
      <c r="D530" s="128"/>
      <c r="E530" s="128"/>
      <c r="F530" s="128"/>
      <c r="G530" s="128"/>
      <c r="H530" s="128"/>
      <c r="I530" s="128"/>
      <c r="J530" s="128"/>
      <c r="K530" s="128"/>
      <c r="L530" s="128"/>
      <c r="M530" s="128"/>
      <c r="N530" s="128"/>
      <c r="O530" s="128"/>
      <c r="P530" s="128"/>
      <c r="Q530" s="128"/>
      <c r="R530" s="128"/>
      <c r="S530" s="128"/>
      <c r="T530" s="128"/>
      <c r="U530" s="128"/>
      <c r="V530" s="128"/>
      <c r="W530" s="128"/>
      <c r="X530" s="128"/>
      <c r="Y530" s="128"/>
      <c r="Z530" s="128"/>
    </row>
    <row r="531" spans="1:26" ht="13">
      <c r="A531" s="128"/>
      <c r="B531" s="199"/>
      <c r="C531" s="128"/>
      <c r="D531" s="128"/>
      <c r="E531" s="128"/>
      <c r="F531" s="128"/>
      <c r="G531" s="128"/>
      <c r="H531" s="128"/>
      <c r="I531" s="128"/>
      <c r="J531" s="128"/>
      <c r="K531" s="128"/>
      <c r="L531" s="128"/>
      <c r="M531" s="128"/>
      <c r="N531" s="128"/>
      <c r="O531" s="128"/>
      <c r="P531" s="128"/>
      <c r="Q531" s="128"/>
      <c r="R531" s="128"/>
      <c r="S531" s="128"/>
      <c r="T531" s="128"/>
      <c r="U531" s="128"/>
      <c r="V531" s="128"/>
      <c r="W531" s="128"/>
      <c r="X531" s="128"/>
      <c r="Y531" s="128"/>
      <c r="Z531" s="128"/>
    </row>
    <row r="532" spans="1:26" ht="13">
      <c r="A532" s="128"/>
      <c r="B532" s="199"/>
      <c r="C532" s="128"/>
      <c r="D532" s="128"/>
      <c r="E532" s="128"/>
      <c r="F532" s="128"/>
      <c r="G532" s="128"/>
      <c r="H532" s="128"/>
      <c r="I532" s="128"/>
      <c r="J532" s="128"/>
      <c r="K532" s="128"/>
      <c r="L532" s="128"/>
      <c r="M532" s="128"/>
      <c r="N532" s="128"/>
      <c r="O532" s="128"/>
      <c r="P532" s="128"/>
      <c r="Q532" s="128"/>
      <c r="R532" s="128"/>
      <c r="S532" s="128"/>
      <c r="T532" s="128"/>
      <c r="U532" s="128"/>
      <c r="V532" s="128"/>
      <c r="W532" s="128"/>
      <c r="X532" s="128"/>
      <c r="Y532" s="128"/>
      <c r="Z532" s="128"/>
    </row>
    <row r="533" spans="1:26" ht="13">
      <c r="A533" s="128"/>
      <c r="B533" s="199"/>
      <c r="C533" s="128"/>
      <c r="D533" s="128"/>
      <c r="E533" s="128"/>
      <c r="F533" s="128"/>
      <c r="G533" s="128"/>
      <c r="H533" s="128"/>
      <c r="I533" s="128"/>
      <c r="J533" s="128"/>
      <c r="K533" s="128"/>
      <c r="L533" s="128"/>
      <c r="M533" s="128"/>
      <c r="N533" s="128"/>
      <c r="O533" s="128"/>
      <c r="P533" s="128"/>
      <c r="Q533" s="128"/>
      <c r="R533" s="128"/>
      <c r="S533" s="128"/>
      <c r="T533" s="128"/>
      <c r="U533" s="128"/>
      <c r="V533" s="128"/>
      <c r="W533" s="128"/>
      <c r="X533" s="128"/>
      <c r="Y533" s="128"/>
      <c r="Z533" s="128"/>
    </row>
    <row r="534" spans="1:26" ht="13">
      <c r="A534" s="128"/>
      <c r="B534" s="199"/>
      <c r="C534" s="128"/>
      <c r="D534" s="128"/>
      <c r="E534" s="128"/>
      <c r="F534" s="128"/>
      <c r="G534" s="128"/>
      <c r="H534" s="128"/>
      <c r="I534" s="128"/>
      <c r="J534" s="128"/>
      <c r="K534" s="128"/>
      <c r="L534" s="128"/>
      <c r="M534" s="128"/>
      <c r="N534" s="128"/>
      <c r="O534" s="128"/>
      <c r="P534" s="128"/>
      <c r="Q534" s="128"/>
      <c r="R534" s="128"/>
      <c r="S534" s="128"/>
      <c r="T534" s="128"/>
      <c r="U534" s="128"/>
      <c r="V534" s="128"/>
      <c r="W534" s="128"/>
      <c r="X534" s="128"/>
      <c r="Y534" s="128"/>
      <c r="Z534" s="128"/>
    </row>
    <row r="535" spans="1:26" ht="13">
      <c r="A535" s="128"/>
      <c r="B535" s="199"/>
      <c r="C535" s="128"/>
      <c r="D535" s="128"/>
      <c r="E535" s="128"/>
      <c r="F535" s="128"/>
      <c r="G535" s="128"/>
      <c r="H535" s="128"/>
      <c r="I535" s="128"/>
      <c r="J535" s="128"/>
      <c r="K535" s="128"/>
      <c r="L535" s="128"/>
      <c r="M535" s="128"/>
      <c r="N535" s="128"/>
      <c r="O535" s="128"/>
      <c r="P535" s="128"/>
      <c r="Q535" s="128"/>
      <c r="R535" s="128"/>
      <c r="S535" s="128"/>
      <c r="T535" s="128"/>
      <c r="U535" s="128"/>
      <c r="V535" s="128"/>
      <c r="W535" s="128"/>
      <c r="X535" s="128"/>
      <c r="Y535" s="128"/>
      <c r="Z535" s="128"/>
    </row>
    <row r="536" spans="1:26" ht="13">
      <c r="A536" s="128"/>
      <c r="B536" s="199"/>
      <c r="C536" s="128"/>
      <c r="D536" s="128"/>
      <c r="E536" s="128"/>
      <c r="F536" s="128"/>
      <c r="G536" s="128"/>
      <c r="H536" s="128"/>
      <c r="I536" s="128"/>
      <c r="J536" s="128"/>
      <c r="K536" s="128"/>
      <c r="L536" s="128"/>
      <c r="M536" s="128"/>
      <c r="N536" s="128"/>
      <c r="O536" s="128"/>
      <c r="P536" s="128"/>
      <c r="Q536" s="128"/>
      <c r="R536" s="128"/>
      <c r="S536" s="128"/>
      <c r="T536" s="128"/>
      <c r="U536" s="128"/>
      <c r="V536" s="128"/>
      <c r="W536" s="128"/>
      <c r="X536" s="128"/>
      <c r="Y536" s="128"/>
      <c r="Z536" s="128"/>
    </row>
    <row r="537" spans="1:26" ht="13">
      <c r="A537" s="128"/>
      <c r="B537" s="199"/>
      <c r="C537" s="128"/>
      <c r="D537" s="128"/>
      <c r="E537" s="128"/>
      <c r="F537" s="128"/>
      <c r="G537" s="128"/>
      <c r="H537" s="128"/>
      <c r="I537" s="128"/>
      <c r="J537" s="128"/>
      <c r="K537" s="128"/>
      <c r="L537" s="128"/>
      <c r="M537" s="128"/>
      <c r="N537" s="128"/>
      <c r="O537" s="128"/>
      <c r="P537" s="128"/>
      <c r="Q537" s="128"/>
      <c r="R537" s="128"/>
      <c r="S537" s="128"/>
      <c r="T537" s="128"/>
      <c r="U537" s="128"/>
      <c r="V537" s="128"/>
      <c r="W537" s="128"/>
      <c r="X537" s="128"/>
      <c r="Y537" s="128"/>
      <c r="Z537" s="128"/>
    </row>
    <row r="538" spans="1:26" ht="13">
      <c r="A538" s="128"/>
      <c r="B538" s="199"/>
      <c r="C538" s="128"/>
      <c r="D538" s="128"/>
      <c r="E538" s="128"/>
      <c r="F538" s="128"/>
      <c r="G538" s="128"/>
      <c r="H538" s="128"/>
      <c r="I538" s="128"/>
      <c r="J538" s="128"/>
      <c r="K538" s="128"/>
      <c r="L538" s="128"/>
      <c r="M538" s="128"/>
      <c r="N538" s="128"/>
      <c r="O538" s="128"/>
      <c r="P538" s="128"/>
      <c r="Q538" s="128"/>
      <c r="R538" s="128"/>
      <c r="S538" s="128"/>
      <c r="T538" s="128"/>
      <c r="U538" s="128"/>
      <c r="V538" s="128"/>
      <c r="W538" s="128"/>
      <c r="X538" s="128"/>
      <c r="Y538" s="128"/>
      <c r="Z538" s="128"/>
    </row>
    <row r="539" spans="1:26" ht="13">
      <c r="A539" s="128"/>
      <c r="B539" s="199"/>
      <c r="C539" s="128"/>
      <c r="D539" s="128"/>
      <c r="E539" s="128"/>
      <c r="F539" s="128"/>
      <c r="G539" s="128"/>
      <c r="H539" s="128"/>
      <c r="I539" s="128"/>
      <c r="J539" s="128"/>
      <c r="K539" s="128"/>
      <c r="L539" s="128"/>
      <c r="M539" s="128"/>
      <c r="N539" s="128"/>
      <c r="O539" s="128"/>
      <c r="P539" s="128"/>
      <c r="Q539" s="128"/>
      <c r="R539" s="128"/>
      <c r="S539" s="128"/>
      <c r="T539" s="128"/>
      <c r="U539" s="128"/>
      <c r="V539" s="128"/>
      <c r="W539" s="128"/>
      <c r="X539" s="128"/>
      <c r="Y539" s="128"/>
      <c r="Z539" s="128"/>
    </row>
    <row r="540" spans="1:26" ht="13">
      <c r="A540" s="128"/>
      <c r="B540" s="199"/>
      <c r="C540" s="128"/>
      <c r="D540" s="128"/>
      <c r="E540" s="128"/>
      <c r="F540" s="128"/>
      <c r="G540" s="128"/>
      <c r="H540" s="128"/>
      <c r="I540" s="128"/>
      <c r="J540" s="128"/>
      <c r="K540" s="128"/>
      <c r="L540" s="128"/>
      <c r="M540" s="128"/>
      <c r="N540" s="128"/>
      <c r="O540" s="128"/>
      <c r="P540" s="128"/>
      <c r="Q540" s="128"/>
      <c r="R540" s="128"/>
      <c r="S540" s="128"/>
      <c r="T540" s="128"/>
      <c r="U540" s="128"/>
      <c r="V540" s="128"/>
      <c r="W540" s="128"/>
      <c r="X540" s="128"/>
      <c r="Y540" s="128"/>
      <c r="Z540" s="128"/>
    </row>
    <row r="541" spans="1:26" ht="13">
      <c r="A541" s="128"/>
      <c r="B541" s="199"/>
      <c r="C541" s="128"/>
      <c r="D541" s="128"/>
      <c r="E541" s="128"/>
      <c r="F541" s="128"/>
      <c r="G541" s="128"/>
      <c r="H541" s="128"/>
      <c r="I541" s="128"/>
      <c r="J541" s="128"/>
      <c r="K541" s="128"/>
      <c r="L541" s="128"/>
      <c r="M541" s="128"/>
      <c r="N541" s="128"/>
      <c r="O541" s="128"/>
      <c r="P541" s="128"/>
      <c r="Q541" s="128"/>
      <c r="R541" s="128"/>
      <c r="S541" s="128"/>
      <c r="T541" s="128"/>
      <c r="U541" s="128"/>
      <c r="V541" s="128"/>
      <c r="W541" s="128"/>
      <c r="X541" s="128"/>
      <c r="Y541" s="128"/>
      <c r="Z541" s="128"/>
    </row>
    <row r="542" spans="1:26" ht="13">
      <c r="A542" s="128"/>
      <c r="B542" s="199"/>
      <c r="C542" s="128"/>
      <c r="D542" s="128"/>
      <c r="E542" s="128"/>
      <c r="F542" s="128"/>
      <c r="G542" s="128"/>
      <c r="H542" s="128"/>
      <c r="I542" s="128"/>
      <c r="J542" s="128"/>
      <c r="K542" s="128"/>
      <c r="L542" s="128"/>
      <c r="M542" s="128"/>
      <c r="N542" s="128"/>
      <c r="O542" s="128"/>
      <c r="P542" s="128"/>
      <c r="Q542" s="128"/>
      <c r="R542" s="128"/>
      <c r="S542" s="128"/>
      <c r="T542" s="128"/>
      <c r="U542" s="128"/>
      <c r="V542" s="128"/>
      <c r="W542" s="128"/>
      <c r="X542" s="128"/>
      <c r="Y542" s="128"/>
      <c r="Z542" s="128"/>
    </row>
    <row r="543" spans="1:26" ht="13">
      <c r="A543" s="128"/>
      <c r="B543" s="199"/>
      <c r="C543" s="128"/>
      <c r="D543" s="128"/>
      <c r="E543" s="128"/>
      <c r="F543" s="128"/>
      <c r="G543" s="128"/>
      <c r="H543" s="128"/>
      <c r="I543" s="128"/>
      <c r="J543" s="128"/>
      <c r="K543" s="128"/>
      <c r="L543" s="128"/>
      <c r="M543" s="128"/>
      <c r="N543" s="128"/>
      <c r="O543" s="128"/>
      <c r="P543" s="128"/>
      <c r="Q543" s="128"/>
      <c r="R543" s="128"/>
      <c r="S543" s="128"/>
      <c r="T543" s="128"/>
      <c r="U543" s="128"/>
      <c r="V543" s="128"/>
      <c r="W543" s="128"/>
      <c r="X543" s="128"/>
      <c r="Y543" s="128"/>
      <c r="Z543" s="128"/>
    </row>
    <row r="544" spans="1:26" ht="13">
      <c r="A544" s="128"/>
      <c r="B544" s="199"/>
      <c r="C544" s="128"/>
      <c r="D544" s="128"/>
      <c r="E544" s="128"/>
      <c r="F544" s="128"/>
      <c r="G544" s="128"/>
      <c r="H544" s="128"/>
      <c r="I544" s="128"/>
      <c r="J544" s="128"/>
      <c r="K544" s="128"/>
      <c r="L544" s="128"/>
      <c r="M544" s="128"/>
      <c r="N544" s="128"/>
      <c r="O544" s="128"/>
      <c r="P544" s="128"/>
      <c r="Q544" s="128"/>
      <c r="R544" s="128"/>
      <c r="S544" s="128"/>
      <c r="T544" s="128"/>
      <c r="U544" s="128"/>
      <c r="V544" s="128"/>
      <c r="W544" s="128"/>
      <c r="X544" s="128"/>
      <c r="Y544" s="128"/>
      <c r="Z544" s="128"/>
    </row>
    <row r="545" spans="1:26" ht="13">
      <c r="A545" s="128"/>
      <c r="B545" s="199"/>
      <c r="C545" s="128"/>
      <c r="D545" s="128"/>
      <c r="E545" s="128"/>
      <c r="F545" s="128"/>
      <c r="G545" s="128"/>
      <c r="H545" s="128"/>
      <c r="I545" s="128"/>
      <c r="J545" s="128"/>
      <c r="K545" s="128"/>
      <c r="L545" s="128"/>
      <c r="M545" s="128"/>
      <c r="N545" s="128"/>
      <c r="O545" s="128"/>
      <c r="P545" s="128"/>
      <c r="Q545" s="128"/>
      <c r="R545" s="128"/>
      <c r="S545" s="128"/>
      <c r="T545" s="128"/>
      <c r="U545" s="128"/>
      <c r="V545" s="128"/>
      <c r="W545" s="128"/>
      <c r="X545" s="128"/>
      <c r="Y545" s="128"/>
      <c r="Z545" s="128"/>
    </row>
    <row r="546" spans="1:26" ht="13">
      <c r="A546" s="128"/>
      <c r="B546" s="199"/>
      <c r="C546" s="128"/>
      <c r="D546" s="128"/>
      <c r="E546" s="128"/>
      <c r="F546" s="128"/>
      <c r="G546" s="128"/>
      <c r="H546" s="128"/>
      <c r="I546" s="128"/>
      <c r="J546" s="128"/>
      <c r="K546" s="128"/>
      <c r="L546" s="128"/>
      <c r="M546" s="128"/>
      <c r="N546" s="128"/>
      <c r="O546" s="128"/>
      <c r="P546" s="128"/>
      <c r="Q546" s="128"/>
      <c r="R546" s="128"/>
      <c r="S546" s="128"/>
      <c r="T546" s="128"/>
      <c r="U546" s="128"/>
      <c r="V546" s="128"/>
      <c r="W546" s="128"/>
      <c r="X546" s="128"/>
      <c r="Y546" s="128"/>
      <c r="Z546" s="128"/>
    </row>
    <row r="547" spans="1:26" ht="13">
      <c r="A547" s="128"/>
      <c r="B547" s="199"/>
      <c r="C547" s="128"/>
      <c r="D547" s="128"/>
      <c r="E547" s="128"/>
      <c r="F547" s="128"/>
      <c r="G547" s="128"/>
      <c r="H547" s="128"/>
      <c r="I547" s="128"/>
      <c r="J547" s="128"/>
      <c r="K547" s="128"/>
      <c r="L547" s="128"/>
      <c r="M547" s="128"/>
      <c r="N547" s="128"/>
      <c r="O547" s="128"/>
      <c r="P547" s="128"/>
      <c r="Q547" s="128"/>
      <c r="R547" s="128"/>
      <c r="S547" s="128"/>
      <c r="T547" s="128"/>
      <c r="U547" s="128"/>
      <c r="V547" s="128"/>
      <c r="W547" s="128"/>
      <c r="X547" s="128"/>
      <c r="Y547" s="128"/>
      <c r="Z547" s="128"/>
    </row>
    <row r="548" spans="1:26" ht="13">
      <c r="A548" s="128"/>
      <c r="B548" s="199"/>
      <c r="C548" s="128"/>
      <c r="D548" s="128"/>
      <c r="E548" s="128"/>
      <c r="F548" s="128"/>
      <c r="G548" s="128"/>
      <c r="H548" s="128"/>
      <c r="I548" s="128"/>
      <c r="J548" s="128"/>
      <c r="K548" s="128"/>
      <c r="L548" s="128"/>
      <c r="M548" s="128"/>
      <c r="N548" s="128"/>
      <c r="O548" s="128"/>
      <c r="P548" s="128"/>
      <c r="Q548" s="128"/>
      <c r="R548" s="128"/>
      <c r="S548" s="128"/>
      <c r="T548" s="128"/>
      <c r="U548" s="128"/>
      <c r="V548" s="128"/>
      <c r="W548" s="128"/>
      <c r="X548" s="128"/>
      <c r="Y548" s="128"/>
      <c r="Z548" s="128"/>
    </row>
    <row r="549" spans="1:26" ht="13">
      <c r="A549" s="128"/>
      <c r="B549" s="199"/>
      <c r="C549" s="128"/>
      <c r="D549" s="128"/>
      <c r="E549" s="128"/>
      <c r="F549" s="128"/>
      <c r="G549" s="128"/>
      <c r="H549" s="128"/>
      <c r="I549" s="128"/>
      <c r="J549" s="128"/>
      <c r="K549" s="128"/>
      <c r="L549" s="128"/>
      <c r="M549" s="128"/>
      <c r="N549" s="128"/>
      <c r="O549" s="128"/>
      <c r="P549" s="128"/>
      <c r="Q549" s="128"/>
      <c r="R549" s="128"/>
      <c r="S549" s="128"/>
      <c r="T549" s="128"/>
      <c r="U549" s="128"/>
      <c r="V549" s="128"/>
      <c r="W549" s="128"/>
      <c r="X549" s="128"/>
      <c r="Y549" s="128"/>
      <c r="Z549" s="128"/>
    </row>
    <row r="550" spans="1:26" ht="13">
      <c r="A550" s="128"/>
      <c r="B550" s="199"/>
      <c r="C550" s="128"/>
      <c r="D550" s="128"/>
      <c r="E550" s="128"/>
      <c r="F550" s="128"/>
      <c r="G550" s="128"/>
      <c r="H550" s="128"/>
      <c r="I550" s="128"/>
      <c r="J550" s="128"/>
      <c r="K550" s="128"/>
      <c r="L550" s="128"/>
      <c r="M550" s="128"/>
      <c r="N550" s="128"/>
      <c r="O550" s="128"/>
      <c r="P550" s="128"/>
      <c r="Q550" s="128"/>
      <c r="R550" s="128"/>
      <c r="S550" s="128"/>
      <c r="T550" s="128"/>
      <c r="U550" s="128"/>
      <c r="V550" s="128"/>
      <c r="W550" s="128"/>
      <c r="X550" s="128"/>
      <c r="Y550" s="128"/>
      <c r="Z550" s="128"/>
    </row>
    <row r="551" spans="1:26" ht="13">
      <c r="A551" s="128"/>
      <c r="B551" s="199"/>
      <c r="C551" s="128"/>
      <c r="D551" s="128"/>
      <c r="E551" s="128"/>
      <c r="F551" s="128"/>
      <c r="G551" s="128"/>
      <c r="H551" s="128"/>
      <c r="I551" s="128"/>
      <c r="J551" s="128"/>
      <c r="K551" s="128"/>
      <c r="L551" s="128"/>
      <c r="M551" s="128"/>
      <c r="N551" s="128"/>
      <c r="O551" s="128"/>
      <c r="P551" s="128"/>
      <c r="Q551" s="128"/>
      <c r="R551" s="128"/>
      <c r="S551" s="128"/>
      <c r="T551" s="128"/>
      <c r="U551" s="128"/>
      <c r="V551" s="128"/>
      <c r="W551" s="128"/>
      <c r="X551" s="128"/>
      <c r="Y551" s="128"/>
      <c r="Z551" s="128"/>
    </row>
    <row r="552" spans="1:26" ht="13">
      <c r="A552" s="128"/>
      <c r="B552" s="199"/>
      <c r="C552" s="128"/>
      <c r="D552" s="128"/>
      <c r="E552" s="128"/>
      <c r="F552" s="128"/>
      <c r="G552" s="128"/>
      <c r="H552" s="128"/>
      <c r="I552" s="128"/>
      <c r="J552" s="128"/>
      <c r="K552" s="128"/>
      <c r="L552" s="128"/>
      <c r="M552" s="128"/>
      <c r="N552" s="128"/>
      <c r="O552" s="128"/>
      <c r="P552" s="128"/>
      <c r="Q552" s="128"/>
      <c r="R552" s="128"/>
      <c r="S552" s="128"/>
      <c r="T552" s="128"/>
      <c r="U552" s="128"/>
      <c r="V552" s="128"/>
      <c r="W552" s="128"/>
      <c r="X552" s="128"/>
      <c r="Y552" s="128"/>
      <c r="Z552" s="128"/>
    </row>
    <row r="553" spans="1:26" ht="13">
      <c r="A553" s="128"/>
      <c r="B553" s="199"/>
      <c r="C553" s="128"/>
      <c r="D553" s="128"/>
      <c r="E553" s="128"/>
      <c r="F553" s="128"/>
      <c r="G553" s="128"/>
      <c r="H553" s="128"/>
      <c r="I553" s="128"/>
      <c r="J553" s="128"/>
      <c r="K553" s="128"/>
      <c r="L553" s="128"/>
      <c r="M553" s="128"/>
      <c r="N553" s="128"/>
      <c r="O553" s="128"/>
      <c r="P553" s="128"/>
      <c r="Q553" s="128"/>
      <c r="R553" s="128"/>
      <c r="S553" s="128"/>
      <c r="T553" s="128"/>
      <c r="U553" s="128"/>
      <c r="V553" s="128"/>
      <c r="W553" s="128"/>
      <c r="X553" s="128"/>
      <c r="Y553" s="128"/>
      <c r="Z553" s="128"/>
    </row>
    <row r="554" spans="1:26" ht="13">
      <c r="A554" s="128"/>
      <c r="B554" s="199"/>
      <c r="C554" s="128"/>
      <c r="D554" s="128"/>
      <c r="E554" s="128"/>
      <c r="F554" s="128"/>
      <c r="G554" s="128"/>
      <c r="H554" s="128"/>
      <c r="I554" s="128"/>
      <c r="J554" s="128"/>
      <c r="K554" s="128"/>
      <c r="L554" s="128"/>
      <c r="M554" s="128"/>
      <c r="N554" s="128"/>
      <c r="O554" s="128"/>
      <c r="P554" s="128"/>
      <c r="Q554" s="128"/>
      <c r="R554" s="128"/>
      <c r="S554" s="128"/>
      <c r="T554" s="128"/>
      <c r="U554" s="128"/>
      <c r="V554" s="128"/>
      <c r="W554" s="128"/>
      <c r="X554" s="128"/>
      <c r="Y554" s="128"/>
      <c r="Z554" s="128"/>
    </row>
    <row r="555" spans="1:26" ht="13">
      <c r="A555" s="128"/>
      <c r="B555" s="199"/>
      <c r="C555" s="128"/>
      <c r="D555" s="128"/>
      <c r="E555" s="128"/>
      <c r="F555" s="128"/>
      <c r="G555" s="128"/>
      <c r="H555" s="128"/>
      <c r="I555" s="128"/>
      <c r="J555" s="128"/>
      <c r="K555" s="128"/>
      <c r="L555" s="128"/>
      <c r="M555" s="128"/>
      <c r="N555" s="128"/>
      <c r="O555" s="128"/>
      <c r="P555" s="128"/>
      <c r="Q555" s="128"/>
      <c r="R555" s="128"/>
      <c r="S555" s="128"/>
      <c r="T555" s="128"/>
      <c r="U555" s="128"/>
      <c r="V555" s="128"/>
      <c r="W555" s="128"/>
      <c r="X555" s="128"/>
      <c r="Y555" s="128"/>
      <c r="Z555" s="128"/>
    </row>
    <row r="556" spans="1:26" ht="13">
      <c r="A556" s="128"/>
      <c r="B556" s="199"/>
      <c r="C556" s="128"/>
      <c r="D556" s="128"/>
      <c r="E556" s="128"/>
      <c r="F556" s="128"/>
      <c r="G556" s="128"/>
      <c r="H556" s="128"/>
      <c r="I556" s="128"/>
      <c r="J556" s="128"/>
      <c r="K556" s="128"/>
      <c r="L556" s="128"/>
      <c r="M556" s="128"/>
      <c r="N556" s="128"/>
      <c r="O556" s="128"/>
      <c r="P556" s="128"/>
      <c r="Q556" s="128"/>
      <c r="R556" s="128"/>
      <c r="S556" s="128"/>
      <c r="T556" s="128"/>
      <c r="U556" s="128"/>
      <c r="V556" s="128"/>
      <c r="W556" s="128"/>
      <c r="X556" s="128"/>
      <c r="Y556" s="128"/>
      <c r="Z556" s="128"/>
    </row>
    <row r="557" spans="1:26" ht="13">
      <c r="A557" s="128"/>
      <c r="B557" s="199"/>
      <c r="C557" s="128"/>
      <c r="D557" s="128"/>
      <c r="E557" s="128"/>
      <c r="F557" s="128"/>
      <c r="G557" s="128"/>
      <c r="H557" s="128"/>
      <c r="I557" s="128"/>
      <c r="J557" s="128"/>
      <c r="K557" s="128"/>
      <c r="L557" s="128"/>
      <c r="M557" s="128"/>
      <c r="N557" s="128"/>
      <c r="O557" s="128"/>
      <c r="P557" s="128"/>
      <c r="Q557" s="128"/>
      <c r="R557" s="128"/>
      <c r="S557" s="128"/>
      <c r="T557" s="128"/>
      <c r="U557" s="128"/>
      <c r="V557" s="128"/>
      <c r="W557" s="128"/>
      <c r="X557" s="128"/>
      <c r="Y557" s="128"/>
      <c r="Z557" s="128"/>
    </row>
    <row r="558" spans="1:26" ht="13">
      <c r="A558" s="128"/>
      <c r="B558" s="199"/>
      <c r="C558" s="128"/>
      <c r="D558" s="128"/>
      <c r="E558" s="128"/>
      <c r="F558" s="128"/>
      <c r="G558" s="128"/>
      <c r="H558" s="128"/>
      <c r="I558" s="128"/>
      <c r="J558" s="128"/>
      <c r="K558" s="128"/>
      <c r="L558" s="128"/>
      <c r="M558" s="128"/>
      <c r="N558" s="128"/>
      <c r="O558" s="128"/>
      <c r="P558" s="128"/>
      <c r="Q558" s="128"/>
      <c r="R558" s="128"/>
      <c r="S558" s="128"/>
      <c r="T558" s="128"/>
      <c r="U558" s="128"/>
      <c r="V558" s="128"/>
      <c r="W558" s="128"/>
      <c r="X558" s="128"/>
      <c r="Y558" s="128"/>
      <c r="Z558" s="128"/>
    </row>
    <row r="559" spans="1:26" ht="13">
      <c r="A559" s="128"/>
      <c r="B559" s="199"/>
      <c r="C559" s="128"/>
      <c r="D559" s="128"/>
      <c r="E559" s="128"/>
      <c r="F559" s="128"/>
      <c r="G559" s="128"/>
      <c r="H559" s="128"/>
      <c r="I559" s="128"/>
      <c r="J559" s="128"/>
      <c r="K559" s="128"/>
      <c r="L559" s="128"/>
      <c r="M559" s="128"/>
      <c r="N559" s="128"/>
      <c r="O559" s="128"/>
      <c r="P559" s="128"/>
      <c r="Q559" s="128"/>
      <c r="R559" s="128"/>
      <c r="S559" s="128"/>
      <c r="T559" s="128"/>
      <c r="U559" s="128"/>
      <c r="V559" s="128"/>
      <c r="W559" s="128"/>
      <c r="X559" s="128"/>
      <c r="Y559" s="128"/>
      <c r="Z559" s="128"/>
    </row>
    <row r="560" spans="1:26" ht="13">
      <c r="A560" s="128"/>
      <c r="B560" s="199"/>
      <c r="C560" s="128"/>
      <c r="D560" s="128"/>
      <c r="E560" s="128"/>
      <c r="F560" s="128"/>
      <c r="G560" s="128"/>
      <c r="H560" s="128"/>
      <c r="I560" s="128"/>
      <c r="J560" s="128"/>
      <c r="K560" s="128"/>
      <c r="L560" s="128"/>
      <c r="M560" s="128"/>
      <c r="N560" s="128"/>
      <c r="O560" s="128"/>
      <c r="P560" s="128"/>
      <c r="Q560" s="128"/>
      <c r="R560" s="128"/>
      <c r="S560" s="128"/>
      <c r="T560" s="128"/>
      <c r="U560" s="128"/>
      <c r="V560" s="128"/>
      <c r="W560" s="128"/>
      <c r="X560" s="128"/>
      <c r="Y560" s="128"/>
      <c r="Z560" s="128"/>
    </row>
    <row r="561" spans="1:26" ht="13">
      <c r="A561" s="128"/>
      <c r="B561" s="199"/>
      <c r="C561" s="128"/>
      <c r="D561" s="128"/>
      <c r="E561" s="128"/>
      <c r="F561" s="128"/>
      <c r="G561" s="128"/>
      <c r="H561" s="128"/>
      <c r="I561" s="128"/>
      <c r="J561" s="128"/>
      <c r="K561" s="128"/>
      <c r="L561" s="128"/>
      <c r="M561" s="128"/>
      <c r="N561" s="128"/>
      <c r="O561" s="128"/>
      <c r="P561" s="128"/>
      <c r="Q561" s="128"/>
      <c r="R561" s="128"/>
      <c r="S561" s="128"/>
      <c r="T561" s="128"/>
      <c r="U561" s="128"/>
      <c r="V561" s="128"/>
      <c r="W561" s="128"/>
      <c r="X561" s="128"/>
      <c r="Y561" s="128"/>
      <c r="Z561" s="128"/>
    </row>
    <row r="562" spans="1:26" ht="13">
      <c r="A562" s="128"/>
      <c r="B562" s="199"/>
      <c r="C562" s="128"/>
      <c r="D562" s="128"/>
      <c r="E562" s="128"/>
      <c r="F562" s="128"/>
      <c r="G562" s="128"/>
      <c r="H562" s="128"/>
      <c r="I562" s="128"/>
      <c r="J562" s="128"/>
      <c r="K562" s="128"/>
      <c r="L562" s="128"/>
      <c r="M562" s="128"/>
      <c r="N562" s="128"/>
      <c r="O562" s="128"/>
      <c r="P562" s="128"/>
      <c r="Q562" s="128"/>
      <c r="R562" s="128"/>
      <c r="S562" s="128"/>
      <c r="T562" s="128"/>
      <c r="U562" s="128"/>
      <c r="V562" s="128"/>
      <c r="W562" s="128"/>
      <c r="X562" s="128"/>
      <c r="Y562" s="128"/>
      <c r="Z562" s="128"/>
    </row>
    <row r="563" spans="1:26" ht="13">
      <c r="A563" s="128"/>
      <c r="B563" s="199"/>
      <c r="C563" s="128"/>
      <c r="D563" s="128"/>
      <c r="E563" s="128"/>
      <c r="F563" s="128"/>
      <c r="G563" s="128"/>
      <c r="H563" s="128"/>
      <c r="I563" s="128"/>
      <c r="J563" s="128"/>
      <c r="K563" s="128"/>
      <c r="L563" s="128"/>
      <c r="M563" s="128"/>
      <c r="N563" s="128"/>
      <c r="O563" s="128"/>
      <c r="P563" s="128"/>
      <c r="Q563" s="128"/>
      <c r="R563" s="128"/>
      <c r="S563" s="128"/>
      <c r="T563" s="128"/>
      <c r="U563" s="128"/>
      <c r="V563" s="128"/>
      <c r="W563" s="128"/>
      <c r="X563" s="128"/>
      <c r="Y563" s="128"/>
      <c r="Z563" s="128"/>
    </row>
    <row r="564" spans="1:26" ht="13">
      <c r="A564" s="128"/>
      <c r="B564" s="199"/>
      <c r="C564" s="128"/>
      <c r="D564" s="128"/>
      <c r="E564" s="128"/>
      <c r="F564" s="128"/>
      <c r="G564" s="128"/>
      <c r="H564" s="128"/>
      <c r="I564" s="128"/>
      <c r="J564" s="128"/>
      <c r="K564" s="128"/>
      <c r="L564" s="128"/>
      <c r="M564" s="128"/>
      <c r="N564" s="128"/>
      <c r="O564" s="128"/>
      <c r="P564" s="128"/>
      <c r="Q564" s="128"/>
      <c r="R564" s="128"/>
      <c r="S564" s="128"/>
      <c r="T564" s="128"/>
      <c r="U564" s="128"/>
      <c r="V564" s="128"/>
      <c r="W564" s="128"/>
      <c r="X564" s="128"/>
      <c r="Y564" s="128"/>
      <c r="Z564" s="128"/>
    </row>
    <row r="565" spans="1:26" ht="13">
      <c r="A565" s="128"/>
      <c r="B565" s="199"/>
      <c r="C565" s="128"/>
      <c r="D565" s="128"/>
      <c r="E565" s="128"/>
      <c r="F565" s="128"/>
      <c r="G565" s="128"/>
      <c r="H565" s="128"/>
      <c r="I565" s="128"/>
      <c r="J565" s="128"/>
      <c r="K565" s="128"/>
      <c r="L565" s="128"/>
      <c r="M565" s="128"/>
      <c r="N565" s="128"/>
      <c r="O565" s="128"/>
      <c r="P565" s="128"/>
      <c r="Q565" s="128"/>
      <c r="R565" s="128"/>
      <c r="S565" s="128"/>
      <c r="T565" s="128"/>
      <c r="U565" s="128"/>
      <c r="V565" s="128"/>
      <c r="W565" s="128"/>
      <c r="X565" s="128"/>
      <c r="Y565" s="128"/>
      <c r="Z565" s="128"/>
    </row>
    <row r="566" spans="1:26" ht="13">
      <c r="A566" s="128"/>
      <c r="B566" s="199"/>
      <c r="C566" s="128"/>
      <c r="D566" s="128"/>
      <c r="E566" s="128"/>
      <c r="F566" s="128"/>
      <c r="G566" s="128"/>
      <c r="H566" s="128"/>
      <c r="I566" s="128"/>
      <c r="J566" s="128"/>
      <c r="K566" s="128"/>
      <c r="L566" s="128"/>
      <c r="M566" s="128"/>
      <c r="N566" s="128"/>
      <c r="O566" s="128"/>
      <c r="P566" s="128"/>
      <c r="Q566" s="128"/>
      <c r="R566" s="128"/>
      <c r="S566" s="128"/>
      <c r="T566" s="128"/>
      <c r="U566" s="128"/>
      <c r="V566" s="128"/>
      <c r="W566" s="128"/>
      <c r="X566" s="128"/>
      <c r="Y566" s="128"/>
      <c r="Z566" s="128"/>
    </row>
    <row r="567" spans="1:26" ht="13">
      <c r="A567" s="128"/>
      <c r="B567" s="199"/>
      <c r="C567" s="128"/>
      <c r="D567" s="128"/>
      <c r="E567" s="128"/>
      <c r="F567" s="128"/>
      <c r="G567" s="128"/>
      <c r="H567" s="128"/>
      <c r="I567" s="128"/>
      <c r="J567" s="128"/>
      <c r="K567" s="128"/>
      <c r="L567" s="128"/>
      <c r="M567" s="128"/>
      <c r="N567" s="128"/>
      <c r="O567" s="128"/>
      <c r="P567" s="128"/>
      <c r="Q567" s="128"/>
      <c r="R567" s="128"/>
      <c r="S567" s="128"/>
      <c r="T567" s="128"/>
      <c r="U567" s="128"/>
      <c r="V567" s="128"/>
      <c r="W567" s="128"/>
      <c r="X567" s="128"/>
      <c r="Y567" s="128"/>
      <c r="Z567" s="128"/>
    </row>
    <row r="568" spans="1:26" ht="13">
      <c r="A568" s="128"/>
      <c r="B568" s="199"/>
      <c r="C568" s="128"/>
      <c r="D568" s="128"/>
      <c r="E568" s="128"/>
      <c r="F568" s="128"/>
      <c r="G568" s="128"/>
      <c r="H568" s="128"/>
      <c r="I568" s="128"/>
      <c r="J568" s="128"/>
      <c r="K568" s="128"/>
      <c r="L568" s="128"/>
      <c r="M568" s="128"/>
      <c r="N568" s="128"/>
      <c r="O568" s="128"/>
      <c r="P568" s="128"/>
      <c r="Q568" s="128"/>
      <c r="R568" s="128"/>
      <c r="S568" s="128"/>
      <c r="T568" s="128"/>
      <c r="U568" s="128"/>
      <c r="V568" s="128"/>
      <c r="W568" s="128"/>
      <c r="X568" s="128"/>
      <c r="Y568" s="128"/>
      <c r="Z568" s="128"/>
    </row>
    <row r="569" spans="1:26" ht="13">
      <c r="A569" s="128"/>
      <c r="B569" s="199"/>
      <c r="C569" s="128"/>
      <c r="D569" s="128"/>
      <c r="E569" s="128"/>
      <c r="F569" s="128"/>
      <c r="G569" s="128"/>
      <c r="H569" s="128"/>
      <c r="I569" s="128"/>
      <c r="J569" s="128"/>
      <c r="K569" s="128"/>
      <c r="L569" s="128"/>
      <c r="M569" s="128"/>
      <c r="N569" s="128"/>
      <c r="O569" s="128"/>
      <c r="P569" s="128"/>
      <c r="Q569" s="128"/>
      <c r="R569" s="128"/>
      <c r="S569" s="128"/>
      <c r="T569" s="128"/>
      <c r="U569" s="128"/>
      <c r="V569" s="128"/>
      <c r="W569" s="128"/>
      <c r="X569" s="128"/>
      <c r="Y569" s="128"/>
      <c r="Z569" s="128"/>
    </row>
    <row r="570" spans="1:26" ht="13">
      <c r="A570" s="128"/>
      <c r="B570" s="199"/>
      <c r="C570" s="128"/>
      <c r="D570" s="128"/>
      <c r="E570" s="128"/>
      <c r="F570" s="128"/>
      <c r="G570" s="128"/>
      <c r="H570" s="128"/>
      <c r="I570" s="128"/>
      <c r="J570" s="128"/>
      <c r="K570" s="128"/>
      <c r="L570" s="128"/>
      <c r="M570" s="128"/>
      <c r="N570" s="128"/>
      <c r="O570" s="128"/>
      <c r="P570" s="128"/>
      <c r="Q570" s="128"/>
      <c r="R570" s="128"/>
      <c r="S570" s="128"/>
      <c r="T570" s="128"/>
      <c r="U570" s="128"/>
      <c r="V570" s="128"/>
      <c r="W570" s="128"/>
      <c r="X570" s="128"/>
      <c r="Y570" s="128"/>
      <c r="Z570" s="128"/>
    </row>
    <row r="571" spans="1:26" ht="13">
      <c r="A571" s="128"/>
      <c r="B571" s="199"/>
      <c r="C571" s="128"/>
      <c r="D571" s="128"/>
      <c r="E571" s="128"/>
      <c r="F571" s="128"/>
      <c r="G571" s="128"/>
      <c r="H571" s="128"/>
      <c r="I571" s="128"/>
      <c r="J571" s="128"/>
      <c r="K571" s="128"/>
      <c r="L571" s="128"/>
      <c r="M571" s="128"/>
      <c r="N571" s="128"/>
      <c r="O571" s="128"/>
      <c r="P571" s="128"/>
      <c r="Q571" s="128"/>
      <c r="R571" s="128"/>
      <c r="S571" s="128"/>
      <c r="T571" s="128"/>
      <c r="U571" s="128"/>
      <c r="V571" s="128"/>
      <c r="W571" s="128"/>
      <c r="X571" s="128"/>
      <c r="Y571" s="128"/>
      <c r="Z571" s="128"/>
    </row>
    <row r="572" spans="1:26" ht="13">
      <c r="A572" s="128"/>
      <c r="B572" s="199"/>
      <c r="C572" s="128"/>
      <c r="D572" s="128"/>
      <c r="E572" s="128"/>
      <c r="F572" s="128"/>
      <c r="G572" s="128"/>
      <c r="H572" s="128"/>
      <c r="I572" s="128"/>
      <c r="J572" s="128"/>
      <c r="K572" s="128"/>
      <c r="L572" s="128"/>
      <c r="M572" s="128"/>
      <c r="N572" s="128"/>
      <c r="O572" s="128"/>
      <c r="P572" s="128"/>
      <c r="Q572" s="128"/>
      <c r="R572" s="128"/>
      <c r="S572" s="128"/>
      <c r="T572" s="128"/>
      <c r="U572" s="128"/>
      <c r="V572" s="128"/>
      <c r="W572" s="128"/>
      <c r="X572" s="128"/>
      <c r="Y572" s="128"/>
      <c r="Z572" s="128"/>
    </row>
    <row r="573" spans="1:26" ht="13">
      <c r="A573" s="128"/>
      <c r="B573" s="199"/>
      <c r="C573" s="128"/>
      <c r="D573" s="128"/>
      <c r="E573" s="128"/>
      <c r="F573" s="128"/>
      <c r="G573" s="128"/>
      <c r="H573" s="128"/>
      <c r="I573" s="128"/>
      <c r="J573" s="128"/>
      <c r="K573" s="128"/>
      <c r="L573" s="128"/>
      <c r="M573" s="128"/>
      <c r="N573" s="128"/>
      <c r="O573" s="128"/>
      <c r="P573" s="128"/>
      <c r="Q573" s="128"/>
      <c r="R573" s="128"/>
      <c r="S573" s="128"/>
      <c r="T573" s="128"/>
      <c r="U573" s="128"/>
      <c r="V573" s="128"/>
      <c r="W573" s="128"/>
      <c r="X573" s="128"/>
      <c r="Y573" s="128"/>
      <c r="Z573" s="128"/>
    </row>
    <row r="574" spans="1:26" ht="13">
      <c r="A574" s="128"/>
      <c r="B574" s="199"/>
      <c r="C574" s="128"/>
      <c r="D574" s="128"/>
      <c r="E574" s="128"/>
      <c r="F574" s="128"/>
      <c r="G574" s="128"/>
      <c r="H574" s="128"/>
      <c r="I574" s="128"/>
      <c r="J574" s="128"/>
      <c r="K574" s="128"/>
      <c r="L574" s="128"/>
      <c r="M574" s="128"/>
      <c r="N574" s="128"/>
      <c r="O574" s="128"/>
      <c r="P574" s="128"/>
      <c r="Q574" s="128"/>
      <c r="R574" s="128"/>
      <c r="S574" s="128"/>
      <c r="T574" s="128"/>
      <c r="U574" s="128"/>
      <c r="V574" s="128"/>
      <c r="W574" s="128"/>
      <c r="X574" s="128"/>
      <c r="Y574" s="128"/>
      <c r="Z574" s="128"/>
    </row>
    <row r="575" spans="1:26" ht="13">
      <c r="A575" s="128"/>
      <c r="B575" s="199"/>
      <c r="C575" s="128"/>
      <c r="D575" s="128"/>
      <c r="E575" s="128"/>
      <c r="F575" s="128"/>
      <c r="G575" s="128"/>
      <c r="H575" s="128"/>
      <c r="I575" s="128"/>
      <c r="J575" s="128"/>
      <c r="K575" s="128"/>
      <c r="L575" s="128"/>
      <c r="M575" s="128"/>
      <c r="N575" s="128"/>
      <c r="O575" s="128"/>
      <c r="P575" s="128"/>
      <c r="Q575" s="128"/>
      <c r="R575" s="128"/>
      <c r="S575" s="128"/>
      <c r="T575" s="128"/>
      <c r="U575" s="128"/>
      <c r="V575" s="128"/>
      <c r="W575" s="128"/>
      <c r="X575" s="128"/>
      <c r="Y575" s="128"/>
      <c r="Z575" s="128"/>
    </row>
    <row r="576" spans="1:26" ht="13">
      <c r="A576" s="128"/>
      <c r="B576" s="199"/>
      <c r="C576" s="128"/>
      <c r="D576" s="128"/>
      <c r="E576" s="128"/>
      <c r="F576" s="128"/>
      <c r="G576" s="128"/>
      <c r="H576" s="128"/>
      <c r="I576" s="128"/>
      <c r="J576" s="128"/>
      <c r="K576" s="128"/>
      <c r="L576" s="128"/>
      <c r="M576" s="128"/>
      <c r="N576" s="128"/>
      <c r="O576" s="128"/>
      <c r="P576" s="128"/>
      <c r="Q576" s="128"/>
      <c r="R576" s="128"/>
      <c r="S576" s="128"/>
      <c r="T576" s="128"/>
      <c r="U576" s="128"/>
      <c r="V576" s="128"/>
      <c r="W576" s="128"/>
      <c r="X576" s="128"/>
      <c r="Y576" s="128"/>
      <c r="Z576" s="128"/>
    </row>
    <row r="577" spans="1:26" ht="13">
      <c r="A577" s="128"/>
      <c r="B577" s="199"/>
      <c r="C577" s="128"/>
      <c r="D577" s="128"/>
      <c r="E577" s="128"/>
      <c r="F577" s="128"/>
      <c r="G577" s="128"/>
      <c r="H577" s="128"/>
      <c r="I577" s="128"/>
      <c r="J577" s="128"/>
      <c r="K577" s="128"/>
      <c r="L577" s="128"/>
      <c r="M577" s="128"/>
      <c r="N577" s="128"/>
      <c r="O577" s="128"/>
      <c r="P577" s="128"/>
      <c r="Q577" s="128"/>
      <c r="R577" s="128"/>
      <c r="S577" s="128"/>
      <c r="T577" s="128"/>
      <c r="U577" s="128"/>
      <c r="V577" s="128"/>
      <c r="W577" s="128"/>
      <c r="X577" s="128"/>
      <c r="Y577" s="128"/>
      <c r="Z577" s="128"/>
    </row>
    <row r="578" spans="1:26" ht="13">
      <c r="A578" s="128"/>
      <c r="B578" s="199"/>
      <c r="C578" s="128"/>
      <c r="D578" s="128"/>
      <c r="E578" s="128"/>
      <c r="F578" s="128"/>
      <c r="G578" s="128"/>
      <c r="H578" s="128"/>
      <c r="I578" s="128"/>
      <c r="J578" s="128"/>
      <c r="K578" s="128"/>
      <c r="L578" s="128"/>
      <c r="M578" s="128"/>
      <c r="N578" s="128"/>
      <c r="O578" s="128"/>
      <c r="P578" s="128"/>
      <c r="Q578" s="128"/>
      <c r="R578" s="128"/>
      <c r="S578" s="128"/>
      <c r="T578" s="128"/>
      <c r="U578" s="128"/>
      <c r="V578" s="128"/>
      <c r="W578" s="128"/>
      <c r="X578" s="128"/>
      <c r="Y578" s="128"/>
      <c r="Z578" s="128"/>
    </row>
    <row r="579" spans="1:26" ht="13">
      <c r="A579" s="128"/>
      <c r="B579" s="199"/>
      <c r="C579" s="128"/>
      <c r="D579" s="128"/>
      <c r="E579" s="128"/>
      <c r="F579" s="128"/>
      <c r="G579" s="128"/>
      <c r="H579" s="128"/>
      <c r="I579" s="128"/>
      <c r="J579" s="128"/>
      <c r="K579" s="128"/>
      <c r="L579" s="128"/>
      <c r="M579" s="128"/>
      <c r="N579" s="128"/>
      <c r="O579" s="128"/>
      <c r="P579" s="128"/>
      <c r="Q579" s="128"/>
      <c r="R579" s="128"/>
      <c r="S579" s="128"/>
      <c r="T579" s="128"/>
      <c r="U579" s="128"/>
      <c r="V579" s="128"/>
      <c r="W579" s="128"/>
      <c r="X579" s="128"/>
      <c r="Y579" s="128"/>
      <c r="Z579" s="128"/>
    </row>
    <row r="580" spans="1:26" ht="13">
      <c r="A580" s="128"/>
      <c r="B580" s="199"/>
      <c r="C580" s="128"/>
      <c r="D580" s="128"/>
      <c r="E580" s="128"/>
      <c r="F580" s="128"/>
      <c r="G580" s="128"/>
      <c r="H580" s="128"/>
      <c r="I580" s="128"/>
      <c r="J580" s="128"/>
      <c r="K580" s="128"/>
      <c r="L580" s="128"/>
      <c r="M580" s="128"/>
      <c r="N580" s="128"/>
      <c r="O580" s="128"/>
      <c r="P580" s="128"/>
      <c r="Q580" s="128"/>
      <c r="R580" s="128"/>
      <c r="S580" s="128"/>
      <c r="T580" s="128"/>
      <c r="U580" s="128"/>
      <c r="V580" s="128"/>
      <c r="W580" s="128"/>
      <c r="X580" s="128"/>
      <c r="Y580" s="128"/>
      <c r="Z580" s="128"/>
    </row>
    <row r="581" spans="1:26" ht="13">
      <c r="A581" s="128"/>
      <c r="B581" s="199"/>
      <c r="C581" s="128"/>
      <c r="D581" s="128"/>
      <c r="E581" s="128"/>
      <c r="F581" s="128"/>
      <c r="G581" s="128"/>
      <c r="H581" s="128"/>
      <c r="I581" s="128"/>
      <c r="J581" s="128"/>
      <c r="K581" s="128"/>
      <c r="L581" s="128"/>
      <c r="M581" s="128"/>
      <c r="N581" s="128"/>
      <c r="O581" s="128"/>
      <c r="P581" s="128"/>
      <c r="Q581" s="128"/>
      <c r="R581" s="128"/>
      <c r="S581" s="128"/>
      <c r="T581" s="128"/>
      <c r="U581" s="128"/>
      <c r="V581" s="128"/>
      <c r="W581" s="128"/>
      <c r="X581" s="128"/>
      <c r="Y581" s="128"/>
      <c r="Z581" s="128"/>
    </row>
    <row r="582" spans="1:26" ht="13">
      <c r="A582" s="128"/>
      <c r="B582" s="199"/>
      <c r="C582" s="128"/>
      <c r="D582" s="128"/>
      <c r="E582" s="128"/>
      <c r="F582" s="128"/>
      <c r="G582" s="128"/>
      <c r="H582" s="128"/>
      <c r="I582" s="128"/>
      <c r="J582" s="128"/>
      <c r="K582" s="128"/>
      <c r="L582" s="128"/>
      <c r="M582" s="128"/>
      <c r="N582" s="128"/>
      <c r="O582" s="128"/>
      <c r="P582" s="128"/>
      <c r="Q582" s="128"/>
      <c r="R582" s="128"/>
      <c r="S582" s="128"/>
      <c r="T582" s="128"/>
      <c r="U582" s="128"/>
      <c r="V582" s="128"/>
      <c r="W582" s="128"/>
      <c r="X582" s="128"/>
      <c r="Y582" s="128"/>
      <c r="Z582" s="128"/>
    </row>
    <row r="583" spans="1:26" ht="13">
      <c r="A583" s="128"/>
      <c r="B583" s="199"/>
      <c r="C583" s="128"/>
      <c r="D583" s="128"/>
      <c r="E583" s="128"/>
      <c r="F583" s="128"/>
      <c r="G583" s="128"/>
      <c r="H583" s="128"/>
      <c r="I583" s="128"/>
      <c r="J583" s="128"/>
      <c r="K583" s="128"/>
      <c r="L583" s="128"/>
      <c r="M583" s="128"/>
      <c r="N583" s="128"/>
      <c r="O583" s="128"/>
      <c r="P583" s="128"/>
      <c r="Q583" s="128"/>
      <c r="R583" s="128"/>
      <c r="S583" s="128"/>
      <c r="T583" s="128"/>
      <c r="U583" s="128"/>
      <c r="V583" s="128"/>
      <c r="W583" s="128"/>
      <c r="X583" s="128"/>
      <c r="Y583" s="128"/>
      <c r="Z583" s="128"/>
    </row>
    <row r="584" spans="1:26" ht="13">
      <c r="A584" s="128"/>
      <c r="B584" s="199"/>
      <c r="C584" s="128"/>
      <c r="D584" s="128"/>
      <c r="E584" s="128"/>
      <c r="F584" s="128"/>
      <c r="G584" s="128"/>
      <c r="H584" s="128"/>
      <c r="I584" s="128"/>
      <c r="J584" s="128"/>
      <c r="K584" s="128"/>
      <c r="L584" s="128"/>
      <c r="M584" s="128"/>
      <c r="N584" s="128"/>
      <c r="O584" s="128"/>
      <c r="P584" s="128"/>
      <c r="Q584" s="128"/>
      <c r="R584" s="128"/>
      <c r="S584" s="128"/>
      <c r="T584" s="128"/>
      <c r="U584" s="128"/>
      <c r="V584" s="128"/>
      <c r="W584" s="128"/>
      <c r="X584" s="128"/>
      <c r="Y584" s="128"/>
      <c r="Z584" s="128"/>
    </row>
    <row r="585" spans="1:26" ht="13">
      <c r="A585" s="128"/>
      <c r="B585" s="199"/>
      <c r="C585" s="128"/>
      <c r="D585" s="128"/>
      <c r="E585" s="128"/>
      <c r="F585" s="128"/>
      <c r="G585" s="128"/>
      <c r="H585" s="128"/>
      <c r="I585" s="128"/>
      <c r="J585" s="128"/>
      <c r="K585" s="128"/>
      <c r="L585" s="128"/>
      <c r="M585" s="128"/>
      <c r="N585" s="128"/>
      <c r="O585" s="128"/>
      <c r="P585" s="128"/>
      <c r="Q585" s="128"/>
      <c r="R585" s="128"/>
      <c r="S585" s="128"/>
      <c r="T585" s="128"/>
      <c r="U585" s="128"/>
      <c r="V585" s="128"/>
      <c r="W585" s="128"/>
      <c r="X585" s="128"/>
      <c r="Y585" s="128"/>
      <c r="Z585" s="128"/>
    </row>
    <row r="586" spans="1:26" ht="13">
      <c r="A586" s="128"/>
      <c r="B586" s="199"/>
      <c r="C586" s="128"/>
      <c r="D586" s="128"/>
      <c r="E586" s="128"/>
      <c r="F586" s="128"/>
      <c r="G586" s="128"/>
      <c r="H586" s="128"/>
      <c r="I586" s="128"/>
      <c r="J586" s="128"/>
      <c r="K586" s="128"/>
      <c r="L586" s="128"/>
      <c r="M586" s="128"/>
      <c r="N586" s="128"/>
      <c r="O586" s="128"/>
      <c r="P586" s="128"/>
      <c r="Q586" s="128"/>
      <c r="R586" s="128"/>
      <c r="S586" s="128"/>
      <c r="T586" s="128"/>
      <c r="U586" s="128"/>
      <c r="V586" s="128"/>
      <c r="W586" s="128"/>
      <c r="X586" s="128"/>
      <c r="Y586" s="128"/>
      <c r="Z586" s="128"/>
    </row>
    <row r="587" spans="1:26" ht="13">
      <c r="A587" s="128"/>
      <c r="B587" s="199"/>
      <c r="C587" s="128"/>
      <c r="D587" s="128"/>
      <c r="E587" s="128"/>
      <c r="F587" s="128"/>
      <c r="G587" s="128"/>
      <c r="H587" s="128"/>
      <c r="I587" s="128"/>
      <c r="J587" s="128"/>
      <c r="K587" s="128"/>
      <c r="L587" s="128"/>
      <c r="M587" s="128"/>
      <c r="N587" s="128"/>
      <c r="O587" s="128"/>
      <c r="P587" s="128"/>
      <c r="Q587" s="128"/>
      <c r="R587" s="128"/>
      <c r="S587" s="128"/>
      <c r="T587" s="128"/>
      <c r="U587" s="128"/>
      <c r="V587" s="128"/>
      <c r="W587" s="128"/>
      <c r="X587" s="128"/>
      <c r="Y587" s="128"/>
      <c r="Z587" s="128"/>
    </row>
    <row r="588" spans="1:26" ht="13">
      <c r="A588" s="128"/>
      <c r="B588" s="199"/>
      <c r="C588" s="128"/>
      <c r="D588" s="128"/>
      <c r="E588" s="128"/>
      <c r="F588" s="128"/>
      <c r="G588" s="128"/>
      <c r="H588" s="128"/>
      <c r="I588" s="128"/>
      <c r="J588" s="128"/>
      <c r="K588" s="128"/>
      <c r="L588" s="128"/>
      <c r="M588" s="128"/>
      <c r="N588" s="128"/>
      <c r="O588" s="128"/>
      <c r="P588" s="128"/>
      <c r="Q588" s="128"/>
      <c r="R588" s="128"/>
      <c r="S588" s="128"/>
      <c r="T588" s="128"/>
      <c r="U588" s="128"/>
      <c r="V588" s="128"/>
      <c r="W588" s="128"/>
      <c r="X588" s="128"/>
      <c r="Y588" s="128"/>
      <c r="Z588" s="128"/>
    </row>
    <row r="589" spans="1:26" ht="13">
      <c r="A589" s="128"/>
      <c r="B589" s="199"/>
      <c r="C589" s="128"/>
      <c r="D589" s="128"/>
      <c r="E589" s="128"/>
      <c r="F589" s="128"/>
      <c r="G589" s="128"/>
      <c r="H589" s="128"/>
      <c r="I589" s="128"/>
      <c r="J589" s="128"/>
      <c r="K589" s="128"/>
      <c r="L589" s="128"/>
      <c r="M589" s="128"/>
      <c r="N589" s="128"/>
      <c r="O589" s="128"/>
      <c r="P589" s="128"/>
      <c r="Q589" s="128"/>
      <c r="R589" s="128"/>
      <c r="S589" s="128"/>
      <c r="T589" s="128"/>
      <c r="U589" s="128"/>
      <c r="V589" s="128"/>
      <c r="W589" s="128"/>
      <c r="X589" s="128"/>
      <c r="Y589" s="128"/>
      <c r="Z589" s="128"/>
    </row>
    <row r="590" spans="1:26" ht="13">
      <c r="A590" s="128"/>
      <c r="B590" s="199"/>
      <c r="C590" s="128"/>
      <c r="D590" s="128"/>
      <c r="E590" s="128"/>
      <c r="F590" s="128"/>
      <c r="G590" s="128"/>
      <c r="H590" s="128"/>
      <c r="I590" s="128"/>
      <c r="J590" s="128"/>
      <c r="K590" s="128"/>
      <c r="L590" s="128"/>
      <c r="M590" s="128"/>
      <c r="N590" s="128"/>
      <c r="O590" s="128"/>
      <c r="P590" s="128"/>
      <c r="Q590" s="128"/>
      <c r="R590" s="128"/>
      <c r="S590" s="128"/>
      <c r="T590" s="128"/>
      <c r="U590" s="128"/>
      <c r="V590" s="128"/>
      <c r="W590" s="128"/>
      <c r="X590" s="128"/>
      <c r="Y590" s="128"/>
      <c r="Z590" s="128"/>
    </row>
    <row r="591" spans="1:26" ht="13">
      <c r="A591" s="128"/>
      <c r="B591" s="199"/>
      <c r="C591" s="128"/>
      <c r="D591" s="128"/>
      <c r="E591" s="128"/>
      <c r="F591" s="128"/>
      <c r="G591" s="128"/>
      <c r="H591" s="128"/>
      <c r="I591" s="128"/>
      <c r="J591" s="128"/>
      <c r="K591" s="128"/>
      <c r="L591" s="128"/>
      <c r="M591" s="128"/>
      <c r="N591" s="128"/>
      <c r="O591" s="128"/>
      <c r="P591" s="128"/>
      <c r="Q591" s="128"/>
      <c r="R591" s="128"/>
      <c r="S591" s="128"/>
      <c r="T591" s="128"/>
      <c r="U591" s="128"/>
      <c r="V591" s="128"/>
      <c r="W591" s="128"/>
      <c r="X591" s="128"/>
      <c r="Y591" s="128"/>
      <c r="Z591" s="128"/>
    </row>
    <row r="592" spans="1:26" ht="13">
      <c r="A592" s="128"/>
      <c r="B592" s="199"/>
      <c r="C592" s="128"/>
      <c r="D592" s="128"/>
      <c r="E592" s="128"/>
      <c r="F592" s="128"/>
      <c r="G592" s="128"/>
      <c r="H592" s="128"/>
      <c r="I592" s="128"/>
      <c r="J592" s="128"/>
      <c r="K592" s="128"/>
      <c r="L592" s="128"/>
      <c r="M592" s="128"/>
      <c r="N592" s="128"/>
      <c r="O592" s="128"/>
      <c r="P592" s="128"/>
      <c r="Q592" s="128"/>
      <c r="R592" s="128"/>
      <c r="S592" s="128"/>
      <c r="T592" s="128"/>
      <c r="U592" s="128"/>
      <c r="V592" s="128"/>
      <c r="W592" s="128"/>
      <c r="X592" s="128"/>
      <c r="Y592" s="128"/>
      <c r="Z592" s="128"/>
    </row>
    <row r="593" spans="1:26" ht="13">
      <c r="A593" s="128"/>
      <c r="B593" s="199"/>
      <c r="C593" s="128"/>
      <c r="D593" s="128"/>
      <c r="E593" s="128"/>
      <c r="F593" s="128"/>
      <c r="G593" s="128"/>
      <c r="H593" s="128"/>
      <c r="I593" s="128"/>
      <c r="J593" s="128"/>
      <c r="K593" s="128"/>
      <c r="L593" s="128"/>
      <c r="M593" s="128"/>
      <c r="N593" s="128"/>
      <c r="O593" s="128"/>
      <c r="P593" s="128"/>
      <c r="Q593" s="128"/>
      <c r="R593" s="128"/>
      <c r="S593" s="128"/>
      <c r="T593" s="128"/>
      <c r="U593" s="128"/>
      <c r="V593" s="128"/>
      <c r="W593" s="128"/>
      <c r="X593" s="128"/>
      <c r="Y593" s="128"/>
      <c r="Z593" s="128"/>
    </row>
    <row r="594" spans="1:26" ht="13">
      <c r="A594" s="128"/>
      <c r="B594" s="199"/>
      <c r="C594" s="128"/>
      <c r="D594" s="128"/>
      <c r="E594" s="128"/>
      <c r="F594" s="128"/>
      <c r="G594" s="128"/>
      <c r="H594" s="128"/>
      <c r="I594" s="128"/>
      <c r="J594" s="128"/>
      <c r="K594" s="128"/>
      <c r="L594" s="128"/>
      <c r="M594" s="128"/>
      <c r="N594" s="128"/>
      <c r="O594" s="128"/>
      <c r="P594" s="128"/>
      <c r="Q594" s="128"/>
      <c r="R594" s="128"/>
      <c r="S594" s="128"/>
      <c r="T594" s="128"/>
      <c r="U594" s="128"/>
      <c r="V594" s="128"/>
      <c r="W594" s="128"/>
      <c r="X594" s="128"/>
      <c r="Y594" s="128"/>
      <c r="Z594" s="128"/>
    </row>
    <row r="595" spans="1:26" ht="13">
      <c r="A595" s="128"/>
      <c r="B595" s="199"/>
      <c r="C595" s="128"/>
      <c r="D595" s="128"/>
      <c r="E595" s="128"/>
      <c r="F595" s="128"/>
      <c r="G595" s="128"/>
      <c r="H595" s="128"/>
      <c r="I595" s="128"/>
      <c r="J595" s="128"/>
      <c r="K595" s="128"/>
      <c r="L595" s="128"/>
      <c r="M595" s="128"/>
      <c r="N595" s="128"/>
      <c r="O595" s="128"/>
      <c r="P595" s="128"/>
      <c r="Q595" s="128"/>
      <c r="R595" s="128"/>
      <c r="S595" s="128"/>
      <c r="T595" s="128"/>
      <c r="U595" s="128"/>
      <c r="V595" s="128"/>
      <c r="W595" s="128"/>
      <c r="X595" s="128"/>
      <c r="Y595" s="128"/>
      <c r="Z595" s="128"/>
    </row>
    <row r="596" spans="1:26" ht="13">
      <c r="A596" s="128"/>
      <c r="B596" s="199"/>
      <c r="C596" s="128"/>
      <c r="D596" s="128"/>
      <c r="E596" s="128"/>
      <c r="F596" s="128"/>
      <c r="G596" s="128"/>
      <c r="H596" s="128"/>
      <c r="I596" s="128"/>
      <c r="J596" s="128"/>
      <c r="K596" s="128"/>
      <c r="L596" s="128"/>
      <c r="M596" s="128"/>
      <c r="N596" s="128"/>
      <c r="O596" s="128"/>
      <c r="P596" s="128"/>
      <c r="Q596" s="128"/>
      <c r="R596" s="128"/>
      <c r="S596" s="128"/>
      <c r="T596" s="128"/>
      <c r="U596" s="128"/>
      <c r="V596" s="128"/>
      <c r="W596" s="128"/>
      <c r="X596" s="128"/>
      <c r="Y596" s="128"/>
      <c r="Z596" s="128"/>
    </row>
    <row r="597" spans="1:26" ht="13">
      <c r="A597" s="128"/>
      <c r="B597" s="199"/>
      <c r="C597" s="128"/>
      <c r="D597" s="128"/>
      <c r="E597" s="128"/>
      <c r="F597" s="128"/>
      <c r="G597" s="128"/>
      <c r="H597" s="128"/>
      <c r="I597" s="128"/>
      <c r="J597" s="128"/>
      <c r="K597" s="128"/>
      <c r="L597" s="128"/>
      <c r="M597" s="128"/>
      <c r="N597" s="128"/>
      <c r="O597" s="128"/>
      <c r="P597" s="128"/>
      <c r="Q597" s="128"/>
      <c r="R597" s="128"/>
      <c r="S597" s="128"/>
      <c r="T597" s="128"/>
      <c r="U597" s="128"/>
      <c r="V597" s="128"/>
      <c r="W597" s="128"/>
      <c r="X597" s="128"/>
      <c r="Y597" s="128"/>
      <c r="Z597" s="128"/>
    </row>
    <row r="598" spans="1:26" ht="13">
      <c r="A598" s="128"/>
      <c r="B598" s="199"/>
      <c r="C598" s="128"/>
      <c r="D598" s="128"/>
      <c r="E598" s="128"/>
      <c r="F598" s="128"/>
      <c r="G598" s="128"/>
      <c r="H598" s="128"/>
      <c r="I598" s="128"/>
      <c r="J598" s="128"/>
      <c r="K598" s="128"/>
      <c r="L598" s="128"/>
      <c r="M598" s="128"/>
      <c r="N598" s="128"/>
      <c r="O598" s="128"/>
      <c r="P598" s="128"/>
      <c r="Q598" s="128"/>
      <c r="R598" s="128"/>
      <c r="S598" s="128"/>
      <c r="T598" s="128"/>
      <c r="U598" s="128"/>
      <c r="V598" s="128"/>
      <c r="W598" s="128"/>
      <c r="X598" s="128"/>
      <c r="Y598" s="128"/>
      <c r="Z598" s="128"/>
    </row>
    <row r="599" spans="1:26" ht="13">
      <c r="A599" s="128"/>
      <c r="B599" s="199"/>
      <c r="C599" s="128"/>
      <c r="D599" s="128"/>
      <c r="E599" s="128"/>
      <c r="F599" s="128"/>
      <c r="G599" s="128"/>
      <c r="H599" s="128"/>
      <c r="I599" s="128"/>
      <c r="J599" s="128"/>
      <c r="K599" s="128"/>
      <c r="L599" s="128"/>
      <c r="M599" s="128"/>
      <c r="N599" s="128"/>
      <c r="O599" s="128"/>
      <c r="P599" s="128"/>
      <c r="Q599" s="128"/>
      <c r="R599" s="128"/>
      <c r="S599" s="128"/>
      <c r="T599" s="128"/>
      <c r="U599" s="128"/>
      <c r="V599" s="128"/>
      <c r="W599" s="128"/>
      <c r="X599" s="128"/>
      <c r="Y599" s="128"/>
      <c r="Z599" s="128"/>
    </row>
    <row r="600" spans="1:26" ht="13">
      <c r="A600" s="128"/>
      <c r="B600" s="199"/>
      <c r="C600" s="128"/>
      <c r="D600" s="128"/>
      <c r="E600" s="128"/>
      <c r="F600" s="128"/>
      <c r="G600" s="128"/>
      <c r="H600" s="128"/>
      <c r="I600" s="128"/>
      <c r="J600" s="128"/>
      <c r="K600" s="128"/>
      <c r="L600" s="128"/>
      <c r="M600" s="128"/>
      <c r="N600" s="128"/>
      <c r="O600" s="128"/>
      <c r="P600" s="128"/>
      <c r="Q600" s="128"/>
      <c r="R600" s="128"/>
      <c r="S600" s="128"/>
      <c r="T600" s="128"/>
      <c r="U600" s="128"/>
      <c r="V600" s="128"/>
      <c r="W600" s="128"/>
      <c r="X600" s="128"/>
      <c r="Y600" s="128"/>
      <c r="Z600" s="128"/>
    </row>
    <row r="601" spans="1:26" ht="13">
      <c r="A601" s="128"/>
      <c r="B601" s="199"/>
      <c r="C601" s="128"/>
      <c r="D601" s="128"/>
      <c r="E601" s="128"/>
      <c r="F601" s="128"/>
      <c r="G601" s="128"/>
      <c r="H601" s="128"/>
      <c r="I601" s="128"/>
      <c r="J601" s="128"/>
      <c r="K601" s="128"/>
      <c r="L601" s="128"/>
      <c r="M601" s="128"/>
      <c r="N601" s="128"/>
      <c r="O601" s="128"/>
      <c r="P601" s="128"/>
      <c r="Q601" s="128"/>
      <c r="R601" s="128"/>
      <c r="S601" s="128"/>
      <c r="T601" s="128"/>
      <c r="U601" s="128"/>
      <c r="V601" s="128"/>
      <c r="W601" s="128"/>
      <c r="X601" s="128"/>
      <c r="Y601" s="128"/>
      <c r="Z601" s="128"/>
    </row>
    <row r="602" spans="1:26" ht="13">
      <c r="A602" s="128"/>
      <c r="B602" s="199"/>
      <c r="C602" s="128"/>
      <c r="D602" s="128"/>
      <c r="E602" s="128"/>
      <c r="F602" s="128"/>
      <c r="G602" s="128"/>
      <c r="H602" s="128"/>
      <c r="I602" s="128"/>
      <c r="J602" s="128"/>
      <c r="K602" s="128"/>
      <c r="L602" s="128"/>
      <c r="M602" s="128"/>
      <c r="N602" s="128"/>
      <c r="O602" s="128"/>
      <c r="P602" s="128"/>
      <c r="Q602" s="128"/>
      <c r="R602" s="128"/>
      <c r="S602" s="128"/>
      <c r="T602" s="128"/>
      <c r="U602" s="128"/>
      <c r="V602" s="128"/>
      <c r="W602" s="128"/>
      <c r="X602" s="128"/>
      <c r="Y602" s="128"/>
      <c r="Z602" s="128"/>
    </row>
    <row r="603" spans="1:26" ht="13">
      <c r="A603" s="128"/>
      <c r="B603" s="199"/>
      <c r="C603" s="128"/>
      <c r="D603" s="128"/>
      <c r="E603" s="128"/>
      <c r="F603" s="128"/>
      <c r="G603" s="128"/>
      <c r="H603" s="128"/>
      <c r="I603" s="128"/>
      <c r="J603" s="128"/>
      <c r="K603" s="128"/>
      <c r="L603" s="128"/>
      <c r="M603" s="128"/>
      <c r="N603" s="128"/>
      <c r="O603" s="128"/>
      <c r="P603" s="128"/>
      <c r="Q603" s="128"/>
      <c r="R603" s="128"/>
      <c r="S603" s="128"/>
      <c r="T603" s="128"/>
      <c r="U603" s="128"/>
      <c r="V603" s="128"/>
      <c r="W603" s="128"/>
      <c r="X603" s="128"/>
      <c r="Y603" s="128"/>
      <c r="Z603" s="128"/>
    </row>
    <row r="604" spans="1:26" ht="13">
      <c r="A604" s="128"/>
      <c r="B604" s="199"/>
      <c r="C604" s="128"/>
      <c r="D604" s="128"/>
      <c r="E604" s="128"/>
      <c r="F604" s="128"/>
      <c r="G604" s="128"/>
      <c r="H604" s="128"/>
      <c r="I604" s="128"/>
      <c r="J604" s="128"/>
      <c r="K604" s="128"/>
      <c r="L604" s="128"/>
      <c r="M604" s="128"/>
      <c r="N604" s="128"/>
      <c r="O604" s="128"/>
      <c r="P604" s="128"/>
      <c r="Q604" s="128"/>
      <c r="R604" s="128"/>
      <c r="S604" s="128"/>
      <c r="T604" s="128"/>
      <c r="U604" s="128"/>
      <c r="V604" s="128"/>
      <c r="W604" s="128"/>
      <c r="X604" s="128"/>
      <c r="Y604" s="128"/>
      <c r="Z604" s="128"/>
    </row>
    <row r="605" spans="1:26" ht="13">
      <c r="A605" s="128"/>
      <c r="B605" s="199"/>
      <c r="C605" s="128"/>
      <c r="D605" s="128"/>
      <c r="E605" s="128"/>
      <c r="F605" s="128"/>
      <c r="G605" s="128"/>
      <c r="H605" s="128"/>
      <c r="I605" s="128"/>
      <c r="J605" s="128"/>
      <c r="K605" s="128"/>
      <c r="L605" s="128"/>
      <c r="M605" s="128"/>
      <c r="N605" s="128"/>
      <c r="O605" s="128"/>
      <c r="P605" s="128"/>
      <c r="Q605" s="128"/>
      <c r="R605" s="128"/>
      <c r="S605" s="128"/>
      <c r="T605" s="128"/>
      <c r="U605" s="128"/>
      <c r="V605" s="128"/>
      <c r="W605" s="128"/>
      <c r="X605" s="128"/>
      <c r="Y605" s="128"/>
      <c r="Z605" s="128"/>
    </row>
    <row r="606" spans="1:26" ht="13">
      <c r="A606" s="128"/>
      <c r="B606" s="199"/>
      <c r="C606" s="128"/>
      <c r="D606" s="128"/>
      <c r="E606" s="128"/>
      <c r="F606" s="128"/>
      <c r="G606" s="128"/>
      <c r="H606" s="128"/>
      <c r="I606" s="128"/>
      <c r="J606" s="128"/>
      <c r="K606" s="128"/>
      <c r="L606" s="128"/>
      <c r="M606" s="128"/>
      <c r="N606" s="128"/>
      <c r="O606" s="128"/>
      <c r="P606" s="128"/>
      <c r="Q606" s="128"/>
      <c r="R606" s="128"/>
      <c r="S606" s="128"/>
      <c r="T606" s="128"/>
      <c r="U606" s="128"/>
      <c r="V606" s="128"/>
      <c r="W606" s="128"/>
      <c r="X606" s="128"/>
      <c r="Y606" s="128"/>
      <c r="Z606" s="128"/>
    </row>
    <row r="607" spans="1:26" ht="13">
      <c r="A607" s="128"/>
      <c r="B607" s="199"/>
      <c r="C607" s="128"/>
      <c r="D607" s="128"/>
      <c r="E607" s="128"/>
      <c r="F607" s="128"/>
      <c r="G607" s="128"/>
      <c r="H607" s="128"/>
      <c r="I607" s="128"/>
      <c r="J607" s="128"/>
      <c r="K607" s="128"/>
      <c r="L607" s="128"/>
      <c r="M607" s="128"/>
      <c r="N607" s="128"/>
      <c r="O607" s="128"/>
      <c r="P607" s="128"/>
      <c r="Q607" s="128"/>
      <c r="R607" s="128"/>
      <c r="S607" s="128"/>
      <c r="T607" s="128"/>
      <c r="U607" s="128"/>
      <c r="V607" s="128"/>
      <c r="W607" s="128"/>
      <c r="X607" s="128"/>
      <c r="Y607" s="128"/>
      <c r="Z607" s="128"/>
    </row>
    <row r="608" spans="1:26" ht="13">
      <c r="A608" s="128"/>
      <c r="B608" s="199"/>
      <c r="C608" s="128"/>
      <c r="D608" s="128"/>
      <c r="E608" s="128"/>
      <c r="F608" s="128"/>
      <c r="G608" s="128"/>
      <c r="H608" s="128"/>
      <c r="I608" s="128"/>
      <c r="J608" s="128"/>
      <c r="K608" s="128"/>
      <c r="L608" s="128"/>
      <c r="M608" s="128"/>
      <c r="N608" s="128"/>
      <c r="O608" s="128"/>
      <c r="P608" s="128"/>
      <c r="Q608" s="128"/>
      <c r="R608" s="128"/>
      <c r="S608" s="128"/>
      <c r="T608" s="128"/>
      <c r="U608" s="128"/>
      <c r="V608" s="128"/>
      <c r="W608" s="128"/>
      <c r="X608" s="128"/>
      <c r="Y608" s="128"/>
      <c r="Z608" s="128"/>
    </row>
    <row r="609" spans="1:26" ht="13">
      <c r="A609" s="128"/>
      <c r="B609" s="199"/>
      <c r="C609" s="128"/>
      <c r="D609" s="128"/>
      <c r="E609" s="128"/>
      <c r="F609" s="128"/>
      <c r="G609" s="128"/>
      <c r="H609" s="128"/>
      <c r="I609" s="128"/>
      <c r="J609" s="128"/>
      <c r="K609" s="128"/>
      <c r="L609" s="128"/>
      <c r="M609" s="128"/>
      <c r="N609" s="128"/>
      <c r="O609" s="128"/>
      <c r="P609" s="128"/>
      <c r="Q609" s="128"/>
      <c r="R609" s="128"/>
      <c r="S609" s="128"/>
      <c r="T609" s="128"/>
      <c r="U609" s="128"/>
      <c r="V609" s="128"/>
      <c r="W609" s="128"/>
      <c r="X609" s="128"/>
      <c r="Y609" s="128"/>
      <c r="Z609" s="128"/>
    </row>
    <row r="610" spans="1:26" ht="13">
      <c r="A610" s="128"/>
      <c r="B610" s="199"/>
      <c r="C610" s="128"/>
      <c r="D610" s="128"/>
      <c r="E610" s="128"/>
      <c r="F610" s="128"/>
      <c r="G610" s="128"/>
      <c r="H610" s="128"/>
      <c r="I610" s="128"/>
      <c r="J610" s="128"/>
      <c r="K610" s="128"/>
      <c r="L610" s="128"/>
      <c r="M610" s="128"/>
      <c r="N610" s="128"/>
      <c r="O610" s="128"/>
      <c r="P610" s="128"/>
      <c r="Q610" s="128"/>
      <c r="R610" s="128"/>
      <c r="S610" s="128"/>
      <c r="T610" s="128"/>
      <c r="U610" s="128"/>
      <c r="V610" s="128"/>
      <c r="W610" s="128"/>
      <c r="X610" s="128"/>
      <c r="Y610" s="128"/>
      <c r="Z610" s="128"/>
    </row>
    <row r="611" spans="1:26" ht="13">
      <c r="A611" s="128"/>
      <c r="B611" s="199"/>
      <c r="C611" s="128"/>
      <c r="D611" s="128"/>
      <c r="E611" s="128"/>
      <c r="F611" s="128"/>
      <c r="G611" s="128"/>
      <c r="H611" s="128"/>
      <c r="I611" s="128"/>
      <c r="J611" s="128"/>
      <c r="K611" s="128"/>
      <c r="L611" s="128"/>
      <c r="M611" s="128"/>
      <c r="N611" s="128"/>
      <c r="O611" s="128"/>
      <c r="P611" s="128"/>
      <c r="Q611" s="128"/>
      <c r="R611" s="128"/>
      <c r="S611" s="128"/>
      <c r="T611" s="128"/>
      <c r="U611" s="128"/>
      <c r="V611" s="128"/>
      <c r="W611" s="128"/>
      <c r="X611" s="128"/>
      <c r="Y611" s="128"/>
      <c r="Z611" s="128"/>
    </row>
    <row r="612" spans="1:26" ht="13">
      <c r="A612" s="128"/>
      <c r="B612" s="199"/>
      <c r="C612" s="128"/>
      <c r="D612" s="128"/>
      <c r="E612" s="128"/>
      <c r="F612" s="128"/>
      <c r="G612" s="128"/>
      <c r="H612" s="128"/>
      <c r="I612" s="128"/>
      <c r="J612" s="128"/>
      <c r="K612" s="128"/>
      <c r="L612" s="128"/>
      <c r="M612" s="128"/>
      <c r="N612" s="128"/>
      <c r="O612" s="128"/>
      <c r="P612" s="128"/>
      <c r="Q612" s="128"/>
      <c r="R612" s="128"/>
      <c r="S612" s="128"/>
      <c r="T612" s="128"/>
      <c r="U612" s="128"/>
      <c r="V612" s="128"/>
      <c r="W612" s="128"/>
      <c r="X612" s="128"/>
      <c r="Y612" s="128"/>
      <c r="Z612" s="128"/>
    </row>
    <row r="613" spans="1:26" ht="13">
      <c r="A613" s="128"/>
      <c r="B613" s="199"/>
      <c r="C613" s="128"/>
      <c r="D613" s="128"/>
      <c r="E613" s="128"/>
      <c r="F613" s="128"/>
      <c r="G613" s="128"/>
      <c r="H613" s="128"/>
      <c r="I613" s="128"/>
      <c r="J613" s="128"/>
      <c r="K613" s="128"/>
      <c r="L613" s="128"/>
      <c r="M613" s="128"/>
      <c r="N613" s="128"/>
      <c r="O613" s="128"/>
      <c r="P613" s="128"/>
      <c r="Q613" s="128"/>
      <c r="R613" s="128"/>
      <c r="S613" s="128"/>
      <c r="T613" s="128"/>
      <c r="U613" s="128"/>
      <c r="V613" s="128"/>
      <c r="W613" s="128"/>
      <c r="X613" s="128"/>
      <c r="Y613" s="128"/>
      <c r="Z613" s="128"/>
    </row>
    <row r="614" spans="1:26" ht="13">
      <c r="A614" s="128"/>
      <c r="B614" s="199"/>
      <c r="C614" s="128"/>
      <c r="D614" s="128"/>
      <c r="E614" s="128"/>
      <c r="F614" s="128"/>
      <c r="G614" s="128"/>
      <c r="H614" s="128"/>
      <c r="I614" s="128"/>
      <c r="J614" s="128"/>
      <c r="K614" s="128"/>
      <c r="L614" s="128"/>
      <c r="M614" s="128"/>
      <c r="N614" s="128"/>
      <c r="O614" s="128"/>
      <c r="P614" s="128"/>
      <c r="Q614" s="128"/>
      <c r="R614" s="128"/>
      <c r="S614" s="128"/>
      <c r="T614" s="128"/>
      <c r="U614" s="128"/>
      <c r="V614" s="128"/>
      <c r="W614" s="128"/>
      <c r="X614" s="128"/>
      <c r="Y614" s="128"/>
      <c r="Z614" s="128"/>
    </row>
    <row r="615" spans="1:26" ht="13">
      <c r="A615" s="128"/>
      <c r="B615" s="199"/>
      <c r="C615" s="128"/>
      <c r="D615" s="128"/>
      <c r="E615" s="128"/>
      <c r="F615" s="128"/>
      <c r="G615" s="128"/>
      <c r="H615" s="128"/>
      <c r="I615" s="128"/>
      <c r="J615" s="128"/>
      <c r="K615" s="128"/>
      <c r="L615" s="128"/>
      <c r="M615" s="128"/>
      <c r="N615" s="128"/>
      <c r="O615" s="128"/>
      <c r="P615" s="128"/>
      <c r="Q615" s="128"/>
      <c r="R615" s="128"/>
      <c r="S615" s="128"/>
      <c r="T615" s="128"/>
      <c r="U615" s="128"/>
      <c r="V615" s="128"/>
      <c r="W615" s="128"/>
      <c r="X615" s="128"/>
      <c r="Y615" s="128"/>
      <c r="Z615" s="128"/>
    </row>
    <row r="616" spans="1:26" ht="13">
      <c r="A616" s="128"/>
      <c r="B616" s="199"/>
      <c r="C616" s="128"/>
      <c r="D616" s="128"/>
      <c r="E616" s="128"/>
      <c r="F616" s="128"/>
      <c r="G616" s="128"/>
      <c r="H616" s="128"/>
      <c r="I616" s="128"/>
      <c r="J616" s="128"/>
      <c r="K616" s="128"/>
      <c r="L616" s="128"/>
      <c r="M616" s="128"/>
      <c r="N616" s="128"/>
      <c r="O616" s="128"/>
      <c r="P616" s="128"/>
      <c r="Q616" s="128"/>
      <c r="R616" s="128"/>
      <c r="S616" s="128"/>
      <c r="T616" s="128"/>
      <c r="U616" s="128"/>
      <c r="V616" s="128"/>
      <c r="W616" s="128"/>
      <c r="X616" s="128"/>
      <c r="Y616" s="128"/>
      <c r="Z616" s="128"/>
    </row>
    <row r="617" spans="1:26" ht="13">
      <c r="A617" s="128"/>
      <c r="B617" s="199"/>
      <c r="C617" s="128"/>
      <c r="D617" s="128"/>
      <c r="E617" s="128"/>
      <c r="F617" s="128"/>
      <c r="G617" s="128"/>
      <c r="H617" s="128"/>
      <c r="I617" s="128"/>
      <c r="J617" s="128"/>
      <c r="K617" s="128"/>
      <c r="L617" s="128"/>
      <c r="M617" s="128"/>
      <c r="N617" s="128"/>
      <c r="O617" s="128"/>
      <c r="P617" s="128"/>
      <c r="Q617" s="128"/>
      <c r="R617" s="128"/>
      <c r="S617" s="128"/>
      <c r="T617" s="128"/>
      <c r="U617" s="128"/>
      <c r="V617" s="128"/>
      <c r="W617" s="128"/>
      <c r="X617" s="128"/>
      <c r="Y617" s="128"/>
      <c r="Z617" s="128"/>
    </row>
    <row r="618" spans="1:26" ht="13">
      <c r="A618" s="128"/>
      <c r="B618" s="199"/>
      <c r="C618" s="128"/>
      <c r="D618" s="128"/>
      <c r="E618" s="128"/>
      <c r="F618" s="128"/>
      <c r="G618" s="128"/>
      <c r="H618" s="128"/>
      <c r="I618" s="128"/>
      <c r="J618" s="128"/>
      <c r="K618" s="128"/>
      <c r="L618" s="128"/>
      <c r="M618" s="128"/>
      <c r="N618" s="128"/>
      <c r="O618" s="128"/>
      <c r="P618" s="128"/>
      <c r="Q618" s="128"/>
      <c r="R618" s="128"/>
      <c r="S618" s="128"/>
      <c r="T618" s="128"/>
      <c r="U618" s="128"/>
      <c r="V618" s="128"/>
      <c r="W618" s="128"/>
      <c r="X618" s="128"/>
      <c r="Y618" s="128"/>
      <c r="Z618" s="128"/>
    </row>
    <row r="619" spans="1:26" ht="13">
      <c r="A619" s="128"/>
      <c r="B619" s="199"/>
      <c r="C619" s="128"/>
      <c r="D619" s="128"/>
      <c r="E619" s="128"/>
      <c r="F619" s="128"/>
      <c r="G619" s="128"/>
      <c r="H619" s="128"/>
      <c r="I619" s="128"/>
      <c r="J619" s="128"/>
      <c r="K619" s="128"/>
      <c r="L619" s="128"/>
      <c r="M619" s="128"/>
      <c r="N619" s="128"/>
      <c r="O619" s="128"/>
      <c r="P619" s="128"/>
      <c r="Q619" s="128"/>
      <c r="R619" s="128"/>
      <c r="S619" s="128"/>
      <c r="T619" s="128"/>
      <c r="U619" s="128"/>
      <c r="V619" s="128"/>
      <c r="W619" s="128"/>
      <c r="X619" s="128"/>
      <c r="Y619" s="128"/>
      <c r="Z619" s="128"/>
    </row>
    <row r="620" spans="1:26" ht="13">
      <c r="A620" s="128"/>
      <c r="B620" s="199"/>
      <c r="C620" s="128"/>
      <c r="D620" s="128"/>
      <c r="E620" s="128"/>
      <c r="F620" s="128"/>
      <c r="G620" s="128"/>
      <c r="H620" s="128"/>
      <c r="I620" s="128"/>
      <c r="J620" s="128"/>
      <c r="K620" s="128"/>
      <c r="L620" s="128"/>
      <c r="M620" s="128"/>
      <c r="N620" s="128"/>
      <c r="O620" s="128"/>
      <c r="P620" s="128"/>
      <c r="Q620" s="128"/>
      <c r="R620" s="128"/>
      <c r="S620" s="128"/>
      <c r="T620" s="128"/>
      <c r="U620" s="128"/>
      <c r="V620" s="128"/>
      <c r="W620" s="128"/>
      <c r="X620" s="128"/>
      <c r="Y620" s="128"/>
      <c r="Z620" s="128"/>
    </row>
    <row r="621" spans="1:26" ht="13">
      <c r="A621" s="128"/>
      <c r="B621" s="199"/>
      <c r="C621" s="128"/>
      <c r="D621" s="128"/>
      <c r="E621" s="128"/>
      <c r="F621" s="128"/>
      <c r="G621" s="128"/>
      <c r="H621" s="128"/>
      <c r="I621" s="128"/>
      <c r="J621" s="128"/>
      <c r="K621" s="128"/>
      <c r="L621" s="128"/>
      <c r="M621" s="128"/>
      <c r="N621" s="128"/>
      <c r="O621" s="128"/>
      <c r="P621" s="128"/>
      <c r="Q621" s="128"/>
      <c r="R621" s="128"/>
      <c r="S621" s="128"/>
      <c r="T621" s="128"/>
      <c r="U621" s="128"/>
      <c r="V621" s="128"/>
      <c r="W621" s="128"/>
      <c r="X621" s="128"/>
      <c r="Y621" s="128"/>
      <c r="Z621" s="128"/>
    </row>
    <row r="622" spans="1:26" ht="13">
      <c r="A622" s="128"/>
      <c r="B622" s="199"/>
      <c r="C622" s="128"/>
      <c r="D622" s="128"/>
      <c r="E622" s="128"/>
      <c r="F622" s="128"/>
      <c r="G622" s="128"/>
      <c r="H622" s="128"/>
      <c r="I622" s="128"/>
      <c r="J622" s="128"/>
      <c r="K622" s="128"/>
      <c r="L622" s="128"/>
      <c r="M622" s="128"/>
      <c r="N622" s="128"/>
      <c r="O622" s="128"/>
      <c r="P622" s="128"/>
      <c r="Q622" s="128"/>
      <c r="R622" s="128"/>
      <c r="S622" s="128"/>
      <c r="T622" s="128"/>
      <c r="U622" s="128"/>
      <c r="V622" s="128"/>
      <c r="W622" s="128"/>
      <c r="X622" s="128"/>
      <c r="Y622" s="128"/>
      <c r="Z622" s="128"/>
    </row>
    <row r="623" spans="1:26" ht="13">
      <c r="A623" s="128"/>
      <c r="B623" s="199"/>
      <c r="C623" s="128"/>
      <c r="D623" s="128"/>
      <c r="E623" s="128"/>
      <c r="F623" s="128"/>
      <c r="G623" s="128"/>
      <c r="H623" s="128"/>
      <c r="I623" s="128"/>
      <c r="J623" s="128"/>
      <c r="K623" s="128"/>
      <c r="L623" s="128"/>
      <c r="M623" s="128"/>
      <c r="N623" s="128"/>
      <c r="O623" s="128"/>
      <c r="P623" s="128"/>
      <c r="Q623" s="128"/>
      <c r="R623" s="128"/>
      <c r="S623" s="128"/>
      <c r="T623" s="128"/>
      <c r="U623" s="128"/>
      <c r="V623" s="128"/>
      <c r="W623" s="128"/>
      <c r="X623" s="128"/>
      <c r="Y623" s="128"/>
      <c r="Z623" s="128"/>
    </row>
    <row r="624" spans="1:26" ht="13">
      <c r="A624" s="128"/>
      <c r="B624" s="199"/>
      <c r="C624" s="128"/>
      <c r="D624" s="128"/>
      <c r="E624" s="128"/>
      <c r="F624" s="128"/>
      <c r="G624" s="128"/>
      <c r="H624" s="128"/>
      <c r="I624" s="128"/>
      <c r="J624" s="128"/>
      <c r="K624" s="128"/>
      <c r="L624" s="128"/>
      <c r="M624" s="128"/>
      <c r="N624" s="128"/>
      <c r="O624" s="128"/>
      <c r="P624" s="128"/>
      <c r="Q624" s="128"/>
      <c r="R624" s="128"/>
      <c r="S624" s="128"/>
      <c r="T624" s="128"/>
      <c r="U624" s="128"/>
      <c r="V624" s="128"/>
      <c r="W624" s="128"/>
      <c r="X624" s="128"/>
      <c r="Y624" s="128"/>
      <c r="Z624" s="128"/>
    </row>
    <row r="625" spans="1:26" ht="13">
      <c r="A625" s="128"/>
      <c r="B625" s="199"/>
      <c r="C625" s="128"/>
      <c r="D625" s="128"/>
      <c r="E625" s="128"/>
      <c r="F625" s="128"/>
      <c r="G625" s="128"/>
      <c r="H625" s="128"/>
      <c r="I625" s="128"/>
      <c r="J625" s="128"/>
      <c r="K625" s="128"/>
      <c r="L625" s="128"/>
      <c r="M625" s="128"/>
      <c r="N625" s="128"/>
      <c r="O625" s="128"/>
      <c r="P625" s="128"/>
      <c r="Q625" s="128"/>
      <c r="R625" s="128"/>
      <c r="S625" s="128"/>
      <c r="T625" s="128"/>
      <c r="U625" s="128"/>
      <c r="V625" s="128"/>
      <c r="W625" s="128"/>
      <c r="X625" s="128"/>
      <c r="Y625" s="128"/>
      <c r="Z625" s="128"/>
    </row>
    <row r="626" spans="1:26" ht="13">
      <c r="A626" s="128"/>
      <c r="B626" s="199"/>
      <c r="C626" s="128"/>
      <c r="D626" s="128"/>
      <c r="E626" s="128"/>
      <c r="F626" s="128"/>
      <c r="G626" s="128"/>
      <c r="H626" s="128"/>
      <c r="I626" s="128"/>
      <c r="J626" s="128"/>
      <c r="K626" s="128"/>
      <c r="L626" s="128"/>
      <c r="M626" s="128"/>
      <c r="N626" s="128"/>
      <c r="O626" s="128"/>
      <c r="P626" s="128"/>
      <c r="Q626" s="128"/>
      <c r="R626" s="128"/>
      <c r="S626" s="128"/>
      <c r="T626" s="128"/>
      <c r="U626" s="128"/>
      <c r="V626" s="128"/>
      <c r="W626" s="128"/>
      <c r="X626" s="128"/>
      <c r="Y626" s="128"/>
      <c r="Z626" s="128"/>
    </row>
    <row r="627" spans="1:26" ht="13">
      <c r="A627" s="128"/>
      <c r="B627" s="199"/>
      <c r="C627" s="128"/>
      <c r="D627" s="128"/>
      <c r="E627" s="128"/>
      <c r="F627" s="128"/>
      <c r="G627" s="128"/>
      <c r="H627" s="128"/>
      <c r="I627" s="128"/>
      <c r="J627" s="128"/>
      <c r="K627" s="128"/>
      <c r="L627" s="128"/>
      <c r="M627" s="128"/>
      <c r="N627" s="128"/>
      <c r="O627" s="128"/>
      <c r="P627" s="128"/>
      <c r="Q627" s="128"/>
      <c r="R627" s="128"/>
      <c r="S627" s="128"/>
      <c r="T627" s="128"/>
      <c r="U627" s="128"/>
      <c r="V627" s="128"/>
      <c r="W627" s="128"/>
      <c r="X627" s="128"/>
      <c r="Y627" s="128"/>
      <c r="Z627" s="128"/>
    </row>
    <row r="628" spans="1:26" ht="13">
      <c r="A628" s="128"/>
      <c r="B628" s="199"/>
      <c r="C628" s="128"/>
      <c r="D628" s="128"/>
      <c r="E628" s="128"/>
      <c r="F628" s="128"/>
      <c r="G628" s="128"/>
      <c r="H628" s="128"/>
      <c r="I628" s="128"/>
      <c r="J628" s="128"/>
      <c r="K628" s="128"/>
      <c r="L628" s="128"/>
      <c r="M628" s="128"/>
      <c r="N628" s="128"/>
      <c r="O628" s="128"/>
      <c r="P628" s="128"/>
      <c r="Q628" s="128"/>
      <c r="R628" s="128"/>
      <c r="S628" s="128"/>
      <c r="T628" s="128"/>
      <c r="U628" s="128"/>
      <c r="V628" s="128"/>
      <c r="W628" s="128"/>
      <c r="X628" s="128"/>
      <c r="Y628" s="128"/>
      <c r="Z628" s="128"/>
    </row>
    <row r="629" spans="1:26" ht="13">
      <c r="A629" s="128"/>
      <c r="B629" s="199"/>
      <c r="C629" s="128"/>
      <c r="D629" s="128"/>
      <c r="E629" s="128"/>
      <c r="F629" s="128"/>
      <c r="G629" s="128"/>
      <c r="H629" s="128"/>
      <c r="I629" s="128"/>
      <c r="J629" s="128"/>
      <c r="K629" s="128"/>
      <c r="L629" s="128"/>
      <c r="M629" s="128"/>
      <c r="N629" s="128"/>
      <c r="O629" s="128"/>
      <c r="P629" s="128"/>
      <c r="Q629" s="128"/>
      <c r="R629" s="128"/>
      <c r="S629" s="128"/>
      <c r="T629" s="128"/>
      <c r="U629" s="128"/>
      <c r="V629" s="128"/>
      <c r="W629" s="128"/>
      <c r="X629" s="128"/>
      <c r="Y629" s="128"/>
      <c r="Z629" s="128"/>
    </row>
    <row r="630" spans="1:26" ht="13">
      <c r="A630" s="128"/>
      <c r="B630" s="199"/>
      <c r="C630" s="128"/>
      <c r="D630" s="128"/>
      <c r="E630" s="128"/>
      <c r="F630" s="128"/>
      <c r="G630" s="128"/>
      <c r="H630" s="128"/>
      <c r="I630" s="128"/>
      <c r="J630" s="128"/>
      <c r="K630" s="128"/>
      <c r="L630" s="128"/>
      <c r="M630" s="128"/>
      <c r="N630" s="128"/>
      <c r="O630" s="128"/>
      <c r="P630" s="128"/>
      <c r="Q630" s="128"/>
      <c r="R630" s="128"/>
      <c r="S630" s="128"/>
      <c r="T630" s="128"/>
      <c r="U630" s="128"/>
      <c r="V630" s="128"/>
      <c r="W630" s="128"/>
      <c r="X630" s="128"/>
      <c r="Y630" s="128"/>
      <c r="Z630" s="128"/>
    </row>
    <row r="631" spans="1:26" ht="13">
      <c r="A631" s="128"/>
      <c r="B631" s="199"/>
      <c r="C631" s="128"/>
      <c r="D631" s="128"/>
      <c r="E631" s="128"/>
      <c r="F631" s="128"/>
      <c r="G631" s="128"/>
      <c r="H631" s="128"/>
      <c r="I631" s="128"/>
      <c r="J631" s="128"/>
      <c r="K631" s="128"/>
      <c r="L631" s="128"/>
      <c r="M631" s="128"/>
      <c r="N631" s="128"/>
      <c r="O631" s="128"/>
      <c r="P631" s="128"/>
      <c r="Q631" s="128"/>
      <c r="R631" s="128"/>
      <c r="S631" s="128"/>
      <c r="T631" s="128"/>
      <c r="U631" s="128"/>
      <c r="V631" s="128"/>
      <c r="W631" s="128"/>
      <c r="X631" s="128"/>
      <c r="Y631" s="128"/>
      <c r="Z631" s="128"/>
    </row>
    <row r="632" spans="1:26" ht="13">
      <c r="A632" s="128"/>
      <c r="B632" s="199"/>
      <c r="C632" s="128"/>
      <c r="D632" s="128"/>
      <c r="E632" s="128"/>
      <c r="F632" s="128"/>
      <c r="G632" s="128"/>
      <c r="H632" s="128"/>
      <c r="I632" s="128"/>
      <c r="J632" s="128"/>
      <c r="K632" s="128"/>
      <c r="L632" s="128"/>
      <c r="M632" s="128"/>
      <c r="N632" s="128"/>
      <c r="O632" s="128"/>
      <c r="P632" s="128"/>
      <c r="Q632" s="128"/>
      <c r="R632" s="128"/>
      <c r="S632" s="128"/>
      <c r="T632" s="128"/>
      <c r="U632" s="128"/>
      <c r="V632" s="128"/>
      <c r="W632" s="128"/>
      <c r="X632" s="128"/>
      <c r="Y632" s="128"/>
      <c r="Z632" s="128"/>
    </row>
    <row r="633" spans="1:26" ht="13">
      <c r="A633" s="128"/>
      <c r="B633" s="199"/>
      <c r="C633" s="128"/>
      <c r="D633" s="128"/>
      <c r="E633" s="128"/>
      <c r="F633" s="128"/>
      <c r="G633" s="128"/>
      <c r="H633" s="128"/>
      <c r="I633" s="128"/>
      <c r="J633" s="128"/>
      <c r="K633" s="128"/>
      <c r="L633" s="128"/>
      <c r="M633" s="128"/>
      <c r="N633" s="128"/>
      <c r="O633" s="128"/>
      <c r="P633" s="128"/>
      <c r="Q633" s="128"/>
      <c r="R633" s="128"/>
      <c r="S633" s="128"/>
      <c r="T633" s="128"/>
      <c r="U633" s="128"/>
      <c r="V633" s="128"/>
      <c r="W633" s="128"/>
      <c r="X633" s="128"/>
      <c r="Y633" s="128"/>
      <c r="Z633" s="128"/>
    </row>
    <row r="634" spans="1:26" ht="13">
      <c r="A634" s="128"/>
      <c r="B634" s="199"/>
      <c r="C634" s="128"/>
      <c r="D634" s="128"/>
      <c r="E634" s="128"/>
      <c r="F634" s="128"/>
      <c r="G634" s="128"/>
      <c r="H634" s="128"/>
      <c r="I634" s="128"/>
      <c r="J634" s="128"/>
      <c r="K634" s="128"/>
      <c r="L634" s="128"/>
      <c r="M634" s="128"/>
      <c r="N634" s="128"/>
      <c r="O634" s="128"/>
      <c r="P634" s="128"/>
      <c r="Q634" s="128"/>
      <c r="R634" s="128"/>
      <c r="S634" s="128"/>
      <c r="T634" s="128"/>
      <c r="U634" s="128"/>
      <c r="V634" s="128"/>
      <c r="W634" s="128"/>
      <c r="X634" s="128"/>
      <c r="Y634" s="128"/>
      <c r="Z634" s="128"/>
    </row>
    <row r="635" spans="1:26" ht="13">
      <c r="A635" s="128"/>
      <c r="B635" s="199"/>
      <c r="C635" s="128"/>
      <c r="D635" s="128"/>
      <c r="E635" s="128"/>
      <c r="F635" s="128"/>
      <c r="G635" s="128"/>
      <c r="H635" s="128"/>
      <c r="I635" s="128"/>
      <c r="J635" s="128"/>
      <c r="K635" s="128"/>
      <c r="L635" s="128"/>
      <c r="M635" s="128"/>
      <c r="N635" s="128"/>
      <c r="O635" s="128"/>
      <c r="P635" s="128"/>
      <c r="Q635" s="128"/>
      <c r="R635" s="128"/>
      <c r="S635" s="128"/>
      <c r="T635" s="128"/>
      <c r="U635" s="128"/>
      <c r="V635" s="128"/>
      <c r="W635" s="128"/>
      <c r="X635" s="128"/>
      <c r="Y635" s="128"/>
      <c r="Z635" s="128"/>
    </row>
    <row r="636" spans="1:26" ht="13">
      <c r="A636" s="128"/>
      <c r="B636" s="199"/>
      <c r="C636" s="128"/>
      <c r="D636" s="128"/>
      <c r="E636" s="128"/>
      <c r="F636" s="128"/>
      <c r="G636" s="128"/>
      <c r="H636" s="128"/>
      <c r="I636" s="128"/>
      <c r="J636" s="128"/>
      <c r="K636" s="128"/>
      <c r="L636" s="128"/>
      <c r="M636" s="128"/>
      <c r="N636" s="128"/>
      <c r="O636" s="128"/>
      <c r="P636" s="128"/>
      <c r="Q636" s="128"/>
      <c r="R636" s="128"/>
      <c r="S636" s="128"/>
      <c r="T636" s="128"/>
      <c r="U636" s="128"/>
      <c r="V636" s="128"/>
      <c r="W636" s="128"/>
      <c r="X636" s="128"/>
      <c r="Y636" s="128"/>
      <c r="Z636" s="128"/>
    </row>
    <row r="637" spans="1:26" ht="13">
      <c r="A637" s="128"/>
      <c r="B637" s="199"/>
      <c r="C637" s="128"/>
      <c r="D637" s="128"/>
      <c r="E637" s="128"/>
      <c r="F637" s="128"/>
      <c r="G637" s="128"/>
      <c r="H637" s="128"/>
      <c r="I637" s="128"/>
      <c r="J637" s="128"/>
      <c r="K637" s="128"/>
      <c r="L637" s="128"/>
      <c r="M637" s="128"/>
      <c r="N637" s="128"/>
      <c r="O637" s="128"/>
      <c r="P637" s="128"/>
      <c r="Q637" s="128"/>
      <c r="R637" s="128"/>
      <c r="S637" s="128"/>
      <c r="T637" s="128"/>
      <c r="U637" s="128"/>
      <c r="V637" s="128"/>
      <c r="W637" s="128"/>
      <c r="X637" s="128"/>
      <c r="Y637" s="128"/>
      <c r="Z637" s="128"/>
    </row>
    <row r="638" spans="1:26" ht="13">
      <c r="A638" s="128"/>
      <c r="B638" s="199"/>
      <c r="C638" s="128"/>
      <c r="D638" s="128"/>
      <c r="E638" s="128"/>
      <c r="F638" s="128"/>
      <c r="G638" s="128"/>
      <c r="H638" s="128"/>
      <c r="I638" s="128"/>
      <c r="J638" s="128"/>
      <c r="K638" s="128"/>
      <c r="L638" s="128"/>
      <c r="M638" s="128"/>
      <c r="N638" s="128"/>
      <c r="O638" s="128"/>
      <c r="P638" s="128"/>
      <c r="Q638" s="128"/>
      <c r="R638" s="128"/>
      <c r="S638" s="128"/>
      <c r="T638" s="128"/>
      <c r="U638" s="128"/>
      <c r="V638" s="128"/>
      <c r="W638" s="128"/>
      <c r="X638" s="128"/>
      <c r="Y638" s="128"/>
      <c r="Z638" s="128"/>
    </row>
    <row r="639" spans="1:26" ht="13">
      <c r="A639" s="128"/>
      <c r="B639" s="199"/>
      <c r="C639" s="128"/>
      <c r="D639" s="128"/>
      <c r="E639" s="128"/>
      <c r="F639" s="128"/>
      <c r="G639" s="128"/>
      <c r="H639" s="128"/>
      <c r="I639" s="128"/>
      <c r="J639" s="128"/>
      <c r="K639" s="128"/>
      <c r="L639" s="128"/>
      <c r="M639" s="128"/>
      <c r="N639" s="128"/>
      <c r="O639" s="128"/>
      <c r="P639" s="128"/>
      <c r="Q639" s="128"/>
      <c r="R639" s="128"/>
      <c r="S639" s="128"/>
      <c r="T639" s="128"/>
      <c r="U639" s="128"/>
      <c r="V639" s="128"/>
      <c r="W639" s="128"/>
      <c r="X639" s="128"/>
      <c r="Y639" s="128"/>
      <c r="Z639" s="128"/>
    </row>
    <row r="640" spans="1:26" ht="13">
      <c r="A640" s="128"/>
      <c r="B640" s="199"/>
      <c r="C640" s="128"/>
      <c r="D640" s="128"/>
      <c r="E640" s="128"/>
      <c r="F640" s="128"/>
      <c r="G640" s="128"/>
      <c r="H640" s="128"/>
      <c r="I640" s="128"/>
      <c r="J640" s="128"/>
      <c r="K640" s="128"/>
      <c r="L640" s="128"/>
      <c r="M640" s="128"/>
      <c r="N640" s="128"/>
      <c r="O640" s="128"/>
      <c r="P640" s="128"/>
      <c r="Q640" s="128"/>
      <c r="R640" s="128"/>
      <c r="S640" s="128"/>
      <c r="T640" s="128"/>
      <c r="U640" s="128"/>
      <c r="V640" s="128"/>
      <c r="W640" s="128"/>
      <c r="X640" s="128"/>
      <c r="Y640" s="128"/>
      <c r="Z640" s="128"/>
    </row>
    <row r="641" spans="1:26" ht="13">
      <c r="A641" s="128"/>
      <c r="B641" s="199"/>
      <c r="C641" s="128"/>
      <c r="D641" s="128"/>
      <c r="E641" s="128"/>
      <c r="F641" s="128"/>
      <c r="G641" s="128"/>
      <c r="H641" s="128"/>
      <c r="I641" s="128"/>
      <c r="J641" s="128"/>
      <c r="K641" s="128"/>
      <c r="L641" s="128"/>
      <c r="M641" s="128"/>
      <c r="N641" s="128"/>
      <c r="O641" s="128"/>
      <c r="P641" s="128"/>
      <c r="Q641" s="128"/>
      <c r="R641" s="128"/>
      <c r="S641" s="128"/>
      <c r="T641" s="128"/>
      <c r="U641" s="128"/>
      <c r="V641" s="128"/>
      <c r="W641" s="128"/>
      <c r="X641" s="128"/>
      <c r="Y641" s="128"/>
      <c r="Z641" s="128"/>
    </row>
    <row r="642" spans="1:26" ht="13">
      <c r="A642" s="128"/>
      <c r="B642" s="199"/>
      <c r="C642" s="128"/>
      <c r="D642" s="128"/>
      <c r="E642" s="128"/>
      <c r="F642" s="128"/>
      <c r="G642" s="128"/>
      <c r="H642" s="128"/>
      <c r="I642" s="128"/>
      <c r="J642" s="128"/>
      <c r="K642" s="128"/>
      <c r="L642" s="128"/>
      <c r="M642" s="128"/>
      <c r="N642" s="128"/>
      <c r="O642" s="128"/>
      <c r="P642" s="128"/>
      <c r="Q642" s="128"/>
      <c r="R642" s="128"/>
      <c r="S642" s="128"/>
      <c r="T642" s="128"/>
      <c r="U642" s="128"/>
      <c r="V642" s="128"/>
      <c r="W642" s="128"/>
      <c r="X642" s="128"/>
      <c r="Y642" s="128"/>
      <c r="Z642" s="128"/>
    </row>
    <row r="643" spans="1:26" ht="13">
      <c r="A643" s="128"/>
      <c r="B643" s="199"/>
      <c r="C643" s="128"/>
      <c r="D643" s="128"/>
      <c r="E643" s="128"/>
      <c r="F643" s="128"/>
      <c r="G643" s="128"/>
      <c r="H643" s="128"/>
      <c r="I643" s="128"/>
      <c r="J643" s="128"/>
      <c r="K643" s="128"/>
      <c r="L643" s="128"/>
      <c r="M643" s="128"/>
      <c r="N643" s="128"/>
      <c r="O643" s="128"/>
      <c r="P643" s="128"/>
      <c r="Q643" s="128"/>
      <c r="R643" s="128"/>
      <c r="S643" s="128"/>
      <c r="T643" s="128"/>
      <c r="U643" s="128"/>
      <c r="V643" s="128"/>
      <c r="W643" s="128"/>
      <c r="X643" s="128"/>
      <c r="Y643" s="128"/>
      <c r="Z643" s="128"/>
    </row>
    <row r="644" spans="1:26" ht="13">
      <c r="A644" s="128"/>
      <c r="B644" s="199"/>
      <c r="C644" s="128"/>
      <c r="D644" s="128"/>
      <c r="E644" s="128"/>
      <c r="F644" s="128"/>
      <c r="G644" s="128"/>
      <c r="H644" s="128"/>
      <c r="I644" s="128"/>
      <c r="J644" s="128"/>
      <c r="K644" s="128"/>
      <c r="L644" s="128"/>
      <c r="M644" s="128"/>
      <c r="N644" s="128"/>
      <c r="O644" s="128"/>
      <c r="P644" s="128"/>
      <c r="Q644" s="128"/>
      <c r="R644" s="128"/>
      <c r="S644" s="128"/>
      <c r="T644" s="128"/>
      <c r="U644" s="128"/>
      <c r="V644" s="128"/>
      <c r="W644" s="128"/>
      <c r="X644" s="128"/>
      <c r="Y644" s="128"/>
      <c r="Z644" s="128"/>
    </row>
    <row r="645" spans="1:26" ht="13">
      <c r="A645" s="128"/>
      <c r="B645" s="199"/>
      <c r="C645" s="128"/>
      <c r="D645" s="128"/>
      <c r="E645" s="128"/>
      <c r="F645" s="128"/>
      <c r="G645" s="128"/>
      <c r="H645" s="128"/>
      <c r="I645" s="128"/>
      <c r="J645" s="128"/>
      <c r="K645" s="128"/>
      <c r="L645" s="128"/>
      <c r="M645" s="128"/>
      <c r="N645" s="128"/>
      <c r="O645" s="128"/>
      <c r="P645" s="128"/>
      <c r="Q645" s="128"/>
      <c r="R645" s="128"/>
      <c r="S645" s="128"/>
      <c r="T645" s="128"/>
      <c r="U645" s="128"/>
      <c r="V645" s="128"/>
      <c r="W645" s="128"/>
      <c r="X645" s="128"/>
      <c r="Y645" s="128"/>
      <c r="Z645" s="128"/>
    </row>
    <row r="646" spans="1:26" ht="13">
      <c r="A646" s="128"/>
      <c r="B646" s="199"/>
      <c r="C646" s="128"/>
      <c r="D646" s="128"/>
      <c r="E646" s="128"/>
      <c r="F646" s="128"/>
      <c r="G646" s="128"/>
      <c r="H646" s="128"/>
      <c r="I646" s="128"/>
      <c r="J646" s="128"/>
      <c r="K646" s="128"/>
      <c r="L646" s="128"/>
      <c r="M646" s="128"/>
      <c r="N646" s="128"/>
      <c r="O646" s="128"/>
      <c r="P646" s="128"/>
      <c r="Q646" s="128"/>
      <c r="R646" s="128"/>
      <c r="S646" s="128"/>
      <c r="T646" s="128"/>
      <c r="U646" s="128"/>
      <c r="V646" s="128"/>
      <c r="W646" s="128"/>
      <c r="X646" s="128"/>
      <c r="Y646" s="128"/>
      <c r="Z646" s="128"/>
    </row>
    <row r="647" spans="1:26" ht="13">
      <c r="A647" s="128"/>
      <c r="B647" s="199"/>
      <c r="C647" s="128"/>
      <c r="D647" s="128"/>
      <c r="E647" s="128"/>
      <c r="F647" s="128"/>
      <c r="G647" s="128"/>
      <c r="H647" s="128"/>
      <c r="I647" s="128"/>
      <c r="J647" s="128"/>
      <c r="K647" s="128"/>
      <c r="L647" s="128"/>
      <c r="M647" s="128"/>
      <c r="N647" s="128"/>
      <c r="O647" s="128"/>
      <c r="P647" s="128"/>
      <c r="Q647" s="128"/>
      <c r="R647" s="128"/>
      <c r="S647" s="128"/>
      <c r="T647" s="128"/>
      <c r="U647" s="128"/>
      <c r="V647" s="128"/>
      <c r="W647" s="128"/>
      <c r="X647" s="128"/>
      <c r="Y647" s="128"/>
      <c r="Z647" s="128"/>
    </row>
    <row r="648" spans="1:26" ht="13">
      <c r="A648" s="128"/>
      <c r="B648" s="199"/>
      <c r="C648" s="128"/>
      <c r="D648" s="128"/>
      <c r="E648" s="128"/>
      <c r="F648" s="128"/>
      <c r="G648" s="128"/>
      <c r="H648" s="128"/>
      <c r="I648" s="128"/>
      <c r="J648" s="128"/>
      <c r="K648" s="128"/>
      <c r="L648" s="128"/>
      <c r="M648" s="128"/>
      <c r="N648" s="128"/>
      <c r="O648" s="128"/>
      <c r="P648" s="128"/>
      <c r="Q648" s="128"/>
      <c r="R648" s="128"/>
      <c r="S648" s="128"/>
      <c r="T648" s="128"/>
      <c r="U648" s="128"/>
      <c r="V648" s="128"/>
      <c r="W648" s="128"/>
      <c r="X648" s="128"/>
      <c r="Y648" s="128"/>
      <c r="Z648" s="128"/>
    </row>
    <row r="649" spans="1:26" ht="13">
      <c r="A649" s="128"/>
      <c r="B649" s="199"/>
      <c r="C649" s="128"/>
      <c r="D649" s="128"/>
      <c r="E649" s="128"/>
      <c r="F649" s="128"/>
      <c r="G649" s="128"/>
      <c r="H649" s="128"/>
      <c r="I649" s="128"/>
      <c r="J649" s="128"/>
      <c r="K649" s="128"/>
      <c r="L649" s="128"/>
      <c r="M649" s="128"/>
      <c r="N649" s="128"/>
      <c r="O649" s="128"/>
      <c r="P649" s="128"/>
      <c r="Q649" s="128"/>
      <c r="R649" s="128"/>
      <c r="S649" s="128"/>
      <c r="T649" s="128"/>
      <c r="U649" s="128"/>
      <c r="V649" s="128"/>
      <c r="W649" s="128"/>
      <c r="X649" s="128"/>
      <c r="Y649" s="128"/>
      <c r="Z649" s="128"/>
    </row>
    <row r="650" spans="1:26" ht="13">
      <c r="A650" s="128"/>
      <c r="B650" s="199"/>
      <c r="C650" s="128"/>
      <c r="D650" s="128"/>
      <c r="E650" s="128"/>
      <c r="F650" s="128"/>
      <c r="G650" s="128"/>
      <c r="H650" s="128"/>
      <c r="I650" s="128"/>
      <c r="J650" s="128"/>
      <c r="K650" s="128"/>
      <c r="L650" s="128"/>
      <c r="M650" s="128"/>
      <c r="N650" s="128"/>
      <c r="O650" s="128"/>
      <c r="P650" s="128"/>
      <c r="Q650" s="128"/>
      <c r="R650" s="128"/>
      <c r="S650" s="128"/>
      <c r="T650" s="128"/>
      <c r="U650" s="128"/>
      <c r="V650" s="128"/>
      <c r="W650" s="128"/>
      <c r="X650" s="128"/>
      <c r="Y650" s="128"/>
      <c r="Z650" s="128"/>
    </row>
    <row r="651" spans="1:26" ht="13">
      <c r="A651" s="128"/>
      <c r="B651" s="199"/>
      <c r="C651" s="128"/>
      <c r="D651" s="128"/>
      <c r="E651" s="128"/>
      <c r="F651" s="128"/>
      <c r="G651" s="128"/>
      <c r="H651" s="128"/>
      <c r="I651" s="128"/>
      <c r="J651" s="128"/>
      <c r="K651" s="128"/>
      <c r="L651" s="128"/>
      <c r="M651" s="128"/>
      <c r="N651" s="128"/>
      <c r="O651" s="128"/>
      <c r="P651" s="128"/>
      <c r="Q651" s="128"/>
      <c r="R651" s="128"/>
      <c r="S651" s="128"/>
      <c r="T651" s="128"/>
      <c r="U651" s="128"/>
      <c r="V651" s="128"/>
      <c r="W651" s="128"/>
      <c r="X651" s="128"/>
      <c r="Y651" s="128"/>
      <c r="Z651" s="128"/>
    </row>
    <row r="652" spans="1:26" ht="13">
      <c r="A652" s="128"/>
      <c r="B652" s="199"/>
      <c r="C652" s="128"/>
      <c r="D652" s="128"/>
      <c r="E652" s="128"/>
      <c r="F652" s="128"/>
      <c r="G652" s="128"/>
      <c r="H652" s="128"/>
      <c r="I652" s="128"/>
      <c r="J652" s="128"/>
      <c r="K652" s="128"/>
      <c r="L652" s="128"/>
      <c r="M652" s="128"/>
      <c r="N652" s="128"/>
      <c r="O652" s="128"/>
      <c r="P652" s="128"/>
      <c r="Q652" s="128"/>
      <c r="R652" s="128"/>
      <c r="S652" s="128"/>
      <c r="T652" s="128"/>
      <c r="U652" s="128"/>
      <c r="V652" s="128"/>
      <c r="W652" s="128"/>
      <c r="X652" s="128"/>
      <c r="Y652" s="128"/>
      <c r="Z652" s="128"/>
    </row>
    <row r="653" spans="1:26" ht="13">
      <c r="A653" s="128"/>
      <c r="B653" s="199"/>
      <c r="C653" s="128"/>
      <c r="D653" s="128"/>
      <c r="E653" s="128"/>
      <c r="F653" s="128"/>
      <c r="G653" s="128"/>
      <c r="H653" s="128"/>
      <c r="I653" s="128"/>
      <c r="J653" s="128"/>
      <c r="K653" s="128"/>
      <c r="L653" s="128"/>
      <c r="M653" s="128"/>
      <c r="N653" s="128"/>
      <c r="O653" s="128"/>
      <c r="P653" s="128"/>
      <c r="Q653" s="128"/>
      <c r="R653" s="128"/>
      <c r="S653" s="128"/>
      <c r="T653" s="128"/>
      <c r="U653" s="128"/>
      <c r="V653" s="128"/>
      <c r="W653" s="128"/>
      <c r="X653" s="128"/>
      <c r="Y653" s="128"/>
      <c r="Z653" s="128"/>
    </row>
    <row r="654" spans="1:26" ht="13">
      <c r="A654" s="128"/>
      <c r="B654" s="199"/>
      <c r="C654" s="128"/>
      <c r="D654" s="128"/>
      <c r="E654" s="128"/>
      <c r="F654" s="128"/>
      <c r="G654" s="128"/>
      <c r="H654" s="128"/>
      <c r="I654" s="128"/>
      <c r="J654" s="128"/>
      <c r="K654" s="128"/>
      <c r="L654" s="128"/>
      <c r="M654" s="128"/>
      <c r="N654" s="128"/>
      <c r="O654" s="128"/>
      <c r="P654" s="128"/>
      <c r="Q654" s="128"/>
      <c r="R654" s="128"/>
      <c r="S654" s="128"/>
      <c r="T654" s="128"/>
      <c r="U654" s="128"/>
      <c r="V654" s="128"/>
      <c r="W654" s="128"/>
      <c r="X654" s="128"/>
      <c r="Y654" s="128"/>
      <c r="Z654" s="128"/>
    </row>
    <row r="655" spans="1:26" ht="13">
      <c r="A655" s="128"/>
      <c r="B655" s="199"/>
      <c r="C655" s="128"/>
      <c r="D655" s="128"/>
      <c r="E655" s="128"/>
      <c r="F655" s="128"/>
      <c r="G655" s="128"/>
      <c r="H655" s="128"/>
      <c r="I655" s="128"/>
      <c r="J655" s="128"/>
      <c r="K655" s="128"/>
      <c r="L655" s="128"/>
      <c r="M655" s="128"/>
      <c r="N655" s="128"/>
      <c r="O655" s="128"/>
      <c r="P655" s="128"/>
      <c r="Q655" s="128"/>
      <c r="R655" s="128"/>
      <c r="S655" s="128"/>
      <c r="T655" s="128"/>
      <c r="U655" s="128"/>
      <c r="V655" s="128"/>
      <c r="W655" s="128"/>
      <c r="X655" s="128"/>
      <c r="Y655" s="128"/>
      <c r="Z655" s="128"/>
    </row>
    <row r="656" spans="1:26" ht="13">
      <c r="A656" s="128"/>
      <c r="B656" s="199"/>
      <c r="C656" s="128"/>
      <c r="D656" s="128"/>
      <c r="E656" s="128"/>
      <c r="F656" s="128"/>
      <c r="G656" s="128"/>
      <c r="H656" s="128"/>
      <c r="I656" s="128"/>
      <c r="J656" s="128"/>
      <c r="K656" s="128"/>
      <c r="L656" s="128"/>
      <c r="M656" s="128"/>
      <c r="N656" s="128"/>
      <c r="O656" s="128"/>
      <c r="P656" s="128"/>
      <c r="Q656" s="128"/>
      <c r="R656" s="128"/>
      <c r="S656" s="128"/>
      <c r="T656" s="128"/>
      <c r="U656" s="128"/>
      <c r="V656" s="128"/>
      <c r="W656" s="128"/>
      <c r="X656" s="128"/>
      <c r="Y656" s="128"/>
      <c r="Z656" s="128"/>
    </row>
    <row r="657" spans="1:26" ht="13">
      <c r="A657" s="128"/>
      <c r="B657" s="199"/>
      <c r="C657" s="128"/>
      <c r="D657" s="128"/>
      <c r="E657" s="128"/>
      <c r="F657" s="128"/>
      <c r="G657" s="128"/>
      <c r="H657" s="128"/>
      <c r="I657" s="128"/>
      <c r="J657" s="128"/>
      <c r="K657" s="128"/>
      <c r="L657" s="128"/>
      <c r="M657" s="128"/>
      <c r="N657" s="128"/>
      <c r="O657" s="128"/>
      <c r="P657" s="128"/>
      <c r="Q657" s="128"/>
      <c r="R657" s="128"/>
      <c r="S657" s="128"/>
      <c r="T657" s="128"/>
      <c r="U657" s="128"/>
      <c r="V657" s="128"/>
      <c r="W657" s="128"/>
      <c r="X657" s="128"/>
      <c r="Y657" s="128"/>
      <c r="Z657" s="128"/>
    </row>
    <row r="658" spans="1:26" ht="13">
      <c r="A658" s="128"/>
      <c r="B658" s="199"/>
      <c r="C658" s="128"/>
      <c r="D658" s="128"/>
      <c r="E658" s="128"/>
      <c r="F658" s="128"/>
      <c r="G658" s="128"/>
      <c r="H658" s="128"/>
      <c r="I658" s="128"/>
      <c r="J658" s="128"/>
      <c r="K658" s="128"/>
      <c r="L658" s="128"/>
      <c r="M658" s="128"/>
      <c r="N658" s="128"/>
      <c r="O658" s="128"/>
      <c r="P658" s="128"/>
      <c r="Q658" s="128"/>
      <c r="R658" s="128"/>
      <c r="S658" s="128"/>
      <c r="T658" s="128"/>
      <c r="U658" s="128"/>
      <c r="V658" s="128"/>
      <c r="W658" s="128"/>
      <c r="X658" s="128"/>
      <c r="Y658" s="128"/>
      <c r="Z658" s="128"/>
    </row>
    <row r="659" spans="1:26" ht="13">
      <c r="A659" s="128"/>
      <c r="B659" s="199"/>
      <c r="C659" s="128"/>
      <c r="D659" s="128"/>
      <c r="E659" s="128"/>
      <c r="F659" s="128"/>
      <c r="G659" s="128"/>
      <c r="H659" s="128"/>
      <c r="I659" s="128"/>
      <c r="J659" s="128"/>
      <c r="K659" s="128"/>
      <c r="L659" s="128"/>
      <c r="M659" s="128"/>
      <c r="N659" s="128"/>
      <c r="O659" s="128"/>
      <c r="P659" s="128"/>
      <c r="Q659" s="128"/>
      <c r="R659" s="128"/>
      <c r="S659" s="128"/>
      <c r="T659" s="128"/>
      <c r="U659" s="128"/>
      <c r="V659" s="128"/>
      <c r="W659" s="128"/>
      <c r="X659" s="128"/>
      <c r="Y659" s="128"/>
      <c r="Z659" s="128"/>
    </row>
    <row r="660" spans="1:26" ht="13">
      <c r="A660" s="128"/>
      <c r="B660" s="199"/>
      <c r="C660" s="128"/>
      <c r="D660" s="128"/>
      <c r="E660" s="128"/>
      <c r="F660" s="128"/>
      <c r="G660" s="128"/>
      <c r="H660" s="128"/>
      <c r="I660" s="128"/>
      <c r="J660" s="128"/>
      <c r="K660" s="128"/>
      <c r="L660" s="128"/>
      <c r="M660" s="128"/>
      <c r="N660" s="128"/>
      <c r="O660" s="128"/>
      <c r="P660" s="128"/>
      <c r="Q660" s="128"/>
      <c r="R660" s="128"/>
      <c r="S660" s="128"/>
      <c r="T660" s="128"/>
      <c r="U660" s="128"/>
      <c r="V660" s="128"/>
      <c r="W660" s="128"/>
      <c r="X660" s="128"/>
      <c r="Y660" s="128"/>
      <c r="Z660" s="128"/>
    </row>
    <row r="661" spans="1:26" ht="13">
      <c r="A661" s="128"/>
      <c r="B661" s="199"/>
      <c r="C661" s="128"/>
      <c r="D661" s="128"/>
      <c r="E661" s="128"/>
      <c r="F661" s="128"/>
      <c r="G661" s="128"/>
      <c r="H661" s="128"/>
      <c r="I661" s="128"/>
      <c r="J661" s="128"/>
      <c r="K661" s="128"/>
      <c r="L661" s="128"/>
      <c r="M661" s="128"/>
      <c r="N661" s="128"/>
      <c r="O661" s="128"/>
      <c r="P661" s="128"/>
      <c r="Q661" s="128"/>
      <c r="R661" s="128"/>
      <c r="S661" s="128"/>
      <c r="T661" s="128"/>
      <c r="U661" s="128"/>
      <c r="V661" s="128"/>
      <c r="W661" s="128"/>
      <c r="X661" s="128"/>
      <c r="Y661" s="128"/>
      <c r="Z661" s="128"/>
    </row>
    <row r="662" spans="1:26" ht="13">
      <c r="A662" s="128"/>
      <c r="B662" s="199"/>
      <c r="C662" s="128"/>
      <c r="D662" s="128"/>
      <c r="E662" s="128"/>
      <c r="F662" s="128"/>
      <c r="G662" s="128"/>
      <c r="H662" s="128"/>
      <c r="I662" s="128"/>
      <c r="J662" s="128"/>
      <c r="K662" s="128"/>
      <c r="L662" s="128"/>
      <c r="M662" s="128"/>
      <c r="N662" s="128"/>
      <c r="O662" s="128"/>
      <c r="P662" s="128"/>
      <c r="Q662" s="128"/>
      <c r="R662" s="128"/>
      <c r="S662" s="128"/>
      <c r="T662" s="128"/>
      <c r="U662" s="128"/>
      <c r="V662" s="128"/>
      <c r="W662" s="128"/>
      <c r="X662" s="128"/>
      <c r="Y662" s="128"/>
      <c r="Z662" s="128"/>
    </row>
    <row r="663" spans="1:26" ht="13">
      <c r="A663" s="128"/>
      <c r="B663" s="199"/>
      <c r="C663" s="128"/>
      <c r="D663" s="128"/>
      <c r="E663" s="128"/>
      <c r="F663" s="128"/>
      <c r="G663" s="128"/>
      <c r="H663" s="128"/>
      <c r="I663" s="128"/>
      <c r="J663" s="128"/>
      <c r="K663" s="128"/>
      <c r="L663" s="128"/>
      <c r="M663" s="128"/>
      <c r="N663" s="128"/>
      <c r="O663" s="128"/>
      <c r="P663" s="128"/>
      <c r="Q663" s="128"/>
      <c r="R663" s="128"/>
      <c r="S663" s="128"/>
      <c r="T663" s="128"/>
      <c r="U663" s="128"/>
      <c r="V663" s="128"/>
      <c r="W663" s="128"/>
      <c r="X663" s="128"/>
      <c r="Y663" s="128"/>
      <c r="Z663" s="128"/>
    </row>
    <row r="664" spans="1:26" ht="13">
      <c r="A664" s="128"/>
      <c r="B664" s="199"/>
      <c r="C664" s="128"/>
      <c r="D664" s="128"/>
      <c r="E664" s="128"/>
      <c r="F664" s="128"/>
      <c r="G664" s="128"/>
      <c r="H664" s="128"/>
      <c r="I664" s="128"/>
      <c r="J664" s="128"/>
      <c r="K664" s="128"/>
      <c r="L664" s="128"/>
      <c r="M664" s="128"/>
      <c r="N664" s="128"/>
      <c r="O664" s="128"/>
      <c r="P664" s="128"/>
      <c r="Q664" s="128"/>
      <c r="R664" s="128"/>
      <c r="S664" s="128"/>
      <c r="T664" s="128"/>
      <c r="U664" s="128"/>
      <c r="V664" s="128"/>
      <c r="W664" s="128"/>
      <c r="X664" s="128"/>
      <c r="Y664" s="128"/>
      <c r="Z664" s="128"/>
    </row>
    <row r="665" spans="1:26" ht="13">
      <c r="A665" s="128"/>
      <c r="B665" s="199"/>
      <c r="C665" s="128"/>
      <c r="D665" s="128"/>
      <c r="E665" s="128"/>
      <c r="F665" s="128"/>
      <c r="G665" s="128"/>
      <c r="H665" s="128"/>
      <c r="I665" s="128"/>
      <c r="J665" s="128"/>
      <c r="K665" s="128"/>
      <c r="L665" s="128"/>
      <c r="M665" s="128"/>
      <c r="N665" s="128"/>
      <c r="O665" s="128"/>
      <c r="P665" s="128"/>
      <c r="Q665" s="128"/>
      <c r="R665" s="128"/>
      <c r="S665" s="128"/>
      <c r="T665" s="128"/>
      <c r="U665" s="128"/>
      <c r="V665" s="128"/>
      <c r="W665" s="128"/>
      <c r="X665" s="128"/>
      <c r="Y665" s="128"/>
      <c r="Z665" s="128"/>
    </row>
    <row r="666" spans="1:26" ht="13">
      <c r="A666" s="128"/>
      <c r="B666" s="199"/>
      <c r="C666" s="128"/>
      <c r="D666" s="128"/>
      <c r="E666" s="128"/>
      <c r="F666" s="128"/>
      <c r="G666" s="128"/>
      <c r="H666" s="128"/>
      <c r="I666" s="128"/>
      <c r="J666" s="128"/>
      <c r="K666" s="128"/>
      <c r="L666" s="128"/>
      <c r="M666" s="128"/>
      <c r="N666" s="128"/>
      <c r="O666" s="128"/>
      <c r="P666" s="128"/>
      <c r="Q666" s="128"/>
      <c r="R666" s="128"/>
      <c r="S666" s="128"/>
      <c r="T666" s="128"/>
      <c r="U666" s="128"/>
      <c r="V666" s="128"/>
      <c r="W666" s="128"/>
      <c r="X666" s="128"/>
      <c r="Y666" s="128"/>
      <c r="Z666" s="128"/>
    </row>
    <row r="667" spans="1:26" ht="13">
      <c r="A667" s="128"/>
      <c r="B667" s="199"/>
      <c r="C667" s="128"/>
      <c r="D667" s="128"/>
      <c r="E667" s="128"/>
      <c r="F667" s="128"/>
      <c r="G667" s="128"/>
      <c r="H667" s="128"/>
      <c r="I667" s="128"/>
      <c r="J667" s="128"/>
      <c r="K667" s="128"/>
      <c r="L667" s="128"/>
      <c r="M667" s="128"/>
      <c r="N667" s="128"/>
      <c r="O667" s="128"/>
      <c r="P667" s="128"/>
      <c r="Q667" s="128"/>
      <c r="R667" s="128"/>
      <c r="S667" s="128"/>
      <c r="T667" s="128"/>
      <c r="U667" s="128"/>
      <c r="V667" s="128"/>
      <c r="W667" s="128"/>
      <c r="X667" s="128"/>
      <c r="Y667" s="128"/>
      <c r="Z667" s="128"/>
    </row>
    <row r="668" spans="1:26" ht="13">
      <c r="A668" s="128"/>
      <c r="B668" s="199"/>
      <c r="C668" s="128"/>
      <c r="D668" s="128"/>
      <c r="E668" s="128"/>
      <c r="F668" s="128"/>
      <c r="G668" s="128"/>
      <c r="H668" s="128"/>
      <c r="I668" s="128"/>
      <c r="J668" s="128"/>
      <c r="K668" s="128"/>
      <c r="L668" s="128"/>
      <c r="M668" s="128"/>
      <c r="N668" s="128"/>
      <c r="O668" s="128"/>
      <c r="P668" s="128"/>
      <c r="Q668" s="128"/>
      <c r="R668" s="128"/>
      <c r="S668" s="128"/>
      <c r="T668" s="128"/>
      <c r="U668" s="128"/>
      <c r="V668" s="128"/>
      <c r="W668" s="128"/>
      <c r="X668" s="128"/>
      <c r="Y668" s="128"/>
      <c r="Z668" s="128"/>
    </row>
    <row r="669" spans="1:26" ht="13">
      <c r="A669" s="128"/>
      <c r="B669" s="199"/>
      <c r="C669" s="128"/>
      <c r="D669" s="128"/>
      <c r="E669" s="128"/>
      <c r="F669" s="128"/>
      <c r="G669" s="128"/>
      <c r="H669" s="128"/>
      <c r="I669" s="128"/>
      <c r="J669" s="128"/>
      <c r="K669" s="128"/>
      <c r="L669" s="128"/>
      <c r="M669" s="128"/>
      <c r="N669" s="128"/>
      <c r="O669" s="128"/>
      <c r="P669" s="128"/>
      <c r="Q669" s="128"/>
      <c r="R669" s="128"/>
      <c r="S669" s="128"/>
      <c r="T669" s="128"/>
      <c r="U669" s="128"/>
      <c r="V669" s="128"/>
      <c r="W669" s="128"/>
      <c r="X669" s="128"/>
      <c r="Y669" s="128"/>
      <c r="Z669" s="128"/>
    </row>
    <row r="670" spans="1:26" ht="13">
      <c r="A670" s="128"/>
      <c r="B670" s="199"/>
      <c r="C670" s="128"/>
      <c r="D670" s="128"/>
      <c r="E670" s="128"/>
      <c r="F670" s="128"/>
      <c r="G670" s="128"/>
      <c r="H670" s="128"/>
      <c r="I670" s="128"/>
      <c r="J670" s="128"/>
      <c r="K670" s="128"/>
      <c r="L670" s="128"/>
      <c r="M670" s="128"/>
      <c r="N670" s="128"/>
      <c r="O670" s="128"/>
      <c r="P670" s="128"/>
      <c r="Q670" s="128"/>
      <c r="R670" s="128"/>
      <c r="S670" s="128"/>
      <c r="T670" s="128"/>
      <c r="U670" s="128"/>
      <c r="V670" s="128"/>
      <c r="W670" s="128"/>
      <c r="X670" s="128"/>
      <c r="Y670" s="128"/>
      <c r="Z670" s="128"/>
    </row>
    <row r="671" spans="1:26" ht="13">
      <c r="A671" s="128"/>
      <c r="B671" s="199"/>
      <c r="C671" s="128"/>
      <c r="D671" s="128"/>
      <c r="E671" s="128"/>
      <c r="F671" s="128"/>
      <c r="G671" s="128"/>
      <c r="H671" s="128"/>
      <c r="I671" s="128"/>
      <c r="J671" s="128"/>
      <c r="K671" s="128"/>
      <c r="L671" s="128"/>
      <c r="M671" s="128"/>
      <c r="N671" s="128"/>
      <c r="O671" s="128"/>
      <c r="P671" s="128"/>
      <c r="Q671" s="128"/>
      <c r="R671" s="128"/>
      <c r="S671" s="128"/>
      <c r="T671" s="128"/>
      <c r="U671" s="128"/>
      <c r="V671" s="128"/>
      <c r="W671" s="128"/>
      <c r="X671" s="128"/>
      <c r="Y671" s="128"/>
      <c r="Z671" s="128"/>
    </row>
    <row r="672" spans="1:26" ht="13">
      <c r="A672" s="128"/>
      <c r="B672" s="199"/>
      <c r="C672" s="128"/>
      <c r="D672" s="128"/>
      <c r="E672" s="128"/>
      <c r="F672" s="128"/>
      <c r="G672" s="128"/>
      <c r="H672" s="128"/>
      <c r="I672" s="128"/>
      <c r="J672" s="128"/>
      <c r="K672" s="128"/>
      <c r="L672" s="128"/>
      <c r="M672" s="128"/>
      <c r="N672" s="128"/>
      <c r="O672" s="128"/>
      <c r="P672" s="128"/>
      <c r="Q672" s="128"/>
      <c r="R672" s="128"/>
      <c r="S672" s="128"/>
      <c r="T672" s="128"/>
      <c r="U672" s="128"/>
      <c r="V672" s="128"/>
      <c r="W672" s="128"/>
      <c r="X672" s="128"/>
      <c r="Y672" s="128"/>
      <c r="Z672" s="128"/>
    </row>
    <row r="673" spans="1:26" ht="13">
      <c r="A673" s="128"/>
      <c r="B673" s="199"/>
      <c r="C673" s="128"/>
      <c r="D673" s="128"/>
      <c r="E673" s="128"/>
      <c r="F673" s="128"/>
      <c r="G673" s="128"/>
      <c r="H673" s="128"/>
      <c r="I673" s="128"/>
      <c r="J673" s="128"/>
      <c r="K673" s="128"/>
      <c r="L673" s="128"/>
      <c r="M673" s="128"/>
      <c r="N673" s="128"/>
      <c r="O673" s="128"/>
      <c r="P673" s="128"/>
      <c r="Q673" s="128"/>
      <c r="R673" s="128"/>
      <c r="S673" s="128"/>
      <c r="T673" s="128"/>
      <c r="U673" s="128"/>
      <c r="V673" s="128"/>
      <c r="W673" s="128"/>
      <c r="X673" s="128"/>
      <c r="Y673" s="128"/>
      <c r="Z673" s="128"/>
    </row>
    <row r="674" spans="1:26" ht="13">
      <c r="A674" s="128"/>
      <c r="B674" s="199"/>
      <c r="C674" s="128"/>
      <c r="D674" s="128"/>
      <c r="E674" s="128"/>
      <c r="F674" s="128"/>
      <c r="G674" s="128"/>
      <c r="H674" s="128"/>
      <c r="I674" s="128"/>
      <c r="J674" s="128"/>
      <c r="K674" s="128"/>
      <c r="L674" s="128"/>
      <c r="M674" s="128"/>
      <c r="N674" s="128"/>
      <c r="O674" s="128"/>
      <c r="P674" s="128"/>
      <c r="Q674" s="128"/>
      <c r="R674" s="128"/>
      <c r="S674" s="128"/>
      <c r="T674" s="128"/>
      <c r="U674" s="128"/>
      <c r="V674" s="128"/>
      <c r="W674" s="128"/>
      <c r="X674" s="128"/>
      <c r="Y674" s="128"/>
      <c r="Z674" s="128"/>
    </row>
    <row r="675" spans="1:26" ht="13">
      <c r="A675" s="128"/>
      <c r="B675" s="199"/>
      <c r="C675" s="128"/>
      <c r="D675" s="128"/>
      <c r="E675" s="128"/>
      <c r="F675" s="128"/>
      <c r="G675" s="128"/>
      <c r="H675" s="128"/>
      <c r="I675" s="128"/>
      <c r="J675" s="128"/>
      <c r="K675" s="128"/>
      <c r="L675" s="128"/>
      <c r="M675" s="128"/>
      <c r="N675" s="128"/>
      <c r="O675" s="128"/>
      <c r="P675" s="128"/>
      <c r="Q675" s="128"/>
      <c r="R675" s="128"/>
      <c r="S675" s="128"/>
      <c r="T675" s="128"/>
      <c r="U675" s="128"/>
      <c r="V675" s="128"/>
      <c r="W675" s="128"/>
      <c r="X675" s="128"/>
      <c r="Y675" s="128"/>
      <c r="Z675" s="128"/>
    </row>
    <row r="676" spans="1:26" ht="13">
      <c r="A676" s="128"/>
      <c r="B676" s="199"/>
      <c r="C676" s="128"/>
      <c r="D676" s="128"/>
      <c r="E676" s="128"/>
      <c r="F676" s="128"/>
      <c r="G676" s="128"/>
      <c r="H676" s="128"/>
      <c r="I676" s="128"/>
      <c r="J676" s="128"/>
      <c r="K676" s="128"/>
      <c r="L676" s="128"/>
      <c r="M676" s="128"/>
      <c r="N676" s="128"/>
      <c r="O676" s="128"/>
      <c r="P676" s="128"/>
      <c r="Q676" s="128"/>
      <c r="R676" s="128"/>
      <c r="S676" s="128"/>
      <c r="T676" s="128"/>
      <c r="U676" s="128"/>
      <c r="V676" s="128"/>
      <c r="W676" s="128"/>
      <c r="X676" s="128"/>
      <c r="Y676" s="128"/>
      <c r="Z676" s="128"/>
    </row>
    <row r="677" spans="1:26" ht="13">
      <c r="A677" s="128"/>
      <c r="B677" s="199"/>
      <c r="C677" s="128"/>
      <c r="D677" s="128"/>
      <c r="E677" s="128"/>
      <c r="F677" s="128"/>
      <c r="G677" s="128"/>
      <c r="H677" s="128"/>
      <c r="I677" s="128"/>
      <c r="J677" s="128"/>
      <c r="K677" s="128"/>
      <c r="L677" s="128"/>
      <c r="M677" s="128"/>
      <c r="N677" s="128"/>
      <c r="O677" s="128"/>
      <c r="P677" s="128"/>
      <c r="Q677" s="128"/>
      <c r="R677" s="128"/>
      <c r="S677" s="128"/>
      <c r="T677" s="128"/>
      <c r="U677" s="128"/>
      <c r="V677" s="128"/>
      <c r="W677" s="128"/>
      <c r="X677" s="128"/>
      <c r="Y677" s="128"/>
      <c r="Z677" s="128"/>
    </row>
    <row r="678" spans="1:26" ht="13">
      <c r="A678" s="128"/>
      <c r="B678" s="199"/>
      <c r="C678" s="128"/>
      <c r="D678" s="128"/>
      <c r="E678" s="128"/>
      <c r="F678" s="128"/>
      <c r="G678" s="128"/>
      <c r="H678" s="128"/>
      <c r="I678" s="128"/>
      <c r="J678" s="128"/>
      <c r="K678" s="128"/>
      <c r="L678" s="128"/>
      <c r="M678" s="128"/>
      <c r="N678" s="128"/>
      <c r="O678" s="128"/>
      <c r="P678" s="128"/>
      <c r="Q678" s="128"/>
      <c r="R678" s="128"/>
      <c r="S678" s="128"/>
      <c r="T678" s="128"/>
      <c r="U678" s="128"/>
      <c r="V678" s="128"/>
      <c r="W678" s="128"/>
      <c r="X678" s="128"/>
      <c r="Y678" s="128"/>
      <c r="Z678" s="128"/>
    </row>
    <row r="679" spans="1:26" ht="13">
      <c r="A679" s="128"/>
      <c r="B679" s="199"/>
      <c r="C679" s="128"/>
      <c r="D679" s="128"/>
      <c r="E679" s="128"/>
      <c r="F679" s="128"/>
      <c r="G679" s="128"/>
      <c r="H679" s="128"/>
      <c r="I679" s="128"/>
      <c r="J679" s="128"/>
      <c r="K679" s="128"/>
      <c r="L679" s="128"/>
      <c r="M679" s="128"/>
      <c r="N679" s="128"/>
      <c r="O679" s="128"/>
      <c r="P679" s="128"/>
      <c r="Q679" s="128"/>
      <c r="R679" s="128"/>
      <c r="S679" s="128"/>
      <c r="T679" s="128"/>
      <c r="U679" s="128"/>
      <c r="V679" s="128"/>
      <c r="W679" s="128"/>
      <c r="X679" s="128"/>
      <c r="Y679" s="128"/>
      <c r="Z679" s="128"/>
    </row>
    <row r="680" spans="1:26" ht="13">
      <c r="A680" s="128"/>
      <c r="B680" s="199"/>
      <c r="C680" s="128"/>
      <c r="D680" s="128"/>
      <c r="E680" s="128"/>
      <c r="F680" s="128"/>
      <c r="G680" s="128"/>
      <c r="H680" s="128"/>
      <c r="I680" s="128"/>
      <c r="J680" s="128"/>
      <c r="K680" s="128"/>
      <c r="L680" s="128"/>
      <c r="M680" s="128"/>
      <c r="N680" s="128"/>
      <c r="O680" s="128"/>
      <c r="P680" s="128"/>
      <c r="Q680" s="128"/>
      <c r="R680" s="128"/>
      <c r="S680" s="128"/>
      <c r="T680" s="128"/>
      <c r="U680" s="128"/>
      <c r="V680" s="128"/>
      <c r="W680" s="128"/>
      <c r="X680" s="128"/>
      <c r="Y680" s="128"/>
      <c r="Z680" s="128"/>
    </row>
    <row r="681" spans="1:26" ht="13">
      <c r="A681" s="128"/>
      <c r="B681" s="199"/>
      <c r="C681" s="128"/>
      <c r="D681" s="128"/>
      <c r="E681" s="128"/>
      <c r="F681" s="128"/>
      <c r="G681" s="128"/>
      <c r="H681" s="128"/>
      <c r="I681" s="128"/>
      <c r="J681" s="128"/>
      <c r="K681" s="128"/>
      <c r="L681" s="128"/>
      <c r="M681" s="128"/>
      <c r="N681" s="128"/>
      <c r="O681" s="128"/>
      <c r="P681" s="128"/>
      <c r="Q681" s="128"/>
      <c r="R681" s="128"/>
      <c r="S681" s="128"/>
      <c r="T681" s="128"/>
      <c r="U681" s="128"/>
      <c r="V681" s="128"/>
      <c r="W681" s="128"/>
      <c r="X681" s="128"/>
      <c r="Y681" s="128"/>
      <c r="Z681" s="128"/>
    </row>
    <row r="682" spans="1:26" ht="13">
      <c r="A682" s="128"/>
      <c r="B682" s="199"/>
      <c r="C682" s="128"/>
      <c r="D682" s="128"/>
      <c r="E682" s="128"/>
      <c r="F682" s="128"/>
      <c r="G682" s="128"/>
      <c r="H682" s="128"/>
      <c r="I682" s="128"/>
      <c r="J682" s="128"/>
      <c r="K682" s="128"/>
      <c r="L682" s="128"/>
      <c r="M682" s="128"/>
      <c r="N682" s="128"/>
      <c r="O682" s="128"/>
      <c r="P682" s="128"/>
      <c r="Q682" s="128"/>
      <c r="R682" s="128"/>
      <c r="S682" s="128"/>
      <c r="T682" s="128"/>
      <c r="U682" s="128"/>
      <c r="V682" s="128"/>
      <c r="W682" s="128"/>
      <c r="X682" s="128"/>
      <c r="Y682" s="128"/>
      <c r="Z682" s="128"/>
    </row>
    <row r="683" spans="1:26" ht="13">
      <c r="A683" s="128"/>
      <c r="B683" s="199"/>
      <c r="C683" s="128"/>
      <c r="D683" s="128"/>
      <c r="E683" s="128"/>
      <c r="F683" s="128"/>
      <c r="G683" s="128"/>
      <c r="H683" s="128"/>
      <c r="I683" s="128"/>
      <c r="J683" s="128"/>
      <c r="K683" s="128"/>
      <c r="L683" s="128"/>
      <c r="M683" s="128"/>
      <c r="N683" s="128"/>
      <c r="O683" s="128"/>
      <c r="P683" s="128"/>
      <c r="Q683" s="128"/>
      <c r="R683" s="128"/>
      <c r="S683" s="128"/>
      <c r="T683" s="128"/>
      <c r="U683" s="128"/>
      <c r="V683" s="128"/>
      <c r="W683" s="128"/>
      <c r="X683" s="128"/>
      <c r="Y683" s="128"/>
      <c r="Z683" s="128"/>
    </row>
    <row r="684" spans="1:26" ht="13">
      <c r="A684" s="128"/>
      <c r="B684" s="199"/>
      <c r="C684" s="128"/>
      <c r="D684" s="128"/>
      <c r="E684" s="128"/>
      <c r="F684" s="128"/>
      <c r="G684" s="128"/>
      <c r="H684" s="128"/>
      <c r="I684" s="128"/>
      <c r="J684" s="128"/>
      <c r="K684" s="128"/>
      <c r="L684" s="128"/>
      <c r="M684" s="128"/>
      <c r="N684" s="128"/>
      <c r="O684" s="128"/>
      <c r="P684" s="128"/>
      <c r="Q684" s="128"/>
      <c r="R684" s="128"/>
      <c r="S684" s="128"/>
      <c r="T684" s="128"/>
      <c r="U684" s="128"/>
      <c r="V684" s="128"/>
      <c r="W684" s="128"/>
      <c r="X684" s="128"/>
      <c r="Y684" s="128"/>
      <c r="Z684" s="128"/>
    </row>
    <row r="685" spans="1:26" ht="13">
      <c r="A685" s="128"/>
      <c r="B685" s="199"/>
      <c r="C685" s="128"/>
      <c r="D685" s="128"/>
      <c r="E685" s="128"/>
      <c r="F685" s="128"/>
      <c r="G685" s="128"/>
      <c r="H685" s="128"/>
      <c r="I685" s="128"/>
      <c r="J685" s="128"/>
      <c r="K685" s="128"/>
      <c r="L685" s="128"/>
      <c r="M685" s="128"/>
      <c r="N685" s="128"/>
      <c r="O685" s="128"/>
      <c r="P685" s="128"/>
      <c r="Q685" s="128"/>
      <c r="R685" s="128"/>
      <c r="S685" s="128"/>
      <c r="T685" s="128"/>
      <c r="U685" s="128"/>
      <c r="V685" s="128"/>
      <c r="W685" s="128"/>
      <c r="X685" s="128"/>
      <c r="Y685" s="128"/>
      <c r="Z685" s="128"/>
    </row>
    <row r="686" spans="1:26" ht="13">
      <c r="A686" s="128"/>
      <c r="B686" s="199"/>
      <c r="C686" s="128"/>
      <c r="D686" s="128"/>
      <c r="E686" s="128"/>
      <c r="F686" s="128"/>
      <c r="G686" s="128"/>
      <c r="H686" s="128"/>
      <c r="I686" s="128"/>
      <c r="J686" s="128"/>
      <c r="K686" s="128"/>
      <c r="L686" s="128"/>
      <c r="M686" s="128"/>
      <c r="N686" s="128"/>
      <c r="O686" s="128"/>
      <c r="P686" s="128"/>
      <c r="Q686" s="128"/>
      <c r="R686" s="128"/>
      <c r="S686" s="128"/>
      <c r="T686" s="128"/>
      <c r="U686" s="128"/>
      <c r="V686" s="128"/>
      <c r="W686" s="128"/>
      <c r="X686" s="128"/>
      <c r="Y686" s="128"/>
      <c r="Z686" s="128"/>
    </row>
    <row r="687" spans="1:26" ht="13">
      <c r="A687" s="128"/>
      <c r="B687" s="199"/>
      <c r="C687" s="128"/>
      <c r="D687" s="128"/>
      <c r="E687" s="128"/>
      <c r="F687" s="128"/>
      <c r="G687" s="128"/>
      <c r="H687" s="128"/>
      <c r="I687" s="128"/>
      <c r="J687" s="128"/>
      <c r="K687" s="128"/>
      <c r="L687" s="128"/>
      <c r="M687" s="128"/>
      <c r="N687" s="128"/>
      <c r="O687" s="128"/>
      <c r="P687" s="128"/>
      <c r="Q687" s="128"/>
      <c r="R687" s="128"/>
      <c r="S687" s="128"/>
      <c r="T687" s="128"/>
      <c r="U687" s="128"/>
      <c r="V687" s="128"/>
      <c r="W687" s="128"/>
      <c r="X687" s="128"/>
      <c r="Y687" s="128"/>
      <c r="Z687" s="128"/>
    </row>
    <row r="688" spans="1:26" ht="13">
      <c r="A688" s="128"/>
      <c r="B688" s="199"/>
      <c r="C688" s="128"/>
      <c r="D688" s="128"/>
      <c r="E688" s="128"/>
      <c r="F688" s="128"/>
      <c r="G688" s="128"/>
      <c r="H688" s="128"/>
      <c r="I688" s="128"/>
      <c r="J688" s="128"/>
      <c r="K688" s="128"/>
      <c r="L688" s="128"/>
      <c r="M688" s="128"/>
      <c r="N688" s="128"/>
      <c r="O688" s="128"/>
      <c r="P688" s="128"/>
      <c r="Q688" s="128"/>
      <c r="R688" s="128"/>
      <c r="S688" s="128"/>
      <c r="T688" s="128"/>
      <c r="U688" s="128"/>
      <c r="V688" s="128"/>
      <c r="W688" s="128"/>
      <c r="X688" s="128"/>
      <c r="Y688" s="128"/>
      <c r="Z688" s="128"/>
    </row>
    <row r="689" spans="1:26" ht="13">
      <c r="A689" s="128"/>
      <c r="B689" s="199"/>
      <c r="C689" s="128"/>
      <c r="D689" s="128"/>
      <c r="E689" s="128"/>
      <c r="F689" s="128"/>
      <c r="G689" s="128"/>
      <c r="H689" s="128"/>
      <c r="I689" s="128"/>
      <c r="J689" s="128"/>
      <c r="K689" s="128"/>
      <c r="L689" s="128"/>
      <c r="M689" s="128"/>
      <c r="N689" s="128"/>
      <c r="O689" s="128"/>
      <c r="P689" s="128"/>
      <c r="Q689" s="128"/>
      <c r="R689" s="128"/>
      <c r="S689" s="128"/>
      <c r="T689" s="128"/>
      <c r="U689" s="128"/>
      <c r="V689" s="128"/>
      <c r="W689" s="128"/>
      <c r="X689" s="128"/>
      <c r="Y689" s="128"/>
      <c r="Z689" s="128"/>
    </row>
    <row r="690" spans="1:26" ht="13">
      <c r="A690" s="128"/>
      <c r="B690" s="199"/>
      <c r="C690" s="128"/>
      <c r="D690" s="128"/>
      <c r="E690" s="128"/>
      <c r="F690" s="128"/>
      <c r="G690" s="128"/>
      <c r="H690" s="128"/>
      <c r="I690" s="128"/>
      <c r="J690" s="128"/>
      <c r="K690" s="128"/>
      <c r="L690" s="128"/>
      <c r="M690" s="128"/>
      <c r="N690" s="128"/>
      <c r="O690" s="128"/>
      <c r="P690" s="128"/>
      <c r="Q690" s="128"/>
      <c r="R690" s="128"/>
      <c r="S690" s="128"/>
      <c r="T690" s="128"/>
      <c r="U690" s="128"/>
      <c r="V690" s="128"/>
      <c r="W690" s="128"/>
      <c r="X690" s="128"/>
      <c r="Y690" s="128"/>
      <c r="Z690" s="128"/>
    </row>
    <row r="691" spans="1:26" ht="13">
      <c r="A691" s="128"/>
      <c r="B691" s="199"/>
      <c r="C691" s="128"/>
      <c r="D691" s="128"/>
      <c r="E691" s="128"/>
      <c r="F691" s="128"/>
      <c r="G691" s="128"/>
      <c r="H691" s="128"/>
      <c r="I691" s="128"/>
      <c r="J691" s="128"/>
      <c r="K691" s="128"/>
      <c r="L691" s="128"/>
      <c r="M691" s="128"/>
      <c r="N691" s="128"/>
      <c r="O691" s="128"/>
      <c r="P691" s="128"/>
      <c r="Q691" s="128"/>
      <c r="R691" s="128"/>
      <c r="S691" s="128"/>
      <c r="T691" s="128"/>
      <c r="U691" s="128"/>
      <c r="V691" s="128"/>
      <c r="W691" s="128"/>
      <c r="X691" s="128"/>
      <c r="Y691" s="128"/>
      <c r="Z691" s="128"/>
    </row>
    <row r="692" spans="1:26" ht="13">
      <c r="A692" s="128"/>
      <c r="B692" s="199"/>
      <c r="C692" s="128"/>
      <c r="D692" s="128"/>
      <c r="E692" s="128"/>
      <c r="F692" s="128"/>
      <c r="G692" s="128"/>
      <c r="H692" s="128"/>
      <c r="I692" s="128"/>
      <c r="J692" s="128"/>
      <c r="K692" s="128"/>
      <c r="L692" s="128"/>
      <c r="M692" s="128"/>
      <c r="N692" s="128"/>
      <c r="O692" s="128"/>
      <c r="P692" s="128"/>
      <c r="Q692" s="128"/>
      <c r="R692" s="128"/>
      <c r="S692" s="128"/>
      <c r="T692" s="128"/>
      <c r="U692" s="128"/>
      <c r="V692" s="128"/>
      <c r="W692" s="128"/>
      <c r="X692" s="128"/>
      <c r="Y692" s="128"/>
      <c r="Z692" s="128"/>
    </row>
    <row r="693" spans="1:26" ht="13">
      <c r="A693" s="128"/>
      <c r="B693" s="199"/>
      <c r="C693" s="128"/>
      <c r="D693" s="128"/>
      <c r="E693" s="128"/>
      <c r="F693" s="128"/>
      <c r="G693" s="128"/>
      <c r="H693" s="128"/>
      <c r="I693" s="128"/>
      <c r="J693" s="128"/>
      <c r="K693" s="128"/>
      <c r="L693" s="128"/>
      <c r="M693" s="128"/>
      <c r="N693" s="128"/>
      <c r="O693" s="128"/>
      <c r="P693" s="128"/>
      <c r="Q693" s="128"/>
      <c r="R693" s="128"/>
      <c r="S693" s="128"/>
      <c r="T693" s="128"/>
      <c r="U693" s="128"/>
      <c r="V693" s="128"/>
      <c r="W693" s="128"/>
      <c r="X693" s="128"/>
      <c r="Y693" s="128"/>
      <c r="Z693" s="128"/>
    </row>
    <row r="694" spans="1:26" ht="13">
      <c r="A694" s="128"/>
      <c r="B694" s="199"/>
      <c r="C694" s="128"/>
      <c r="D694" s="128"/>
      <c r="E694" s="128"/>
      <c r="F694" s="128"/>
      <c r="G694" s="128"/>
      <c r="H694" s="128"/>
      <c r="I694" s="128"/>
      <c r="J694" s="128"/>
      <c r="K694" s="128"/>
      <c r="L694" s="128"/>
      <c r="M694" s="128"/>
      <c r="N694" s="128"/>
      <c r="O694" s="128"/>
      <c r="P694" s="128"/>
      <c r="Q694" s="128"/>
      <c r="R694" s="128"/>
      <c r="S694" s="128"/>
      <c r="T694" s="128"/>
      <c r="U694" s="128"/>
      <c r="V694" s="128"/>
      <c r="W694" s="128"/>
      <c r="X694" s="128"/>
      <c r="Y694" s="128"/>
      <c r="Z694" s="128"/>
    </row>
    <row r="695" spans="1:26" ht="13">
      <c r="A695" s="128"/>
      <c r="B695" s="199"/>
      <c r="C695" s="128"/>
      <c r="D695" s="128"/>
      <c r="E695" s="128"/>
      <c r="F695" s="128"/>
      <c r="G695" s="128"/>
      <c r="H695" s="128"/>
      <c r="I695" s="128"/>
      <c r="J695" s="128"/>
      <c r="K695" s="128"/>
      <c r="L695" s="128"/>
      <c r="M695" s="128"/>
      <c r="N695" s="128"/>
      <c r="O695" s="128"/>
      <c r="P695" s="128"/>
      <c r="Q695" s="128"/>
      <c r="R695" s="128"/>
      <c r="S695" s="128"/>
      <c r="T695" s="128"/>
      <c r="U695" s="128"/>
      <c r="V695" s="128"/>
      <c r="W695" s="128"/>
      <c r="X695" s="128"/>
      <c r="Y695" s="128"/>
      <c r="Z695" s="128"/>
    </row>
    <row r="696" spans="1:26" ht="13">
      <c r="A696" s="128"/>
      <c r="B696" s="199"/>
      <c r="C696" s="128"/>
      <c r="D696" s="128"/>
      <c r="E696" s="128"/>
      <c r="F696" s="128"/>
      <c r="G696" s="128"/>
      <c r="H696" s="128"/>
      <c r="I696" s="128"/>
      <c r="J696" s="128"/>
      <c r="K696" s="128"/>
      <c r="L696" s="128"/>
      <c r="M696" s="128"/>
      <c r="N696" s="128"/>
      <c r="O696" s="128"/>
      <c r="P696" s="128"/>
      <c r="Q696" s="128"/>
      <c r="R696" s="128"/>
      <c r="S696" s="128"/>
      <c r="T696" s="128"/>
      <c r="U696" s="128"/>
      <c r="V696" s="128"/>
      <c r="W696" s="128"/>
      <c r="X696" s="128"/>
      <c r="Y696" s="128"/>
      <c r="Z696" s="128"/>
    </row>
    <row r="697" spans="1:26" ht="13">
      <c r="A697" s="128"/>
      <c r="B697" s="199"/>
      <c r="C697" s="128"/>
      <c r="D697" s="128"/>
      <c r="E697" s="128"/>
      <c r="F697" s="128"/>
      <c r="G697" s="128"/>
      <c r="H697" s="128"/>
      <c r="I697" s="128"/>
      <c r="J697" s="128"/>
      <c r="K697" s="128"/>
      <c r="L697" s="128"/>
      <c r="M697" s="128"/>
      <c r="N697" s="128"/>
      <c r="O697" s="128"/>
      <c r="P697" s="128"/>
      <c r="Q697" s="128"/>
      <c r="R697" s="128"/>
      <c r="S697" s="128"/>
      <c r="T697" s="128"/>
      <c r="U697" s="128"/>
      <c r="V697" s="128"/>
      <c r="W697" s="128"/>
      <c r="X697" s="128"/>
      <c r="Y697" s="128"/>
      <c r="Z697" s="128"/>
    </row>
    <row r="698" spans="1:26" ht="13">
      <c r="A698" s="128"/>
      <c r="B698" s="199"/>
      <c r="C698" s="128"/>
      <c r="D698" s="128"/>
      <c r="E698" s="128"/>
      <c r="F698" s="128"/>
      <c r="G698" s="128"/>
      <c r="H698" s="128"/>
      <c r="I698" s="128"/>
      <c r="J698" s="128"/>
      <c r="K698" s="128"/>
      <c r="L698" s="128"/>
      <c r="M698" s="128"/>
      <c r="N698" s="128"/>
      <c r="O698" s="128"/>
      <c r="P698" s="128"/>
      <c r="Q698" s="128"/>
      <c r="R698" s="128"/>
      <c r="S698" s="128"/>
      <c r="T698" s="128"/>
      <c r="U698" s="128"/>
      <c r="V698" s="128"/>
      <c r="W698" s="128"/>
      <c r="X698" s="128"/>
      <c r="Y698" s="128"/>
      <c r="Z698" s="128"/>
    </row>
    <row r="699" spans="1:26" ht="13">
      <c r="A699" s="128"/>
      <c r="B699" s="199"/>
      <c r="C699" s="128"/>
      <c r="D699" s="128"/>
      <c r="E699" s="128"/>
      <c r="F699" s="128"/>
      <c r="G699" s="128"/>
      <c r="H699" s="128"/>
      <c r="I699" s="128"/>
      <c r="J699" s="128"/>
      <c r="K699" s="128"/>
      <c r="L699" s="128"/>
      <c r="M699" s="128"/>
      <c r="N699" s="128"/>
      <c r="O699" s="128"/>
      <c r="P699" s="128"/>
      <c r="Q699" s="128"/>
      <c r="R699" s="128"/>
      <c r="S699" s="128"/>
      <c r="T699" s="128"/>
      <c r="U699" s="128"/>
      <c r="V699" s="128"/>
      <c r="W699" s="128"/>
      <c r="X699" s="128"/>
      <c r="Y699" s="128"/>
      <c r="Z699" s="128"/>
    </row>
    <row r="700" spans="1:26" ht="13">
      <c r="A700" s="128"/>
      <c r="B700" s="199"/>
      <c r="C700" s="128"/>
      <c r="D700" s="128"/>
      <c r="E700" s="128"/>
      <c r="F700" s="128"/>
      <c r="G700" s="128"/>
      <c r="H700" s="128"/>
      <c r="I700" s="128"/>
      <c r="J700" s="128"/>
      <c r="K700" s="128"/>
      <c r="L700" s="128"/>
      <c r="M700" s="128"/>
      <c r="N700" s="128"/>
      <c r="O700" s="128"/>
      <c r="P700" s="128"/>
      <c r="Q700" s="128"/>
      <c r="R700" s="128"/>
      <c r="S700" s="128"/>
      <c r="T700" s="128"/>
      <c r="U700" s="128"/>
      <c r="V700" s="128"/>
      <c r="W700" s="128"/>
      <c r="X700" s="128"/>
      <c r="Y700" s="128"/>
      <c r="Z700" s="128"/>
    </row>
    <row r="701" spans="1:26" ht="13">
      <c r="A701" s="128"/>
      <c r="B701" s="199"/>
      <c r="C701" s="128"/>
      <c r="D701" s="128"/>
      <c r="E701" s="128"/>
      <c r="F701" s="128"/>
      <c r="G701" s="128"/>
      <c r="H701" s="128"/>
      <c r="I701" s="128"/>
      <c r="J701" s="128"/>
      <c r="K701" s="128"/>
      <c r="L701" s="128"/>
      <c r="M701" s="128"/>
      <c r="N701" s="128"/>
      <c r="O701" s="128"/>
      <c r="P701" s="128"/>
      <c r="Q701" s="128"/>
      <c r="R701" s="128"/>
      <c r="S701" s="128"/>
      <c r="T701" s="128"/>
      <c r="U701" s="128"/>
      <c r="V701" s="128"/>
      <c r="W701" s="128"/>
      <c r="X701" s="128"/>
      <c r="Y701" s="128"/>
      <c r="Z701" s="128"/>
    </row>
    <row r="702" spans="1:26" ht="13">
      <c r="A702" s="128"/>
      <c r="B702" s="199"/>
      <c r="C702" s="128"/>
      <c r="D702" s="128"/>
      <c r="E702" s="128"/>
      <c r="F702" s="128"/>
      <c r="G702" s="128"/>
      <c r="H702" s="128"/>
      <c r="I702" s="128"/>
      <c r="J702" s="128"/>
      <c r="K702" s="128"/>
      <c r="L702" s="128"/>
      <c r="M702" s="128"/>
      <c r="N702" s="128"/>
      <c r="O702" s="128"/>
      <c r="P702" s="128"/>
      <c r="Q702" s="128"/>
      <c r="R702" s="128"/>
      <c r="S702" s="128"/>
      <c r="T702" s="128"/>
      <c r="U702" s="128"/>
      <c r="V702" s="128"/>
      <c r="W702" s="128"/>
      <c r="X702" s="128"/>
      <c r="Y702" s="128"/>
      <c r="Z702" s="128"/>
    </row>
    <row r="703" spans="1:26" ht="13">
      <c r="A703" s="128"/>
      <c r="B703" s="199"/>
      <c r="C703" s="128"/>
      <c r="D703" s="128"/>
      <c r="E703" s="128"/>
      <c r="F703" s="128"/>
      <c r="G703" s="128"/>
      <c r="H703" s="128"/>
      <c r="I703" s="128"/>
      <c r="J703" s="128"/>
      <c r="K703" s="128"/>
      <c r="L703" s="128"/>
      <c r="M703" s="128"/>
      <c r="N703" s="128"/>
      <c r="O703" s="128"/>
      <c r="P703" s="128"/>
      <c r="Q703" s="128"/>
      <c r="R703" s="128"/>
      <c r="S703" s="128"/>
      <c r="T703" s="128"/>
      <c r="U703" s="128"/>
      <c r="V703" s="128"/>
      <c r="W703" s="128"/>
      <c r="X703" s="128"/>
      <c r="Y703" s="128"/>
      <c r="Z703" s="128"/>
    </row>
    <row r="704" spans="1:26" ht="13">
      <c r="A704" s="128"/>
      <c r="B704" s="199"/>
      <c r="C704" s="128"/>
      <c r="D704" s="128"/>
      <c r="E704" s="128"/>
      <c r="F704" s="128"/>
      <c r="G704" s="128"/>
      <c r="H704" s="128"/>
      <c r="I704" s="128"/>
      <c r="J704" s="128"/>
      <c r="K704" s="128"/>
      <c r="L704" s="128"/>
      <c r="M704" s="128"/>
      <c r="N704" s="128"/>
      <c r="O704" s="128"/>
      <c r="P704" s="128"/>
      <c r="Q704" s="128"/>
      <c r="R704" s="128"/>
      <c r="S704" s="128"/>
      <c r="T704" s="128"/>
      <c r="U704" s="128"/>
      <c r="V704" s="128"/>
      <c r="W704" s="128"/>
      <c r="X704" s="128"/>
      <c r="Y704" s="128"/>
      <c r="Z704" s="128"/>
    </row>
    <row r="705" spans="1:26" ht="13">
      <c r="A705" s="128"/>
      <c r="B705" s="199"/>
      <c r="C705" s="128"/>
      <c r="D705" s="128"/>
      <c r="E705" s="128"/>
      <c r="F705" s="128"/>
      <c r="G705" s="128"/>
      <c r="H705" s="128"/>
      <c r="I705" s="128"/>
      <c r="J705" s="128"/>
      <c r="K705" s="128"/>
      <c r="L705" s="128"/>
      <c r="M705" s="128"/>
      <c r="N705" s="128"/>
      <c r="O705" s="128"/>
      <c r="P705" s="128"/>
      <c r="Q705" s="128"/>
      <c r="R705" s="128"/>
      <c r="S705" s="128"/>
      <c r="T705" s="128"/>
      <c r="U705" s="128"/>
      <c r="V705" s="128"/>
      <c r="W705" s="128"/>
      <c r="X705" s="128"/>
      <c r="Y705" s="128"/>
      <c r="Z705" s="128"/>
    </row>
    <row r="706" spans="1:26" ht="13">
      <c r="A706" s="128"/>
      <c r="B706" s="199"/>
      <c r="C706" s="128"/>
      <c r="D706" s="128"/>
      <c r="E706" s="128"/>
      <c r="F706" s="128"/>
      <c r="G706" s="128"/>
      <c r="H706" s="128"/>
      <c r="I706" s="128"/>
      <c r="J706" s="128"/>
      <c r="K706" s="128"/>
      <c r="L706" s="128"/>
      <c r="M706" s="128"/>
      <c r="N706" s="128"/>
      <c r="O706" s="128"/>
      <c r="P706" s="128"/>
      <c r="Q706" s="128"/>
      <c r="R706" s="128"/>
      <c r="S706" s="128"/>
      <c r="T706" s="128"/>
      <c r="U706" s="128"/>
      <c r="V706" s="128"/>
      <c r="W706" s="128"/>
      <c r="X706" s="128"/>
      <c r="Y706" s="128"/>
      <c r="Z706" s="128"/>
    </row>
    <row r="707" spans="1:26" ht="13">
      <c r="A707" s="128"/>
      <c r="B707" s="199"/>
      <c r="C707" s="128"/>
      <c r="D707" s="128"/>
      <c r="E707" s="128"/>
      <c r="F707" s="128"/>
      <c r="G707" s="128"/>
      <c r="H707" s="128"/>
      <c r="I707" s="128"/>
      <c r="J707" s="128"/>
      <c r="K707" s="128"/>
      <c r="L707" s="128"/>
      <c r="M707" s="128"/>
      <c r="N707" s="128"/>
      <c r="O707" s="128"/>
      <c r="P707" s="128"/>
      <c r="Q707" s="128"/>
      <c r="R707" s="128"/>
      <c r="S707" s="128"/>
      <c r="T707" s="128"/>
      <c r="U707" s="128"/>
      <c r="V707" s="128"/>
      <c r="W707" s="128"/>
      <c r="X707" s="128"/>
      <c r="Y707" s="128"/>
      <c r="Z707" s="128"/>
    </row>
    <row r="708" spans="1:26" ht="13">
      <c r="A708" s="128"/>
      <c r="B708" s="199"/>
      <c r="C708" s="128"/>
      <c r="D708" s="128"/>
      <c r="E708" s="128"/>
      <c r="F708" s="128"/>
      <c r="G708" s="128"/>
      <c r="H708" s="128"/>
      <c r="I708" s="128"/>
      <c r="J708" s="128"/>
      <c r="K708" s="128"/>
      <c r="L708" s="128"/>
      <c r="M708" s="128"/>
      <c r="N708" s="128"/>
      <c r="O708" s="128"/>
      <c r="P708" s="128"/>
      <c r="Q708" s="128"/>
      <c r="R708" s="128"/>
      <c r="S708" s="128"/>
      <c r="T708" s="128"/>
      <c r="U708" s="128"/>
      <c r="V708" s="128"/>
      <c r="W708" s="128"/>
      <c r="X708" s="128"/>
      <c r="Y708" s="128"/>
      <c r="Z708" s="128"/>
    </row>
    <row r="709" spans="1:26" ht="13">
      <c r="A709" s="128"/>
      <c r="B709" s="199"/>
      <c r="C709" s="128"/>
      <c r="D709" s="128"/>
      <c r="E709" s="128"/>
      <c r="F709" s="128"/>
      <c r="G709" s="128"/>
      <c r="H709" s="128"/>
      <c r="I709" s="128"/>
      <c r="J709" s="128"/>
      <c r="K709" s="128"/>
      <c r="L709" s="128"/>
      <c r="M709" s="128"/>
      <c r="N709" s="128"/>
      <c r="O709" s="128"/>
      <c r="P709" s="128"/>
      <c r="Q709" s="128"/>
      <c r="R709" s="128"/>
      <c r="S709" s="128"/>
      <c r="T709" s="128"/>
      <c r="U709" s="128"/>
      <c r="V709" s="128"/>
      <c r="W709" s="128"/>
      <c r="X709" s="128"/>
      <c r="Y709" s="128"/>
      <c r="Z709" s="128"/>
    </row>
    <row r="710" spans="1:26" ht="13">
      <c r="A710" s="128"/>
      <c r="B710" s="199"/>
      <c r="C710" s="128"/>
      <c r="D710" s="128"/>
      <c r="E710" s="128"/>
      <c r="F710" s="128"/>
      <c r="G710" s="128"/>
      <c r="H710" s="128"/>
      <c r="I710" s="128"/>
      <c r="J710" s="128"/>
      <c r="K710" s="128"/>
      <c r="L710" s="128"/>
      <c r="M710" s="128"/>
      <c r="N710" s="128"/>
      <c r="O710" s="128"/>
      <c r="P710" s="128"/>
      <c r="Q710" s="128"/>
      <c r="R710" s="128"/>
      <c r="S710" s="128"/>
      <c r="T710" s="128"/>
      <c r="U710" s="128"/>
      <c r="V710" s="128"/>
      <c r="W710" s="128"/>
      <c r="X710" s="128"/>
      <c r="Y710" s="128"/>
      <c r="Z710" s="128"/>
    </row>
    <row r="711" spans="1:26" ht="13">
      <c r="A711" s="128"/>
      <c r="B711" s="199"/>
      <c r="C711" s="128"/>
      <c r="D711" s="128"/>
      <c r="E711" s="128"/>
      <c r="F711" s="128"/>
      <c r="G711" s="128"/>
      <c r="H711" s="128"/>
      <c r="I711" s="128"/>
      <c r="J711" s="128"/>
      <c r="K711" s="128"/>
      <c r="L711" s="128"/>
      <c r="M711" s="128"/>
      <c r="N711" s="128"/>
      <c r="O711" s="128"/>
      <c r="P711" s="128"/>
      <c r="Q711" s="128"/>
      <c r="R711" s="128"/>
      <c r="S711" s="128"/>
      <c r="T711" s="128"/>
      <c r="U711" s="128"/>
      <c r="V711" s="128"/>
      <c r="W711" s="128"/>
      <c r="X711" s="128"/>
      <c r="Y711" s="128"/>
      <c r="Z711" s="128"/>
    </row>
    <row r="712" spans="1:26" ht="13">
      <c r="A712" s="128"/>
      <c r="B712" s="199"/>
      <c r="C712" s="128"/>
      <c r="D712" s="128"/>
      <c r="E712" s="128"/>
      <c r="F712" s="128"/>
      <c r="G712" s="128"/>
      <c r="H712" s="128"/>
      <c r="I712" s="128"/>
      <c r="J712" s="128"/>
      <c r="K712" s="128"/>
      <c r="L712" s="128"/>
      <c r="M712" s="128"/>
      <c r="N712" s="128"/>
      <c r="O712" s="128"/>
      <c r="P712" s="128"/>
      <c r="Q712" s="128"/>
      <c r="R712" s="128"/>
      <c r="S712" s="128"/>
      <c r="T712" s="128"/>
      <c r="U712" s="128"/>
      <c r="V712" s="128"/>
      <c r="W712" s="128"/>
      <c r="X712" s="128"/>
      <c r="Y712" s="128"/>
      <c r="Z712" s="128"/>
    </row>
    <row r="713" spans="1:26" ht="13">
      <c r="A713" s="128"/>
      <c r="B713" s="199"/>
      <c r="C713" s="128"/>
      <c r="D713" s="128"/>
      <c r="E713" s="128"/>
      <c r="F713" s="128"/>
      <c r="G713" s="128"/>
      <c r="H713" s="128"/>
      <c r="I713" s="128"/>
      <c r="J713" s="128"/>
      <c r="K713" s="128"/>
      <c r="L713" s="128"/>
      <c r="M713" s="128"/>
      <c r="N713" s="128"/>
      <c r="O713" s="128"/>
      <c r="P713" s="128"/>
      <c r="Q713" s="128"/>
      <c r="R713" s="128"/>
      <c r="S713" s="128"/>
      <c r="T713" s="128"/>
      <c r="U713" s="128"/>
      <c r="V713" s="128"/>
      <c r="W713" s="128"/>
      <c r="X713" s="128"/>
      <c r="Y713" s="128"/>
      <c r="Z713" s="128"/>
    </row>
    <row r="714" spans="1:26" ht="13">
      <c r="A714" s="128"/>
      <c r="B714" s="199"/>
      <c r="C714" s="128"/>
      <c r="D714" s="128"/>
      <c r="E714" s="128"/>
      <c r="F714" s="128"/>
      <c r="G714" s="128"/>
      <c r="H714" s="128"/>
      <c r="I714" s="128"/>
      <c r="J714" s="128"/>
      <c r="K714" s="128"/>
      <c r="L714" s="128"/>
      <c r="M714" s="128"/>
      <c r="N714" s="128"/>
      <c r="O714" s="128"/>
      <c r="P714" s="128"/>
      <c r="Q714" s="128"/>
      <c r="R714" s="128"/>
      <c r="S714" s="128"/>
      <c r="T714" s="128"/>
      <c r="U714" s="128"/>
      <c r="V714" s="128"/>
      <c r="W714" s="128"/>
      <c r="X714" s="128"/>
      <c r="Y714" s="128"/>
      <c r="Z714" s="128"/>
    </row>
    <row r="715" spans="1:26" ht="13">
      <c r="A715" s="128"/>
      <c r="B715" s="199"/>
      <c r="C715" s="128"/>
      <c r="D715" s="128"/>
      <c r="E715" s="128"/>
      <c r="F715" s="128"/>
      <c r="G715" s="128"/>
      <c r="H715" s="128"/>
      <c r="I715" s="128"/>
      <c r="J715" s="128"/>
      <c r="K715" s="128"/>
      <c r="L715" s="128"/>
      <c r="M715" s="128"/>
      <c r="N715" s="128"/>
      <c r="O715" s="128"/>
      <c r="P715" s="128"/>
      <c r="Q715" s="128"/>
      <c r="R715" s="128"/>
      <c r="S715" s="128"/>
      <c r="T715" s="128"/>
      <c r="U715" s="128"/>
      <c r="V715" s="128"/>
      <c r="W715" s="128"/>
      <c r="X715" s="128"/>
      <c r="Y715" s="128"/>
      <c r="Z715" s="128"/>
    </row>
    <row r="716" spans="1:26" ht="13">
      <c r="A716" s="128"/>
      <c r="B716" s="199"/>
      <c r="C716" s="128"/>
      <c r="D716" s="128"/>
      <c r="E716" s="128"/>
      <c r="F716" s="128"/>
      <c r="G716" s="128"/>
      <c r="H716" s="128"/>
      <c r="I716" s="128"/>
      <c r="J716" s="128"/>
      <c r="K716" s="128"/>
      <c r="L716" s="128"/>
      <c r="M716" s="128"/>
      <c r="N716" s="128"/>
      <c r="O716" s="128"/>
      <c r="P716" s="128"/>
      <c r="Q716" s="128"/>
      <c r="R716" s="128"/>
      <c r="S716" s="128"/>
      <c r="T716" s="128"/>
      <c r="U716" s="128"/>
      <c r="V716" s="128"/>
      <c r="W716" s="128"/>
      <c r="X716" s="128"/>
      <c r="Y716" s="128"/>
      <c r="Z716" s="128"/>
    </row>
    <row r="717" spans="1:26" ht="13">
      <c r="A717" s="128"/>
      <c r="B717" s="199"/>
      <c r="C717" s="128"/>
      <c r="D717" s="128"/>
      <c r="E717" s="128"/>
      <c r="F717" s="128"/>
      <c r="G717" s="128"/>
      <c r="H717" s="128"/>
      <c r="I717" s="128"/>
      <c r="J717" s="128"/>
      <c r="K717" s="128"/>
      <c r="L717" s="128"/>
      <c r="M717" s="128"/>
      <c r="N717" s="128"/>
      <c r="O717" s="128"/>
      <c r="P717" s="128"/>
      <c r="Q717" s="128"/>
      <c r="R717" s="128"/>
      <c r="S717" s="128"/>
      <c r="T717" s="128"/>
      <c r="U717" s="128"/>
      <c r="V717" s="128"/>
      <c r="W717" s="128"/>
      <c r="X717" s="128"/>
      <c r="Y717" s="128"/>
      <c r="Z717" s="128"/>
    </row>
    <row r="718" spans="1:26" ht="13">
      <c r="A718" s="128"/>
      <c r="B718" s="199"/>
      <c r="C718" s="128"/>
      <c r="D718" s="128"/>
      <c r="E718" s="128"/>
      <c r="F718" s="128"/>
      <c r="G718" s="128"/>
      <c r="H718" s="128"/>
      <c r="I718" s="128"/>
      <c r="J718" s="128"/>
      <c r="K718" s="128"/>
      <c r="L718" s="128"/>
      <c r="M718" s="128"/>
      <c r="N718" s="128"/>
      <c r="O718" s="128"/>
      <c r="P718" s="128"/>
      <c r="Q718" s="128"/>
      <c r="R718" s="128"/>
      <c r="S718" s="128"/>
      <c r="T718" s="128"/>
      <c r="U718" s="128"/>
      <c r="V718" s="128"/>
      <c r="W718" s="128"/>
      <c r="X718" s="128"/>
      <c r="Y718" s="128"/>
      <c r="Z718" s="128"/>
    </row>
    <row r="719" spans="1:26" ht="13">
      <c r="A719" s="128"/>
      <c r="B719" s="199"/>
      <c r="C719" s="128"/>
      <c r="D719" s="128"/>
      <c r="E719" s="128"/>
      <c r="F719" s="128"/>
      <c r="G719" s="128"/>
      <c r="H719" s="128"/>
      <c r="I719" s="128"/>
      <c r="J719" s="128"/>
      <c r="K719" s="128"/>
      <c r="L719" s="128"/>
      <c r="M719" s="128"/>
      <c r="N719" s="128"/>
      <c r="O719" s="128"/>
      <c r="P719" s="128"/>
      <c r="Q719" s="128"/>
      <c r="R719" s="128"/>
      <c r="S719" s="128"/>
      <c r="T719" s="128"/>
      <c r="U719" s="128"/>
      <c r="V719" s="128"/>
      <c r="W719" s="128"/>
      <c r="X719" s="128"/>
      <c r="Y719" s="128"/>
      <c r="Z719" s="128"/>
    </row>
    <row r="720" spans="1:26" ht="13">
      <c r="A720" s="128"/>
      <c r="B720" s="199"/>
      <c r="C720" s="128"/>
      <c r="D720" s="128"/>
      <c r="E720" s="128"/>
      <c r="F720" s="128"/>
      <c r="G720" s="128"/>
      <c r="H720" s="128"/>
      <c r="I720" s="128"/>
      <c r="J720" s="128"/>
      <c r="K720" s="128"/>
      <c r="L720" s="128"/>
      <c r="M720" s="128"/>
      <c r="N720" s="128"/>
      <c r="O720" s="128"/>
      <c r="P720" s="128"/>
      <c r="Q720" s="128"/>
      <c r="R720" s="128"/>
      <c r="S720" s="128"/>
      <c r="T720" s="128"/>
      <c r="U720" s="128"/>
      <c r="V720" s="128"/>
      <c r="W720" s="128"/>
      <c r="X720" s="128"/>
      <c r="Y720" s="128"/>
      <c r="Z720" s="128"/>
    </row>
    <row r="721" spans="1:26" ht="13">
      <c r="A721" s="128"/>
      <c r="B721" s="199"/>
      <c r="C721" s="128"/>
      <c r="D721" s="128"/>
      <c r="E721" s="128"/>
      <c r="F721" s="128"/>
      <c r="G721" s="128"/>
      <c r="H721" s="128"/>
      <c r="I721" s="128"/>
      <c r="J721" s="128"/>
      <c r="K721" s="128"/>
      <c r="L721" s="128"/>
      <c r="M721" s="128"/>
      <c r="N721" s="128"/>
      <c r="O721" s="128"/>
      <c r="P721" s="128"/>
      <c r="Q721" s="128"/>
      <c r="R721" s="128"/>
      <c r="S721" s="128"/>
      <c r="T721" s="128"/>
      <c r="U721" s="128"/>
      <c r="V721" s="128"/>
      <c r="W721" s="128"/>
      <c r="X721" s="128"/>
      <c r="Y721" s="128"/>
      <c r="Z721" s="128"/>
    </row>
    <row r="722" spans="1:26" ht="13">
      <c r="A722" s="128"/>
      <c r="B722" s="199"/>
      <c r="C722" s="128"/>
      <c r="D722" s="128"/>
      <c r="E722" s="128"/>
      <c r="F722" s="128"/>
      <c r="G722" s="128"/>
      <c r="H722" s="128"/>
      <c r="I722" s="128"/>
      <c r="J722" s="128"/>
      <c r="K722" s="128"/>
      <c r="L722" s="128"/>
      <c r="M722" s="128"/>
      <c r="N722" s="128"/>
      <c r="O722" s="128"/>
      <c r="P722" s="128"/>
      <c r="Q722" s="128"/>
      <c r="R722" s="128"/>
      <c r="S722" s="128"/>
      <c r="T722" s="128"/>
      <c r="U722" s="128"/>
      <c r="V722" s="128"/>
      <c r="W722" s="128"/>
      <c r="X722" s="128"/>
      <c r="Y722" s="128"/>
      <c r="Z722" s="128"/>
    </row>
    <row r="723" spans="1:26" ht="13">
      <c r="A723" s="128"/>
      <c r="B723" s="199"/>
      <c r="C723" s="128"/>
      <c r="D723" s="128"/>
      <c r="E723" s="128"/>
      <c r="F723" s="128"/>
      <c r="G723" s="128"/>
      <c r="H723" s="128"/>
      <c r="I723" s="128"/>
      <c r="J723" s="128"/>
      <c r="K723" s="128"/>
      <c r="L723" s="128"/>
      <c r="M723" s="128"/>
      <c r="N723" s="128"/>
      <c r="O723" s="128"/>
      <c r="P723" s="128"/>
      <c r="Q723" s="128"/>
      <c r="R723" s="128"/>
      <c r="S723" s="128"/>
      <c r="T723" s="128"/>
      <c r="U723" s="128"/>
      <c r="V723" s="128"/>
      <c r="W723" s="128"/>
      <c r="X723" s="128"/>
      <c r="Y723" s="128"/>
      <c r="Z723" s="128"/>
    </row>
    <row r="724" spans="1:26" ht="13">
      <c r="A724" s="128"/>
      <c r="B724" s="199"/>
      <c r="C724" s="128"/>
      <c r="D724" s="128"/>
      <c r="E724" s="128"/>
      <c r="F724" s="128"/>
      <c r="G724" s="128"/>
      <c r="H724" s="128"/>
      <c r="I724" s="128"/>
      <c r="J724" s="128"/>
      <c r="K724" s="128"/>
      <c r="L724" s="128"/>
      <c r="M724" s="128"/>
      <c r="N724" s="128"/>
      <c r="O724" s="128"/>
      <c r="P724" s="128"/>
      <c r="Q724" s="128"/>
      <c r="R724" s="128"/>
      <c r="S724" s="128"/>
      <c r="T724" s="128"/>
      <c r="U724" s="128"/>
      <c r="V724" s="128"/>
      <c r="W724" s="128"/>
      <c r="X724" s="128"/>
      <c r="Y724" s="128"/>
      <c r="Z724" s="128"/>
    </row>
    <row r="725" spans="1:26" ht="13">
      <c r="A725" s="128"/>
      <c r="B725" s="199"/>
      <c r="C725" s="128"/>
      <c r="D725" s="128"/>
      <c r="E725" s="128"/>
      <c r="F725" s="128"/>
      <c r="G725" s="128"/>
      <c r="H725" s="128"/>
      <c r="I725" s="128"/>
      <c r="J725" s="128"/>
      <c r="K725" s="128"/>
      <c r="L725" s="128"/>
      <c r="M725" s="128"/>
      <c r="N725" s="128"/>
      <c r="O725" s="128"/>
      <c r="P725" s="128"/>
      <c r="Q725" s="128"/>
      <c r="R725" s="128"/>
      <c r="S725" s="128"/>
      <c r="T725" s="128"/>
      <c r="U725" s="128"/>
      <c r="V725" s="128"/>
      <c r="W725" s="128"/>
      <c r="X725" s="128"/>
      <c r="Y725" s="128"/>
      <c r="Z725" s="128"/>
    </row>
    <row r="726" spans="1:26" ht="13">
      <c r="A726" s="128"/>
      <c r="B726" s="199"/>
      <c r="C726" s="128"/>
      <c r="D726" s="128"/>
      <c r="E726" s="128"/>
      <c r="F726" s="128"/>
      <c r="G726" s="128"/>
      <c r="H726" s="128"/>
      <c r="I726" s="128"/>
      <c r="J726" s="128"/>
      <c r="K726" s="128"/>
      <c r="L726" s="128"/>
      <c r="M726" s="128"/>
      <c r="N726" s="128"/>
      <c r="O726" s="128"/>
      <c r="P726" s="128"/>
      <c r="Q726" s="128"/>
      <c r="R726" s="128"/>
      <c r="S726" s="128"/>
      <c r="T726" s="128"/>
      <c r="U726" s="128"/>
      <c r="V726" s="128"/>
      <c r="W726" s="128"/>
      <c r="X726" s="128"/>
      <c r="Y726" s="128"/>
      <c r="Z726" s="128"/>
    </row>
    <row r="727" spans="1:26" ht="13">
      <c r="A727" s="128"/>
      <c r="B727" s="199"/>
      <c r="C727" s="128"/>
      <c r="D727" s="128"/>
      <c r="E727" s="128"/>
      <c r="F727" s="128"/>
      <c r="G727" s="128"/>
      <c r="H727" s="128"/>
      <c r="I727" s="128"/>
      <c r="J727" s="128"/>
      <c r="K727" s="128"/>
      <c r="L727" s="128"/>
      <c r="M727" s="128"/>
      <c r="N727" s="128"/>
      <c r="O727" s="128"/>
      <c r="P727" s="128"/>
      <c r="Q727" s="128"/>
      <c r="R727" s="128"/>
      <c r="S727" s="128"/>
      <c r="T727" s="128"/>
      <c r="U727" s="128"/>
      <c r="V727" s="128"/>
      <c r="W727" s="128"/>
      <c r="X727" s="128"/>
      <c r="Y727" s="128"/>
      <c r="Z727" s="128"/>
    </row>
    <row r="728" spans="1:26" ht="13">
      <c r="A728" s="128"/>
      <c r="B728" s="199"/>
      <c r="C728" s="128"/>
      <c r="D728" s="128"/>
      <c r="E728" s="128"/>
      <c r="F728" s="128"/>
      <c r="G728" s="128"/>
      <c r="H728" s="128"/>
      <c r="I728" s="128"/>
      <c r="J728" s="128"/>
      <c r="K728" s="128"/>
      <c r="L728" s="128"/>
      <c r="M728" s="128"/>
      <c r="N728" s="128"/>
      <c r="O728" s="128"/>
      <c r="P728" s="128"/>
      <c r="Q728" s="128"/>
      <c r="R728" s="128"/>
      <c r="S728" s="128"/>
      <c r="T728" s="128"/>
      <c r="U728" s="128"/>
      <c r="V728" s="128"/>
      <c r="W728" s="128"/>
      <c r="X728" s="128"/>
      <c r="Y728" s="128"/>
      <c r="Z728" s="128"/>
    </row>
    <row r="729" spans="1:26" ht="13">
      <c r="A729" s="128"/>
      <c r="B729" s="199"/>
      <c r="C729" s="128"/>
      <c r="D729" s="128"/>
      <c r="E729" s="128"/>
      <c r="F729" s="128"/>
      <c r="G729" s="128"/>
      <c r="H729" s="128"/>
      <c r="I729" s="128"/>
      <c r="J729" s="128"/>
      <c r="K729" s="128"/>
      <c r="L729" s="128"/>
      <c r="M729" s="128"/>
      <c r="N729" s="128"/>
      <c r="O729" s="128"/>
      <c r="P729" s="128"/>
      <c r="Q729" s="128"/>
      <c r="R729" s="128"/>
      <c r="S729" s="128"/>
      <c r="T729" s="128"/>
      <c r="U729" s="128"/>
      <c r="V729" s="128"/>
      <c r="W729" s="128"/>
      <c r="X729" s="128"/>
      <c r="Y729" s="128"/>
      <c r="Z729" s="128"/>
    </row>
    <row r="730" spans="1:26" ht="13">
      <c r="A730" s="128"/>
      <c r="B730" s="199"/>
      <c r="C730" s="128"/>
      <c r="D730" s="128"/>
      <c r="E730" s="128"/>
      <c r="F730" s="128"/>
      <c r="G730" s="128"/>
      <c r="H730" s="128"/>
      <c r="I730" s="128"/>
      <c r="J730" s="128"/>
      <c r="K730" s="128"/>
      <c r="L730" s="128"/>
      <c r="M730" s="128"/>
      <c r="N730" s="128"/>
      <c r="O730" s="128"/>
      <c r="P730" s="128"/>
      <c r="Q730" s="128"/>
      <c r="R730" s="128"/>
      <c r="S730" s="128"/>
      <c r="T730" s="128"/>
      <c r="U730" s="128"/>
      <c r="V730" s="128"/>
      <c r="W730" s="128"/>
      <c r="X730" s="128"/>
      <c r="Y730" s="128"/>
      <c r="Z730" s="128"/>
    </row>
    <row r="731" spans="1:26" ht="13">
      <c r="A731" s="128"/>
      <c r="B731" s="199"/>
      <c r="C731" s="128"/>
      <c r="D731" s="128"/>
      <c r="E731" s="128"/>
      <c r="F731" s="128"/>
      <c r="G731" s="128"/>
      <c r="H731" s="128"/>
      <c r="I731" s="128"/>
      <c r="J731" s="128"/>
      <c r="K731" s="128"/>
      <c r="L731" s="128"/>
      <c r="M731" s="128"/>
      <c r="N731" s="128"/>
      <c r="O731" s="128"/>
      <c r="P731" s="128"/>
      <c r="Q731" s="128"/>
      <c r="R731" s="128"/>
      <c r="S731" s="128"/>
      <c r="T731" s="128"/>
      <c r="U731" s="128"/>
      <c r="V731" s="128"/>
      <c r="W731" s="128"/>
      <c r="X731" s="128"/>
      <c r="Y731" s="128"/>
      <c r="Z731" s="128"/>
    </row>
    <row r="732" spans="1:26" ht="13">
      <c r="A732" s="128"/>
      <c r="B732" s="199"/>
      <c r="C732" s="128"/>
      <c r="D732" s="128"/>
      <c r="E732" s="128"/>
      <c r="F732" s="128"/>
      <c r="G732" s="128"/>
      <c r="H732" s="128"/>
      <c r="I732" s="128"/>
      <c r="J732" s="128"/>
      <c r="K732" s="128"/>
      <c r="L732" s="128"/>
      <c r="M732" s="128"/>
      <c r="N732" s="128"/>
      <c r="O732" s="128"/>
      <c r="P732" s="128"/>
      <c r="Q732" s="128"/>
      <c r="R732" s="128"/>
      <c r="S732" s="128"/>
      <c r="T732" s="128"/>
      <c r="U732" s="128"/>
      <c r="V732" s="128"/>
      <c r="W732" s="128"/>
      <c r="X732" s="128"/>
      <c r="Y732" s="128"/>
      <c r="Z732" s="128"/>
    </row>
    <row r="733" spans="1:26" ht="13">
      <c r="A733" s="128"/>
      <c r="B733" s="199"/>
      <c r="C733" s="128"/>
      <c r="D733" s="128"/>
      <c r="E733" s="128"/>
      <c r="F733" s="128"/>
      <c r="G733" s="128"/>
      <c r="H733" s="128"/>
      <c r="I733" s="128"/>
      <c r="J733" s="128"/>
      <c r="K733" s="128"/>
      <c r="L733" s="128"/>
      <c r="M733" s="128"/>
      <c r="N733" s="128"/>
      <c r="O733" s="128"/>
      <c r="P733" s="128"/>
      <c r="Q733" s="128"/>
      <c r="R733" s="128"/>
      <c r="S733" s="128"/>
      <c r="T733" s="128"/>
      <c r="U733" s="128"/>
      <c r="V733" s="128"/>
      <c r="W733" s="128"/>
      <c r="X733" s="128"/>
      <c r="Y733" s="128"/>
      <c r="Z733" s="128"/>
    </row>
    <row r="734" spans="1:26" ht="13">
      <c r="A734" s="128"/>
      <c r="B734" s="199"/>
      <c r="C734" s="128"/>
      <c r="D734" s="128"/>
      <c r="E734" s="128"/>
      <c r="F734" s="128"/>
      <c r="G734" s="128"/>
      <c r="H734" s="128"/>
      <c r="I734" s="128"/>
      <c r="J734" s="128"/>
      <c r="K734" s="128"/>
      <c r="L734" s="128"/>
      <c r="M734" s="128"/>
      <c r="N734" s="128"/>
      <c r="O734" s="128"/>
      <c r="P734" s="128"/>
      <c r="Q734" s="128"/>
      <c r="R734" s="128"/>
      <c r="S734" s="128"/>
      <c r="T734" s="128"/>
      <c r="U734" s="128"/>
      <c r="V734" s="128"/>
      <c r="W734" s="128"/>
      <c r="X734" s="128"/>
      <c r="Y734" s="128"/>
      <c r="Z734" s="128"/>
    </row>
    <row r="735" spans="1:26" ht="13">
      <c r="A735" s="128"/>
      <c r="B735" s="199"/>
      <c r="C735" s="128"/>
      <c r="D735" s="128"/>
      <c r="E735" s="128"/>
      <c r="F735" s="128"/>
      <c r="G735" s="128"/>
      <c r="H735" s="128"/>
      <c r="I735" s="128"/>
      <c r="J735" s="128"/>
      <c r="K735" s="128"/>
      <c r="L735" s="128"/>
      <c r="M735" s="128"/>
      <c r="N735" s="128"/>
      <c r="O735" s="128"/>
      <c r="P735" s="128"/>
      <c r="Q735" s="128"/>
      <c r="R735" s="128"/>
      <c r="S735" s="128"/>
      <c r="T735" s="128"/>
      <c r="U735" s="128"/>
      <c r="V735" s="128"/>
      <c r="W735" s="128"/>
      <c r="X735" s="128"/>
      <c r="Y735" s="128"/>
      <c r="Z735" s="128"/>
    </row>
    <row r="736" spans="1:26" ht="13">
      <c r="A736" s="128"/>
      <c r="B736" s="199"/>
      <c r="C736" s="128"/>
      <c r="D736" s="128"/>
      <c r="E736" s="128"/>
      <c r="F736" s="128"/>
      <c r="G736" s="128"/>
      <c r="H736" s="128"/>
      <c r="I736" s="128"/>
      <c r="J736" s="128"/>
      <c r="K736" s="128"/>
      <c r="L736" s="128"/>
      <c r="M736" s="128"/>
      <c r="N736" s="128"/>
      <c r="O736" s="128"/>
      <c r="P736" s="128"/>
      <c r="Q736" s="128"/>
      <c r="R736" s="128"/>
      <c r="S736" s="128"/>
      <c r="T736" s="128"/>
      <c r="U736" s="128"/>
      <c r="V736" s="128"/>
      <c r="W736" s="128"/>
      <c r="X736" s="128"/>
      <c r="Y736" s="128"/>
      <c r="Z736" s="128"/>
    </row>
    <row r="737" spans="1:26" ht="13">
      <c r="A737" s="128"/>
      <c r="B737" s="199"/>
      <c r="C737" s="128"/>
      <c r="D737" s="128"/>
      <c r="E737" s="128"/>
      <c r="F737" s="128"/>
      <c r="G737" s="128"/>
      <c r="H737" s="128"/>
      <c r="I737" s="128"/>
      <c r="J737" s="128"/>
      <c r="K737" s="128"/>
      <c r="L737" s="128"/>
      <c r="M737" s="128"/>
      <c r="N737" s="128"/>
      <c r="O737" s="128"/>
      <c r="P737" s="128"/>
      <c r="Q737" s="128"/>
      <c r="R737" s="128"/>
      <c r="S737" s="128"/>
      <c r="T737" s="128"/>
      <c r="U737" s="128"/>
      <c r="V737" s="128"/>
      <c r="W737" s="128"/>
      <c r="X737" s="128"/>
      <c r="Y737" s="128"/>
      <c r="Z737" s="128"/>
    </row>
    <row r="738" spans="1:26" ht="13">
      <c r="A738" s="128"/>
      <c r="B738" s="199"/>
      <c r="C738" s="128"/>
      <c r="D738" s="128"/>
      <c r="E738" s="128"/>
      <c r="F738" s="128"/>
      <c r="G738" s="128"/>
      <c r="H738" s="128"/>
      <c r="I738" s="128"/>
      <c r="J738" s="128"/>
      <c r="K738" s="128"/>
      <c r="L738" s="128"/>
      <c r="M738" s="128"/>
      <c r="N738" s="128"/>
      <c r="O738" s="128"/>
      <c r="P738" s="128"/>
      <c r="Q738" s="128"/>
      <c r="R738" s="128"/>
      <c r="S738" s="128"/>
      <c r="T738" s="128"/>
      <c r="U738" s="128"/>
      <c r="V738" s="128"/>
      <c r="W738" s="128"/>
      <c r="X738" s="128"/>
      <c r="Y738" s="128"/>
      <c r="Z738" s="128"/>
    </row>
    <row r="739" spans="1:26" ht="13">
      <c r="A739" s="128"/>
      <c r="B739" s="199"/>
      <c r="C739" s="128"/>
      <c r="D739" s="128"/>
      <c r="E739" s="128"/>
      <c r="F739" s="128"/>
      <c r="G739" s="128"/>
      <c r="H739" s="128"/>
      <c r="I739" s="128"/>
      <c r="J739" s="128"/>
      <c r="K739" s="128"/>
      <c r="L739" s="128"/>
      <c r="M739" s="128"/>
      <c r="N739" s="128"/>
      <c r="O739" s="128"/>
      <c r="P739" s="128"/>
      <c r="Q739" s="128"/>
      <c r="R739" s="128"/>
      <c r="S739" s="128"/>
      <c r="T739" s="128"/>
      <c r="U739" s="128"/>
      <c r="V739" s="128"/>
      <c r="W739" s="128"/>
      <c r="X739" s="128"/>
      <c r="Y739" s="128"/>
      <c r="Z739" s="128"/>
    </row>
    <row r="740" spans="1:26" ht="13">
      <c r="A740" s="128"/>
      <c r="B740" s="199"/>
      <c r="C740" s="128"/>
      <c r="D740" s="128"/>
      <c r="E740" s="128"/>
      <c r="F740" s="128"/>
      <c r="G740" s="128"/>
      <c r="H740" s="128"/>
      <c r="I740" s="128"/>
      <c r="J740" s="128"/>
      <c r="K740" s="128"/>
      <c r="L740" s="128"/>
      <c r="M740" s="128"/>
      <c r="N740" s="128"/>
      <c r="O740" s="128"/>
      <c r="P740" s="128"/>
      <c r="Q740" s="128"/>
      <c r="R740" s="128"/>
      <c r="S740" s="128"/>
      <c r="T740" s="128"/>
      <c r="U740" s="128"/>
      <c r="V740" s="128"/>
      <c r="W740" s="128"/>
      <c r="X740" s="128"/>
      <c r="Y740" s="128"/>
      <c r="Z740" s="128"/>
    </row>
    <row r="741" spans="1:26" ht="13">
      <c r="A741" s="128"/>
      <c r="B741" s="199"/>
      <c r="C741" s="128"/>
      <c r="D741" s="128"/>
      <c r="E741" s="128"/>
      <c r="F741" s="128"/>
      <c r="G741" s="128"/>
      <c r="H741" s="128"/>
      <c r="I741" s="128"/>
      <c r="J741" s="128"/>
      <c r="K741" s="128"/>
      <c r="L741" s="128"/>
      <c r="M741" s="128"/>
      <c r="N741" s="128"/>
      <c r="O741" s="128"/>
      <c r="P741" s="128"/>
      <c r="Q741" s="128"/>
      <c r="R741" s="128"/>
      <c r="S741" s="128"/>
      <c r="T741" s="128"/>
      <c r="U741" s="128"/>
      <c r="V741" s="128"/>
      <c r="W741" s="128"/>
      <c r="X741" s="128"/>
      <c r="Y741" s="128"/>
      <c r="Z741" s="128"/>
    </row>
    <row r="742" spans="1:26" ht="13">
      <c r="A742" s="128"/>
      <c r="B742" s="199"/>
      <c r="C742" s="128"/>
      <c r="D742" s="128"/>
      <c r="E742" s="128"/>
      <c r="F742" s="128"/>
      <c r="G742" s="128"/>
      <c r="H742" s="128"/>
      <c r="I742" s="128"/>
      <c r="J742" s="128"/>
      <c r="K742" s="128"/>
      <c r="L742" s="128"/>
      <c r="M742" s="128"/>
      <c r="N742" s="128"/>
      <c r="O742" s="128"/>
      <c r="P742" s="128"/>
      <c r="Q742" s="128"/>
      <c r="R742" s="128"/>
      <c r="S742" s="128"/>
      <c r="T742" s="128"/>
      <c r="U742" s="128"/>
      <c r="V742" s="128"/>
      <c r="W742" s="128"/>
      <c r="X742" s="128"/>
      <c r="Y742" s="128"/>
      <c r="Z742" s="128"/>
    </row>
    <row r="743" spans="1:26" ht="13">
      <c r="A743" s="128"/>
      <c r="B743" s="199"/>
      <c r="C743" s="128"/>
      <c r="D743" s="128"/>
      <c r="E743" s="128"/>
      <c r="F743" s="128"/>
      <c r="G743" s="128"/>
      <c r="H743" s="128"/>
      <c r="I743" s="128"/>
      <c r="J743" s="128"/>
      <c r="K743" s="128"/>
      <c r="L743" s="128"/>
      <c r="M743" s="128"/>
      <c r="N743" s="128"/>
      <c r="O743" s="128"/>
      <c r="P743" s="128"/>
      <c r="Q743" s="128"/>
      <c r="R743" s="128"/>
      <c r="S743" s="128"/>
      <c r="T743" s="128"/>
      <c r="U743" s="128"/>
      <c r="V743" s="128"/>
      <c r="W743" s="128"/>
      <c r="X743" s="128"/>
      <c r="Y743" s="128"/>
      <c r="Z743" s="128"/>
    </row>
    <row r="744" spans="1:26" ht="13">
      <c r="A744" s="128"/>
      <c r="B744" s="199"/>
      <c r="C744" s="128"/>
      <c r="D744" s="128"/>
      <c r="E744" s="128"/>
      <c r="F744" s="128"/>
      <c r="G744" s="128"/>
      <c r="H744" s="128"/>
      <c r="I744" s="128"/>
      <c r="J744" s="128"/>
      <c r="K744" s="128"/>
      <c r="L744" s="128"/>
      <c r="M744" s="128"/>
      <c r="N744" s="128"/>
      <c r="O744" s="128"/>
      <c r="P744" s="128"/>
      <c r="Q744" s="128"/>
      <c r="R744" s="128"/>
      <c r="S744" s="128"/>
      <c r="T744" s="128"/>
      <c r="U744" s="128"/>
      <c r="V744" s="128"/>
      <c r="W744" s="128"/>
      <c r="X744" s="128"/>
      <c r="Y744" s="128"/>
      <c r="Z744" s="128"/>
    </row>
    <row r="745" spans="1:26" ht="13">
      <c r="A745" s="128"/>
      <c r="B745" s="199"/>
      <c r="C745" s="128"/>
      <c r="D745" s="128"/>
      <c r="E745" s="128"/>
      <c r="F745" s="128"/>
      <c r="G745" s="128"/>
      <c r="H745" s="128"/>
      <c r="I745" s="128"/>
      <c r="J745" s="128"/>
      <c r="K745" s="128"/>
      <c r="L745" s="128"/>
      <c r="M745" s="128"/>
      <c r="N745" s="128"/>
      <c r="O745" s="128"/>
      <c r="P745" s="128"/>
      <c r="Q745" s="128"/>
      <c r="R745" s="128"/>
      <c r="S745" s="128"/>
      <c r="T745" s="128"/>
      <c r="U745" s="128"/>
      <c r="V745" s="128"/>
      <c r="W745" s="128"/>
      <c r="X745" s="128"/>
      <c r="Y745" s="128"/>
      <c r="Z745" s="128"/>
    </row>
    <row r="746" spans="1:26" ht="13">
      <c r="A746" s="128"/>
      <c r="B746" s="199"/>
      <c r="C746" s="128"/>
      <c r="D746" s="128"/>
      <c r="E746" s="128"/>
      <c r="F746" s="128"/>
      <c r="G746" s="128"/>
      <c r="H746" s="128"/>
      <c r="I746" s="128"/>
      <c r="J746" s="128"/>
      <c r="K746" s="128"/>
      <c r="L746" s="128"/>
      <c r="M746" s="128"/>
      <c r="N746" s="128"/>
      <c r="O746" s="128"/>
      <c r="P746" s="128"/>
      <c r="Q746" s="128"/>
      <c r="R746" s="128"/>
      <c r="S746" s="128"/>
      <c r="T746" s="128"/>
      <c r="U746" s="128"/>
      <c r="V746" s="128"/>
      <c r="W746" s="128"/>
      <c r="X746" s="128"/>
      <c r="Y746" s="128"/>
      <c r="Z746" s="128"/>
    </row>
    <row r="747" spans="1:26" ht="13">
      <c r="A747" s="128"/>
      <c r="B747" s="199"/>
      <c r="C747" s="128"/>
      <c r="D747" s="128"/>
      <c r="E747" s="128"/>
      <c r="F747" s="128"/>
      <c r="G747" s="128"/>
      <c r="H747" s="128"/>
      <c r="I747" s="128"/>
      <c r="J747" s="128"/>
      <c r="K747" s="128"/>
      <c r="L747" s="128"/>
      <c r="M747" s="128"/>
      <c r="N747" s="128"/>
      <c r="O747" s="128"/>
      <c r="P747" s="128"/>
      <c r="Q747" s="128"/>
      <c r="R747" s="128"/>
      <c r="S747" s="128"/>
      <c r="T747" s="128"/>
      <c r="U747" s="128"/>
      <c r="V747" s="128"/>
      <c r="W747" s="128"/>
      <c r="X747" s="128"/>
      <c r="Y747" s="128"/>
      <c r="Z747" s="128"/>
    </row>
    <row r="748" spans="1:26" ht="13">
      <c r="A748" s="128"/>
      <c r="B748" s="199"/>
      <c r="C748" s="128"/>
      <c r="D748" s="128"/>
      <c r="E748" s="128"/>
      <c r="F748" s="128"/>
      <c r="G748" s="128"/>
      <c r="H748" s="128"/>
      <c r="I748" s="128"/>
      <c r="J748" s="128"/>
      <c r="K748" s="128"/>
      <c r="L748" s="128"/>
      <c r="M748" s="128"/>
      <c r="N748" s="128"/>
      <c r="O748" s="128"/>
      <c r="P748" s="128"/>
      <c r="Q748" s="128"/>
      <c r="R748" s="128"/>
      <c r="S748" s="128"/>
      <c r="T748" s="128"/>
      <c r="U748" s="128"/>
      <c r="V748" s="128"/>
      <c r="W748" s="128"/>
      <c r="X748" s="128"/>
      <c r="Y748" s="128"/>
      <c r="Z748" s="128"/>
    </row>
    <row r="749" spans="1:26" ht="13">
      <c r="A749" s="128"/>
      <c r="B749" s="199"/>
      <c r="C749" s="128"/>
      <c r="D749" s="128"/>
      <c r="E749" s="128"/>
      <c r="F749" s="128"/>
      <c r="G749" s="128"/>
      <c r="H749" s="128"/>
      <c r="I749" s="128"/>
      <c r="J749" s="128"/>
      <c r="K749" s="128"/>
      <c r="L749" s="128"/>
      <c r="M749" s="128"/>
      <c r="N749" s="128"/>
      <c r="O749" s="128"/>
      <c r="P749" s="128"/>
      <c r="Q749" s="128"/>
      <c r="R749" s="128"/>
      <c r="S749" s="128"/>
      <c r="T749" s="128"/>
      <c r="U749" s="128"/>
      <c r="V749" s="128"/>
      <c r="W749" s="128"/>
      <c r="X749" s="128"/>
      <c r="Y749" s="128"/>
      <c r="Z749" s="128"/>
    </row>
    <row r="750" spans="1:26" ht="13">
      <c r="A750" s="128"/>
      <c r="B750" s="199"/>
      <c r="C750" s="128"/>
      <c r="D750" s="128"/>
      <c r="E750" s="128"/>
      <c r="F750" s="128"/>
      <c r="G750" s="128"/>
      <c r="H750" s="128"/>
      <c r="I750" s="128"/>
      <c r="J750" s="128"/>
      <c r="K750" s="128"/>
      <c r="L750" s="128"/>
      <c r="M750" s="128"/>
      <c r="N750" s="128"/>
      <c r="O750" s="128"/>
      <c r="P750" s="128"/>
      <c r="Q750" s="128"/>
      <c r="R750" s="128"/>
      <c r="S750" s="128"/>
      <c r="T750" s="128"/>
      <c r="U750" s="128"/>
      <c r="V750" s="128"/>
      <c r="W750" s="128"/>
      <c r="X750" s="128"/>
      <c r="Y750" s="128"/>
      <c r="Z750" s="128"/>
    </row>
    <row r="751" spans="1:26" ht="13">
      <c r="A751" s="128"/>
      <c r="B751" s="199"/>
      <c r="C751" s="128"/>
      <c r="D751" s="128"/>
      <c r="E751" s="128"/>
      <c r="F751" s="128"/>
      <c r="G751" s="128"/>
      <c r="H751" s="128"/>
      <c r="I751" s="128"/>
      <c r="J751" s="128"/>
      <c r="K751" s="128"/>
      <c r="L751" s="128"/>
      <c r="M751" s="128"/>
      <c r="N751" s="128"/>
      <c r="O751" s="128"/>
      <c r="P751" s="128"/>
      <c r="Q751" s="128"/>
      <c r="R751" s="128"/>
      <c r="S751" s="128"/>
      <c r="T751" s="128"/>
      <c r="U751" s="128"/>
      <c r="V751" s="128"/>
      <c r="W751" s="128"/>
      <c r="X751" s="128"/>
      <c r="Y751" s="128"/>
      <c r="Z751" s="128"/>
    </row>
    <row r="752" spans="1:26" ht="13">
      <c r="A752" s="128"/>
      <c r="B752" s="199"/>
      <c r="C752" s="128"/>
      <c r="D752" s="128"/>
      <c r="E752" s="128"/>
      <c r="F752" s="128"/>
      <c r="G752" s="128"/>
      <c r="H752" s="128"/>
      <c r="I752" s="128"/>
      <c r="J752" s="128"/>
      <c r="K752" s="128"/>
      <c r="L752" s="128"/>
      <c r="M752" s="128"/>
      <c r="N752" s="128"/>
      <c r="O752" s="128"/>
      <c r="P752" s="128"/>
      <c r="Q752" s="128"/>
      <c r="R752" s="128"/>
      <c r="S752" s="128"/>
      <c r="T752" s="128"/>
      <c r="U752" s="128"/>
      <c r="V752" s="128"/>
      <c r="W752" s="128"/>
      <c r="X752" s="128"/>
      <c r="Y752" s="128"/>
      <c r="Z752" s="128"/>
    </row>
    <row r="753" spans="1:26" ht="13">
      <c r="A753" s="128"/>
      <c r="B753" s="199"/>
      <c r="C753" s="128"/>
      <c r="D753" s="128"/>
      <c r="E753" s="128"/>
      <c r="F753" s="128"/>
      <c r="G753" s="128"/>
      <c r="H753" s="128"/>
      <c r="I753" s="128"/>
      <c r="J753" s="128"/>
      <c r="K753" s="128"/>
      <c r="L753" s="128"/>
      <c r="M753" s="128"/>
      <c r="N753" s="128"/>
      <c r="O753" s="128"/>
      <c r="P753" s="128"/>
      <c r="Q753" s="128"/>
      <c r="R753" s="128"/>
      <c r="S753" s="128"/>
      <c r="T753" s="128"/>
      <c r="U753" s="128"/>
      <c r="V753" s="128"/>
      <c r="W753" s="128"/>
      <c r="X753" s="128"/>
      <c r="Y753" s="128"/>
      <c r="Z753" s="128"/>
    </row>
    <row r="754" spans="1:26" ht="13">
      <c r="A754" s="128"/>
      <c r="B754" s="199"/>
      <c r="C754" s="128"/>
      <c r="D754" s="128"/>
      <c r="E754" s="128"/>
      <c r="F754" s="128"/>
      <c r="G754" s="128"/>
      <c r="H754" s="128"/>
      <c r="I754" s="128"/>
      <c r="J754" s="128"/>
      <c r="K754" s="128"/>
      <c r="L754" s="128"/>
      <c r="M754" s="128"/>
      <c r="N754" s="128"/>
      <c r="O754" s="128"/>
      <c r="P754" s="128"/>
      <c r="Q754" s="128"/>
      <c r="R754" s="128"/>
      <c r="S754" s="128"/>
      <c r="T754" s="128"/>
      <c r="U754" s="128"/>
      <c r="V754" s="128"/>
      <c r="W754" s="128"/>
      <c r="X754" s="128"/>
      <c r="Y754" s="128"/>
      <c r="Z754" s="128"/>
    </row>
    <row r="755" spans="1:26" ht="13">
      <c r="A755" s="128"/>
      <c r="B755" s="199"/>
      <c r="C755" s="128"/>
      <c r="D755" s="128"/>
      <c r="E755" s="128"/>
      <c r="F755" s="128"/>
      <c r="G755" s="128"/>
      <c r="H755" s="128"/>
      <c r="I755" s="128"/>
      <c r="J755" s="128"/>
      <c r="K755" s="128"/>
      <c r="L755" s="128"/>
      <c r="M755" s="128"/>
      <c r="N755" s="128"/>
      <c r="O755" s="128"/>
      <c r="P755" s="128"/>
      <c r="Q755" s="128"/>
      <c r="R755" s="128"/>
      <c r="S755" s="128"/>
      <c r="T755" s="128"/>
      <c r="U755" s="128"/>
      <c r="V755" s="128"/>
      <c r="W755" s="128"/>
      <c r="X755" s="128"/>
      <c r="Y755" s="128"/>
      <c r="Z755" s="128"/>
    </row>
    <row r="756" spans="1:26" ht="13">
      <c r="A756" s="128"/>
      <c r="B756" s="199"/>
      <c r="C756" s="128"/>
      <c r="D756" s="128"/>
      <c r="E756" s="128"/>
      <c r="F756" s="128"/>
      <c r="G756" s="128"/>
      <c r="H756" s="128"/>
      <c r="I756" s="128"/>
      <c r="J756" s="128"/>
      <c r="K756" s="128"/>
      <c r="L756" s="128"/>
      <c r="M756" s="128"/>
      <c r="N756" s="128"/>
      <c r="O756" s="128"/>
      <c r="P756" s="128"/>
      <c r="Q756" s="128"/>
      <c r="R756" s="128"/>
      <c r="S756" s="128"/>
      <c r="T756" s="128"/>
      <c r="U756" s="128"/>
      <c r="V756" s="128"/>
      <c r="W756" s="128"/>
      <c r="X756" s="128"/>
      <c r="Y756" s="128"/>
      <c r="Z756" s="128"/>
    </row>
    <row r="757" spans="1:26" ht="13">
      <c r="A757" s="128"/>
      <c r="B757" s="199"/>
      <c r="C757" s="128"/>
      <c r="D757" s="128"/>
      <c r="E757" s="128"/>
      <c r="F757" s="128"/>
      <c r="G757" s="128"/>
      <c r="H757" s="128"/>
      <c r="I757" s="128"/>
      <c r="J757" s="128"/>
      <c r="K757" s="128"/>
      <c r="L757" s="128"/>
      <c r="M757" s="128"/>
      <c r="N757" s="128"/>
      <c r="O757" s="128"/>
      <c r="P757" s="128"/>
      <c r="Q757" s="128"/>
      <c r="R757" s="128"/>
      <c r="S757" s="128"/>
      <c r="T757" s="128"/>
      <c r="U757" s="128"/>
      <c r="V757" s="128"/>
      <c r="W757" s="128"/>
      <c r="X757" s="128"/>
      <c r="Y757" s="128"/>
      <c r="Z757" s="128"/>
    </row>
    <row r="758" spans="1:26" ht="13">
      <c r="A758" s="128"/>
      <c r="B758" s="199"/>
      <c r="C758" s="128"/>
      <c r="D758" s="128"/>
      <c r="E758" s="128"/>
      <c r="F758" s="128"/>
      <c r="G758" s="128"/>
      <c r="H758" s="128"/>
      <c r="I758" s="128"/>
      <c r="J758" s="128"/>
      <c r="K758" s="128"/>
      <c r="L758" s="128"/>
      <c r="M758" s="128"/>
      <c r="N758" s="128"/>
      <c r="O758" s="128"/>
      <c r="P758" s="128"/>
      <c r="Q758" s="128"/>
      <c r="R758" s="128"/>
      <c r="S758" s="128"/>
      <c r="T758" s="128"/>
      <c r="U758" s="128"/>
      <c r="V758" s="128"/>
      <c r="W758" s="128"/>
      <c r="X758" s="128"/>
      <c r="Y758" s="128"/>
      <c r="Z758" s="128"/>
    </row>
    <row r="759" spans="1:26" ht="13">
      <c r="A759" s="128"/>
      <c r="B759" s="199"/>
      <c r="C759" s="128"/>
      <c r="D759" s="128"/>
      <c r="E759" s="128"/>
      <c r="F759" s="128"/>
      <c r="G759" s="128"/>
      <c r="H759" s="128"/>
      <c r="I759" s="128"/>
      <c r="J759" s="128"/>
      <c r="K759" s="128"/>
      <c r="L759" s="128"/>
      <c r="M759" s="128"/>
      <c r="N759" s="128"/>
      <c r="O759" s="128"/>
      <c r="P759" s="128"/>
      <c r="Q759" s="128"/>
      <c r="R759" s="128"/>
      <c r="S759" s="128"/>
      <c r="T759" s="128"/>
      <c r="U759" s="128"/>
      <c r="V759" s="128"/>
      <c r="W759" s="128"/>
      <c r="X759" s="128"/>
      <c r="Y759" s="128"/>
      <c r="Z759" s="128"/>
    </row>
    <row r="760" spans="1:26" ht="13">
      <c r="A760" s="128"/>
      <c r="B760" s="199"/>
      <c r="C760" s="128"/>
      <c r="D760" s="128"/>
      <c r="E760" s="128"/>
      <c r="F760" s="128"/>
      <c r="G760" s="128"/>
      <c r="H760" s="128"/>
      <c r="I760" s="128"/>
      <c r="J760" s="128"/>
      <c r="K760" s="128"/>
      <c r="L760" s="128"/>
      <c r="M760" s="128"/>
      <c r="N760" s="128"/>
      <c r="O760" s="128"/>
      <c r="P760" s="128"/>
      <c r="Q760" s="128"/>
      <c r="R760" s="128"/>
      <c r="S760" s="128"/>
      <c r="T760" s="128"/>
      <c r="U760" s="128"/>
      <c r="V760" s="128"/>
      <c r="W760" s="128"/>
      <c r="X760" s="128"/>
      <c r="Y760" s="128"/>
      <c r="Z760" s="128"/>
    </row>
    <row r="761" spans="1:26" ht="13">
      <c r="A761" s="128"/>
      <c r="B761" s="199"/>
      <c r="C761" s="128"/>
      <c r="D761" s="128"/>
      <c r="E761" s="128"/>
      <c r="F761" s="128"/>
      <c r="G761" s="128"/>
      <c r="H761" s="128"/>
      <c r="I761" s="128"/>
      <c r="J761" s="128"/>
      <c r="K761" s="128"/>
      <c r="L761" s="128"/>
      <c r="M761" s="128"/>
      <c r="N761" s="128"/>
      <c r="O761" s="128"/>
      <c r="P761" s="128"/>
      <c r="Q761" s="128"/>
      <c r="R761" s="128"/>
      <c r="S761" s="128"/>
      <c r="T761" s="128"/>
      <c r="U761" s="128"/>
      <c r="V761" s="128"/>
      <c r="W761" s="128"/>
      <c r="X761" s="128"/>
      <c r="Y761" s="128"/>
      <c r="Z761" s="128"/>
    </row>
    <row r="762" spans="1:26" ht="13">
      <c r="A762" s="128"/>
      <c r="B762" s="199"/>
      <c r="C762" s="128"/>
      <c r="D762" s="128"/>
      <c r="E762" s="128"/>
      <c r="F762" s="128"/>
      <c r="G762" s="128"/>
      <c r="H762" s="128"/>
      <c r="I762" s="128"/>
      <c r="J762" s="128"/>
      <c r="K762" s="128"/>
      <c r="L762" s="128"/>
      <c r="M762" s="128"/>
      <c r="N762" s="128"/>
      <c r="O762" s="128"/>
      <c r="P762" s="128"/>
      <c r="Q762" s="128"/>
      <c r="R762" s="128"/>
      <c r="S762" s="128"/>
      <c r="T762" s="128"/>
      <c r="U762" s="128"/>
      <c r="V762" s="128"/>
      <c r="W762" s="128"/>
      <c r="X762" s="128"/>
      <c r="Y762" s="128"/>
      <c r="Z762" s="128"/>
    </row>
    <row r="763" spans="1:26" ht="13">
      <c r="A763" s="128"/>
      <c r="B763" s="199"/>
      <c r="C763" s="128"/>
      <c r="D763" s="128"/>
      <c r="E763" s="128"/>
      <c r="F763" s="128"/>
      <c r="G763" s="128"/>
      <c r="H763" s="128"/>
      <c r="I763" s="128"/>
      <c r="J763" s="128"/>
      <c r="K763" s="128"/>
      <c r="L763" s="128"/>
      <c r="M763" s="128"/>
      <c r="N763" s="128"/>
      <c r="O763" s="128"/>
      <c r="P763" s="128"/>
      <c r="Q763" s="128"/>
      <c r="R763" s="128"/>
      <c r="S763" s="128"/>
      <c r="T763" s="128"/>
      <c r="U763" s="128"/>
      <c r="V763" s="128"/>
      <c r="W763" s="128"/>
      <c r="X763" s="128"/>
      <c r="Y763" s="128"/>
      <c r="Z763" s="128"/>
    </row>
    <row r="764" spans="1:26" ht="13">
      <c r="A764" s="128"/>
      <c r="B764" s="199"/>
      <c r="C764" s="128"/>
      <c r="D764" s="128"/>
      <c r="E764" s="128"/>
      <c r="F764" s="128"/>
      <c r="G764" s="128"/>
      <c r="H764" s="128"/>
      <c r="I764" s="128"/>
      <c r="J764" s="128"/>
      <c r="K764" s="128"/>
      <c r="L764" s="128"/>
      <c r="M764" s="128"/>
      <c r="N764" s="128"/>
      <c r="O764" s="128"/>
      <c r="P764" s="128"/>
      <c r="Q764" s="128"/>
      <c r="R764" s="128"/>
      <c r="S764" s="128"/>
      <c r="T764" s="128"/>
      <c r="U764" s="128"/>
      <c r="V764" s="128"/>
      <c r="W764" s="128"/>
      <c r="X764" s="128"/>
      <c r="Y764" s="128"/>
      <c r="Z764" s="128"/>
    </row>
    <row r="765" spans="1:26" ht="13">
      <c r="A765" s="128"/>
      <c r="B765" s="199"/>
      <c r="C765" s="128"/>
      <c r="D765" s="128"/>
      <c r="E765" s="128"/>
      <c r="F765" s="128"/>
      <c r="G765" s="128"/>
      <c r="H765" s="128"/>
      <c r="I765" s="128"/>
      <c r="J765" s="128"/>
      <c r="K765" s="128"/>
      <c r="L765" s="128"/>
      <c r="M765" s="128"/>
      <c r="N765" s="128"/>
      <c r="O765" s="128"/>
      <c r="P765" s="128"/>
      <c r="Q765" s="128"/>
      <c r="R765" s="128"/>
      <c r="S765" s="128"/>
      <c r="T765" s="128"/>
      <c r="U765" s="128"/>
      <c r="V765" s="128"/>
      <c r="W765" s="128"/>
      <c r="X765" s="128"/>
      <c r="Y765" s="128"/>
      <c r="Z765" s="128"/>
    </row>
    <row r="766" spans="1:26" ht="13">
      <c r="A766" s="128"/>
      <c r="B766" s="199"/>
      <c r="C766" s="128"/>
      <c r="D766" s="128"/>
      <c r="E766" s="128"/>
      <c r="F766" s="128"/>
      <c r="G766" s="128"/>
      <c r="H766" s="128"/>
      <c r="I766" s="128"/>
      <c r="J766" s="128"/>
      <c r="K766" s="128"/>
      <c r="L766" s="128"/>
      <c r="M766" s="128"/>
      <c r="N766" s="128"/>
      <c r="O766" s="128"/>
      <c r="P766" s="128"/>
      <c r="Q766" s="128"/>
      <c r="R766" s="128"/>
      <c r="S766" s="128"/>
      <c r="T766" s="128"/>
      <c r="U766" s="128"/>
      <c r="V766" s="128"/>
      <c r="W766" s="128"/>
      <c r="X766" s="128"/>
      <c r="Y766" s="128"/>
      <c r="Z766" s="128"/>
    </row>
    <row r="767" spans="1:26" ht="13">
      <c r="A767" s="128"/>
      <c r="B767" s="199"/>
      <c r="C767" s="128"/>
      <c r="D767" s="128"/>
      <c r="E767" s="128"/>
      <c r="F767" s="128"/>
      <c r="G767" s="128"/>
      <c r="H767" s="128"/>
      <c r="I767" s="128"/>
      <c r="J767" s="128"/>
      <c r="K767" s="128"/>
      <c r="L767" s="128"/>
      <c r="M767" s="128"/>
      <c r="N767" s="128"/>
      <c r="O767" s="128"/>
      <c r="P767" s="128"/>
      <c r="Q767" s="128"/>
      <c r="R767" s="128"/>
      <c r="S767" s="128"/>
      <c r="T767" s="128"/>
      <c r="U767" s="128"/>
      <c r="V767" s="128"/>
      <c r="W767" s="128"/>
      <c r="X767" s="128"/>
      <c r="Y767" s="128"/>
      <c r="Z767" s="128"/>
    </row>
    <row r="768" spans="1:26" ht="13">
      <c r="A768" s="128"/>
      <c r="B768" s="199"/>
      <c r="C768" s="128"/>
      <c r="D768" s="128"/>
      <c r="E768" s="128"/>
      <c r="F768" s="128"/>
      <c r="G768" s="128"/>
      <c r="H768" s="128"/>
      <c r="I768" s="128"/>
      <c r="J768" s="128"/>
      <c r="K768" s="128"/>
      <c r="L768" s="128"/>
      <c r="M768" s="128"/>
      <c r="N768" s="128"/>
      <c r="O768" s="128"/>
      <c r="P768" s="128"/>
      <c r="Q768" s="128"/>
      <c r="R768" s="128"/>
      <c r="S768" s="128"/>
      <c r="T768" s="128"/>
      <c r="U768" s="128"/>
      <c r="V768" s="128"/>
      <c r="W768" s="128"/>
      <c r="X768" s="128"/>
      <c r="Y768" s="128"/>
      <c r="Z768" s="128"/>
    </row>
    <row r="769" spans="1:26" ht="13">
      <c r="A769" s="128"/>
      <c r="B769" s="199"/>
      <c r="C769" s="128"/>
      <c r="D769" s="128"/>
      <c r="E769" s="128"/>
      <c r="F769" s="128"/>
      <c r="G769" s="128"/>
      <c r="H769" s="128"/>
      <c r="I769" s="128"/>
      <c r="J769" s="128"/>
      <c r="K769" s="128"/>
      <c r="L769" s="128"/>
      <c r="M769" s="128"/>
      <c r="N769" s="128"/>
      <c r="O769" s="128"/>
      <c r="P769" s="128"/>
      <c r="Q769" s="128"/>
      <c r="R769" s="128"/>
      <c r="S769" s="128"/>
      <c r="T769" s="128"/>
      <c r="U769" s="128"/>
      <c r="V769" s="128"/>
      <c r="W769" s="128"/>
      <c r="X769" s="128"/>
      <c r="Y769" s="128"/>
      <c r="Z769" s="128"/>
    </row>
    <row r="770" spans="1:26" ht="13">
      <c r="A770" s="128"/>
      <c r="B770" s="199"/>
      <c r="C770" s="128"/>
      <c r="D770" s="128"/>
      <c r="E770" s="128"/>
      <c r="F770" s="128"/>
      <c r="G770" s="128"/>
      <c r="H770" s="128"/>
      <c r="I770" s="128"/>
      <c r="J770" s="128"/>
      <c r="K770" s="128"/>
      <c r="L770" s="128"/>
      <c r="M770" s="128"/>
      <c r="N770" s="128"/>
      <c r="O770" s="128"/>
      <c r="P770" s="128"/>
      <c r="Q770" s="128"/>
      <c r="R770" s="128"/>
      <c r="S770" s="128"/>
      <c r="T770" s="128"/>
      <c r="U770" s="128"/>
      <c r="V770" s="128"/>
      <c r="W770" s="128"/>
      <c r="X770" s="128"/>
      <c r="Y770" s="128"/>
      <c r="Z770" s="128"/>
    </row>
    <row r="771" spans="1:26" ht="13">
      <c r="A771" s="128"/>
      <c r="B771" s="199"/>
      <c r="C771" s="128"/>
      <c r="D771" s="128"/>
      <c r="E771" s="128"/>
      <c r="F771" s="128"/>
      <c r="G771" s="128"/>
      <c r="H771" s="128"/>
      <c r="I771" s="128"/>
      <c r="J771" s="128"/>
      <c r="K771" s="128"/>
      <c r="L771" s="128"/>
      <c r="M771" s="128"/>
      <c r="N771" s="128"/>
      <c r="O771" s="128"/>
      <c r="P771" s="128"/>
      <c r="Q771" s="128"/>
      <c r="R771" s="128"/>
      <c r="S771" s="128"/>
      <c r="T771" s="128"/>
      <c r="U771" s="128"/>
      <c r="V771" s="128"/>
      <c r="W771" s="128"/>
      <c r="X771" s="128"/>
      <c r="Y771" s="128"/>
      <c r="Z771" s="128"/>
    </row>
    <row r="772" spans="1:26" ht="13">
      <c r="A772" s="128"/>
      <c r="B772" s="199"/>
      <c r="C772" s="128"/>
      <c r="D772" s="128"/>
      <c r="E772" s="128"/>
      <c r="F772" s="128"/>
      <c r="G772" s="128"/>
      <c r="H772" s="128"/>
      <c r="I772" s="128"/>
      <c r="J772" s="128"/>
      <c r="K772" s="128"/>
      <c r="L772" s="128"/>
      <c r="M772" s="128"/>
      <c r="N772" s="128"/>
      <c r="O772" s="128"/>
      <c r="P772" s="128"/>
      <c r="Q772" s="128"/>
      <c r="R772" s="128"/>
      <c r="S772" s="128"/>
      <c r="T772" s="128"/>
      <c r="U772" s="128"/>
      <c r="V772" s="128"/>
      <c r="W772" s="128"/>
      <c r="X772" s="128"/>
      <c r="Y772" s="128"/>
      <c r="Z772" s="128"/>
    </row>
    <row r="773" spans="1:26" ht="13">
      <c r="A773" s="128"/>
      <c r="B773" s="199"/>
      <c r="C773" s="128"/>
      <c r="D773" s="128"/>
      <c r="E773" s="128"/>
      <c r="F773" s="128"/>
      <c r="G773" s="128"/>
      <c r="H773" s="128"/>
      <c r="I773" s="128"/>
      <c r="J773" s="128"/>
      <c r="K773" s="128"/>
      <c r="L773" s="128"/>
      <c r="M773" s="128"/>
      <c r="N773" s="128"/>
      <c r="O773" s="128"/>
      <c r="P773" s="128"/>
      <c r="Q773" s="128"/>
      <c r="R773" s="128"/>
      <c r="S773" s="128"/>
      <c r="T773" s="128"/>
      <c r="U773" s="128"/>
      <c r="V773" s="128"/>
      <c r="W773" s="128"/>
      <c r="X773" s="128"/>
      <c r="Y773" s="128"/>
      <c r="Z773" s="128"/>
    </row>
    <row r="774" spans="1:26" ht="13">
      <c r="A774" s="128"/>
      <c r="B774" s="199"/>
      <c r="C774" s="128"/>
      <c r="D774" s="128"/>
      <c r="E774" s="128"/>
      <c r="F774" s="128"/>
      <c r="G774" s="128"/>
      <c r="H774" s="128"/>
      <c r="I774" s="128"/>
      <c r="J774" s="128"/>
      <c r="K774" s="128"/>
      <c r="L774" s="128"/>
      <c r="M774" s="128"/>
      <c r="N774" s="128"/>
      <c r="O774" s="128"/>
      <c r="P774" s="128"/>
      <c r="Q774" s="128"/>
      <c r="R774" s="128"/>
      <c r="S774" s="128"/>
      <c r="T774" s="128"/>
      <c r="U774" s="128"/>
      <c r="V774" s="128"/>
      <c r="W774" s="128"/>
      <c r="X774" s="128"/>
      <c r="Y774" s="128"/>
      <c r="Z774" s="128"/>
    </row>
    <row r="775" spans="1:26" ht="13">
      <c r="A775" s="128"/>
      <c r="B775" s="199"/>
      <c r="C775" s="128"/>
      <c r="D775" s="128"/>
      <c r="E775" s="128"/>
      <c r="F775" s="128"/>
      <c r="G775" s="128"/>
      <c r="H775" s="128"/>
      <c r="I775" s="128"/>
      <c r="J775" s="128"/>
      <c r="K775" s="128"/>
      <c r="L775" s="128"/>
      <c r="M775" s="128"/>
      <c r="N775" s="128"/>
      <c r="O775" s="128"/>
      <c r="P775" s="128"/>
      <c r="Q775" s="128"/>
      <c r="R775" s="128"/>
      <c r="S775" s="128"/>
      <c r="T775" s="128"/>
      <c r="U775" s="128"/>
      <c r="V775" s="128"/>
      <c r="W775" s="128"/>
      <c r="X775" s="128"/>
      <c r="Y775" s="128"/>
      <c r="Z775" s="128"/>
    </row>
    <row r="776" spans="1:26" ht="13">
      <c r="A776" s="128"/>
      <c r="B776" s="199"/>
      <c r="C776" s="128"/>
      <c r="D776" s="128"/>
      <c r="E776" s="128"/>
      <c r="F776" s="128"/>
      <c r="G776" s="128"/>
      <c r="H776" s="128"/>
      <c r="I776" s="128"/>
      <c r="J776" s="128"/>
      <c r="K776" s="128"/>
      <c r="L776" s="128"/>
      <c r="M776" s="128"/>
      <c r="N776" s="128"/>
      <c r="O776" s="128"/>
      <c r="P776" s="128"/>
      <c r="Q776" s="128"/>
      <c r="R776" s="128"/>
      <c r="S776" s="128"/>
      <c r="T776" s="128"/>
      <c r="U776" s="128"/>
      <c r="V776" s="128"/>
      <c r="W776" s="128"/>
      <c r="X776" s="128"/>
      <c r="Y776" s="128"/>
      <c r="Z776" s="128"/>
    </row>
    <row r="777" spans="1:26" ht="13">
      <c r="A777" s="128"/>
      <c r="B777" s="199"/>
      <c r="C777" s="128"/>
      <c r="D777" s="128"/>
      <c r="E777" s="128"/>
      <c r="F777" s="128"/>
      <c r="G777" s="128"/>
      <c r="H777" s="128"/>
      <c r="I777" s="128"/>
      <c r="J777" s="128"/>
      <c r="K777" s="128"/>
      <c r="L777" s="128"/>
      <c r="M777" s="128"/>
      <c r="N777" s="128"/>
      <c r="O777" s="128"/>
      <c r="P777" s="128"/>
      <c r="Q777" s="128"/>
      <c r="R777" s="128"/>
      <c r="S777" s="128"/>
      <c r="T777" s="128"/>
      <c r="U777" s="128"/>
      <c r="V777" s="128"/>
      <c r="W777" s="128"/>
      <c r="X777" s="128"/>
      <c r="Y777" s="128"/>
      <c r="Z777" s="128"/>
    </row>
    <row r="778" spans="1:26" ht="13">
      <c r="A778" s="128"/>
      <c r="B778" s="199"/>
      <c r="C778" s="128"/>
      <c r="D778" s="128"/>
      <c r="E778" s="128"/>
      <c r="F778" s="128"/>
      <c r="G778" s="128"/>
      <c r="H778" s="128"/>
      <c r="I778" s="128"/>
      <c r="J778" s="128"/>
      <c r="K778" s="128"/>
      <c r="L778" s="128"/>
      <c r="M778" s="128"/>
      <c r="N778" s="128"/>
      <c r="O778" s="128"/>
      <c r="P778" s="128"/>
      <c r="Q778" s="128"/>
      <c r="R778" s="128"/>
      <c r="S778" s="128"/>
      <c r="T778" s="128"/>
      <c r="U778" s="128"/>
      <c r="V778" s="128"/>
      <c r="W778" s="128"/>
      <c r="X778" s="128"/>
      <c r="Y778" s="128"/>
      <c r="Z778" s="128"/>
    </row>
    <row r="779" spans="1:26" ht="13">
      <c r="A779" s="128"/>
      <c r="B779" s="199"/>
      <c r="C779" s="128"/>
      <c r="D779" s="128"/>
      <c r="E779" s="128"/>
      <c r="F779" s="128"/>
      <c r="G779" s="128"/>
      <c r="H779" s="128"/>
      <c r="I779" s="128"/>
      <c r="J779" s="128"/>
      <c r="K779" s="128"/>
      <c r="L779" s="128"/>
      <c r="M779" s="128"/>
      <c r="N779" s="128"/>
      <c r="O779" s="128"/>
      <c r="P779" s="128"/>
      <c r="Q779" s="128"/>
      <c r="R779" s="128"/>
      <c r="S779" s="128"/>
      <c r="T779" s="128"/>
      <c r="U779" s="128"/>
      <c r="V779" s="128"/>
      <c r="W779" s="128"/>
      <c r="X779" s="128"/>
      <c r="Y779" s="128"/>
      <c r="Z779" s="128"/>
    </row>
    <row r="780" spans="1:26" ht="13">
      <c r="A780" s="128"/>
      <c r="B780" s="199"/>
      <c r="C780" s="128"/>
      <c r="D780" s="128"/>
      <c r="E780" s="128"/>
      <c r="F780" s="128"/>
      <c r="G780" s="128"/>
      <c r="H780" s="128"/>
      <c r="I780" s="128"/>
      <c r="J780" s="128"/>
      <c r="K780" s="128"/>
      <c r="L780" s="128"/>
      <c r="M780" s="128"/>
      <c r="N780" s="128"/>
      <c r="O780" s="128"/>
      <c r="P780" s="128"/>
      <c r="Q780" s="128"/>
      <c r="R780" s="128"/>
      <c r="S780" s="128"/>
      <c r="T780" s="128"/>
      <c r="U780" s="128"/>
      <c r="V780" s="128"/>
      <c r="W780" s="128"/>
      <c r="X780" s="128"/>
      <c r="Y780" s="128"/>
      <c r="Z780" s="128"/>
    </row>
    <row r="781" spans="1:26" ht="13">
      <c r="A781" s="128"/>
      <c r="B781" s="199"/>
      <c r="C781" s="128"/>
      <c r="D781" s="128"/>
      <c r="E781" s="128"/>
      <c r="F781" s="128"/>
      <c r="G781" s="128"/>
      <c r="H781" s="128"/>
      <c r="I781" s="128"/>
      <c r="J781" s="128"/>
      <c r="K781" s="128"/>
      <c r="L781" s="128"/>
      <c r="M781" s="128"/>
      <c r="N781" s="128"/>
      <c r="O781" s="128"/>
      <c r="P781" s="128"/>
      <c r="Q781" s="128"/>
      <c r="R781" s="128"/>
      <c r="S781" s="128"/>
      <c r="T781" s="128"/>
      <c r="U781" s="128"/>
      <c r="V781" s="128"/>
      <c r="W781" s="128"/>
      <c r="X781" s="128"/>
      <c r="Y781" s="128"/>
      <c r="Z781" s="128"/>
    </row>
    <row r="782" spans="1:26" ht="13">
      <c r="A782" s="128"/>
      <c r="B782" s="199"/>
      <c r="C782" s="128"/>
      <c r="D782" s="128"/>
      <c r="E782" s="128"/>
      <c r="F782" s="128"/>
      <c r="G782" s="128"/>
      <c r="H782" s="128"/>
      <c r="I782" s="128"/>
      <c r="J782" s="128"/>
      <c r="K782" s="128"/>
      <c r="L782" s="128"/>
      <c r="M782" s="128"/>
      <c r="N782" s="128"/>
      <c r="O782" s="128"/>
      <c r="P782" s="128"/>
      <c r="Q782" s="128"/>
      <c r="R782" s="128"/>
      <c r="S782" s="128"/>
      <c r="T782" s="128"/>
      <c r="U782" s="128"/>
      <c r="V782" s="128"/>
      <c r="W782" s="128"/>
      <c r="X782" s="128"/>
      <c r="Y782" s="128"/>
      <c r="Z782" s="128"/>
    </row>
    <row r="783" spans="1:26" ht="13">
      <c r="A783" s="128"/>
      <c r="B783" s="199"/>
      <c r="C783" s="128"/>
      <c r="D783" s="128"/>
      <c r="E783" s="128"/>
      <c r="F783" s="128"/>
      <c r="G783" s="128"/>
      <c r="H783" s="128"/>
      <c r="I783" s="128"/>
      <c r="J783" s="128"/>
      <c r="K783" s="128"/>
      <c r="L783" s="128"/>
      <c r="M783" s="128"/>
      <c r="N783" s="128"/>
      <c r="O783" s="128"/>
      <c r="P783" s="128"/>
      <c r="Q783" s="128"/>
      <c r="R783" s="128"/>
      <c r="S783" s="128"/>
      <c r="T783" s="128"/>
      <c r="U783" s="128"/>
      <c r="V783" s="128"/>
      <c r="W783" s="128"/>
      <c r="X783" s="128"/>
      <c r="Y783" s="128"/>
      <c r="Z783" s="128"/>
    </row>
    <row r="784" spans="1:26" ht="13">
      <c r="A784" s="128"/>
      <c r="B784" s="199"/>
      <c r="C784" s="128"/>
      <c r="D784" s="128"/>
      <c r="E784" s="128"/>
      <c r="F784" s="128"/>
      <c r="G784" s="128"/>
      <c r="H784" s="128"/>
      <c r="I784" s="128"/>
      <c r="J784" s="128"/>
      <c r="K784" s="128"/>
      <c r="L784" s="128"/>
      <c r="M784" s="128"/>
      <c r="N784" s="128"/>
      <c r="O784" s="128"/>
      <c r="P784" s="128"/>
      <c r="Q784" s="128"/>
      <c r="R784" s="128"/>
      <c r="S784" s="128"/>
      <c r="T784" s="128"/>
      <c r="U784" s="128"/>
      <c r="V784" s="128"/>
      <c r="W784" s="128"/>
      <c r="X784" s="128"/>
      <c r="Y784" s="128"/>
      <c r="Z784" s="128"/>
    </row>
    <row r="785" spans="1:26" ht="13">
      <c r="A785" s="128"/>
      <c r="B785" s="199"/>
      <c r="C785" s="128"/>
      <c r="D785" s="128"/>
      <c r="E785" s="128"/>
      <c r="F785" s="128"/>
      <c r="G785" s="128"/>
      <c r="H785" s="128"/>
      <c r="I785" s="128"/>
      <c r="J785" s="128"/>
      <c r="K785" s="128"/>
      <c r="L785" s="128"/>
      <c r="M785" s="128"/>
      <c r="N785" s="128"/>
      <c r="O785" s="128"/>
      <c r="P785" s="128"/>
      <c r="Q785" s="128"/>
      <c r="R785" s="128"/>
      <c r="S785" s="128"/>
      <c r="T785" s="128"/>
      <c r="U785" s="128"/>
      <c r="V785" s="128"/>
      <c r="W785" s="128"/>
      <c r="X785" s="128"/>
      <c r="Y785" s="128"/>
      <c r="Z785" s="128"/>
    </row>
    <row r="786" spans="1:26" ht="13">
      <c r="A786" s="128"/>
      <c r="B786" s="199"/>
      <c r="C786" s="128"/>
      <c r="D786" s="128"/>
      <c r="E786" s="128"/>
      <c r="F786" s="128"/>
      <c r="G786" s="128"/>
      <c r="H786" s="128"/>
      <c r="I786" s="128"/>
      <c r="J786" s="128"/>
      <c r="K786" s="128"/>
      <c r="L786" s="128"/>
      <c r="M786" s="128"/>
      <c r="N786" s="128"/>
      <c r="O786" s="128"/>
      <c r="P786" s="128"/>
      <c r="Q786" s="128"/>
      <c r="R786" s="128"/>
      <c r="S786" s="128"/>
      <c r="T786" s="128"/>
      <c r="U786" s="128"/>
      <c r="V786" s="128"/>
      <c r="W786" s="128"/>
      <c r="X786" s="128"/>
      <c r="Y786" s="128"/>
      <c r="Z786" s="128"/>
    </row>
    <row r="787" spans="1:26" ht="13">
      <c r="A787" s="128"/>
      <c r="B787" s="199"/>
      <c r="C787" s="128"/>
      <c r="D787" s="128"/>
      <c r="E787" s="128"/>
      <c r="F787" s="128"/>
      <c r="G787" s="128"/>
      <c r="H787" s="128"/>
      <c r="I787" s="128"/>
      <c r="J787" s="128"/>
      <c r="K787" s="128"/>
      <c r="L787" s="128"/>
      <c r="M787" s="128"/>
      <c r="N787" s="128"/>
      <c r="O787" s="128"/>
      <c r="P787" s="128"/>
      <c r="Q787" s="128"/>
      <c r="R787" s="128"/>
      <c r="S787" s="128"/>
      <c r="T787" s="128"/>
      <c r="U787" s="128"/>
      <c r="V787" s="128"/>
      <c r="W787" s="128"/>
      <c r="X787" s="128"/>
      <c r="Y787" s="128"/>
      <c r="Z787" s="128"/>
    </row>
    <row r="788" spans="1:26" ht="13">
      <c r="A788" s="128"/>
      <c r="B788" s="199"/>
      <c r="C788" s="128"/>
      <c r="D788" s="128"/>
      <c r="E788" s="128"/>
      <c r="F788" s="128"/>
      <c r="G788" s="128"/>
      <c r="H788" s="128"/>
      <c r="I788" s="128"/>
      <c r="J788" s="128"/>
      <c r="K788" s="128"/>
      <c r="L788" s="128"/>
      <c r="M788" s="128"/>
      <c r="N788" s="128"/>
      <c r="O788" s="128"/>
      <c r="P788" s="128"/>
      <c r="Q788" s="128"/>
      <c r="R788" s="128"/>
      <c r="S788" s="128"/>
      <c r="T788" s="128"/>
      <c r="U788" s="128"/>
      <c r="V788" s="128"/>
      <c r="W788" s="128"/>
      <c r="X788" s="128"/>
      <c r="Y788" s="128"/>
      <c r="Z788" s="128"/>
    </row>
    <row r="789" spans="1:26" ht="13">
      <c r="A789" s="128"/>
      <c r="B789" s="199"/>
      <c r="C789" s="128"/>
      <c r="D789" s="128"/>
      <c r="E789" s="128"/>
      <c r="F789" s="128"/>
      <c r="G789" s="128"/>
      <c r="H789" s="128"/>
      <c r="I789" s="128"/>
      <c r="J789" s="128"/>
      <c r="K789" s="128"/>
      <c r="L789" s="128"/>
      <c r="M789" s="128"/>
      <c r="N789" s="128"/>
      <c r="O789" s="128"/>
      <c r="P789" s="128"/>
      <c r="Q789" s="128"/>
      <c r="R789" s="128"/>
      <c r="S789" s="128"/>
      <c r="T789" s="128"/>
      <c r="U789" s="128"/>
      <c r="V789" s="128"/>
      <c r="W789" s="128"/>
      <c r="X789" s="128"/>
      <c r="Y789" s="128"/>
      <c r="Z789" s="128"/>
    </row>
    <row r="790" spans="1:26" ht="13">
      <c r="A790" s="128"/>
      <c r="B790" s="199"/>
      <c r="C790" s="128"/>
      <c r="D790" s="128"/>
      <c r="E790" s="128"/>
      <c r="F790" s="128"/>
      <c r="G790" s="128"/>
      <c r="H790" s="128"/>
      <c r="I790" s="128"/>
      <c r="J790" s="128"/>
      <c r="K790" s="128"/>
      <c r="L790" s="128"/>
      <c r="M790" s="128"/>
      <c r="N790" s="128"/>
      <c r="O790" s="128"/>
      <c r="P790" s="128"/>
      <c r="Q790" s="128"/>
      <c r="R790" s="128"/>
      <c r="S790" s="128"/>
      <c r="T790" s="128"/>
      <c r="U790" s="128"/>
      <c r="V790" s="128"/>
      <c r="W790" s="128"/>
      <c r="X790" s="128"/>
      <c r="Y790" s="128"/>
      <c r="Z790" s="128"/>
    </row>
    <row r="791" spans="1:26" ht="13">
      <c r="A791" s="128"/>
      <c r="B791" s="199"/>
      <c r="C791" s="128"/>
      <c r="D791" s="128"/>
      <c r="E791" s="128"/>
      <c r="F791" s="128"/>
      <c r="G791" s="128"/>
      <c r="H791" s="128"/>
      <c r="I791" s="128"/>
      <c r="J791" s="128"/>
      <c r="K791" s="128"/>
      <c r="L791" s="128"/>
      <c r="M791" s="128"/>
      <c r="N791" s="128"/>
      <c r="O791" s="128"/>
      <c r="P791" s="128"/>
      <c r="Q791" s="128"/>
      <c r="R791" s="128"/>
      <c r="S791" s="128"/>
      <c r="T791" s="128"/>
      <c r="U791" s="128"/>
      <c r="V791" s="128"/>
      <c r="W791" s="128"/>
      <c r="X791" s="128"/>
      <c r="Y791" s="128"/>
      <c r="Z791" s="128"/>
    </row>
    <row r="792" spans="1:26" ht="13">
      <c r="A792" s="128"/>
      <c r="B792" s="199"/>
      <c r="C792" s="128"/>
      <c r="D792" s="128"/>
      <c r="E792" s="128"/>
      <c r="F792" s="128"/>
      <c r="G792" s="128"/>
      <c r="H792" s="128"/>
      <c r="I792" s="128"/>
      <c r="J792" s="128"/>
      <c r="K792" s="128"/>
      <c r="L792" s="128"/>
      <c r="M792" s="128"/>
      <c r="N792" s="128"/>
      <c r="O792" s="128"/>
      <c r="P792" s="128"/>
      <c r="Q792" s="128"/>
      <c r="R792" s="128"/>
      <c r="S792" s="128"/>
      <c r="T792" s="128"/>
      <c r="U792" s="128"/>
      <c r="V792" s="128"/>
      <c r="W792" s="128"/>
      <c r="X792" s="128"/>
      <c r="Y792" s="128"/>
      <c r="Z792" s="128"/>
    </row>
    <row r="793" spans="1:26" ht="13">
      <c r="A793" s="128"/>
      <c r="B793" s="199"/>
      <c r="C793" s="128"/>
      <c r="D793" s="128"/>
      <c r="E793" s="128"/>
      <c r="F793" s="128"/>
      <c r="G793" s="128"/>
      <c r="H793" s="128"/>
      <c r="I793" s="128"/>
      <c r="J793" s="128"/>
      <c r="K793" s="128"/>
      <c r="L793" s="128"/>
      <c r="M793" s="128"/>
      <c r="N793" s="128"/>
      <c r="O793" s="128"/>
      <c r="P793" s="128"/>
      <c r="Q793" s="128"/>
      <c r="R793" s="128"/>
      <c r="S793" s="128"/>
      <c r="T793" s="128"/>
      <c r="U793" s="128"/>
      <c r="V793" s="128"/>
      <c r="W793" s="128"/>
      <c r="X793" s="128"/>
      <c r="Y793" s="128"/>
      <c r="Z793" s="128"/>
    </row>
    <row r="794" spans="1:26" ht="13">
      <c r="A794" s="128"/>
      <c r="B794" s="199"/>
      <c r="C794" s="128"/>
      <c r="D794" s="128"/>
      <c r="E794" s="128"/>
      <c r="F794" s="128"/>
      <c r="G794" s="128"/>
      <c r="H794" s="128"/>
      <c r="I794" s="128"/>
      <c r="J794" s="128"/>
      <c r="K794" s="128"/>
      <c r="L794" s="128"/>
      <c r="M794" s="128"/>
      <c r="N794" s="128"/>
      <c r="O794" s="128"/>
      <c r="P794" s="128"/>
      <c r="Q794" s="128"/>
      <c r="R794" s="128"/>
      <c r="S794" s="128"/>
      <c r="T794" s="128"/>
      <c r="U794" s="128"/>
      <c r="V794" s="128"/>
      <c r="W794" s="128"/>
      <c r="X794" s="128"/>
      <c r="Y794" s="128"/>
      <c r="Z794" s="128"/>
    </row>
    <row r="795" spans="1:26" ht="13">
      <c r="A795" s="128"/>
      <c r="B795" s="199"/>
      <c r="C795" s="128"/>
      <c r="D795" s="128"/>
      <c r="E795" s="128"/>
      <c r="F795" s="128"/>
      <c r="G795" s="128"/>
      <c r="H795" s="128"/>
      <c r="I795" s="128"/>
      <c r="J795" s="128"/>
      <c r="K795" s="128"/>
      <c r="L795" s="128"/>
      <c r="M795" s="128"/>
      <c r="N795" s="128"/>
      <c r="O795" s="128"/>
      <c r="P795" s="128"/>
      <c r="Q795" s="128"/>
      <c r="R795" s="128"/>
      <c r="S795" s="128"/>
      <c r="T795" s="128"/>
      <c r="U795" s="128"/>
      <c r="V795" s="128"/>
      <c r="W795" s="128"/>
      <c r="X795" s="128"/>
      <c r="Y795" s="128"/>
      <c r="Z795" s="128"/>
    </row>
    <row r="796" spans="1:26" ht="13">
      <c r="A796" s="128"/>
      <c r="B796" s="199"/>
      <c r="C796" s="128"/>
      <c r="D796" s="128"/>
      <c r="E796" s="128"/>
      <c r="F796" s="128"/>
      <c r="G796" s="128"/>
      <c r="H796" s="128"/>
      <c r="I796" s="128"/>
      <c r="J796" s="128"/>
      <c r="K796" s="128"/>
      <c r="L796" s="128"/>
      <c r="M796" s="128"/>
      <c r="N796" s="128"/>
      <c r="O796" s="128"/>
      <c r="P796" s="128"/>
      <c r="Q796" s="128"/>
      <c r="R796" s="128"/>
      <c r="S796" s="128"/>
      <c r="T796" s="128"/>
      <c r="U796" s="128"/>
      <c r="V796" s="128"/>
      <c r="W796" s="128"/>
      <c r="X796" s="128"/>
      <c r="Y796" s="128"/>
      <c r="Z796" s="128"/>
    </row>
    <row r="797" spans="1:26" ht="13">
      <c r="A797" s="128"/>
      <c r="B797" s="199"/>
      <c r="C797" s="128"/>
      <c r="D797" s="128"/>
      <c r="E797" s="128"/>
      <c r="F797" s="128"/>
      <c r="G797" s="128"/>
      <c r="H797" s="128"/>
      <c r="I797" s="128"/>
      <c r="J797" s="128"/>
      <c r="K797" s="128"/>
      <c r="L797" s="128"/>
      <c r="M797" s="128"/>
      <c r="N797" s="128"/>
      <c r="O797" s="128"/>
      <c r="P797" s="128"/>
      <c r="Q797" s="128"/>
      <c r="R797" s="128"/>
      <c r="S797" s="128"/>
      <c r="T797" s="128"/>
      <c r="U797" s="128"/>
      <c r="V797" s="128"/>
      <c r="W797" s="128"/>
      <c r="X797" s="128"/>
      <c r="Y797" s="128"/>
      <c r="Z797" s="128"/>
    </row>
    <row r="798" spans="1:26" ht="13">
      <c r="A798" s="128"/>
      <c r="B798" s="199"/>
      <c r="C798" s="128"/>
      <c r="D798" s="128"/>
      <c r="E798" s="128"/>
      <c r="F798" s="128"/>
      <c r="G798" s="128"/>
      <c r="H798" s="128"/>
      <c r="I798" s="128"/>
      <c r="J798" s="128"/>
      <c r="K798" s="128"/>
      <c r="L798" s="128"/>
      <c r="M798" s="128"/>
      <c r="N798" s="128"/>
      <c r="O798" s="128"/>
      <c r="P798" s="128"/>
      <c r="Q798" s="128"/>
      <c r="R798" s="128"/>
      <c r="S798" s="128"/>
      <c r="T798" s="128"/>
      <c r="U798" s="128"/>
      <c r="V798" s="128"/>
      <c r="W798" s="128"/>
      <c r="X798" s="128"/>
      <c r="Y798" s="128"/>
      <c r="Z798" s="128"/>
    </row>
    <row r="799" spans="1:26" ht="13">
      <c r="A799" s="128"/>
      <c r="B799" s="199"/>
      <c r="C799" s="128"/>
      <c r="D799" s="128"/>
      <c r="E799" s="128"/>
      <c r="F799" s="128"/>
      <c r="G799" s="128"/>
      <c r="H799" s="128"/>
      <c r="I799" s="128"/>
      <c r="J799" s="128"/>
      <c r="K799" s="128"/>
      <c r="L799" s="128"/>
      <c r="M799" s="128"/>
      <c r="N799" s="128"/>
      <c r="O799" s="128"/>
      <c r="P799" s="128"/>
      <c r="Q799" s="128"/>
      <c r="R799" s="128"/>
      <c r="S799" s="128"/>
      <c r="T799" s="128"/>
      <c r="U799" s="128"/>
      <c r="V799" s="128"/>
      <c r="W799" s="128"/>
      <c r="X799" s="128"/>
      <c r="Y799" s="128"/>
      <c r="Z799" s="128"/>
    </row>
    <row r="800" spans="1:26" ht="13">
      <c r="A800" s="128"/>
      <c r="B800" s="199"/>
      <c r="C800" s="128"/>
      <c r="D800" s="128"/>
      <c r="E800" s="128"/>
      <c r="F800" s="128"/>
      <c r="G800" s="128"/>
      <c r="H800" s="128"/>
      <c r="I800" s="128"/>
      <c r="J800" s="128"/>
      <c r="K800" s="128"/>
      <c r="L800" s="128"/>
      <c r="M800" s="128"/>
      <c r="N800" s="128"/>
      <c r="O800" s="128"/>
      <c r="P800" s="128"/>
      <c r="Q800" s="128"/>
      <c r="R800" s="128"/>
      <c r="S800" s="128"/>
      <c r="T800" s="128"/>
      <c r="U800" s="128"/>
      <c r="V800" s="128"/>
      <c r="W800" s="128"/>
      <c r="X800" s="128"/>
      <c r="Y800" s="128"/>
      <c r="Z800" s="128"/>
    </row>
    <row r="801" spans="1:26" ht="13">
      <c r="A801" s="128"/>
      <c r="B801" s="199"/>
      <c r="C801" s="128"/>
      <c r="D801" s="128"/>
      <c r="E801" s="128"/>
      <c r="F801" s="128"/>
      <c r="G801" s="128"/>
      <c r="H801" s="128"/>
      <c r="I801" s="128"/>
      <c r="J801" s="128"/>
      <c r="K801" s="128"/>
      <c r="L801" s="128"/>
      <c r="M801" s="128"/>
      <c r="N801" s="128"/>
      <c r="O801" s="128"/>
      <c r="P801" s="128"/>
      <c r="Q801" s="128"/>
      <c r="R801" s="128"/>
      <c r="S801" s="128"/>
      <c r="T801" s="128"/>
      <c r="U801" s="128"/>
      <c r="V801" s="128"/>
      <c r="W801" s="128"/>
      <c r="X801" s="128"/>
      <c r="Y801" s="128"/>
      <c r="Z801" s="128"/>
    </row>
    <row r="802" spans="1:26" ht="13">
      <c r="A802" s="128"/>
      <c r="B802" s="199"/>
      <c r="C802" s="128"/>
      <c r="D802" s="128"/>
      <c r="E802" s="128"/>
      <c r="F802" s="128"/>
      <c r="G802" s="128"/>
      <c r="H802" s="128"/>
      <c r="I802" s="128"/>
      <c r="J802" s="128"/>
      <c r="K802" s="128"/>
      <c r="L802" s="128"/>
      <c r="M802" s="128"/>
      <c r="N802" s="128"/>
      <c r="O802" s="128"/>
      <c r="P802" s="128"/>
      <c r="Q802" s="128"/>
      <c r="R802" s="128"/>
      <c r="S802" s="128"/>
      <c r="T802" s="128"/>
      <c r="U802" s="128"/>
      <c r="V802" s="128"/>
      <c r="W802" s="128"/>
      <c r="X802" s="128"/>
      <c r="Y802" s="128"/>
      <c r="Z802" s="128"/>
    </row>
    <row r="803" spans="1:26" ht="13">
      <c r="A803" s="128"/>
      <c r="B803" s="199"/>
      <c r="C803" s="128"/>
      <c r="D803" s="128"/>
      <c r="E803" s="128"/>
      <c r="F803" s="128"/>
      <c r="G803" s="128"/>
      <c r="H803" s="128"/>
      <c r="I803" s="128"/>
      <c r="J803" s="128"/>
      <c r="K803" s="128"/>
      <c r="L803" s="128"/>
      <c r="M803" s="128"/>
      <c r="N803" s="128"/>
      <c r="O803" s="128"/>
      <c r="P803" s="128"/>
      <c r="Q803" s="128"/>
      <c r="R803" s="128"/>
      <c r="S803" s="128"/>
      <c r="T803" s="128"/>
      <c r="U803" s="128"/>
      <c r="V803" s="128"/>
      <c r="W803" s="128"/>
      <c r="X803" s="128"/>
      <c r="Y803" s="128"/>
      <c r="Z803" s="128"/>
    </row>
    <row r="804" spans="1:26" ht="13">
      <c r="A804" s="128"/>
      <c r="B804" s="199"/>
      <c r="C804" s="128"/>
      <c r="D804" s="128"/>
      <c r="E804" s="128"/>
      <c r="F804" s="128"/>
      <c r="G804" s="128"/>
      <c r="H804" s="128"/>
      <c r="I804" s="128"/>
      <c r="J804" s="128"/>
      <c r="K804" s="128"/>
      <c r="L804" s="128"/>
      <c r="M804" s="128"/>
      <c r="N804" s="128"/>
      <c r="O804" s="128"/>
      <c r="P804" s="128"/>
      <c r="Q804" s="128"/>
      <c r="R804" s="128"/>
      <c r="S804" s="128"/>
      <c r="T804" s="128"/>
      <c r="U804" s="128"/>
      <c r="V804" s="128"/>
      <c r="W804" s="128"/>
      <c r="X804" s="128"/>
      <c r="Y804" s="128"/>
      <c r="Z804" s="128"/>
    </row>
    <row r="805" spans="1:26" ht="13">
      <c r="A805" s="128"/>
      <c r="B805" s="199"/>
      <c r="C805" s="128"/>
      <c r="D805" s="128"/>
      <c r="E805" s="128"/>
      <c r="F805" s="128"/>
      <c r="G805" s="128"/>
      <c r="H805" s="128"/>
      <c r="I805" s="128"/>
      <c r="J805" s="128"/>
      <c r="K805" s="128"/>
      <c r="L805" s="128"/>
      <c r="M805" s="128"/>
      <c r="N805" s="128"/>
      <c r="O805" s="128"/>
      <c r="P805" s="128"/>
      <c r="Q805" s="128"/>
      <c r="R805" s="128"/>
      <c r="S805" s="128"/>
      <c r="T805" s="128"/>
      <c r="U805" s="128"/>
      <c r="V805" s="128"/>
      <c r="W805" s="128"/>
      <c r="X805" s="128"/>
      <c r="Y805" s="128"/>
      <c r="Z805" s="128"/>
    </row>
    <row r="806" spans="1:26" ht="13">
      <c r="A806" s="128"/>
      <c r="B806" s="199"/>
      <c r="C806" s="128"/>
      <c r="D806" s="128"/>
      <c r="E806" s="128"/>
      <c r="F806" s="128"/>
      <c r="G806" s="128"/>
      <c r="H806" s="128"/>
      <c r="I806" s="128"/>
      <c r="J806" s="128"/>
      <c r="K806" s="128"/>
      <c r="L806" s="128"/>
      <c r="M806" s="128"/>
      <c r="N806" s="128"/>
      <c r="O806" s="128"/>
      <c r="P806" s="128"/>
      <c r="Q806" s="128"/>
      <c r="R806" s="128"/>
      <c r="S806" s="128"/>
      <c r="T806" s="128"/>
      <c r="U806" s="128"/>
      <c r="V806" s="128"/>
      <c r="W806" s="128"/>
      <c r="X806" s="128"/>
      <c r="Y806" s="128"/>
      <c r="Z806" s="128"/>
    </row>
    <row r="807" spans="1:26" ht="13">
      <c r="A807" s="128"/>
      <c r="B807" s="199"/>
      <c r="C807" s="128"/>
      <c r="D807" s="128"/>
      <c r="E807" s="128"/>
      <c r="F807" s="128"/>
      <c r="G807" s="128"/>
      <c r="H807" s="128"/>
      <c r="I807" s="128"/>
      <c r="J807" s="128"/>
      <c r="K807" s="128"/>
      <c r="L807" s="128"/>
      <c r="M807" s="128"/>
      <c r="N807" s="128"/>
      <c r="O807" s="128"/>
      <c r="P807" s="128"/>
      <c r="Q807" s="128"/>
      <c r="R807" s="128"/>
      <c r="S807" s="128"/>
      <c r="T807" s="128"/>
      <c r="U807" s="128"/>
      <c r="V807" s="128"/>
      <c r="W807" s="128"/>
      <c r="X807" s="128"/>
      <c r="Y807" s="128"/>
      <c r="Z807" s="128"/>
    </row>
    <row r="808" spans="1:26" ht="13">
      <c r="A808" s="128"/>
      <c r="B808" s="199"/>
      <c r="C808" s="128"/>
      <c r="D808" s="128"/>
      <c r="E808" s="128"/>
      <c r="F808" s="128"/>
      <c r="G808" s="128"/>
      <c r="H808" s="128"/>
      <c r="I808" s="128"/>
      <c r="J808" s="128"/>
      <c r="K808" s="128"/>
      <c r="L808" s="128"/>
      <c r="M808" s="128"/>
      <c r="N808" s="128"/>
      <c r="O808" s="128"/>
      <c r="P808" s="128"/>
      <c r="Q808" s="128"/>
      <c r="R808" s="128"/>
      <c r="S808" s="128"/>
      <c r="T808" s="128"/>
      <c r="U808" s="128"/>
      <c r="V808" s="128"/>
      <c r="W808" s="128"/>
      <c r="X808" s="128"/>
      <c r="Y808" s="128"/>
      <c r="Z808" s="128"/>
    </row>
    <row r="809" spans="1:26" ht="13">
      <c r="A809" s="128"/>
      <c r="B809" s="199"/>
      <c r="C809" s="128"/>
      <c r="D809" s="128"/>
      <c r="E809" s="128"/>
      <c r="F809" s="128"/>
      <c r="G809" s="128"/>
      <c r="H809" s="128"/>
      <c r="I809" s="128"/>
      <c r="J809" s="128"/>
      <c r="K809" s="128"/>
      <c r="L809" s="128"/>
      <c r="M809" s="128"/>
      <c r="N809" s="128"/>
      <c r="O809" s="128"/>
      <c r="P809" s="128"/>
      <c r="Q809" s="128"/>
      <c r="R809" s="128"/>
      <c r="S809" s="128"/>
      <c r="T809" s="128"/>
      <c r="U809" s="128"/>
      <c r="V809" s="128"/>
      <c r="W809" s="128"/>
      <c r="X809" s="128"/>
      <c r="Y809" s="128"/>
      <c r="Z809" s="128"/>
    </row>
    <row r="810" spans="1:26" ht="13">
      <c r="A810" s="128"/>
      <c r="B810" s="199"/>
      <c r="C810" s="128"/>
      <c r="D810" s="128"/>
      <c r="E810" s="128"/>
      <c r="F810" s="128"/>
      <c r="G810" s="128"/>
      <c r="H810" s="128"/>
      <c r="I810" s="128"/>
      <c r="J810" s="128"/>
      <c r="K810" s="128"/>
      <c r="L810" s="128"/>
      <c r="M810" s="128"/>
      <c r="N810" s="128"/>
      <c r="O810" s="128"/>
      <c r="P810" s="128"/>
      <c r="Q810" s="128"/>
      <c r="R810" s="128"/>
      <c r="S810" s="128"/>
      <c r="T810" s="128"/>
      <c r="U810" s="128"/>
      <c r="V810" s="128"/>
      <c r="W810" s="128"/>
      <c r="X810" s="128"/>
      <c r="Y810" s="128"/>
      <c r="Z810" s="128"/>
    </row>
    <row r="811" spans="1:26" ht="13">
      <c r="A811" s="128"/>
      <c r="B811" s="199"/>
      <c r="C811" s="128"/>
      <c r="D811" s="128"/>
      <c r="E811" s="128"/>
      <c r="F811" s="128"/>
      <c r="G811" s="128"/>
      <c r="H811" s="128"/>
      <c r="I811" s="128"/>
      <c r="J811" s="128"/>
      <c r="K811" s="128"/>
      <c r="L811" s="128"/>
      <c r="M811" s="128"/>
      <c r="N811" s="128"/>
      <c r="O811" s="128"/>
      <c r="P811" s="128"/>
      <c r="Q811" s="128"/>
      <c r="R811" s="128"/>
      <c r="S811" s="128"/>
      <c r="T811" s="128"/>
      <c r="U811" s="128"/>
      <c r="V811" s="128"/>
      <c r="W811" s="128"/>
      <c r="X811" s="128"/>
      <c r="Y811" s="128"/>
      <c r="Z811" s="128"/>
    </row>
    <row r="812" spans="1:26" ht="13">
      <c r="A812" s="128"/>
      <c r="B812" s="199"/>
      <c r="C812" s="128"/>
      <c r="D812" s="128"/>
      <c r="E812" s="128"/>
      <c r="F812" s="128"/>
      <c r="G812" s="128"/>
      <c r="H812" s="128"/>
      <c r="I812" s="128"/>
      <c r="J812" s="128"/>
      <c r="K812" s="128"/>
      <c r="L812" s="128"/>
      <c r="M812" s="128"/>
      <c r="N812" s="128"/>
      <c r="O812" s="128"/>
      <c r="P812" s="128"/>
      <c r="Q812" s="128"/>
      <c r="R812" s="128"/>
      <c r="S812" s="128"/>
      <c r="T812" s="128"/>
      <c r="U812" s="128"/>
      <c r="V812" s="128"/>
      <c r="W812" s="128"/>
      <c r="X812" s="128"/>
      <c r="Y812" s="128"/>
      <c r="Z812" s="128"/>
    </row>
    <row r="813" spans="1:26" ht="13">
      <c r="A813" s="128"/>
      <c r="B813" s="199"/>
      <c r="C813" s="128"/>
      <c r="D813" s="128"/>
      <c r="E813" s="128"/>
      <c r="F813" s="128"/>
      <c r="G813" s="128"/>
      <c r="H813" s="128"/>
      <c r="I813" s="128"/>
      <c r="J813" s="128"/>
      <c r="K813" s="128"/>
      <c r="L813" s="128"/>
      <c r="M813" s="128"/>
      <c r="N813" s="128"/>
      <c r="O813" s="128"/>
      <c r="P813" s="128"/>
      <c r="Q813" s="128"/>
      <c r="R813" s="128"/>
      <c r="S813" s="128"/>
      <c r="T813" s="128"/>
      <c r="U813" s="128"/>
      <c r="V813" s="128"/>
      <c r="W813" s="128"/>
      <c r="X813" s="128"/>
      <c r="Y813" s="128"/>
      <c r="Z813" s="128"/>
    </row>
    <row r="814" spans="1:26" ht="13">
      <c r="A814" s="128"/>
      <c r="B814" s="199"/>
      <c r="C814" s="128"/>
      <c r="D814" s="128"/>
      <c r="E814" s="128"/>
      <c r="F814" s="128"/>
      <c r="G814" s="128"/>
      <c r="H814" s="128"/>
      <c r="I814" s="128"/>
      <c r="J814" s="128"/>
      <c r="K814" s="128"/>
      <c r="L814" s="128"/>
      <c r="M814" s="128"/>
      <c r="N814" s="128"/>
      <c r="O814" s="128"/>
      <c r="P814" s="128"/>
      <c r="Q814" s="128"/>
      <c r="R814" s="128"/>
      <c r="S814" s="128"/>
      <c r="T814" s="128"/>
      <c r="U814" s="128"/>
      <c r="V814" s="128"/>
      <c r="W814" s="128"/>
      <c r="X814" s="128"/>
      <c r="Y814" s="128"/>
      <c r="Z814" s="128"/>
    </row>
    <row r="815" spans="1:26" ht="13">
      <c r="A815" s="128"/>
      <c r="B815" s="199"/>
      <c r="C815" s="128"/>
      <c r="D815" s="128"/>
      <c r="E815" s="128"/>
      <c r="F815" s="128"/>
      <c r="G815" s="128"/>
      <c r="H815" s="128"/>
      <c r="I815" s="128"/>
      <c r="J815" s="128"/>
      <c r="K815" s="128"/>
      <c r="L815" s="128"/>
      <c r="M815" s="128"/>
      <c r="N815" s="128"/>
      <c r="O815" s="128"/>
      <c r="P815" s="128"/>
      <c r="Q815" s="128"/>
      <c r="R815" s="128"/>
      <c r="S815" s="128"/>
      <c r="T815" s="128"/>
      <c r="U815" s="128"/>
      <c r="V815" s="128"/>
      <c r="W815" s="128"/>
      <c r="X815" s="128"/>
      <c r="Y815" s="128"/>
      <c r="Z815" s="128"/>
    </row>
    <row r="816" spans="1:26" ht="13">
      <c r="A816" s="128"/>
      <c r="B816" s="199"/>
      <c r="C816" s="128"/>
      <c r="D816" s="128"/>
      <c r="E816" s="128"/>
      <c r="F816" s="128"/>
      <c r="G816" s="128"/>
      <c r="H816" s="128"/>
      <c r="I816" s="128"/>
      <c r="J816" s="128"/>
      <c r="K816" s="128"/>
      <c r="L816" s="128"/>
      <c r="M816" s="128"/>
      <c r="N816" s="128"/>
      <c r="O816" s="128"/>
      <c r="P816" s="128"/>
      <c r="Q816" s="128"/>
      <c r="R816" s="128"/>
      <c r="S816" s="128"/>
      <c r="T816" s="128"/>
      <c r="U816" s="128"/>
      <c r="V816" s="128"/>
      <c r="W816" s="128"/>
      <c r="X816" s="128"/>
      <c r="Y816" s="128"/>
      <c r="Z816" s="128"/>
    </row>
    <row r="817" spans="1:26" ht="13">
      <c r="A817" s="128"/>
      <c r="B817" s="199"/>
      <c r="C817" s="128"/>
      <c r="D817" s="128"/>
      <c r="E817" s="128"/>
      <c r="F817" s="128"/>
      <c r="G817" s="128"/>
      <c r="H817" s="128"/>
      <c r="I817" s="128"/>
      <c r="J817" s="128"/>
      <c r="K817" s="128"/>
      <c r="L817" s="128"/>
      <c r="M817" s="128"/>
      <c r="N817" s="128"/>
      <c r="O817" s="128"/>
      <c r="P817" s="128"/>
      <c r="Q817" s="128"/>
      <c r="R817" s="128"/>
      <c r="S817" s="128"/>
      <c r="T817" s="128"/>
      <c r="U817" s="128"/>
      <c r="V817" s="128"/>
      <c r="W817" s="128"/>
      <c r="X817" s="128"/>
      <c r="Y817" s="128"/>
      <c r="Z817" s="128"/>
    </row>
    <row r="818" spans="1:26" ht="13">
      <c r="A818" s="128"/>
      <c r="B818" s="199"/>
      <c r="C818" s="128"/>
      <c r="D818" s="128"/>
      <c r="E818" s="128"/>
      <c r="F818" s="128"/>
      <c r="G818" s="128"/>
      <c r="H818" s="128"/>
      <c r="I818" s="128"/>
      <c r="J818" s="128"/>
      <c r="K818" s="128"/>
      <c r="L818" s="128"/>
      <c r="M818" s="128"/>
      <c r="N818" s="128"/>
      <c r="O818" s="128"/>
      <c r="P818" s="128"/>
      <c r="Q818" s="128"/>
      <c r="R818" s="128"/>
      <c r="S818" s="128"/>
      <c r="T818" s="128"/>
      <c r="U818" s="128"/>
      <c r="V818" s="128"/>
      <c r="W818" s="128"/>
      <c r="X818" s="128"/>
      <c r="Y818" s="128"/>
      <c r="Z818" s="128"/>
    </row>
    <row r="819" spans="1:26" ht="13">
      <c r="A819" s="128"/>
      <c r="B819" s="199"/>
      <c r="C819" s="128"/>
      <c r="D819" s="128"/>
      <c r="E819" s="128"/>
      <c r="F819" s="128"/>
      <c r="G819" s="128"/>
      <c r="H819" s="128"/>
      <c r="I819" s="128"/>
      <c r="J819" s="128"/>
      <c r="K819" s="128"/>
      <c r="L819" s="128"/>
      <c r="M819" s="128"/>
      <c r="N819" s="128"/>
      <c r="O819" s="128"/>
      <c r="P819" s="128"/>
      <c r="Q819" s="128"/>
      <c r="R819" s="128"/>
      <c r="S819" s="128"/>
      <c r="T819" s="128"/>
      <c r="U819" s="128"/>
      <c r="V819" s="128"/>
      <c r="W819" s="128"/>
      <c r="X819" s="128"/>
      <c r="Y819" s="128"/>
      <c r="Z819" s="128"/>
    </row>
    <row r="820" spans="1:26" ht="13">
      <c r="A820" s="128"/>
      <c r="B820" s="199"/>
      <c r="C820" s="128"/>
      <c r="D820" s="128"/>
      <c r="E820" s="128"/>
      <c r="F820" s="128"/>
      <c r="G820" s="128"/>
      <c r="H820" s="128"/>
      <c r="I820" s="128"/>
      <c r="J820" s="128"/>
      <c r="K820" s="128"/>
      <c r="L820" s="128"/>
      <c r="M820" s="128"/>
      <c r="N820" s="128"/>
      <c r="O820" s="128"/>
      <c r="P820" s="128"/>
      <c r="Q820" s="128"/>
      <c r="R820" s="128"/>
      <c r="S820" s="128"/>
      <c r="T820" s="128"/>
      <c r="U820" s="128"/>
      <c r="V820" s="128"/>
      <c r="W820" s="128"/>
      <c r="X820" s="128"/>
      <c r="Y820" s="128"/>
      <c r="Z820" s="128"/>
    </row>
    <row r="821" spans="1:26" ht="13">
      <c r="A821" s="128"/>
      <c r="B821" s="199"/>
      <c r="C821" s="128"/>
      <c r="D821" s="128"/>
      <c r="E821" s="128"/>
      <c r="F821" s="128"/>
      <c r="G821" s="128"/>
      <c r="H821" s="128"/>
      <c r="I821" s="128"/>
      <c r="J821" s="128"/>
      <c r="K821" s="128"/>
      <c r="L821" s="128"/>
      <c r="M821" s="128"/>
      <c r="N821" s="128"/>
      <c r="O821" s="128"/>
      <c r="P821" s="128"/>
      <c r="Q821" s="128"/>
      <c r="R821" s="128"/>
      <c r="S821" s="128"/>
      <c r="T821" s="128"/>
      <c r="U821" s="128"/>
      <c r="V821" s="128"/>
      <c r="W821" s="128"/>
      <c r="X821" s="128"/>
      <c r="Y821" s="128"/>
      <c r="Z821" s="128"/>
    </row>
    <row r="822" spans="1:26" ht="13">
      <c r="A822" s="128"/>
      <c r="B822" s="199"/>
      <c r="C822" s="128"/>
      <c r="D822" s="128"/>
      <c r="E822" s="128"/>
      <c r="F822" s="128"/>
      <c r="G822" s="128"/>
      <c r="H822" s="128"/>
      <c r="I822" s="128"/>
      <c r="J822" s="128"/>
      <c r="K822" s="128"/>
      <c r="L822" s="128"/>
      <c r="M822" s="128"/>
      <c r="N822" s="128"/>
      <c r="O822" s="128"/>
      <c r="P822" s="128"/>
      <c r="Q822" s="128"/>
      <c r="R822" s="128"/>
      <c r="S822" s="128"/>
      <c r="T822" s="128"/>
      <c r="U822" s="128"/>
      <c r="V822" s="128"/>
      <c r="W822" s="128"/>
      <c r="X822" s="128"/>
      <c r="Y822" s="128"/>
      <c r="Z822" s="128"/>
    </row>
    <row r="823" spans="1:26" ht="13">
      <c r="A823" s="128"/>
      <c r="B823" s="199"/>
      <c r="C823" s="128"/>
      <c r="D823" s="128"/>
      <c r="E823" s="128"/>
      <c r="F823" s="128"/>
      <c r="G823" s="128"/>
      <c r="H823" s="128"/>
      <c r="I823" s="128"/>
      <c r="J823" s="128"/>
      <c r="K823" s="128"/>
      <c r="L823" s="128"/>
      <c r="M823" s="128"/>
      <c r="N823" s="128"/>
      <c r="O823" s="128"/>
      <c r="P823" s="128"/>
      <c r="Q823" s="128"/>
      <c r="R823" s="128"/>
      <c r="S823" s="128"/>
      <c r="T823" s="128"/>
      <c r="U823" s="128"/>
      <c r="V823" s="128"/>
      <c r="W823" s="128"/>
      <c r="X823" s="128"/>
      <c r="Y823" s="128"/>
      <c r="Z823" s="128"/>
    </row>
    <row r="824" spans="1:26" ht="13">
      <c r="A824" s="128"/>
      <c r="B824" s="199"/>
      <c r="C824" s="128"/>
      <c r="D824" s="128"/>
      <c r="E824" s="128"/>
      <c r="F824" s="128"/>
      <c r="G824" s="128"/>
      <c r="H824" s="128"/>
      <c r="I824" s="128"/>
      <c r="J824" s="128"/>
      <c r="K824" s="128"/>
      <c r="L824" s="128"/>
      <c r="M824" s="128"/>
      <c r="N824" s="128"/>
      <c r="O824" s="128"/>
      <c r="P824" s="128"/>
      <c r="Q824" s="128"/>
      <c r="R824" s="128"/>
      <c r="S824" s="128"/>
      <c r="T824" s="128"/>
      <c r="U824" s="128"/>
      <c r="V824" s="128"/>
      <c r="W824" s="128"/>
      <c r="X824" s="128"/>
      <c r="Y824" s="128"/>
      <c r="Z824" s="128"/>
    </row>
    <row r="825" spans="1:26" ht="13">
      <c r="A825" s="128"/>
      <c r="B825" s="199"/>
      <c r="C825" s="128"/>
      <c r="D825" s="128"/>
      <c r="E825" s="128"/>
      <c r="F825" s="128"/>
      <c r="G825" s="128"/>
      <c r="H825" s="128"/>
      <c r="I825" s="128"/>
      <c r="J825" s="128"/>
      <c r="K825" s="128"/>
      <c r="L825" s="128"/>
      <c r="M825" s="128"/>
      <c r="N825" s="128"/>
      <c r="O825" s="128"/>
      <c r="P825" s="128"/>
      <c r="Q825" s="128"/>
      <c r="R825" s="128"/>
      <c r="S825" s="128"/>
      <c r="T825" s="128"/>
      <c r="U825" s="128"/>
      <c r="V825" s="128"/>
      <c r="W825" s="128"/>
      <c r="X825" s="128"/>
      <c r="Y825" s="128"/>
      <c r="Z825" s="128"/>
    </row>
    <row r="826" spans="1:26" ht="13">
      <c r="A826" s="128"/>
      <c r="B826" s="199"/>
      <c r="C826" s="128"/>
      <c r="D826" s="128"/>
      <c r="E826" s="128"/>
      <c r="F826" s="128"/>
      <c r="G826" s="128"/>
      <c r="H826" s="128"/>
      <c r="I826" s="128"/>
      <c r="J826" s="128"/>
      <c r="K826" s="128"/>
      <c r="L826" s="128"/>
      <c r="M826" s="128"/>
      <c r="N826" s="128"/>
      <c r="O826" s="128"/>
      <c r="P826" s="128"/>
      <c r="Q826" s="128"/>
      <c r="R826" s="128"/>
      <c r="S826" s="128"/>
      <c r="T826" s="128"/>
      <c r="U826" s="128"/>
      <c r="V826" s="128"/>
      <c r="W826" s="128"/>
      <c r="X826" s="128"/>
      <c r="Y826" s="128"/>
      <c r="Z826" s="128"/>
    </row>
    <row r="827" spans="1:26" ht="13">
      <c r="A827" s="128"/>
      <c r="B827" s="199"/>
      <c r="C827" s="128"/>
      <c r="D827" s="128"/>
      <c r="E827" s="128"/>
      <c r="F827" s="128"/>
      <c r="G827" s="128"/>
      <c r="H827" s="128"/>
      <c r="I827" s="128"/>
      <c r="J827" s="128"/>
      <c r="K827" s="128"/>
      <c r="L827" s="128"/>
      <c r="M827" s="128"/>
      <c r="N827" s="128"/>
      <c r="O827" s="128"/>
      <c r="P827" s="128"/>
      <c r="Q827" s="128"/>
      <c r="R827" s="128"/>
      <c r="S827" s="128"/>
      <c r="T827" s="128"/>
      <c r="U827" s="128"/>
      <c r="V827" s="128"/>
      <c r="W827" s="128"/>
      <c r="X827" s="128"/>
      <c r="Y827" s="128"/>
      <c r="Z827" s="128"/>
    </row>
    <row r="828" spans="1:26" ht="13">
      <c r="A828" s="128"/>
      <c r="B828" s="199"/>
      <c r="C828" s="128"/>
      <c r="D828" s="128"/>
      <c r="E828" s="128"/>
      <c r="F828" s="128"/>
      <c r="G828" s="128"/>
      <c r="H828" s="128"/>
      <c r="I828" s="128"/>
      <c r="J828" s="128"/>
      <c r="K828" s="128"/>
      <c r="L828" s="128"/>
      <c r="M828" s="128"/>
      <c r="N828" s="128"/>
      <c r="O828" s="128"/>
      <c r="P828" s="128"/>
      <c r="Q828" s="128"/>
      <c r="R828" s="128"/>
      <c r="S828" s="128"/>
      <c r="T828" s="128"/>
      <c r="U828" s="128"/>
      <c r="V828" s="128"/>
      <c r="W828" s="128"/>
      <c r="X828" s="128"/>
      <c r="Y828" s="128"/>
      <c r="Z828" s="128"/>
    </row>
    <row r="829" spans="1:26" ht="13">
      <c r="A829" s="128"/>
      <c r="B829" s="199"/>
      <c r="C829" s="128"/>
      <c r="D829" s="128"/>
      <c r="E829" s="128"/>
      <c r="F829" s="128"/>
      <c r="G829" s="128"/>
      <c r="H829" s="128"/>
      <c r="I829" s="128"/>
      <c r="J829" s="128"/>
      <c r="K829" s="128"/>
      <c r="L829" s="128"/>
      <c r="M829" s="128"/>
      <c r="N829" s="128"/>
      <c r="O829" s="128"/>
      <c r="P829" s="128"/>
      <c r="Q829" s="128"/>
      <c r="R829" s="128"/>
      <c r="S829" s="128"/>
      <c r="T829" s="128"/>
      <c r="U829" s="128"/>
      <c r="V829" s="128"/>
      <c r="W829" s="128"/>
      <c r="X829" s="128"/>
      <c r="Y829" s="128"/>
      <c r="Z829" s="128"/>
    </row>
    <row r="830" spans="1:26" ht="13">
      <c r="A830" s="128"/>
      <c r="B830" s="199"/>
      <c r="C830" s="128"/>
      <c r="D830" s="128"/>
      <c r="E830" s="128"/>
      <c r="F830" s="128"/>
      <c r="G830" s="128"/>
      <c r="H830" s="128"/>
      <c r="I830" s="128"/>
      <c r="J830" s="128"/>
      <c r="K830" s="128"/>
      <c r="L830" s="128"/>
      <c r="M830" s="128"/>
      <c r="N830" s="128"/>
      <c r="O830" s="128"/>
      <c r="P830" s="128"/>
      <c r="Q830" s="128"/>
      <c r="R830" s="128"/>
      <c r="S830" s="128"/>
      <c r="T830" s="128"/>
      <c r="U830" s="128"/>
      <c r="V830" s="128"/>
      <c r="W830" s="128"/>
      <c r="X830" s="128"/>
      <c r="Y830" s="128"/>
      <c r="Z830" s="128"/>
    </row>
    <row r="831" spans="1:26" ht="13">
      <c r="A831" s="128"/>
      <c r="B831" s="199"/>
      <c r="C831" s="128"/>
      <c r="D831" s="128"/>
      <c r="E831" s="128"/>
      <c r="F831" s="128"/>
      <c r="G831" s="128"/>
      <c r="H831" s="128"/>
      <c r="I831" s="128"/>
      <c r="J831" s="128"/>
      <c r="K831" s="128"/>
      <c r="L831" s="128"/>
      <c r="M831" s="128"/>
      <c r="N831" s="128"/>
      <c r="O831" s="128"/>
      <c r="P831" s="128"/>
      <c r="Q831" s="128"/>
      <c r="R831" s="128"/>
      <c r="S831" s="128"/>
      <c r="T831" s="128"/>
      <c r="U831" s="128"/>
      <c r="V831" s="128"/>
      <c r="W831" s="128"/>
      <c r="X831" s="128"/>
      <c r="Y831" s="128"/>
      <c r="Z831" s="128"/>
    </row>
    <row r="832" spans="1:26" ht="13">
      <c r="A832" s="128"/>
      <c r="B832" s="199"/>
      <c r="C832" s="128"/>
      <c r="D832" s="128"/>
      <c r="E832" s="128"/>
      <c r="F832" s="128"/>
      <c r="G832" s="128"/>
      <c r="H832" s="128"/>
      <c r="I832" s="128"/>
      <c r="J832" s="128"/>
      <c r="K832" s="128"/>
      <c r="L832" s="128"/>
      <c r="M832" s="128"/>
      <c r="N832" s="128"/>
      <c r="O832" s="128"/>
      <c r="P832" s="128"/>
      <c r="Q832" s="128"/>
      <c r="R832" s="128"/>
      <c r="S832" s="128"/>
      <c r="T832" s="128"/>
      <c r="U832" s="128"/>
      <c r="V832" s="128"/>
      <c r="W832" s="128"/>
      <c r="X832" s="128"/>
      <c r="Y832" s="128"/>
      <c r="Z832" s="128"/>
    </row>
    <row r="833" spans="1:26" ht="13">
      <c r="A833" s="128"/>
      <c r="B833" s="199"/>
      <c r="C833" s="128"/>
      <c r="D833" s="128"/>
      <c r="E833" s="128"/>
      <c r="F833" s="128"/>
      <c r="G833" s="128"/>
      <c r="H833" s="128"/>
      <c r="I833" s="128"/>
      <c r="J833" s="128"/>
      <c r="K833" s="128"/>
      <c r="L833" s="128"/>
      <c r="M833" s="128"/>
      <c r="N833" s="128"/>
      <c r="O833" s="128"/>
      <c r="P833" s="128"/>
      <c r="Q833" s="128"/>
      <c r="R833" s="128"/>
      <c r="S833" s="128"/>
      <c r="T833" s="128"/>
      <c r="U833" s="128"/>
      <c r="V833" s="128"/>
      <c r="W833" s="128"/>
      <c r="X833" s="128"/>
      <c r="Y833" s="128"/>
      <c r="Z833" s="128"/>
    </row>
    <row r="834" spans="1:26" ht="13">
      <c r="A834" s="128"/>
      <c r="B834" s="199"/>
      <c r="C834" s="128"/>
      <c r="D834" s="128"/>
      <c r="E834" s="128"/>
      <c r="F834" s="128"/>
      <c r="G834" s="128"/>
      <c r="H834" s="128"/>
      <c r="I834" s="128"/>
      <c r="J834" s="128"/>
      <c r="K834" s="128"/>
      <c r="L834" s="128"/>
      <c r="M834" s="128"/>
      <c r="N834" s="128"/>
      <c r="O834" s="128"/>
      <c r="P834" s="128"/>
      <c r="Q834" s="128"/>
      <c r="R834" s="128"/>
      <c r="S834" s="128"/>
      <c r="T834" s="128"/>
      <c r="U834" s="128"/>
      <c r="V834" s="128"/>
      <c r="W834" s="128"/>
      <c r="X834" s="128"/>
      <c r="Y834" s="128"/>
      <c r="Z834" s="128"/>
    </row>
    <row r="835" spans="1:26" ht="13">
      <c r="A835" s="128"/>
      <c r="B835" s="199"/>
      <c r="C835" s="128"/>
      <c r="D835" s="128"/>
      <c r="E835" s="128"/>
      <c r="F835" s="128"/>
      <c r="G835" s="128"/>
      <c r="H835" s="128"/>
      <c r="I835" s="128"/>
      <c r="J835" s="128"/>
      <c r="K835" s="128"/>
      <c r="L835" s="128"/>
      <c r="M835" s="128"/>
      <c r="N835" s="128"/>
      <c r="O835" s="128"/>
      <c r="P835" s="128"/>
      <c r="Q835" s="128"/>
      <c r="R835" s="128"/>
      <c r="S835" s="128"/>
      <c r="T835" s="128"/>
      <c r="U835" s="128"/>
      <c r="V835" s="128"/>
      <c r="W835" s="128"/>
      <c r="X835" s="128"/>
      <c r="Y835" s="128"/>
      <c r="Z835" s="128"/>
    </row>
    <row r="836" spans="1:26" ht="13">
      <c r="A836" s="128"/>
      <c r="B836" s="199"/>
      <c r="C836" s="128"/>
      <c r="D836" s="128"/>
      <c r="E836" s="128"/>
      <c r="F836" s="128"/>
      <c r="G836" s="128"/>
      <c r="H836" s="128"/>
      <c r="I836" s="128"/>
      <c r="J836" s="128"/>
      <c r="K836" s="128"/>
      <c r="L836" s="128"/>
      <c r="M836" s="128"/>
      <c r="N836" s="128"/>
      <c r="O836" s="128"/>
      <c r="P836" s="128"/>
      <c r="Q836" s="128"/>
      <c r="R836" s="128"/>
      <c r="S836" s="128"/>
      <c r="T836" s="128"/>
      <c r="U836" s="128"/>
      <c r="V836" s="128"/>
      <c r="W836" s="128"/>
      <c r="X836" s="128"/>
      <c r="Y836" s="128"/>
      <c r="Z836" s="128"/>
    </row>
    <row r="837" spans="1:26" ht="13">
      <c r="A837" s="128"/>
      <c r="B837" s="199"/>
      <c r="C837" s="128"/>
      <c r="D837" s="128"/>
      <c r="E837" s="128"/>
      <c r="F837" s="128"/>
      <c r="G837" s="128"/>
      <c r="H837" s="128"/>
      <c r="I837" s="128"/>
      <c r="J837" s="128"/>
      <c r="K837" s="128"/>
      <c r="L837" s="128"/>
      <c r="M837" s="128"/>
      <c r="N837" s="128"/>
      <c r="O837" s="128"/>
      <c r="P837" s="128"/>
      <c r="Q837" s="128"/>
      <c r="R837" s="128"/>
      <c r="S837" s="128"/>
      <c r="T837" s="128"/>
      <c r="U837" s="128"/>
      <c r="V837" s="128"/>
      <c r="W837" s="128"/>
      <c r="X837" s="128"/>
      <c r="Y837" s="128"/>
      <c r="Z837" s="128"/>
    </row>
    <row r="838" spans="1:26" ht="13">
      <c r="A838" s="128"/>
      <c r="B838" s="199"/>
      <c r="C838" s="128"/>
      <c r="D838" s="128"/>
      <c r="E838" s="128"/>
      <c r="F838" s="128"/>
      <c r="G838" s="128"/>
      <c r="H838" s="128"/>
      <c r="I838" s="128"/>
      <c r="J838" s="128"/>
      <c r="K838" s="128"/>
      <c r="L838" s="128"/>
      <c r="M838" s="128"/>
      <c r="N838" s="128"/>
      <c r="O838" s="128"/>
      <c r="P838" s="128"/>
      <c r="Q838" s="128"/>
      <c r="R838" s="128"/>
      <c r="S838" s="128"/>
      <c r="T838" s="128"/>
      <c r="U838" s="128"/>
      <c r="V838" s="128"/>
      <c r="W838" s="128"/>
      <c r="X838" s="128"/>
      <c r="Y838" s="128"/>
      <c r="Z838" s="128"/>
    </row>
    <row r="839" spans="1:26" ht="13">
      <c r="A839" s="128"/>
      <c r="B839" s="199"/>
      <c r="C839" s="128"/>
      <c r="D839" s="128"/>
      <c r="E839" s="128"/>
      <c r="F839" s="128"/>
      <c r="G839" s="128"/>
      <c r="H839" s="128"/>
      <c r="I839" s="128"/>
      <c r="J839" s="128"/>
      <c r="K839" s="128"/>
      <c r="L839" s="128"/>
      <c r="M839" s="128"/>
      <c r="N839" s="128"/>
      <c r="O839" s="128"/>
      <c r="P839" s="128"/>
      <c r="Q839" s="128"/>
      <c r="R839" s="128"/>
      <c r="S839" s="128"/>
      <c r="T839" s="128"/>
      <c r="U839" s="128"/>
      <c r="V839" s="128"/>
      <c r="W839" s="128"/>
      <c r="X839" s="128"/>
      <c r="Y839" s="128"/>
      <c r="Z839" s="128"/>
    </row>
    <row r="840" spans="1:26" ht="13">
      <c r="A840" s="128"/>
      <c r="B840" s="199"/>
      <c r="C840" s="128"/>
      <c r="D840" s="128"/>
      <c r="E840" s="128"/>
      <c r="F840" s="128"/>
      <c r="G840" s="128"/>
      <c r="H840" s="128"/>
      <c r="I840" s="128"/>
      <c r="J840" s="128"/>
      <c r="K840" s="128"/>
      <c r="L840" s="128"/>
      <c r="M840" s="128"/>
      <c r="N840" s="128"/>
      <c r="O840" s="128"/>
      <c r="P840" s="128"/>
      <c r="Q840" s="128"/>
      <c r="R840" s="128"/>
      <c r="S840" s="128"/>
      <c r="T840" s="128"/>
      <c r="U840" s="128"/>
      <c r="V840" s="128"/>
      <c r="W840" s="128"/>
      <c r="X840" s="128"/>
      <c r="Y840" s="128"/>
      <c r="Z840" s="128"/>
    </row>
    <row r="841" spans="1:26" ht="13">
      <c r="A841" s="128"/>
      <c r="B841" s="199"/>
      <c r="C841" s="128"/>
      <c r="D841" s="128"/>
      <c r="E841" s="128"/>
      <c r="F841" s="128"/>
      <c r="G841" s="128"/>
      <c r="H841" s="128"/>
      <c r="I841" s="128"/>
      <c r="J841" s="128"/>
      <c r="K841" s="128"/>
      <c r="L841" s="128"/>
      <c r="M841" s="128"/>
      <c r="N841" s="128"/>
      <c r="O841" s="128"/>
      <c r="P841" s="128"/>
      <c r="Q841" s="128"/>
      <c r="R841" s="128"/>
      <c r="S841" s="128"/>
      <c r="T841" s="128"/>
      <c r="U841" s="128"/>
      <c r="V841" s="128"/>
      <c r="W841" s="128"/>
      <c r="X841" s="128"/>
      <c r="Y841" s="128"/>
      <c r="Z841" s="128"/>
    </row>
    <row r="842" spans="1:26" ht="13">
      <c r="A842" s="128"/>
      <c r="B842" s="199"/>
      <c r="C842" s="128"/>
      <c r="D842" s="128"/>
      <c r="E842" s="128"/>
      <c r="F842" s="128"/>
      <c r="G842" s="128"/>
      <c r="H842" s="128"/>
      <c r="I842" s="128"/>
      <c r="J842" s="128"/>
      <c r="K842" s="128"/>
      <c r="L842" s="128"/>
      <c r="M842" s="128"/>
      <c r="N842" s="128"/>
      <c r="O842" s="128"/>
      <c r="P842" s="128"/>
      <c r="Q842" s="128"/>
      <c r="R842" s="128"/>
      <c r="S842" s="128"/>
      <c r="T842" s="128"/>
      <c r="U842" s="128"/>
      <c r="V842" s="128"/>
      <c r="W842" s="128"/>
      <c r="X842" s="128"/>
      <c r="Y842" s="128"/>
      <c r="Z842" s="128"/>
    </row>
    <row r="843" spans="1:26" ht="13">
      <c r="A843" s="128"/>
      <c r="B843" s="199"/>
      <c r="C843" s="128"/>
      <c r="D843" s="128"/>
      <c r="E843" s="128"/>
      <c r="F843" s="128"/>
      <c r="G843" s="128"/>
      <c r="H843" s="128"/>
      <c r="I843" s="128"/>
      <c r="J843" s="128"/>
      <c r="K843" s="128"/>
      <c r="L843" s="128"/>
      <c r="M843" s="128"/>
      <c r="N843" s="128"/>
      <c r="O843" s="128"/>
      <c r="P843" s="128"/>
      <c r="Q843" s="128"/>
      <c r="R843" s="128"/>
      <c r="S843" s="128"/>
      <c r="T843" s="128"/>
      <c r="U843" s="128"/>
      <c r="V843" s="128"/>
      <c r="W843" s="128"/>
      <c r="X843" s="128"/>
      <c r="Y843" s="128"/>
      <c r="Z843" s="128"/>
    </row>
    <row r="844" spans="1:26" ht="13">
      <c r="A844" s="128"/>
      <c r="B844" s="199"/>
      <c r="C844" s="128"/>
      <c r="D844" s="128"/>
      <c r="E844" s="128"/>
      <c r="F844" s="128"/>
      <c r="G844" s="128"/>
      <c r="H844" s="128"/>
      <c r="I844" s="128"/>
      <c r="J844" s="128"/>
      <c r="K844" s="128"/>
      <c r="L844" s="128"/>
      <c r="M844" s="128"/>
      <c r="N844" s="128"/>
      <c r="O844" s="128"/>
      <c r="P844" s="128"/>
      <c r="Q844" s="128"/>
      <c r="R844" s="128"/>
      <c r="S844" s="128"/>
      <c r="T844" s="128"/>
      <c r="U844" s="128"/>
      <c r="V844" s="128"/>
      <c r="W844" s="128"/>
      <c r="X844" s="128"/>
      <c r="Y844" s="128"/>
      <c r="Z844" s="128"/>
    </row>
    <row r="845" spans="1:26" ht="13">
      <c r="A845" s="128"/>
      <c r="B845" s="199"/>
      <c r="C845" s="128"/>
      <c r="D845" s="128"/>
      <c r="E845" s="128"/>
      <c r="F845" s="128"/>
      <c r="G845" s="128"/>
      <c r="H845" s="128"/>
      <c r="I845" s="128"/>
      <c r="J845" s="128"/>
      <c r="K845" s="128"/>
      <c r="L845" s="128"/>
      <c r="M845" s="128"/>
      <c r="N845" s="128"/>
      <c r="O845" s="128"/>
      <c r="P845" s="128"/>
      <c r="Q845" s="128"/>
      <c r="R845" s="128"/>
      <c r="S845" s="128"/>
      <c r="T845" s="128"/>
      <c r="U845" s="128"/>
      <c r="V845" s="128"/>
      <c r="W845" s="128"/>
      <c r="X845" s="128"/>
      <c r="Y845" s="128"/>
      <c r="Z845" s="128"/>
    </row>
    <row r="846" spans="1:26" ht="13">
      <c r="A846" s="128"/>
      <c r="B846" s="199"/>
      <c r="C846" s="128"/>
      <c r="D846" s="128"/>
      <c r="E846" s="128"/>
      <c r="F846" s="128"/>
      <c r="G846" s="128"/>
      <c r="H846" s="128"/>
      <c r="I846" s="128"/>
      <c r="J846" s="128"/>
      <c r="K846" s="128"/>
      <c r="L846" s="128"/>
      <c r="M846" s="128"/>
      <c r="N846" s="128"/>
      <c r="O846" s="128"/>
      <c r="P846" s="128"/>
      <c r="Q846" s="128"/>
      <c r="R846" s="128"/>
      <c r="S846" s="128"/>
      <c r="T846" s="128"/>
      <c r="U846" s="128"/>
      <c r="V846" s="128"/>
      <c r="W846" s="128"/>
      <c r="X846" s="128"/>
      <c r="Y846" s="128"/>
      <c r="Z846" s="128"/>
    </row>
    <row r="847" spans="1:26" ht="13">
      <c r="A847" s="128"/>
      <c r="B847" s="199"/>
      <c r="C847" s="128"/>
      <c r="D847" s="128"/>
      <c r="E847" s="128"/>
      <c r="F847" s="128"/>
      <c r="G847" s="128"/>
      <c r="H847" s="128"/>
      <c r="I847" s="128"/>
      <c r="J847" s="128"/>
      <c r="K847" s="128"/>
      <c r="L847" s="128"/>
      <c r="M847" s="128"/>
      <c r="N847" s="128"/>
      <c r="O847" s="128"/>
      <c r="P847" s="128"/>
      <c r="Q847" s="128"/>
      <c r="R847" s="128"/>
      <c r="S847" s="128"/>
      <c r="T847" s="128"/>
      <c r="U847" s="128"/>
      <c r="V847" s="128"/>
      <c r="W847" s="128"/>
      <c r="X847" s="128"/>
      <c r="Y847" s="128"/>
      <c r="Z847" s="128"/>
    </row>
    <row r="848" spans="1:26" ht="13">
      <c r="A848" s="128"/>
      <c r="B848" s="199"/>
      <c r="C848" s="128"/>
      <c r="D848" s="128"/>
      <c r="E848" s="128"/>
      <c r="F848" s="128"/>
      <c r="G848" s="128"/>
      <c r="H848" s="128"/>
      <c r="I848" s="128"/>
      <c r="J848" s="128"/>
      <c r="K848" s="128"/>
      <c r="L848" s="128"/>
      <c r="M848" s="128"/>
      <c r="N848" s="128"/>
      <c r="O848" s="128"/>
      <c r="P848" s="128"/>
      <c r="Q848" s="128"/>
      <c r="R848" s="128"/>
      <c r="S848" s="128"/>
      <c r="T848" s="128"/>
      <c r="U848" s="128"/>
      <c r="V848" s="128"/>
      <c r="W848" s="128"/>
      <c r="X848" s="128"/>
      <c r="Y848" s="128"/>
      <c r="Z848" s="128"/>
    </row>
    <row r="849" spans="1:26" ht="13">
      <c r="A849" s="128"/>
      <c r="B849" s="199"/>
      <c r="C849" s="128"/>
      <c r="D849" s="128"/>
      <c r="E849" s="128"/>
      <c r="F849" s="128"/>
      <c r="G849" s="128"/>
      <c r="H849" s="128"/>
      <c r="I849" s="128"/>
      <c r="J849" s="128"/>
      <c r="K849" s="128"/>
      <c r="L849" s="128"/>
      <c r="M849" s="128"/>
      <c r="N849" s="128"/>
      <c r="O849" s="128"/>
      <c r="P849" s="128"/>
      <c r="Q849" s="128"/>
      <c r="R849" s="128"/>
      <c r="S849" s="128"/>
      <c r="T849" s="128"/>
      <c r="U849" s="128"/>
      <c r="V849" s="128"/>
      <c r="W849" s="128"/>
      <c r="X849" s="128"/>
      <c r="Y849" s="128"/>
      <c r="Z849" s="128"/>
    </row>
    <row r="850" spans="1:26" ht="13">
      <c r="A850" s="128"/>
      <c r="B850" s="199"/>
      <c r="C850" s="128"/>
      <c r="D850" s="128"/>
      <c r="E850" s="128"/>
      <c r="F850" s="128"/>
      <c r="G850" s="128"/>
      <c r="H850" s="128"/>
      <c r="I850" s="128"/>
      <c r="J850" s="128"/>
      <c r="K850" s="128"/>
      <c r="L850" s="128"/>
      <c r="M850" s="128"/>
      <c r="N850" s="128"/>
      <c r="O850" s="128"/>
      <c r="P850" s="128"/>
      <c r="Q850" s="128"/>
      <c r="R850" s="128"/>
      <c r="S850" s="128"/>
      <c r="T850" s="128"/>
      <c r="U850" s="128"/>
      <c r="V850" s="128"/>
      <c r="W850" s="128"/>
      <c r="X850" s="128"/>
      <c r="Y850" s="128"/>
      <c r="Z850" s="128"/>
    </row>
    <row r="851" spans="1:26" ht="13">
      <c r="A851" s="128"/>
      <c r="B851" s="199"/>
      <c r="C851" s="128"/>
      <c r="D851" s="128"/>
      <c r="E851" s="128"/>
      <c r="F851" s="128"/>
      <c r="G851" s="128"/>
      <c r="H851" s="128"/>
      <c r="I851" s="128"/>
      <c r="J851" s="128"/>
      <c r="K851" s="128"/>
      <c r="L851" s="128"/>
      <c r="M851" s="128"/>
      <c r="N851" s="128"/>
      <c r="O851" s="128"/>
      <c r="P851" s="128"/>
      <c r="Q851" s="128"/>
      <c r="R851" s="128"/>
      <c r="S851" s="128"/>
      <c r="T851" s="128"/>
      <c r="U851" s="128"/>
      <c r="V851" s="128"/>
      <c r="W851" s="128"/>
      <c r="X851" s="128"/>
      <c r="Y851" s="128"/>
      <c r="Z851" s="128"/>
    </row>
    <row r="852" spans="1:26" ht="13">
      <c r="A852" s="128"/>
      <c r="B852" s="199"/>
      <c r="C852" s="128"/>
      <c r="D852" s="128"/>
      <c r="E852" s="128"/>
      <c r="F852" s="128"/>
      <c r="G852" s="128"/>
      <c r="H852" s="128"/>
      <c r="I852" s="128"/>
      <c r="J852" s="128"/>
      <c r="K852" s="128"/>
      <c r="L852" s="128"/>
      <c r="M852" s="128"/>
      <c r="N852" s="128"/>
      <c r="O852" s="128"/>
      <c r="P852" s="128"/>
      <c r="Q852" s="128"/>
      <c r="R852" s="128"/>
      <c r="S852" s="128"/>
      <c r="T852" s="128"/>
      <c r="U852" s="128"/>
      <c r="V852" s="128"/>
      <c r="W852" s="128"/>
      <c r="X852" s="128"/>
      <c r="Y852" s="128"/>
      <c r="Z852" s="128"/>
    </row>
    <row r="853" spans="1:26" ht="13">
      <c r="A853" s="128"/>
      <c r="B853" s="199"/>
      <c r="C853" s="128"/>
      <c r="D853" s="128"/>
      <c r="E853" s="128"/>
      <c r="F853" s="128"/>
      <c r="G853" s="128"/>
      <c r="H853" s="128"/>
      <c r="I853" s="128"/>
      <c r="J853" s="128"/>
      <c r="K853" s="128"/>
      <c r="L853" s="128"/>
      <c r="M853" s="128"/>
      <c r="N853" s="128"/>
      <c r="O853" s="128"/>
      <c r="P853" s="128"/>
      <c r="Q853" s="128"/>
      <c r="R853" s="128"/>
      <c r="S853" s="128"/>
      <c r="T853" s="128"/>
      <c r="U853" s="128"/>
      <c r="V853" s="128"/>
      <c r="W853" s="128"/>
      <c r="X853" s="128"/>
      <c r="Y853" s="128"/>
      <c r="Z853" s="128"/>
    </row>
    <row r="854" spans="1:26" ht="13">
      <c r="A854" s="128"/>
      <c r="B854" s="199"/>
      <c r="C854" s="128"/>
      <c r="D854" s="128"/>
      <c r="E854" s="128"/>
      <c r="F854" s="128"/>
      <c r="G854" s="128"/>
      <c r="H854" s="128"/>
      <c r="I854" s="128"/>
      <c r="J854" s="128"/>
      <c r="K854" s="128"/>
      <c r="L854" s="128"/>
      <c r="M854" s="128"/>
      <c r="N854" s="128"/>
      <c r="O854" s="128"/>
      <c r="P854" s="128"/>
      <c r="Q854" s="128"/>
      <c r="R854" s="128"/>
      <c r="S854" s="128"/>
      <c r="T854" s="128"/>
      <c r="U854" s="128"/>
      <c r="V854" s="128"/>
      <c r="W854" s="128"/>
      <c r="X854" s="128"/>
      <c r="Y854" s="128"/>
      <c r="Z854" s="128"/>
    </row>
    <row r="855" spans="1:26" ht="13">
      <c r="A855" s="128"/>
      <c r="B855" s="199"/>
      <c r="C855" s="128"/>
      <c r="D855" s="128"/>
      <c r="E855" s="128"/>
      <c r="F855" s="128"/>
      <c r="G855" s="128"/>
      <c r="H855" s="128"/>
      <c r="I855" s="128"/>
      <c r="J855" s="128"/>
      <c r="K855" s="128"/>
      <c r="L855" s="128"/>
      <c r="M855" s="128"/>
      <c r="N855" s="128"/>
      <c r="O855" s="128"/>
      <c r="P855" s="128"/>
      <c r="Q855" s="128"/>
      <c r="R855" s="128"/>
      <c r="S855" s="128"/>
      <c r="T855" s="128"/>
      <c r="U855" s="128"/>
      <c r="V855" s="128"/>
      <c r="W855" s="128"/>
      <c r="X855" s="128"/>
      <c r="Y855" s="128"/>
      <c r="Z855" s="128"/>
    </row>
    <row r="856" spans="1:26" ht="13">
      <c r="A856" s="128"/>
      <c r="B856" s="199"/>
      <c r="C856" s="128"/>
      <c r="D856" s="128"/>
      <c r="E856" s="128"/>
      <c r="F856" s="128"/>
      <c r="G856" s="128"/>
      <c r="H856" s="128"/>
      <c r="I856" s="128"/>
      <c r="J856" s="128"/>
      <c r="K856" s="128"/>
      <c r="L856" s="128"/>
      <c r="M856" s="128"/>
      <c r="N856" s="128"/>
      <c r="O856" s="128"/>
      <c r="P856" s="128"/>
      <c r="Q856" s="128"/>
      <c r="R856" s="128"/>
      <c r="S856" s="128"/>
      <c r="T856" s="128"/>
      <c r="U856" s="128"/>
      <c r="V856" s="128"/>
      <c r="W856" s="128"/>
      <c r="X856" s="128"/>
      <c r="Y856" s="128"/>
      <c r="Z856" s="128"/>
    </row>
    <row r="857" spans="1:26" ht="13">
      <c r="A857" s="128"/>
      <c r="B857" s="199"/>
      <c r="C857" s="128"/>
      <c r="D857" s="128"/>
      <c r="E857" s="128"/>
      <c r="F857" s="128"/>
      <c r="G857" s="128"/>
      <c r="H857" s="128"/>
      <c r="I857" s="128"/>
      <c r="J857" s="128"/>
      <c r="K857" s="128"/>
      <c r="L857" s="128"/>
      <c r="M857" s="128"/>
      <c r="N857" s="128"/>
      <c r="O857" s="128"/>
      <c r="P857" s="128"/>
      <c r="Q857" s="128"/>
      <c r="R857" s="128"/>
      <c r="S857" s="128"/>
      <c r="T857" s="128"/>
      <c r="U857" s="128"/>
      <c r="V857" s="128"/>
      <c r="W857" s="128"/>
      <c r="X857" s="128"/>
      <c r="Y857" s="128"/>
      <c r="Z857" s="128"/>
    </row>
    <row r="858" spans="1:26" ht="13">
      <c r="A858" s="128"/>
      <c r="B858" s="199"/>
      <c r="C858" s="128"/>
      <c r="D858" s="128"/>
      <c r="E858" s="128"/>
      <c r="F858" s="128"/>
      <c r="G858" s="128"/>
      <c r="H858" s="128"/>
      <c r="I858" s="128"/>
      <c r="J858" s="128"/>
      <c r="K858" s="128"/>
      <c r="L858" s="128"/>
      <c r="M858" s="128"/>
      <c r="N858" s="128"/>
      <c r="O858" s="128"/>
      <c r="P858" s="128"/>
      <c r="Q858" s="128"/>
      <c r="R858" s="128"/>
      <c r="S858" s="128"/>
      <c r="T858" s="128"/>
      <c r="U858" s="128"/>
      <c r="V858" s="128"/>
      <c r="W858" s="128"/>
      <c r="X858" s="128"/>
      <c r="Y858" s="128"/>
      <c r="Z858" s="128"/>
    </row>
    <row r="859" spans="1:26" ht="13">
      <c r="A859" s="128"/>
      <c r="B859" s="199"/>
      <c r="C859" s="128"/>
      <c r="D859" s="128"/>
      <c r="E859" s="128"/>
      <c r="F859" s="128"/>
      <c r="G859" s="128"/>
      <c r="H859" s="128"/>
      <c r="I859" s="128"/>
      <c r="J859" s="128"/>
      <c r="K859" s="128"/>
      <c r="L859" s="128"/>
      <c r="M859" s="128"/>
      <c r="N859" s="128"/>
      <c r="O859" s="128"/>
      <c r="P859" s="128"/>
      <c r="Q859" s="128"/>
      <c r="R859" s="128"/>
      <c r="S859" s="128"/>
      <c r="T859" s="128"/>
      <c r="U859" s="128"/>
      <c r="V859" s="128"/>
      <c r="W859" s="128"/>
      <c r="X859" s="128"/>
      <c r="Y859" s="128"/>
      <c r="Z859" s="128"/>
    </row>
    <row r="860" spans="1:26" ht="13">
      <c r="A860" s="128"/>
      <c r="B860" s="199"/>
      <c r="C860" s="128"/>
      <c r="D860" s="128"/>
      <c r="E860" s="128"/>
      <c r="F860" s="128"/>
      <c r="G860" s="128"/>
      <c r="H860" s="128"/>
      <c r="I860" s="128"/>
      <c r="J860" s="128"/>
      <c r="K860" s="128"/>
      <c r="L860" s="128"/>
      <c r="M860" s="128"/>
      <c r="N860" s="128"/>
      <c r="O860" s="128"/>
      <c r="P860" s="128"/>
      <c r="Q860" s="128"/>
      <c r="R860" s="128"/>
      <c r="S860" s="128"/>
      <c r="T860" s="128"/>
      <c r="U860" s="128"/>
      <c r="V860" s="128"/>
      <c r="W860" s="128"/>
      <c r="X860" s="128"/>
      <c r="Y860" s="128"/>
      <c r="Z860" s="128"/>
    </row>
    <row r="861" spans="1:26" ht="13">
      <c r="A861" s="128"/>
      <c r="B861" s="199"/>
      <c r="C861" s="128"/>
      <c r="D861" s="128"/>
      <c r="E861" s="128"/>
      <c r="F861" s="128"/>
      <c r="G861" s="128"/>
      <c r="H861" s="128"/>
      <c r="I861" s="128"/>
      <c r="J861" s="128"/>
      <c r="K861" s="128"/>
      <c r="L861" s="128"/>
      <c r="M861" s="128"/>
      <c r="N861" s="128"/>
      <c r="O861" s="128"/>
      <c r="P861" s="128"/>
      <c r="Q861" s="128"/>
      <c r="R861" s="128"/>
      <c r="S861" s="128"/>
      <c r="T861" s="128"/>
      <c r="U861" s="128"/>
      <c r="V861" s="128"/>
      <c r="W861" s="128"/>
      <c r="X861" s="128"/>
      <c r="Y861" s="128"/>
      <c r="Z861" s="128"/>
    </row>
    <row r="862" spans="1:26" ht="13">
      <c r="A862" s="128"/>
      <c r="B862" s="199"/>
      <c r="C862" s="128"/>
      <c r="D862" s="128"/>
      <c r="E862" s="128"/>
      <c r="F862" s="128"/>
      <c r="G862" s="128"/>
      <c r="H862" s="128"/>
      <c r="I862" s="128"/>
      <c r="J862" s="128"/>
      <c r="K862" s="128"/>
      <c r="L862" s="128"/>
      <c r="M862" s="128"/>
      <c r="N862" s="128"/>
      <c r="O862" s="128"/>
      <c r="P862" s="128"/>
      <c r="Q862" s="128"/>
      <c r="R862" s="128"/>
      <c r="S862" s="128"/>
      <c r="T862" s="128"/>
      <c r="U862" s="128"/>
      <c r="V862" s="128"/>
      <c r="W862" s="128"/>
      <c r="X862" s="128"/>
      <c r="Y862" s="128"/>
      <c r="Z862" s="128"/>
    </row>
    <row r="863" spans="1:26" ht="13">
      <c r="A863" s="128"/>
      <c r="B863" s="199"/>
      <c r="C863" s="128"/>
      <c r="D863" s="128"/>
      <c r="E863" s="128"/>
      <c r="F863" s="128"/>
      <c r="G863" s="128"/>
      <c r="H863" s="128"/>
      <c r="I863" s="128"/>
      <c r="J863" s="128"/>
      <c r="K863" s="128"/>
      <c r="L863" s="128"/>
      <c r="M863" s="128"/>
      <c r="N863" s="128"/>
      <c r="O863" s="128"/>
      <c r="P863" s="128"/>
      <c r="Q863" s="128"/>
      <c r="R863" s="128"/>
      <c r="S863" s="128"/>
      <c r="T863" s="128"/>
      <c r="U863" s="128"/>
      <c r="V863" s="128"/>
      <c r="W863" s="128"/>
      <c r="X863" s="128"/>
      <c r="Y863" s="128"/>
      <c r="Z863" s="128"/>
    </row>
    <row r="864" spans="1:26" ht="13">
      <c r="A864" s="128"/>
      <c r="B864" s="199"/>
      <c r="C864" s="128"/>
      <c r="D864" s="128"/>
      <c r="E864" s="128"/>
      <c r="F864" s="128"/>
      <c r="G864" s="128"/>
      <c r="H864" s="128"/>
      <c r="I864" s="128"/>
      <c r="J864" s="128"/>
      <c r="K864" s="128"/>
      <c r="L864" s="128"/>
      <c r="M864" s="128"/>
      <c r="N864" s="128"/>
      <c r="O864" s="128"/>
      <c r="P864" s="128"/>
      <c r="Q864" s="128"/>
      <c r="R864" s="128"/>
      <c r="S864" s="128"/>
      <c r="T864" s="128"/>
      <c r="U864" s="128"/>
      <c r="V864" s="128"/>
      <c r="W864" s="128"/>
      <c r="X864" s="128"/>
      <c r="Y864" s="128"/>
      <c r="Z864" s="128"/>
    </row>
    <row r="865" spans="1:26" ht="13">
      <c r="A865" s="128"/>
      <c r="B865" s="199"/>
      <c r="C865" s="128"/>
      <c r="D865" s="128"/>
      <c r="E865" s="128"/>
      <c r="F865" s="128"/>
      <c r="G865" s="128"/>
      <c r="H865" s="128"/>
      <c r="I865" s="128"/>
      <c r="J865" s="128"/>
      <c r="K865" s="128"/>
      <c r="L865" s="128"/>
      <c r="M865" s="128"/>
      <c r="N865" s="128"/>
      <c r="O865" s="128"/>
      <c r="P865" s="128"/>
      <c r="Q865" s="128"/>
      <c r="R865" s="128"/>
      <c r="S865" s="128"/>
      <c r="T865" s="128"/>
      <c r="U865" s="128"/>
      <c r="V865" s="128"/>
      <c r="W865" s="128"/>
      <c r="X865" s="128"/>
      <c r="Y865" s="128"/>
      <c r="Z865" s="128"/>
    </row>
    <row r="866" spans="1:26" ht="13">
      <c r="A866" s="128"/>
      <c r="B866" s="199"/>
      <c r="C866" s="128"/>
      <c r="D866" s="128"/>
      <c r="E866" s="128"/>
      <c r="F866" s="128"/>
      <c r="G866" s="128"/>
      <c r="H866" s="128"/>
      <c r="I866" s="128"/>
      <c r="J866" s="128"/>
      <c r="K866" s="128"/>
      <c r="L866" s="128"/>
      <c r="M866" s="128"/>
      <c r="N866" s="128"/>
      <c r="O866" s="128"/>
      <c r="P866" s="128"/>
      <c r="Q866" s="128"/>
      <c r="R866" s="128"/>
      <c r="S866" s="128"/>
      <c r="T866" s="128"/>
      <c r="U866" s="128"/>
      <c r="V866" s="128"/>
      <c r="W866" s="128"/>
      <c r="X866" s="128"/>
      <c r="Y866" s="128"/>
      <c r="Z866" s="128"/>
    </row>
    <row r="867" spans="1:26" ht="13">
      <c r="A867" s="128"/>
      <c r="B867" s="199"/>
      <c r="C867" s="128"/>
      <c r="D867" s="128"/>
      <c r="E867" s="128"/>
      <c r="F867" s="128"/>
      <c r="G867" s="128"/>
      <c r="H867" s="128"/>
      <c r="I867" s="128"/>
      <c r="J867" s="128"/>
      <c r="K867" s="128"/>
      <c r="L867" s="128"/>
      <c r="M867" s="128"/>
      <c r="N867" s="128"/>
      <c r="O867" s="128"/>
      <c r="P867" s="128"/>
      <c r="Q867" s="128"/>
      <c r="R867" s="128"/>
      <c r="S867" s="128"/>
      <c r="T867" s="128"/>
      <c r="U867" s="128"/>
      <c r="V867" s="128"/>
      <c r="W867" s="128"/>
      <c r="X867" s="128"/>
      <c r="Y867" s="128"/>
      <c r="Z867" s="128"/>
    </row>
    <row r="868" spans="1:26" ht="13">
      <c r="A868" s="128"/>
      <c r="B868" s="199"/>
      <c r="C868" s="128"/>
      <c r="D868" s="128"/>
      <c r="E868" s="128"/>
      <c r="F868" s="128"/>
      <c r="G868" s="128"/>
      <c r="H868" s="128"/>
      <c r="I868" s="128"/>
      <c r="J868" s="128"/>
      <c r="K868" s="128"/>
      <c r="L868" s="128"/>
      <c r="M868" s="128"/>
      <c r="N868" s="128"/>
      <c r="O868" s="128"/>
      <c r="P868" s="128"/>
      <c r="Q868" s="128"/>
      <c r="R868" s="128"/>
      <c r="S868" s="128"/>
      <c r="T868" s="128"/>
      <c r="U868" s="128"/>
      <c r="V868" s="128"/>
      <c r="W868" s="128"/>
      <c r="X868" s="128"/>
      <c r="Y868" s="128"/>
      <c r="Z868" s="128"/>
    </row>
    <row r="869" spans="1:26" ht="13">
      <c r="A869" s="128"/>
      <c r="B869" s="199"/>
      <c r="C869" s="128"/>
      <c r="D869" s="128"/>
      <c r="E869" s="128"/>
      <c r="F869" s="128"/>
      <c r="G869" s="128"/>
      <c r="H869" s="128"/>
      <c r="I869" s="128"/>
      <c r="J869" s="128"/>
      <c r="K869" s="128"/>
      <c r="L869" s="128"/>
      <c r="M869" s="128"/>
      <c r="N869" s="128"/>
      <c r="O869" s="128"/>
      <c r="P869" s="128"/>
      <c r="Q869" s="128"/>
      <c r="R869" s="128"/>
      <c r="S869" s="128"/>
      <c r="T869" s="128"/>
      <c r="U869" s="128"/>
      <c r="V869" s="128"/>
      <c r="W869" s="128"/>
      <c r="X869" s="128"/>
      <c r="Y869" s="128"/>
      <c r="Z869" s="128"/>
    </row>
    <row r="870" spans="1:26" ht="13">
      <c r="A870" s="128"/>
      <c r="B870" s="199"/>
      <c r="C870" s="128"/>
      <c r="D870" s="128"/>
      <c r="E870" s="128"/>
      <c r="F870" s="128"/>
      <c r="G870" s="128"/>
      <c r="H870" s="128"/>
      <c r="I870" s="128"/>
      <c r="J870" s="128"/>
      <c r="K870" s="128"/>
      <c r="L870" s="128"/>
      <c r="M870" s="128"/>
      <c r="N870" s="128"/>
      <c r="O870" s="128"/>
      <c r="P870" s="128"/>
      <c r="Q870" s="128"/>
      <c r="R870" s="128"/>
      <c r="S870" s="128"/>
      <c r="T870" s="128"/>
      <c r="U870" s="128"/>
      <c r="V870" s="128"/>
      <c r="W870" s="128"/>
      <c r="X870" s="128"/>
      <c r="Y870" s="128"/>
      <c r="Z870" s="128"/>
    </row>
    <row r="871" spans="1:26" ht="13">
      <c r="A871" s="128"/>
      <c r="B871" s="199"/>
      <c r="C871" s="128"/>
      <c r="D871" s="128"/>
      <c r="E871" s="128"/>
      <c r="F871" s="128"/>
      <c r="G871" s="128"/>
      <c r="H871" s="128"/>
      <c r="I871" s="128"/>
      <c r="J871" s="128"/>
      <c r="K871" s="128"/>
      <c r="L871" s="128"/>
      <c r="M871" s="128"/>
      <c r="N871" s="128"/>
      <c r="O871" s="128"/>
      <c r="P871" s="128"/>
      <c r="Q871" s="128"/>
      <c r="R871" s="128"/>
      <c r="S871" s="128"/>
      <c r="T871" s="128"/>
      <c r="U871" s="128"/>
      <c r="V871" s="128"/>
      <c r="W871" s="128"/>
      <c r="X871" s="128"/>
      <c r="Y871" s="128"/>
      <c r="Z871" s="128"/>
    </row>
    <row r="872" spans="1:26" ht="13">
      <c r="A872" s="128"/>
      <c r="B872" s="199"/>
      <c r="C872" s="128"/>
      <c r="D872" s="128"/>
      <c r="E872" s="128"/>
      <c r="F872" s="128"/>
      <c r="G872" s="128"/>
      <c r="H872" s="128"/>
      <c r="I872" s="128"/>
      <c r="J872" s="128"/>
      <c r="K872" s="128"/>
      <c r="L872" s="128"/>
      <c r="M872" s="128"/>
      <c r="N872" s="128"/>
      <c r="O872" s="128"/>
      <c r="P872" s="128"/>
      <c r="Q872" s="128"/>
      <c r="R872" s="128"/>
      <c r="S872" s="128"/>
      <c r="T872" s="128"/>
      <c r="U872" s="128"/>
      <c r="V872" s="128"/>
      <c r="W872" s="128"/>
      <c r="X872" s="128"/>
      <c r="Y872" s="128"/>
      <c r="Z872" s="128"/>
    </row>
    <row r="873" spans="1:26" ht="13">
      <c r="A873" s="128"/>
      <c r="B873" s="199"/>
      <c r="C873" s="128"/>
      <c r="D873" s="128"/>
      <c r="E873" s="128"/>
      <c r="F873" s="128"/>
      <c r="G873" s="128"/>
      <c r="H873" s="128"/>
      <c r="I873" s="128"/>
      <c r="J873" s="128"/>
      <c r="K873" s="128"/>
      <c r="L873" s="128"/>
      <c r="M873" s="128"/>
      <c r="N873" s="128"/>
      <c r="O873" s="128"/>
      <c r="P873" s="128"/>
      <c r="Q873" s="128"/>
      <c r="R873" s="128"/>
      <c r="S873" s="128"/>
      <c r="T873" s="128"/>
      <c r="U873" s="128"/>
      <c r="V873" s="128"/>
      <c r="W873" s="128"/>
      <c r="X873" s="128"/>
      <c r="Y873" s="128"/>
      <c r="Z873" s="128"/>
    </row>
    <row r="874" spans="1:26" ht="13">
      <c r="A874" s="128"/>
      <c r="B874" s="199"/>
      <c r="C874" s="128"/>
      <c r="D874" s="128"/>
      <c r="E874" s="128"/>
      <c r="F874" s="128"/>
      <c r="G874" s="128"/>
      <c r="H874" s="128"/>
      <c r="I874" s="128"/>
      <c r="J874" s="128"/>
      <c r="K874" s="128"/>
      <c r="L874" s="128"/>
      <c r="M874" s="128"/>
      <c r="N874" s="128"/>
      <c r="O874" s="128"/>
      <c r="P874" s="128"/>
      <c r="Q874" s="128"/>
      <c r="R874" s="128"/>
      <c r="S874" s="128"/>
      <c r="T874" s="128"/>
      <c r="U874" s="128"/>
      <c r="V874" s="128"/>
      <c r="W874" s="128"/>
      <c r="X874" s="128"/>
      <c r="Y874" s="128"/>
      <c r="Z874" s="128"/>
    </row>
    <row r="875" spans="1:26" ht="13">
      <c r="A875" s="128"/>
      <c r="B875" s="199"/>
      <c r="C875" s="128"/>
      <c r="D875" s="128"/>
      <c r="E875" s="128"/>
      <c r="F875" s="128"/>
      <c r="G875" s="128"/>
      <c r="H875" s="128"/>
      <c r="I875" s="128"/>
      <c r="J875" s="128"/>
      <c r="K875" s="128"/>
      <c r="L875" s="128"/>
      <c r="M875" s="128"/>
      <c r="N875" s="128"/>
      <c r="O875" s="128"/>
      <c r="P875" s="128"/>
      <c r="Q875" s="128"/>
      <c r="R875" s="128"/>
      <c r="S875" s="128"/>
      <c r="T875" s="128"/>
      <c r="U875" s="128"/>
      <c r="V875" s="128"/>
      <c r="W875" s="128"/>
      <c r="X875" s="128"/>
      <c r="Y875" s="128"/>
      <c r="Z875" s="128"/>
    </row>
    <row r="876" spans="1:26" ht="13">
      <c r="A876" s="128"/>
      <c r="B876" s="199"/>
      <c r="C876" s="128"/>
      <c r="D876" s="128"/>
      <c r="E876" s="128"/>
      <c r="F876" s="128"/>
      <c r="G876" s="128"/>
      <c r="H876" s="128"/>
      <c r="I876" s="128"/>
      <c r="J876" s="128"/>
      <c r="K876" s="128"/>
      <c r="L876" s="128"/>
      <c r="M876" s="128"/>
      <c r="N876" s="128"/>
      <c r="O876" s="128"/>
      <c r="P876" s="128"/>
      <c r="Q876" s="128"/>
      <c r="R876" s="128"/>
      <c r="S876" s="128"/>
      <c r="T876" s="128"/>
      <c r="U876" s="128"/>
      <c r="V876" s="128"/>
      <c r="W876" s="128"/>
      <c r="X876" s="128"/>
      <c r="Y876" s="128"/>
      <c r="Z876" s="128"/>
    </row>
    <row r="877" spans="1:26" ht="13">
      <c r="A877" s="128"/>
      <c r="B877" s="199"/>
      <c r="C877" s="128"/>
      <c r="D877" s="128"/>
      <c r="E877" s="128"/>
      <c r="F877" s="128"/>
      <c r="G877" s="128"/>
      <c r="H877" s="128"/>
      <c r="I877" s="128"/>
      <c r="J877" s="128"/>
      <c r="K877" s="128"/>
      <c r="L877" s="128"/>
      <c r="M877" s="128"/>
      <c r="N877" s="128"/>
      <c r="O877" s="128"/>
      <c r="P877" s="128"/>
      <c r="Q877" s="128"/>
      <c r="R877" s="128"/>
      <c r="S877" s="128"/>
      <c r="T877" s="128"/>
      <c r="U877" s="128"/>
      <c r="V877" s="128"/>
      <c r="W877" s="128"/>
      <c r="X877" s="128"/>
      <c r="Y877" s="128"/>
      <c r="Z877" s="128"/>
    </row>
    <row r="878" spans="1:26" ht="13">
      <c r="A878" s="128"/>
      <c r="B878" s="199"/>
      <c r="C878" s="128"/>
      <c r="D878" s="128"/>
      <c r="E878" s="128"/>
      <c r="F878" s="128"/>
      <c r="G878" s="128"/>
      <c r="H878" s="128"/>
      <c r="I878" s="128"/>
      <c r="J878" s="128"/>
      <c r="K878" s="128"/>
      <c r="L878" s="128"/>
      <c r="M878" s="128"/>
      <c r="N878" s="128"/>
      <c r="O878" s="128"/>
      <c r="P878" s="128"/>
      <c r="Q878" s="128"/>
      <c r="R878" s="128"/>
      <c r="S878" s="128"/>
      <c r="T878" s="128"/>
      <c r="U878" s="128"/>
      <c r="V878" s="128"/>
      <c r="W878" s="128"/>
      <c r="X878" s="128"/>
      <c r="Y878" s="128"/>
      <c r="Z878" s="128"/>
    </row>
    <row r="879" spans="1:26" ht="13">
      <c r="A879" s="128"/>
      <c r="B879" s="199"/>
      <c r="C879" s="128"/>
      <c r="D879" s="128"/>
      <c r="E879" s="128"/>
      <c r="F879" s="128"/>
      <c r="G879" s="128"/>
      <c r="H879" s="128"/>
      <c r="I879" s="128"/>
      <c r="J879" s="128"/>
      <c r="K879" s="128"/>
      <c r="L879" s="128"/>
      <c r="M879" s="128"/>
      <c r="N879" s="128"/>
      <c r="O879" s="128"/>
      <c r="P879" s="128"/>
      <c r="Q879" s="128"/>
      <c r="R879" s="128"/>
      <c r="S879" s="128"/>
      <c r="T879" s="128"/>
      <c r="U879" s="128"/>
      <c r="V879" s="128"/>
      <c r="W879" s="128"/>
      <c r="X879" s="128"/>
      <c r="Y879" s="128"/>
      <c r="Z879" s="128"/>
    </row>
    <row r="880" spans="1:26" ht="13">
      <c r="A880" s="128"/>
      <c r="B880" s="199"/>
      <c r="C880" s="128"/>
      <c r="D880" s="128"/>
      <c r="E880" s="128"/>
      <c r="F880" s="128"/>
      <c r="G880" s="128"/>
      <c r="H880" s="128"/>
      <c r="I880" s="128"/>
      <c r="J880" s="128"/>
      <c r="K880" s="128"/>
      <c r="L880" s="128"/>
      <c r="M880" s="128"/>
      <c r="N880" s="128"/>
      <c r="O880" s="128"/>
      <c r="P880" s="128"/>
      <c r="Q880" s="128"/>
      <c r="R880" s="128"/>
      <c r="S880" s="128"/>
      <c r="T880" s="128"/>
      <c r="U880" s="128"/>
      <c r="V880" s="128"/>
      <c r="W880" s="128"/>
      <c r="X880" s="128"/>
      <c r="Y880" s="128"/>
      <c r="Z880" s="128"/>
    </row>
    <row r="881" spans="1:26" ht="13">
      <c r="A881" s="128"/>
      <c r="B881" s="199"/>
      <c r="C881" s="128"/>
      <c r="D881" s="128"/>
      <c r="E881" s="128"/>
      <c r="F881" s="128"/>
      <c r="G881" s="128"/>
      <c r="H881" s="128"/>
      <c r="I881" s="128"/>
      <c r="J881" s="128"/>
      <c r="K881" s="128"/>
      <c r="L881" s="128"/>
      <c r="M881" s="128"/>
      <c r="N881" s="128"/>
      <c r="O881" s="128"/>
      <c r="P881" s="128"/>
      <c r="Q881" s="128"/>
      <c r="R881" s="128"/>
      <c r="S881" s="128"/>
      <c r="T881" s="128"/>
      <c r="U881" s="128"/>
      <c r="V881" s="128"/>
      <c r="W881" s="128"/>
      <c r="X881" s="128"/>
      <c r="Y881" s="128"/>
      <c r="Z881" s="128"/>
    </row>
    <row r="882" spans="1:26" ht="13">
      <c r="A882" s="128"/>
      <c r="B882" s="199"/>
      <c r="C882" s="128"/>
      <c r="D882" s="128"/>
      <c r="E882" s="128"/>
      <c r="F882" s="128"/>
      <c r="G882" s="128"/>
      <c r="H882" s="128"/>
      <c r="I882" s="128"/>
      <c r="J882" s="128"/>
      <c r="K882" s="128"/>
      <c r="L882" s="128"/>
      <c r="M882" s="128"/>
      <c r="N882" s="128"/>
      <c r="O882" s="128"/>
      <c r="P882" s="128"/>
      <c r="Q882" s="128"/>
      <c r="R882" s="128"/>
      <c r="S882" s="128"/>
      <c r="T882" s="128"/>
      <c r="U882" s="128"/>
      <c r="V882" s="128"/>
      <c r="W882" s="128"/>
      <c r="X882" s="128"/>
      <c r="Y882" s="128"/>
      <c r="Z882" s="128"/>
    </row>
    <row r="883" spans="1:26" ht="13">
      <c r="A883" s="128"/>
      <c r="B883" s="199"/>
      <c r="C883" s="128"/>
      <c r="D883" s="128"/>
      <c r="E883" s="128"/>
      <c r="F883" s="128"/>
      <c r="G883" s="128"/>
      <c r="H883" s="128"/>
      <c r="I883" s="128"/>
      <c r="J883" s="128"/>
      <c r="K883" s="128"/>
      <c r="L883" s="128"/>
      <c r="M883" s="128"/>
      <c r="N883" s="128"/>
      <c r="O883" s="128"/>
      <c r="P883" s="128"/>
      <c r="Q883" s="128"/>
      <c r="R883" s="128"/>
      <c r="S883" s="128"/>
      <c r="T883" s="128"/>
      <c r="U883" s="128"/>
      <c r="V883" s="128"/>
      <c r="W883" s="128"/>
      <c r="X883" s="128"/>
      <c r="Y883" s="128"/>
      <c r="Z883" s="128"/>
    </row>
    <row r="884" spans="1:26" ht="13">
      <c r="A884" s="128"/>
      <c r="B884" s="199"/>
      <c r="C884" s="128"/>
      <c r="D884" s="128"/>
      <c r="E884" s="128"/>
      <c r="F884" s="128"/>
      <c r="G884" s="128"/>
      <c r="H884" s="128"/>
      <c r="I884" s="128"/>
      <c r="J884" s="128"/>
      <c r="K884" s="128"/>
      <c r="L884" s="128"/>
      <c r="M884" s="128"/>
      <c r="N884" s="128"/>
      <c r="O884" s="128"/>
      <c r="P884" s="128"/>
      <c r="Q884" s="128"/>
      <c r="R884" s="128"/>
      <c r="S884" s="128"/>
      <c r="T884" s="128"/>
      <c r="U884" s="128"/>
      <c r="V884" s="128"/>
      <c r="W884" s="128"/>
      <c r="X884" s="128"/>
      <c r="Y884" s="128"/>
      <c r="Z884" s="128"/>
    </row>
    <row r="885" spans="1:26" ht="13">
      <c r="A885" s="128"/>
      <c r="B885" s="199"/>
      <c r="C885" s="128"/>
      <c r="D885" s="128"/>
      <c r="E885" s="128"/>
      <c r="F885" s="128"/>
      <c r="G885" s="128"/>
      <c r="H885" s="128"/>
      <c r="I885" s="128"/>
      <c r="J885" s="128"/>
      <c r="K885" s="128"/>
      <c r="L885" s="128"/>
      <c r="M885" s="128"/>
      <c r="N885" s="128"/>
      <c r="O885" s="128"/>
      <c r="P885" s="128"/>
      <c r="Q885" s="128"/>
      <c r="R885" s="128"/>
      <c r="S885" s="128"/>
      <c r="T885" s="128"/>
      <c r="U885" s="128"/>
      <c r="V885" s="128"/>
      <c r="W885" s="128"/>
      <c r="X885" s="128"/>
      <c r="Y885" s="128"/>
      <c r="Z885" s="128"/>
    </row>
    <row r="886" spans="1:26" ht="13">
      <c r="A886" s="128"/>
      <c r="B886" s="199"/>
      <c r="C886" s="128"/>
      <c r="D886" s="128"/>
      <c r="E886" s="128"/>
      <c r="F886" s="128"/>
      <c r="G886" s="128"/>
      <c r="H886" s="128"/>
      <c r="I886" s="128"/>
      <c r="J886" s="128"/>
      <c r="K886" s="128"/>
      <c r="L886" s="128"/>
      <c r="M886" s="128"/>
      <c r="N886" s="128"/>
      <c r="O886" s="128"/>
      <c r="P886" s="128"/>
      <c r="Q886" s="128"/>
      <c r="R886" s="128"/>
      <c r="S886" s="128"/>
      <c r="T886" s="128"/>
      <c r="U886" s="128"/>
      <c r="V886" s="128"/>
      <c r="W886" s="128"/>
      <c r="X886" s="128"/>
      <c r="Y886" s="128"/>
      <c r="Z886" s="128"/>
    </row>
    <row r="887" spans="1:26" ht="13">
      <c r="A887" s="128"/>
      <c r="B887" s="199"/>
      <c r="C887" s="128"/>
      <c r="D887" s="128"/>
      <c r="E887" s="128"/>
      <c r="F887" s="128"/>
      <c r="G887" s="128"/>
      <c r="H887" s="128"/>
      <c r="I887" s="128"/>
      <c r="J887" s="128"/>
      <c r="K887" s="128"/>
      <c r="L887" s="128"/>
      <c r="M887" s="128"/>
      <c r="N887" s="128"/>
      <c r="O887" s="128"/>
      <c r="P887" s="128"/>
      <c r="Q887" s="128"/>
      <c r="R887" s="128"/>
      <c r="S887" s="128"/>
      <c r="T887" s="128"/>
      <c r="U887" s="128"/>
      <c r="V887" s="128"/>
      <c r="W887" s="128"/>
      <c r="X887" s="128"/>
      <c r="Y887" s="128"/>
      <c r="Z887" s="128"/>
    </row>
    <row r="888" spans="1:26" ht="13">
      <c r="A888" s="128"/>
      <c r="B888" s="199"/>
      <c r="C888" s="128"/>
      <c r="D888" s="128"/>
      <c r="E888" s="128"/>
      <c r="F888" s="128"/>
      <c r="G888" s="128"/>
      <c r="H888" s="128"/>
      <c r="I888" s="128"/>
      <c r="J888" s="128"/>
      <c r="K888" s="128"/>
      <c r="L888" s="128"/>
      <c r="M888" s="128"/>
      <c r="N888" s="128"/>
      <c r="O888" s="128"/>
      <c r="P888" s="128"/>
      <c r="Q888" s="128"/>
      <c r="R888" s="128"/>
      <c r="S888" s="128"/>
      <c r="T888" s="128"/>
      <c r="U888" s="128"/>
      <c r="V888" s="128"/>
      <c r="W888" s="128"/>
      <c r="X888" s="128"/>
      <c r="Y888" s="128"/>
      <c r="Z888" s="128"/>
    </row>
    <row r="889" spans="1:26" ht="13">
      <c r="A889" s="128"/>
      <c r="B889" s="199"/>
      <c r="C889" s="128"/>
      <c r="D889" s="128"/>
      <c r="E889" s="128"/>
      <c r="F889" s="128"/>
      <c r="G889" s="128"/>
      <c r="H889" s="128"/>
      <c r="I889" s="128"/>
      <c r="J889" s="128"/>
      <c r="K889" s="128"/>
      <c r="L889" s="128"/>
      <c r="M889" s="128"/>
      <c r="N889" s="128"/>
      <c r="O889" s="128"/>
      <c r="P889" s="128"/>
      <c r="Q889" s="128"/>
      <c r="R889" s="128"/>
      <c r="S889" s="128"/>
      <c r="T889" s="128"/>
      <c r="U889" s="128"/>
      <c r="V889" s="128"/>
      <c r="W889" s="128"/>
      <c r="X889" s="128"/>
      <c r="Y889" s="128"/>
      <c r="Z889" s="128"/>
    </row>
    <row r="890" spans="1:26" ht="13">
      <c r="A890" s="128"/>
      <c r="B890" s="199"/>
      <c r="C890" s="128"/>
      <c r="D890" s="128"/>
      <c r="E890" s="128"/>
      <c r="F890" s="128"/>
      <c r="G890" s="128"/>
      <c r="H890" s="128"/>
      <c r="I890" s="128"/>
      <c r="J890" s="128"/>
      <c r="K890" s="128"/>
      <c r="L890" s="128"/>
      <c r="M890" s="128"/>
      <c r="N890" s="128"/>
      <c r="O890" s="128"/>
      <c r="P890" s="128"/>
      <c r="Q890" s="128"/>
      <c r="R890" s="128"/>
      <c r="S890" s="128"/>
      <c r="T890" s="128"/>
      <c r="U890" s="128"/>
      <c r="V890" s="128"/>
      <c r="W890" s="128"/>
      <c r="X890" s="128"/>
      <c r="Y890" s="128"/>
      <c r="Z890" s="128"/>
    </row>
    <row r="891" spans="1:26" ht="13">
      <c r="A891" s="128"/>
      <c r="B891" s="199"/>
      <c r="C891" s="128"/>
      <c r="D891" s="128"/>
      <c r="E891" s="128"/>
      <c r="F891" s="128"/>
      <c r="G891" s="128"/>
      <c r="H891" s="128"/>
      <c r="I891" s="128"/>
      <c r="J891" s="128"/>
      <c r="K891" s="128"/>
      <c r="L891" s="128"/>
      <c r="M891" s="128"/>
      <c r="N891" s="128"/>
      <c r="O891" s="128"/>
      <c r="P891" s="128"/>
      <c r="Q891" s="128"/>
      <c r="R891" s="128"/>
      <c r="S891" s="128"/>
      <c r="T891" s="128"/>
      <c r="U891" s="128"/>
      <c r="V891" s="128"/>
      <c r="W891" s="128"/>
      <c r="X891" s="128"/>
      <c r="Y891" s="128"/>
      <c r="Z891" s="128"/>
    </row>
    <row r="892" spans="1:26" ht="13">
      <c r="A892" s="128"/>
      <c r="B892" s="199"/>
      <c r="C892" s="128"/>
      <c r="D892" s="128"/>
      <c r="E892" s="128"/>
      <c r="F892" s="128"/>
      <c r="G892" s="128"/>
      <c r="H892" s="128"/>
      <c r="I892" s="128"/>
      <c r="J892" s="128"/>
      <c r="K892" s="128"/>
      <c r="L892" s="128"/>
      <c r="M892" s="128"/>
      <c r="N892" s="128"/>
      <c r="O892" s="128"/>
      <c r="P892" s="128"/>
      <c r="Q892" s="128"/>
      <c r="R892" s="128"/>
      <c r="S892" s="128"/>
      <c r="T892" s="128"/>
      <c r="U892" s="128"/>
      <c r="V892" s="128"/>
      <c r="W892" s="128"/>
      <c r="X892" s="128"/>
      <c r="Y892" s="128"/>
      <c r="Z892" s="128"/>
    </row>
    <row r="893" spans="1:26" ht="13">
      <c r="A893" s="128"/>
      <c r="B893" s="199"/>
      <c r="C893" s="128"/>
      <c r="D893" s="128"/>
      <c r="E893" s="128"/>
      <c r="F893" s="128"/>
      <c r="G893" s="128"/>
      <c r="H893" s="128"/>
      <c r="I893" s="128"/>
      <c r="J893" s="128"/>
      <c r="K893" s="128"/>
      <c r="L893" s="128"/>
      <c r="M893" s="128"/>
      <c r="N893" s="128"/>
      <c r="O893" s="128"/>
      <c r="P893" s="128"/>
      <c r="Q893" s="128"/>
      <c r="R893" s="128"/>
      <c r="S893" s="128"/>
      <c r="T893" s="128"/>
      <c r="U893" s="128"/>
      <c r="V893" s="128"/>
      <c r="W893" s="128"/>
      <c r="X893" s="128"/>
      <c r="Y893" s="128"/>
      <c r="Z893" s="128"/>
    </row>
    <row r="894" spans="1:26" ht="13">
      <c r="A894" s="128"/>
      <c r="B894" s="199"/>
      <c r="C894" s="128"/>
      <c r="D894" s="128"/>
      <c r="E894" s="128"/>
      <c r="F894" s="128"/>
      <c r="G894" s="128"/>
      <c r="H894" s="128"/>
      <c r="I894" s="128"/>
      <c r="J894" s="128"/>
      <c r="K894" s="128"/>
      <c r="L894" s="128"/>
      <c r="M894" s="128"/>
      <c r="N894" s="128"/>
      <c r="O894" s="128"/>
      <c r="P894" s="128"/>
      <c r="Q894" s="128"/>
      <c r="R894" s="128"/>
      <c r="S894" s="128"/>
      <c r="T894" s="128"/>
      <c r="U894" s="128"/>
      <c r="V894" s="128"/>
      <c r="W894" s="128"/>
      <c r="X894" s="128"/>
      <c r="Y894" s="128"/>
      <c r="Z894" s="128"/>
    </row>
    <row r="895" spans="1:26" ht="13">
      <c r="A895" s="128"/>
      <c r="B895" s="199"/>
      <c r="C895" s="128"/>
      <c r="D895" s="128"/>
      <c r="E895" s="128"/>
      <c r="F895" s="128"/>
      <c r="G895" s="128"/>
      <c r="H895" s="128"/>
      <c r="I895" s="128"/>
      <c r="J895" s="128"/>
      <c r="K895" s="128"/>
      <c r="L895" s="128"/>
      <c r="M895" s="128"/>
      <c r="N895" s="128"/>
      <c r="O895" s="128"/>
      <c r="P895" s="128"/>
      <c r="Q895" s="128"/>
      <c r="R895" s="128"/>
      <c r="S895" s="128"/>
      <c r="T895" s="128"/>
      <c r="U895" s="128"/>
      <c r="V895" s="128"/>
      <c r="W895" s="128"/>
      <c r="X895" s="128"/>
      <c r="Y895" s="128"/>
      <c r="Z895" s="128"/>
    </row>
    <row r="896" spans="1:26" ht="13">
      <c r="A896" s="128"/>
      <c r="B896" s="199"/>
      <c r="C896" s="128"/>
      <c r="D896" s="128"/>
      <c r="E896" s="128"/>
      <c r="F896" s="128"/>
      <c r="G896" s="128"/>
      <c r="H896" s="128"/>
      <c r="I896" s="128"/>
      <c r="J896" s="128"/>
      <c r="K896" s="128"/>
      <c r="L896" s="128"/>
      <c r="M896" s="128"/>
      <c r="N896" s="128"/>
      <c r="O896" s="128"/>
      <c r="P896" s="128"/>
      <c r="Q896" s="128"/>
      <c r="R896" s="128"/>
      <c r="S896" s="128"/>
      <c r="T896" s="128"/>
      <c r="U896" s="128"/>
      <c r="V896" s="128"/>
      <c r="W896" s="128"/>
      <c r="X896" s="128"/>
      <c r="Y896" s="128"/>
      <c r="Z896" s="128"/>
    </row>
    <row r="897" spans="1:26" ht="13">
      <c r="A897" s="128"/>
      <c r="B897" s="199"/>
      <c r="C897" s="128"/>
      <c r="D897" s="128"/>
      <c r="E897" s="128"/>
      <c r="F897" s="128"/>
      <c r="G897" s="128"/>
      <c r="H897" s="128"/>
      <c r="I897" s="128"/>
      <c r="J897" s="128"/>
      <c r="K897" s="128"/>
      <c r="L897" s="128"/>
      <c r="M897" s="128"/>
      <c r="N897" s="128"/>
      <c r="O897" s="128"/>
      <c r="P897" s="128"/>
      <c r="Q897" s="128"/>
      <c r="R897" s="128"/>
      <c r="S897" s="128"/>
      <c r="T897" s="128"/>
      <c r="U897" s="128"/>
      <c r="V897" s="128"/>
      <c r="W897" s="128"/>
      <c r="X897" s="128"/>
      <c r="Y897" s="128"/>
      <c r="Z897" s="128"/>
    </row>
    <row r="898" spans="1:26" ht="13">
      <c r="A898" s="128"/>
      <c r="B898" s="199"/>
      <c r="C898" s="128"/>
      <c r="D898" s="128"/>
      <c r="E898" s="128"/>
      <c r="F898" s="128"/>
      <c r="G898" s="128"/>
      <c r="H898" s="128"/>
      <c r="I898" s="128"/>
      <c r="J898" s="128"/>
      <c r="K898" s="128"/>
      <c r="L898" s="128"/>
      <c r="M898" s="128"/>
      <c r="N898" s="128"/>
      <c r="O898" s="128"/>
      <c r="P898" s="128"/>
      <c r="Q898" s="128"/>
      <c r="R898" s="128"/>
      <c r="S898" s="128"/>
      <c r="T898" s="128"/>
      <c r="U898" s="128"/>
      <c r="V898" s="128"/>
      <c r="W898" s="128"/>
      <c r="X898" s="128"/>
      <c r="Y898" s="128"/>
      <c r="Z898" s="128"/>
    </row>
    <row r="899" spans="1:26" ht="13">
      <c r="A899" s="128"/>
      <c r="B899" s="199"/>
      <c r="C899" s="128"/>
      <c r="D899" s="128"/>
      <c r="E899" s="128"/>
      <c r="F899" s="128"/>
      <c r="G899" s="128"/>
      <c r="H899" s="128"/>
      <c r="I899" s="128"/>
      <c r="J899" s="128"/>
      <c r="K899" s="128"/>
      <c r="L899" s="128"/>
      <c r="M899" s="128"/>
      <c r="N899" s="128"/>
      <c r="O899" s="128"/>
      <c r="P899" s="128"/>
      <c r="Q899" s="128"/>
      <c r="R899" s="128"/>
      <c r="S899" s="128"/>
      <c r="T899" s="128"/>
      <c r="U899" s="128"/>
      <c r="V899" s="128"/>
      <c r="W899" s="128"/>
      <c r="X899" s="128"/>
      <c r="Y899" s="128"/>
      <c r="Z899" s="128"/>
    </row>
    <row r="900" spans="1:26" ht="13">
      <c r="A900" s="128"/>
      <c r="B900" s="199"/>
      <c r="C900" s="128"/>
      <c r="D900" s="128"/>
      <c r="E900" s="128"/>
      <c r="F900" s="128"/>
      <c r="G900" s="128"/>
      <c r="H900" s="128"/>
      <c r="I900" s="128"/>
      <c r="J900" s="128"/>
      <c r="K900" s="128"/>
      <c r="L900" s="128"/>
      <c r="M900" s="128"/>
      <c r="N900" s="128"/>
      <c r="O900" s="128"/>
      <c r="P900" s="128"/>
      <c r="Q900" s="128"/>
      <c r="R900" s="128"/>
      <c r="S900" s="128"/>
      <c r="T900" s="128"/>
      <c r="U900" s="128"/>
      <c r="V900" s="128"/>
      <c r="W900" s="128"/>
      <c r="X900" s="128"/>
      <c r="Y900" s="128"/>
      <c r="Z900" s="128"/>
    </row>
    <row r="901" spans="1:26" ht="13">
      <c r="A901" s="128"/>
      <c r="B901" s="199"/>
      <c r="C901" s="128"/>
      <c r="D901" s="128"/>
      <c r="E901" s="128"/>
      <c r="F901" s="128"/>
      <c r="G901" s="128"/>
      <c r="H901" s="128"/>
      <c r="I901" s="128"/>
      <c r="J901" s="128"/>
      <c r="K901" s="128"/>
      <c r="L901" s="128"/>
      <c r="M901" s="128"/>
      <c r="N901" s="128"/>
      <c r="O901" s="128"/>
      <c r="P901" s="128"/>
      <c r="Q901" s="128"/>
      <c r="R901" s="128"/>
      <c r="S901" s="128"/>
      <c r="T901" s="128"/>
      <c r="U901" s="128"/>
      <c r="V901" s="128"/>
      <c r="W901" s="128"/>
      <c r="X901" s="128"/>
      <c r="Y901" s="128"/>
      <c r="Z901" s="128"/>
    </row>
    <row r="902" spans="1:26" ht="13">
      <c r="A902" s="128"/>
      <c r="B902" s="199"/>
      <c r="C902" s="128"/>
      <c r="D902" s="128"/>
      <c r="E902" s="128"/>
      <c r="F902" s="128"/>
      <c r="G902" s="128"/>
      <c r="H902" s="128"/>
      <c r="I902" s="128"/>
      <c r="J902" s="128"/>
      <c r="K902" s="128"/>
      <c r="L902" s="128"/>
      <c r="M902" s="128"/>
      <c r="N902" s="128"/>
      <c r="O902" s="128"/>
      <c r="P902" s="128"/>
      <c r="Q902" s="128"/>
      <c r="R902" s="128"/>
      <c r="S902" s="128"/>
      <c r="T902" s="128"/>
      <c r="U902" s="128"/>
      <c r="V902" s="128"/>
      <c r="W902" s="128"/>
      <c r="X902" s="128"/>
      <c r="Y902" s="128"/>
      <c r="Z902" s="128"/>
    </row>
    <row r="903" spans="1:26" ht="13">
      <c r="A903" s="128"/>
      <c r="B903" s="199"/>
      <c r="C903" s="128"/>
      <c r="D903" s="128"/>
      <c r="E903" s="128"/>
      <c r="F903" s="128"/>
      <c r="G903" s="128"/>
      <c r="H903" s="128"/>
      <c r="I903" s="128"/>
      <c r="J903" s="128"/>
      <c r="K903" s="128"/>
      <c r="L903" s="128"/>
      <c r="M903" s="128"/>
      <c r="N903" s="128"/>
      <c r="O903" s="128"/>
      <c r="P903" s="128"/>
      <c r="Q903" s="128"/>
      <c r="R903" s="128"/>
      <c r="S903" s="128"/>
      <c r="T903" s="128"/>
      <c r="U903" s="128"/>
      <c r="V903" s="128"/>
      <c r="W903" s="128"/>
      <c r="X903" s="128"/>
      <c r="Y903" s="128"/>
      <c r="Z903" s="128"/>
    </row>
    <row r="904" spans="1:26" ht="13">
      <c r="A904" s="128"/>
      <c r="B904" s="199"/>
      <c r="C904" s="128"/>
      <c r="D904" s="128"/>
      <c r="E904" s="128"/>
      <c r="F904" s="128"/>
      <c r="G904" s="128"/>
      <c r="H904" s="128"/>
      <c r="I904" s="128"/>
      <c r="J904" s="128"/>
      <c r="K904" s="128"/>
      <c r="L904" s="128"/>
      <c r="M904" s="128"/>
      <c r="N904" s="128"/>
      <c r="O904" s="128"/>
      <c r="P904" s="128"/>
      <c r="Q904" s="128"/>
      <c r="R904" s="128"/>
      <c r="S904" s="128"/>
      <c r="T904" s="128"/>
      <c r="U904" s="128"/>
      <c r="V904" s="128"/>
      <c r="W904" s="128"/>
      <c r="X904" s="128"/>
      <c r="Y904" s="128"/>
      <c r="Z904" s="128"/>
    </row>
    <row r="905" spans="1:26" ht="13">
      <c r="A905" s="128"/>
      <c r="B905" s="199"/>
      <c r="C905" s="128"/>
      <c r="D905" s="128"/>
      <c r="E905" s="128"/>
      <c r="F905" s="128"/>
      <c r="G905" s="128"/>
      <c r="H905" s="128"/>
      <c r="I905" s="128"/>
      <c r="J905" s="128"/>
      <c r="K905" s="128"/>
      <c r="L905" s="128"/>
      <c r="M905" s="128"/>
      <c r="N905" s="128"/>
      <c r="O905" s="128"/>
      <c r="P905" s="128"/>
      <c r="Q905" s="128"/>
      <c r="R905" s="128"/>
      <c r="S905" s="128"/>
      <c r="T905" s="128"/>
      <c r="U905" s="128"/>
      <c r="V905" s="128"/>
      <c r="W905" s="128"/>
      <c r="X905" s="128"/>
      <c r="Y905" s="128"/>
      <c r="Z905" s="128"/>
    </row>
    <row r="906" spans="1:26" ht="13">
      <c r="A906" s="128"/>
      <c r="B906" s="199"/>
      <c r="C906" s="128"/>
      <c r="D906" s="128"/>
      <c r="E906" s="128"/>
      <c r="F906" s="128"/>
      <c r="G906" s="128"/>
      <c r="H906" s="128"/>
      <c r="I906" s="128"/>
      <c r="J906" s="128"/>
      <c r="K906" s="128"/>
      <c r="L906" s="128"/>
      <c r="M906" s="128"/>
      <c r="N906" s="128"/>
      <c r="O906" s="128"/>
      <c r="P906" s="128"/>
      <c r="Q906" s="128"/>
      <c r="R906" s="128"/>
      <c r="S906" s="128"/>
      <c r="T906" s="128"/>
      <c r="U906" s="128"/>
      <c r="V906" s="128"/>
      <c r="W906" s="128"/>
      <c r="X906" s="128"/>
      <c r="Y906" s="128"/>
      <c r="Z906" s="128"/>
    </row>
    <row r="907" spans="1:26" ht="13">
      <c r="A907" s="128"/>
      <c r="B907" s="199"/>
      <c r="C907" s="128"/>
      <c r="D907" s="128"/>
      <c r="E907" s="128"/>
      <c r="F907" s="128"/>
      <c r="G907" s="128"/>
      <c r="H907" s="128"/>
      <c r="I907" s="128"/>
      <c r="J907" s="128"/>
      <c r="K907" s="128"/>
      <c r="L907" s="128"/>
      <c r="M907" s="128"/>
      <c r="N907" s="128"/>
      <c r="O907" s="128"/>
      <c r="P907" s="128"/>
      <c r="Q907" s="128"/>
      <c r="R907" s="128"/>
      <c r="S907" s="128"/>
      <c r="T907" s="128"/>
      <c r="U907" s="128"/>
      <c r="V907" s="128"/>
      <c r="W907" s="128"/>
      <c r="X907" s="128"/>
      <c r="Y907" s="128"/>
      <c r="Z907" s="128"/>
    </row>
    <row r="908" spans="1:26" ht="13">
      <c r="A908" s="128"/>
      <c r="B908" s="199"/>
      <c r="C908" s="128"/>
      <c r="D908" s="128"/>
      <c r="E908" s="128"/>
      <c r="F908" s="128"/>
      <c r="G908" s="128"/>
      <c r="H908" s="128"/>
      <c r="I908" s="128"/>
      <c r="J908" s="128"/>
      <c r="K908" s="128"/>
      <c r="L908" s="128"/>
      <c r="M908" s="128"/>
      <c r="N908" s="128"/>
      <c r="O908" s="128"/>
      <c r="P908" s="128"/>
      <c r="Q908" s="128"/>
      <c r="R908" s="128"/>
      <c r="S908" s="128"/>
      <c r="T908" s="128"/>
      <c r="U908" s="128"/>
      <c r="V908" s="128"/>
      <c r="W908" s="128"/>
      <c r="X908" s="128"/>
      <c r="Y908" s="128"/>
      <c r="Z908" s="128"/>
    </row>
    <row r="909" spans="1:26" ht="13">
      <c r="A909" s="128"/>
      <c r="B909" s="199"/>
      <c r="C909" s="128"/>
      <c r="D909" s="128"/>
      <c r="E909" s="128"/>
      <c r="F909" s="128"/>
      <c r="G909" s="128"/>
      <c r="H909" s="128"/>
      <c r="I909" s="128"/>
      <c r="J909" s="128"/>
      <c r="K909" s="128"/>
      <c r="L909" s="128"/>
      <c r="M909" s="128"/>
      <c r="N909" s="128"/>
      <c r="O909" s="128"/>
      <c r="P909" s="128"/>
      <c r="Q909" s="128"/>
      <c r="R909" s="128"/>
      <c r="S909" s="128"/>
      <c r="T909" s="128"/>
      <c r="U909" s="128"/>
      <c r="V909" s="128"/>
      <c r="W909" s="128"/>
      <c r="X909" s="128"/>
      <c r="Y909" s="128"/>
      <c r="Z909" s="128"/>
    </row>
    <row r="910" spans="1:26" ht="13">
      <c r="A910" s="128"/>
      <c r="B910" s="199"/>
      <c r="C910" s="128"/>
      <c r="D910" s="128"/>
      <c r="E910" s="128"/>
      <c r="F910" s="128"/>
      <c r="G910" s="128"/>
      <c r="H910" s="128"/>
      <c r="I910" s="128"/>
      <c r="J910" s="128"/>
      <c r="K910" s="128"/>
      <c r="L910" s="128"/>
      <c r="M910" s="128"/>
      <c r="N910" s="128"/>
      <c r="O910" s="128"/>
      <c r="P910" s="128"/>
      <c r="Q910" s="128"/>
      <c r="R910" s="128"/>
      <c r="S910" s="128"/>
      <c r="T910" s="128"/>
      <c r="U910" s="128"/>
      <c r="V910" s="128"/>
      <c r="W910" s="128"/>
      <c r="X910" s="128"/>
      <c r="Y910" s="128"/>
      <c r="Z910" s="128"/>
    </row>
    <row r="911" spans="1:26" ht="13">
      <c r="A911" s="128"/>
      <c r="B911" s="199"/>
      <c r="C911" s="128"/>
      <c r="D911" s="128"/>
      <c r="E911" s="128"/>
      <c r="F911" s="128"/>
      <c r="G911" s="128"/>
      <c r="H911" s="128"/>
      <c r="I911" s="128"/>
      <c r="J911" s="128"/>
      <c r="K911" s="128"/>
      <c r="L911" s="128"/>
      <c r="M911" s="128"/>
      <c r="N911" s="128"/>
      <c r="O911" s="128"/>
      <c r="P911" s="128"/>
      <c r="Q911" s="128"/>
      <c r="R911" s="128"/>
      <c r="S911" s="128"/>
      <c r="T911" s="128"/>
      <c r="U911" s="128"/>
      <c r="V911" s="128"/>
      <c r="W911" s="128"/>
      <c r="X911" s="128"/>
      <c r="Y911" s="128"/>
      <c r="Z911" s="128"/>
    </row>
    <row r="912" spans="1:26" ht="13">
      <c r="A912" s="128"/>
      <c r="B912" s="199"/>
      <c r="C912" s="128"/>
      <c r="D912" s="128"/>
      <c r="E912" s="128"/>
      <c r="F912" s="128"/>
      <c r="G912" s="128"/>
      <c r="H912" s="128"/>
      <c r="I912" s="128"/>
      <c r="J912" s="128"/>
      <c r="K912" s="128"/>
      <c r="L912" s="128"/>
      <c r="M912" s="128"/>
      <c r="N912" s="128"/>
      <c r="O912" s="128"/>
      <c r="P912" s="128"/>
      <c r="Q912" s="128"/>
      <c r="R912" s="128"/>
      <c r="S912" s="128"/>
      <c r="T912" s="128"/>
      <c r="U912" s="128"/>
      <c r="V912" s="128"/>
      <c r="W912" s="128"/>
      <c r="X912" s="128"/>
      <c r="Y912" s="128"/>
      <c r="Z912" s="128"/>
    </row>
    <row r="913" spans="1:26" ht="13">
      <c r="A913" s="128"/>
      <c r="B913" s="199"/>
      <c r="C913" s="128"/>
      <c r="D913" s="128"/>
      <c r="E913" s="128"/>
      <c r="F913" s="128"/>
      <c r="G913" s="128"/>
      <c r="H913" s="128"/>
      <c r="I913" s="128"/>
      <c r="J913" s="128"/>
      <c r="K913" s="128"/>
      <c r="L913" s="128"/>
      <c r="M913" s="128"/>
      <c r="N913" s="128"/>
      <c r="O913" s="128"/>
      <c r="P913" s="128"/>
      <c r="Q913" s="128"/>
      <c r="R913" s="128"/>
      <c r="S913" s="128"/>
      <c r="T913" s="128"/>
      <c r="U913" s="128"/>
      <c r="V913" s="128"/>
      <c r="W913" s="128"/>
      <c r="X913" s="128"/>
      <c r="Y913" s="128"/>
      <c r="Z913" s="128"/>
    </row>
    <row r="914" spans="1:26" ht="13">
      <c r="A914" s="128"/>
      <c r="B914" s="199"/>
      <c r="C914" s="128"/>
      <c r="D914" s="128"/>
      <c r="E914" s="128"/>
      <c r="F914" s="128"/>
      <c r="G914" s="128"/>
      <c r="H914" s="128"/>
      <c r="I914" s="128"/>
      <c r="J914" s="128"/>
      <c r="K914" s="128"/>
      <c r="L914" s="128"/>
      <c r="M914" s="128"/>
      <c r="N914" s="128"/>
      <c r="O914" s="128"/>
      <c r="P914" s="128"/>
      <c r="Q914" s="128"/>
      <c r="R914" s="128"/>
      <c r="S914" s="128"/>
      <c r="T914" s="128"/>
      <c r="U914" s="128"/>
      <c r="V914" s="128"/>
      <c r="W914" s="128"/>
      <c r="X914" s="128"/>
      <c r="Y914" s="128"/>
      <c r="Z914" s="128"/>
    </row>
    <row r="915" spans="1:26" ht="13">
      <c r="A915" s="128"/>
      <c r="B915" s="199"/>
      <c r="C915" s="128"/>
      <c r="D915" s="128"/>
      <c r="E915" s="128"/>
      <c r="F915" s="128"/>
      <c r="G915" s="128"/>
      <c r="H915" s="128"/>
      <c r="I915" s="128"/>
      <c r="J915" s="128"/>
      <c r="K915" s="128"/>
      <c r="L915" s="128"/>
      <c r="M915" s="128"/>
      <c r="N915" s="128"/>
      <c r="O915" s="128"/>
      <c r="P915" s="128"/>
      <c r="Q915" s="128"/>
      <c r="R915" s="128"/>
      <c r="S915" s="128"/>
      <c r="T915" s="128"/>
      <c r="U915" s="128"/>
      <c r="V915" s="128"/>
      <c r="W915" s="128"/>
      <c r="X915" s="128"/>
      <c r="Y915" s="128"/>
      <c r="Z915" s="128"/>
    </row>
    <row r="916" spans="1:26" ht="13">
      <c r="A916" s="128"/>
      <c r="B916" s="199"/>
      <c r="C916" s="128"/>
      <c r="D916" s="128"/>
      <c r="E916" s="128"/>
      <c r="F916" s="128"/>
      <c r="G916" s="128"/>
      <c r="H916" s="128"/>
      <c r="I916" s="128"/>
      <c r="J916" s="128"/>
      <c r="K916" s="128"/>
      <c r="L916" s="128"/>
      <c r="M916" s="128"/>
      <c r="N916" s="128"/>
      <c r="O916" s="128"/>
      <c r="P916" s="128"/>
      <c r="Q916" s="128"/>
      <c r="R916" s="128"/>
      <c r="S916" s="128"/>
      <c r="T916" s="128"/>
      <c r="U916" s="128"/>
      <c r="V916" s="128"/>
      <c r="W916" s="128"/>
      <c r="X916" s="128"/>
      <c r="Y916" s="128"/>
      <c r="Z916" s="128"/>
    </row>
    <row r="917" spans="1:26" ht="13">
      <c r="A917" s="128"/>
      <c r="B917" s="199"/>
      <c r="C917" s="128"/>
      <c r="D917" s="128"/>
      <c r="E917" s="128"/>
      <c r="F917" s="128"/>
      <c r="G917" s="128"/>
      <c r="H917" s="128"/>
      <c r="I917" s="128"/>
      <c r="J917" s="128"/>
      <c r="K917" s="128"/>
      <c r="L917" s="128"/>
      <c r="M917" s="128"/>
      <c r="N917" s="128"/>
      <c r="O917" s="128"/>
      <c r="P917" s="128"/>
      <c r="Q917" s="128"/>
      <c r="R917" s="128"/>
      <c r="S917" s="128"/>
      <c r="T917" s="128"/>
      <c r="U917" s="128"/>
      <c r="V917" s="128"/>
      <c r="W917" s="128"/>
      <c r="X917" s="128"/>
      <c r="Y917" s="128"/>
      <c r="Z917" s="128"/>
    </row>
    <row r="918" spans="1:26" ht="13">
      <c r="A918" s="128"/>
      <c r="B918" s="199"/>
      <c r="C918" s="128"/>
      <c r="D918" s="128"/>
      <c r="E918" s="128"/>
      <c r="F918" s="128"/>
      <c r="G918" s="128"/>
      <c r="H918" s="128"/>
      <c r="I918" s="128"/>
      <c r="J918" s="128"/>
      <c r="K918" s="128"/>
      <c r="L918" s="128"/>
      <c r="M918" s="128"/>
      <c r="N918" s="128"/>
      <c r="O918" s="128"/>
      <c r="P918" s="128"/>
      <c r="Q918" s="128"/>
      <c r="R918" s="128"/>
      <c r="S918" s="128"/>
      <c r="T918" s="128"/>
      <c r="U918" s="128"/>
      <c r="V918" s="128"/>
      <c r="W918" s="128"/>
      <c r="X918" s="128"/>
      <c r="Y918" s="128"/>
      <c r="Z918" s="128"/>
    </row>
    <row r="919" spans="1:26" ht="13">
      <c r="A919" s="128"/>
      <c r="B919" s="199"/>
      <c r="C919" s="128"/>
      <c r="D919" s="128"/>
      <c r="E919" s="128"/>
      <c r="F919" s="128"/>
      <c r="G919" s="128"/>
      <c r="H919" s="128"/>
      <c r="I919" s="128"/>
      <c r="J919" s="128"/>
      <c r="K919" s="128"/>
      <c r="L919" s="128"/>
      <c r="M919" s="128"/>
      <c r="N919" s="128"/>
      <c r="O919" s="128"/>
      <c r="P919" s="128"/>
      <c r="Q919" s="128"/>
      <c r="R919" s="128"/>
      <c r="S919" s="128"/>
      <c r="T919" s="128"/>
      <c r="U919" s="128"/>
      <c r="V919" s="128"/>
      <c r="W919" s="128"/>
      <c r="X919" s="128"/>
      <c r="Y919" s="128"/>
      <c r="Z919" s="128"/>
    </row>
    <row r="920" spans="1:26" ht="13">
      <c r="A920" s="128"/>
      <c r="B920" s="199"/>
      <c r="C920" s="128"/>
      <c r="D920" s="128"/>
      <c r="E920" s="128"/>
      <c r="F920" s="128"/>
      <c r="G920" s="128"/>
      <c r="H920" s="128"/>
      <c r="I920" s="128"/>
      <c r="J920" s="128"/>
      <c r="K920" s="128"/>
      <c r="L920" s="128"/>
      <c r="M920" s="128"/>
      <c r="N920" s="128"/>
      <c r="O920" s="128"/>
      <c r="P920" s="128"/>
      <c r="Q920" s="128"/>
      <c r="R920" s="128"/>
      <c r="S920" s="128"/>
      <c r="T920" s="128"/>
      <c r="U920" s="128"/>
      <c r="V920" s="128"/>
      <c r="W920" s="128"/>
      <c r="X920" s="128"/>
      <c r="Y920" s="128"/>
      <c r="Z920" s="128"/>
    </row>
    <row r="921" spans="1:26" ht="13">
      <c r="A921" s="128"/>
      <c r="B921" s="199"/>
      <c r="C921" s="128"/>
      <c r="D921" s="128"/>
      <c r="E921" s="128"/>
      <c r="F921" s="128"/>
      <c r="G921" s="128"/>
      <c r="H921" s="128"/>
      <c r="I921" s="128"/>
      <c r="J921" s="128"/>
      <c r="K921" s="128"/>
      <c r="L921" s="128"/>
      <c r="M921" s="128"/>
      <c r="N921" s="128"/>
      <c r="O921" s="128"/>
      <c r="P921" s="128"/>
      <c r="Q921" s="128"/>
      <c r="R921" s="128"/>
      <c r="S921" s="128"/>
      <c r="T921" s="128"/>
      <c r="U921" s="128"/>
      <c r="V921" s="128"/>
      <c r="W921" s="128"/>
      <c r="X921" s="128"/>
      <c r="Y921" s="128"/>
      <c r="Z921" s="128"/>
    </row>
    <row r="922" spans="1:26" ht="13">
      <c r="A922" s="128"/>
      <c r="B922" s="199"/>
      <c r="C922" s="128"/>
      <c r="D922" s="128"/>
      <c r="E922" s="128"/>
      <c r="F922" s="128"/>
      <c r="G922" s="128"/>
      <c r="H922" s="128"/>
      <c r="I922" s="128"/>
      <c r="J922" s="128"/>
      <c r="K922" s="128"/>
      <c r="L922" s="128"/>
      <c r="M922" s="128"/>
      <c r="N922" s="128"/>
      <c r="O922" s="128"/>
      <c r="P922" s="128"/>
      <c r="Q922" s="128"/>
      <c r="R922" s="128"/>
      <c r="S922" s="128"/>
      <c r="T922" s="128"/>
      <c r="U922" s="128"/>
      <c r="V922" s="128"/>
      <c r="W922" s="128"/>
      <c r="X922" s="128"/>
      <c r="Y922" s="128"/>
      <c r="Z922" s="128"/>
    </row>
    <row r="923" spans="1:26" ht="13">
      <c r="A923" s="128"/>
      <c r="B923" s="199"/>
      <c r="C923" s="128"/>
      <c r="D923" s="128"/>
      <c r="E923" s="128"/>
      <c r="F923" s="128"/>
      <c r="G923" s="128"/>
      <c r="H923" s="128"/>
      <c r="I923" s="128"/>
      <c r="J923" s="128"/>
      <c r="K923" s="128"/>
      <c r="L923" s="128"/>
      <c r="M923" s="128"/>
      <c r="N923" s="128"/>
      <c r="O923" s="128"/>
      <c r="P923" s="128"/>
      <c r="Q923" s="128"/>
      <c r="R923" s="128"/>
      <c r="S923" s="128"/>
      <c r="T923" s="128"/>
      <c r="U923" s="128"/>
      <c r="V923" s="128"/>
      <c r="W923" s="128"/>
      <c r="X923" s="128"/>
      <c r="Y923" s="128"/>
      <c r="Z923" s="128"/>
    </row>
    <row r="924" spans="1:26" ht="13">
      <c r="A924" s="128"/>
      <c r="B924" s="199"/>
      <c r="C924" s="128"/>
      <c r="D924" s="128"/>
      <c r="E924" s="128"/>
      <c r="F924" s="128"/>
      <c r="G924" s="128"/>
      <c r="H924" s="128"/>
      <c r="I924" s="128"/>
      <c r="J924" s="128"/>
      <c r="K924" s="128"/>
      <c r="L924" s="128"/>
      <c r="M924" s="128"/>
      <c r="N924" s="128"/>
      <c r="O924" s="128"/>
      <c r="P924" s="128"/>
      <c r="Q924" s="128"/>
      <c r="R924" s="128"/>
      <c r="S924" s="128"/>
      <c r="T924" s="128"/>
      <c r="U924" s="128"/>
      <c r="V924" s="128"/>
      <c r="W924" s="128"/>
      <c r="X924" s="128"/>
      <c r="Y924" s="128"/>
      <c r="Z924" s="128"/>
    </row>
    <row r="925" spans="1:26" ht="13">
      <c r="A925" s="128"/>
      <c r="B925" s="199"/>
      <c r="C925" s="128"/>
      <c r="D925" s="128"/>
      <c r="E925" s="128"/>
      <c r="F925" s="128"/>
      <c r="G925" s="128"/>
      <c r="H925" s="128"/>
      <c r="I925" s="128"/>
      <c r="J925" s="128"/>
      <c r="K925" s="128"/>
      <c r="L925" s="128"/>
      <c r="M925" s="128"/>
      <c r="N925" s="128"/>
      <c r="O925" s="128"/>
      <c r="P925" s="128"/>
      <c r="Q925" s="128"/>
      <c r="R925" s="128"/>
      <c r="S925" s="128"/>
      <c r="T925" s="128"/>
      <c r="U925" s="128"/>
      <c r="V925" s="128"/>
      <c r="W925" s="128"/>
      <c r="X925" s="128"/>
      <c r="Y925" s="128"/>
      <c r="Z925" s="128"/>
    </row>
    <row r="926" spans="1:26" ht="13">
      <c r="A926" s="128"/>
      <c r="B926" s="199"/>
      <c r="C926" s="128"/>
      <c r="D926" s="128"/>
      <c r="E926" s="128"/>
      <c r="F926" s="128"/>
      <c r="G926" s="128"/>
      <c r="H926" s="128"/>
      <c r="I926" s="128"/>
      <c r="J926" s="128"/>
      <c r="K926" s="128"/>
      <c r="L926" s="128"/>
      <c r="M926" s="128"/>
      <c r="N926" s="128"/>
      <c r="O926" s="128"/>
      <c r="P926" s="128"/>
      <c r="Q926" s="128"/>
      <c r="R926" s="128"/>
      <c r="S926" s="128"/>
      <c r="T926" s="128"/>
      <c r="U926" s="128"/>
      <c r="V926" s="128"/>
      <c r="W926" s="128"/>
      <c r="X926" s="128"/>
      <c r="Y926" s="128"/>
      <c r="Z926" s="128"/>
    </row>
    <row r="927" spans="1:26" ht="13">
      <c r="A927" s="128"/>
      <c r="B927" s="199"/>
      <c r="C927" s="128"/>
      <c r="D927" s="128"/>
      <c r="E927" s="128"/>
      <c r="F927" s="128"/>
      <c r="G927" s="128"/>
      <c r="H927" s="128"/>
      <c r="I927" s="128"/>
      <c r="J927" s="128"/>
      <c r="K927" s="128"/>
      <c r="L927" s="128"/>
      <c r="M927" s="128"/>
      <c r="N927" s="128"/>
      <c r="O927" s="128"/>
      <c r="P927" s="128"/>
      <c r="Q927" s="128"/>
      <c r="R927" s="128"/>
      <c r="S927" s="128"/>
      <c r="T927" s="128"/>
      <c r="U927" s="128"/>
      <c r="V927" s="128"/>
      <c r="W927" s="128"/>
      <c r="X927" s="128"/>
      <c r="Y927" s="128"/>
      <c r="Z927" s="128"/>
    </row>
    <row r="928" spans="1:26" ht="13">
      <c r="A928" s="128"/>
      <c r="B928" s="199"/>
      <c r="C928" s="128"/>
      <c r="D928" s="128"/>
      <c r="E928" s="128"/>
      <c r="F928" s="128"/>
      <c r="G928" s="128"/>
      <c r="H928" s="128"/>
      <c r="I928" s="128"/>
      <c r="J928" s="128"/>
      <c r="K928" s="128"/>
      <c r="L928" s="128"/>
      <c r="M928" s="128"/>
      <c r="N928" s="128"/>
      <c r="O928" s="128"/>
      <c r="P928" s="128"/>
      <c r="Q928" s="128"/>
      <c r="R928" s="128"/>
      <c r="S928" s="128"/>
      <c r="T928" s="128"/>
      <c r="U928" s="128"/>
      <c r="V928" s="128"/>
      <c r="W928" s="128"/>
      <c r="X928" s="128"/>
      <c r="Y928" s="128"/>
      <c r="Z928" s="128"/>
    </row>
    <row r="929" spans="1:26" ht="13">
      <c r="A929" s="128"/>
      <c r="B929" s="199"/>
      <c r="C929" s="128"/>
      <c r="D929" s="128"/>
      <c r="E929" s="128"/>
      <c r="F929" s="128"/>
      <c r="G929" s="128"/>
      <c r="H929" s="128"/>
      <c r="I929" s="128"/>
      <c r="J929" s="128"/>
      <c r="K929" s="128"/>
      <c r="L929" s="128"/>
      <c r="M929" s="128"/>
      <c r="N929" s="128"/>
      <c r="O929" s="128"/>
      <c r="P929" s="128"/>
      <c r="Q929" s="128"/>
      <c r="R929" s="128"/>
      <c r="S929" s="128"/>
      <c r="T929" s="128"/>
      <c r="U929" s="128"/>
      <c r="V929" s="128"/>
      <c r="W929" s="128"/>
      <c r="X929" s="128"/>
      <c r="Y929" s="128"/>
      <c r="Z929" s="128"/>
    </row>
    <row r="930" spans="1:26" ht="13">
      <c r="A930" s="128"/>
      <c r="B930" s="199"/>
      <c r="C930" s="128"/>
      <c r="D930" s="128"/>
      <c r="E930" s="128"/>
      <c r="F930" s="128"/>
      <c r="G930" s="128"/>
      <c r="H930" s="128"/>
      <c r="I930" s="128"/>
      <c r="J930" s="128"/>
      <c r="K930" s="128"/>
      <c r="L930" s="128"/>
      <c r="M930" s="128"/>
      <c r="N930" s="128"/>
      <c r="O930" s="128"/>
      <c r="P930" s="128"/>
      <c r="Q930" s="128"/>
      <c r="R930" s="128"/>
      <c r="S930" s="128"/>
      <c r="T930" s="128"/>
      <c r="U930" s="128"/>
      <c r="V930" s="128"/>
      <c r="W930" s="128"/>
      <c r="X930" s="128"/>
      <c r="Y930" s="128"/>
      <c r="Z930" s="128"/>
    </row>
    <row r="931" spans="1:26" ht="13">
      <c r="A931" s="128"/>
      <c r="B931" s="199"/>
      <c r="C931" s="128"/>
      <c r="D931" s="128"/>
      <c r="E931" s="128"/>
      <c r="F931" s="128"/>
      <c r="G931" s="128"/>
      <c r="H931" s="128"/>
      <c r="I931" s="128"/>
      <c r="J931" s="128"/>
      <c r="K931" s="128"/>
      <c r="L931" s="128"/>
      <c r="M931" s="128"/>
      <c r="N931" s="128"/>
      <c r="O931" s="128"/>
      <c r="P931" s="128"/>
      <c r="Q931" s="128"/>
      <c r="R931" s="128"/>
      <c r="S931" s="128"/>
      <c r="T931" s="128"/>
      <c r="U931" s="128"/>
      <c r="V931" s="128"/>
      <c r="W931" s="128"/>
      <c r="X931" s="128"/>
      <c r="Y931" s="128"/>
      <c r="Z931" s="128"/>
    </row>
    <row r="932" spans="1:26" ht="13">
      <c r="A932" s="128"/>
      <c r="B932" s="199"/>
      <c r="C932" s="128"/>
      <c r="D932" s="128"/>
      <c r="E932" s="128"/>
      <c r="F932" s="128"/>
      <c r="G932" s="128"/>
      <c r="H932" s="128"/>
      <c r="I932" s="128"/>
      <c r="J932" s="128"/>
      <c r="K932" s="128"/>
      <c r="L932" s="128"/>
      <c r="M932" s="128"/>
      <c r="N932" s="128"/>
      <c r="O932" s="128"/>
      <c r="P932" s="128"/>
      <c r="Q932" s="128"/>
      <c r="R932" s="128"/>
      <c r="S932" s="128"/>
      <c r="T932" s="128"/>
      <c r="U932" s="128"/>
      <c r="V932" s="128"/>
      <c r="W932" s="128"/>
      <c r="X932" s="128"/>
      <c r="Y932" s="128"/>
      <c r="Z932" s="128"/>
    </row>
    <row r="933" spans="1:26" ht="13">
      <c r="A933" s="128"/>
      <c r="B933" s="199"/>
      <c r="C933" s="128"/>
      <c r="D933" s="128"/>
      <c r="E933" s="128"/>
      <c r="F933" s="128"/>
      <c r="G933" s="128"/>
      <c r="H933" s="128"/>
      <c r="I933" s="128"/>
      <c r="J933" s="128"/>
      <c r="K933" s="128"/>
      <c r="L933" s="128"/>
      <c r="M933" s="128"/>
      <c r="N933" s="128"/>
      <c r="O933" s="128"/>
      <c r="P933" s="128"/>
      <c r="Q933" s="128"/>
      <c r="R933" s="128"/>
      <c r="S933" s="128"/>
      <c r="T933" s="128"/>
      <c r="U933" s="128"/>
      <c r="V933" s="128"/>
      <c r="W933" s="128"/>
      <c r="X933" s="128"/>
      <c r="Y933" s="128"/>
      <c r="Z933" s="128"/>
    </row>
    <row r="934" spans="1:26" ht="13">
      <c r="A934" s="128"/>
      <c r="B934" s="199"/>
      <c r="C934" s="128"/>
      <c r="D934" s="128"/>
      <c r="E934" s="128"/>
      <c r="F934" s="128"/>
      <c r="G934" s="128"/>
      <c r="H934" s="128"/>
      <c r="I934" s="128"/>
      <c r="J934" s="128"/>
      <c r="K934" s="128"/>
      <c r="L934" s="128"/>
      <c r="M934" s="128"/>
      <c r="N934" s="128"/>
      <c r="O934" s="128"/>
      <c r="P934" s="128"/>
      <c r="Q934" s="128"/>
      <c r="R934" s="128"/>
      <c r="S934" s="128"/>
      <c r="T934" s="128"/>
      <c r="U934" s="128"/>
      <c r="V934" s="128"/>
      <c r="W934" s="128"/>
      <c r="X934" s="128"/>
      <c r="Y934" s="128"/>
      <c r="Z934" s="128"/>
    </row>
    <row r="935" spans="1:26" ht="13">
      <c r="A935" s="128"/>
      <c r="B935" s="199"/>
      <c r="C935" s="128"/>
      <c r="D935" s="128"/>
      <c r="E935" s="128"/>
      <c r="F935" s="128"/>
      <c r="G935" s="128"/>
      <c r="H935" s="128"/>
      <c r="I935" s="128"/>
      <c r="J935" s="128"/>
      <c r="K935" s="128"/>
      <c r="L935" s="128"/>
      <c r="M935" s="128"/>
      <c r="N935" s="128"/>
      <c r="O935" s="128"/>
      <c r="P935" s="128"/>
      <c r="Q935" s="128"/>
      <c r="R935" s="128"/>
      <c r="S935" s="128"/>
      <c r="T935" s="128"/>
      <c r="U935" s="128"/>
      <c r="V935" s="128"/>
      <c r="W935" s="128"/>
      <c r="X935" s="128"/>
      <c r="Y935" s="128"/>
      <c r="Z935" s="128"/>
    </row>
    <row r="936" spans="1:26" ht="13">
      <c r="A936" s="128"/>
      <c r="B936" s="199"/>
      <c r="C936" s="128"/>
      <c r="D936" s="128"/>
      <c r="E936" s="128"/>
      <c r="F936" s="128"/>
      <c r="G936" s="128"/>
      <c r="H936" s="128"/>
      <c r="I936" s="128"/>
      <c r="J936" s="128"/>
      <c r="K936" s="128"/>
      <c r="L936" s="128"/>
      <c r="M936" s="128"/>
      <c r="N936" s="128"/>
      <c r="O936" s="128"/>
      <c r="P936" s="128"/>
      <c r="Q936" s="128"/>
      <c r="R936" s="128"/>
      <c r="S936" s="128"/>
      <c r="T936" s="128"/>
      <c r="U936" s="128"/>
      <c r="V936" s="128"/>
      <c r="W936" s="128"/>
      <c r="X936" s="128"/>
      <c r="Y936" s="128"/>
      <c r="Z936" s="128"/>
    </row>
    <row r="937" spans="1:26" ht="13">
      <c r="A937" s="128"/>
      <c r="B937" s="199"/>
      <c r="C937" s="128"/>
      <c r="D937" s="128"/>
      <c r="E937" s="128"/>
      <c r="F937" s="128"/>
      <c r="G937" s="128"/>
      <c r="H937" s="128"/>
      <c r="I937" s="128"/>
      <c r="J937" s="128"/>
      <c r="K937" s="128"/>
      <c r="L937" s="128"/>
      <c r="M937" s="128"/>
      <c r="N937" s="128"/>
      <c r="O937" s="128"/>
      <c r="P937" s="128"/>
      <c r="Q937" s="128"/>
      <c r="R937" s="128"/>
      <c r="S937" s="128"/>
      <c r="T937" s="128"/>
      <c r="U937" s="128"/>
      <c r="V937" s="128"/>
      <c r="W937" s="128"/>
      <c r="X937" s="128"/>
      <c r="Y937" s="128"/>
      <c r="Z937" s="128"/>
    </row>
    <row r="938" spans="1:26" ht="13">
      <c r="A938" s="128"/>
      <c r="B938" s="199"/>
      <c r="C938" s="128"/>
      <c r="D938" s="128"/>
      <c r="E938" s="128"/>
      <c r="F938" s="128"/>
      <c r="G938" s="128"/>
      <c r="H938" s="128"/>
      <c r="I938" s="128"/>
      <c r="J938" s="128"/>
      <c r="K938" s="128"/>
      <c r="L938" s="128"/>
      <c r="M938" s="128"/>
      <c r="N938" s="128"/>
      <c r="O938" s="128"/>
      <c r="P938" s="128"/>
      <c r="Q938" s="128"/>
      <c r="R938" s="128"/>
      <c r="S938" s="128"/>
      <c r="T938" s="128"/>
      <c r="U938" s="128"/>
      <c r="V938" s="128"/>
      <c r="W938" s="128"/>
      <c r="X938" s="128"/>
      <c r="Y938" s="128"/>
      <c r="Z938" s="128"/>
    </row>
    <row r="939" spans="1:26" ht="13">
      <c r="A939" s="128"/>
      <c r="B939" s="199"/>
      <c r="C939" s="128"/>
      <c r="D939" s="128"/>
      <c r="E939" s="128"/>
      <c r="F939" s="128"/>
      <c r="G939" s="128"/>
      <c r="H939" s="128"/>
      <c r="I939" s="128"/>
      <c r="J939" s="128"/>
      <c r="K939" s="128"/>
      <c r="L939" s="128"/>
      <c r="M939" s="128"/>
      <c r="N939" s="128"/>
      <c r="O939" s="128"/>
      <c r="P939" s="128"/>
      <c r="Q939" s="128"/>
      <c r="R939" s="128"/>
      <c r="S939" s="128"/>
      <c r="T939" s="128"/>
      <c r="U939" s="128"/>
      <c r="V939" s="128"/>
      <c r="W939" s="128"/>
      <c r="X939" s="128"/>
      <c r="Y939" s="128"/>
      <c r="Z939" s="128"/>
    </row>
    <row r="940" spans="1:26" ht="13">
      <c r="A940" s="128"/>
      <c r="B940" s="199"/>
      <c r="C940" s="128"/>
      <c r="D940" s="128"/>
      <c r="E940" s="128"/>
      <c r="F940" s="128"/>
      <c r="G940" s="128"/>
      <c r="H940" s="128"/>
      <c r="I940" s="128"/>
      <c r="J940" s="128"/>
      <c r="K940" s="128"/>
      <c r="L940" s="128"/>
      <c r="M940" s="128"/>
      <c r="N940" s="128"/>
      <c r="O940" s="128"/>
      <c r="P940" s="128"/>
      <c r="Q940" s="128"/>
      <c r="R940" s="128"/>
      <c r="S940" s="128"/>
      <c r="T940" s="128"/>
      <c r="U940" s="128"/>
      <c r="V940" s="128"/>
      <c r="W940" s="128"/>
      <c r="X940" s="128"/>
      <c r="Y940" s="128"/>
      <c r="Z940" s="128"/>
    </row>
    <row r="941" spans="1:26" ht="13">
      <c r="A941" s="128"/>
      <c r="B941" s="199"/>
      <c r="C941" s="128"/>
      <c r="D941" s="128"/>
      <c r="E941" s="128"/>
      <c r="F941" s="128"/>
      <c r="G941" s="128"/>
      <c r="H941" s="128"/>
      <c r="I941" s="128"/>
      <c r="J941" s="128"/>
      <c r="K941" s="128"/>
      <c r="L941" s="128"/>
      <c r="M941" s="128"/>
      <c r="N941" s="128"/>
      <c r="O941" s="128"/>
      <c r="P941" s="128"/>
      <c r="Q941" s="128"/>
      <c r="R941" s="128"/>
      <c r="S941" s="128"/>
      <c r="T941" s="128"/>
      <c r="U941" s="128"/>
      <c r="V941" s="128"/>
      <c r="W941" s="128"/>
      <c r="X941" s="128"/>
      <c r="Y941" s="128"/>
      <c r="Z941" s="128"/>
    </row>
    <row r="942" spans="1:26" ht="13">
      <c r="A942" s="128"/>
      <c r="B942" s="199"/>
      <c r="C942" s="128"/>
      <c r="D942" s="128"/>
      <c r="E942" s="128"/>
      <c r="F942" s="128"/>
      <c r="G942" s="128"/>
      <c r="H942" s="128"/>
      <c r="I942" s="128"/>
      <c r="J942" s="128"/>
      <c r="K942" s="128"/>
      <c r="L942" s="128"/>
      <c r="M942" s="128"/>
      <c r="N942" s="128"/>
      <c r="O942" s="128"/>
      <c r="P942" s="128"/>
      <c r="Q942" s="128"/>
      <c r="R942" s="128"/>
      <c r="S942" s="128"/>
      <c r="T942" s="128"/>
      <c r="U942" s="128"/>
      <c r="V942" s="128"/>
      <c r="W942" s="128"/>
      <c r="X942" s="128"/>
      <c r="Y942" s="128"/>
      <c r="Z942" s="128"/>
    </row>
    <row r="943" spans="1:26" ht="13">
      <c r="A943" s="128"/>
      <c r="B943" s="199"/>
      <c r="C943" s="128"/>
      <c r="D943" s="128"/>
      <c r="E943" s="128"/>
      <c r="F943" s="128"/>
      <c r="G943" s="128"/>
      <c r="H943" s="128"/>
      <c r="I943" s="128"/>
      <c r="J943" s="128"/>
      <c r="K943" s="128"/>
      <c r="L943" s="128"/>
      <c r="M943" s="128"/>
      <c r="N943" s="128"/>
      <c r="O943" s="128"/>
      <c r="P943" s="128"/>
      <c r="Q943" s="128"/>
      <c r="R943" s="128"/>
      <c r="S943" s="128"/>
      <c r="T943" s="128"/>
      <c r="U943" s="128"/>
      <c r="V943" s="128"/>
      <c r="W943" s="128"/>
      <c r="X943" s="128"/>
      <c r="Y943" s="128"/>
      <c r="Z943" s="128"/>
    </row>
    <row r="944" spans="1:26" ht="13">
      <c r="A944" s="128"/>
      <c r="B944" s="199"/>
      <c r="C944" s="128"/>
      <c r="D944" s="128"/>
      <c r="E944" s="128"/>
      <c r="F944" s="128"/>
      <c r="G944" s="128"/>
      <c r="H944" s="128"/>
      <c r="I944" s="128"/>
      <c r="J944" s="128"/>
      <c r="K944" s="128"/>
      <c r="L944" s="128"/>
      <c r="M944" s="128"/>
      <c r="N944" s="128"/>
      <c r="O944" s="128"/>
      <c r="P944" s="128"/>
      <c r="Q944" s="128"/>
      <c r="R944" s="128"/>
      <c r="S944" s="128"/>
      <c r="T944" s="128"/>
      <c r="U944" s="128"/>
      <c r="V944" s="128"/>
      <c r="W944" s="128"/>
      <c r="X944" s="128"/>
      <c r="Y944" s="128"/>
      <c r="Z944" s="128"/>
    </row>
    <row r="945" spans="1:26" ht="13">
      <c r="A945" s="128"/>
      <c r="B945" s="199"/>
      <c r="C945" s="128"/>
      <c r="D945" s="128"/>
      <c r="E945" s="128"/>
      <c r="F945" s="128"/>
      <c r="G945" s="128"/>
      <c r="H945" s="128"/>
      <c r="I945" s="128"/>
      <c r="J945" s="128"/>
      <c r="K945" s="128"/>
      <c r="L945" s="128"/>
      <c r="M945" s="128"/>
      <c r="N945" s="128"/>
      <c r="O945" s="128"/>
      <c r="P945" s="128"/>
      <c r="Q945" s="128"/>
      <c r="R945" s="128"/>
      <c r="S945" s="128"/>
      <c r="T945" s="128"/>
      <c r="U945" s="128"/>
      <c r="V945" s="128"/>
      <c r="W945" s="128"/>
      <c r="X945" s="128"/>
      <c r="Y945" s="128"/>
      <c r="Z945" s="128"/>
    </row>
    <row r="946" spans="1:26" ht="13">
      <c r="A946" s="128"/>
      <c r="B946" s="199"/>
      <c r="C946" s="128"/>
      <c r="D946" s="128"/>
      <c r="E946" s="128"/>
      <c r="F946" s="128"/>
      <c r="G946" s="128"/>
      <c r="H946" s="128"/>
      <c r="I946" s="128"/>
      <c r="J946" s="128"/>
      <c r="K946" s="128"/>
      <c r="L946" s="128"/>
      <c r="M946" s="128"/>
      <c r="N946" s="128"/>
      <c r="O946" s="128"/>
      <c r="P946" s="128"/>
      <c r="Q946" s="128"/>
      <c r="R946" s="128"/>
      <c r="S946" s="128"/>
      <c r="T946" s="128"/>
      <c r="U946" s="128"/>
      <c r="V946" s="128"/>
      <c r="W946" s="128"/>
      <c r="X946" s="128"/>
      <c r="Y946" s="128"/>
      <c r="Z946" s="128"/>
    </row>
    <row r="947" spans="1:26" ht="13">
      <c r="A947" s="128"/>
      <c r="B947" s="199"/>
      <c r="C947" s="128"/>
      <c r="D947" s="128"/>
      <c r="E947" s="128"/>
      <c r="F947" s="128"/>
      <c r="G947" s="128"/>
      <c r="H947" s="128"/>
      <c r="I947" s="128"/>
      <c r="J947" s="128"/>
      <c r="K947" s="128"/>
      <c r="L947" s="128"/>
      <c r="M947" s="128"/>
      <c r="N947" s="128"/>
      <c r="O947" s="128"/>
      <c r="P947" s="128"/>
      <c r="Q947" s="128"/>
      <c r="R947" s="128"/>
      <c r="S947" s="128"/>
      <c r="T947" s="128"/>
      <c r="U947" s="128"/>
      <c r="V947" s="128"/>
      <c r="W947" s="128"/>
      <c r="X947" s="128"/>
      <c r="Y947" s="128"/>
      <c r="Z947" s="128"/>
    </row>
    <row r="948" spans="1:26" ht="13">
      <c r="A948" s="128"/>
      <c r="B948" s="199"/>
      <c r="C948" s="128"/>
      <c r="D948" s="128"/>
      <c r="E948" s="128"/>
      <c r="F948" s="128"/>
      <c r="G948" s="128"/>
      <c r="H948" s="128"/>
      <c r="I948" s="128"/>
      <c r="J948" s="128"/>
      <c r="K948" s="128"/>
      <c r="L948" s="128"/>
      <c r="M948" s="128"/>
      <c r="N948" s="128"/>
      <c r="O948" s="128"/>
      <c r="P948" s="128"/>
      <c r="Q948" s="128"/>
      <c r="R948" s="128"/>
      <c r="S948" s="128"/>
      <c r="T948" s="128"/>
      <c r="U948" s="128"/>
      <c r="V948" s="128"/>
      <c r="W948" s="128"/>
      <c r="X948" s="128"/>
      <c r="Y948" s="128"/>
      <c r="Z948" s="128"/>
    </row>
    <row r="949" spans="1:26" ht="13">
      <c r="A949" s="128"/>
      <c r="B949" s="199"/>
      <c r="C949" s="128"/>
      <c r="D949" s="128"/>
      <c r="E949" s="128"/>
      <c r="F949" s="128"/>
      <c r="G949" s="128"/>
      <c r="H949" s="128"/>
      <c r="I949" s="128"/>
      <c r="J949" s="128"/>
      <c r="K949" s="128"/>
      <c r="L949" s="128"/>
      <c r="M949" s="128"/>
      <c r="N949" s="128"/>
      <c r="O949" s="128"/>
      <c r="P949" s="128"/>
      <c r="Q949" s="128"/>
      <c r="R949" s="128"/>
      <c r="S949" s="128"/>
      <c r="T949" s="128"/>
      <c r="U949" s="128"/>
      <c r="V949" s="128"/>
      <c r="W949" s="128"/>
      <c r="X949" s="128"/>
      <c r="Y949" s="128"/>
      <c r="Z949" s="128"/>
    </row>
    <row r="950" spans="1:26" ht="13">
      <c r="A950" s="128"/>
      <c r="B950" s="199"/>
      <c r="C950" s="128"/>
      <c r="D950" s="128"/>
      <c r="E950" s="128"/>
      <c r="F950" s="128"/>
      <c r="G950" s="128"/>
      <c r="H950" s="128"/>
      <c r="I950" s="128"/>
      <c r="J950" s="128"/>
      <c r="K950" s="128"/>
      <c r="L950" s="128"/>
      <c r="M950" s="128"/>
      <c r="N950" s="128"/>
      <c r="O950" s="128"/>
      <c r="P950" s="128"/>
      <c r="Q950" s="128"/>
      <c r="R950" s="128"/>
      <c r="S950" s="128"/>
      <c r="T950" s="128"/>
      <c r="U950" s="128"/>
      <c r="V950" s="128"/>
      <c r="W950" s="128"/>
      <c r="X950" s="128"/>
      <c r="Y950" s="128"/>
      <c r="Z950" s="128"/>
    </row>
    <row r="951" spans="1:26" ht="13">
      <c r="A951" s="128"/>
      <c r="B951" s="199"/>
      <c r="C951" s="128"/>
      <c r="D951" s="128"/>
      <c r="E951" s="128"/>
      <c r="F951" s="128"/>
      <c r="G951" s="128"/>
      <c r="H951" s="128"/>
      <c r="I951" s="128"/>
      <c r="J951" s="128"/>
      <c r="K951" s="128"/>
      <c r="L951" s="128"/>
      <c r="M951" s="128"/>
      <c r="N951" s="128"/>
      <c r="O951" s="128"/>
      <c r="P951" s="128"/>
      <c r="Q951" s="128"/>
      <c r="R951" s="128"/>
      <c r="S951" s="128"/>
      <c r="T951" s="128"/>
      <c r="U951" s="128"/>
      <c r="V951" s="128"/>
      <c r="W951" s="128"/>
      <c r="X951" s="128"/>
      <c r="Y951" s="128"/>
      <c r="Z951" s="128"/>
    </row>
    <row r="952" spans="1:26" ht="13">
      <c r="A952" s="128"/>
      <c r="B952" s="199"/>
      <c r="C952" s="128"/>
      <c r="D952" s="128"/>
      <c r="E952" s="128"/>
      <c r="F952" s="128"/>
      <c r="G952" s="128"/>
      <c r="H952" s="128"/>
      <c r="I952" s="128"/>
      <c r="J952" s="128"/>
      <c r="K952" s="128"/>
      <c r="L952" s="128"/>
      <c r="M952" s="128"/>
      <c r="N952" s="128"/>
      <c r="O952" s="128"/>
      <c r="P952" s="128"/>
      <c r="Q952" s="128"/>
      <c r="R952" s="128"/>
      <c r="S952" s="128"/>
      <c r="T952" s="128"/>
      <c r="U952" s="128"/>
      <c r="V952" s="128"/>
      <c r="W952" s="128"/>
      <c r="X952" s="128"/>
      <c r="Y952" s="128"/>
      <c r="Z952" s="128"/>
    </row>
    <row r="953" spans="1:26" ht="13">
      <c r="A953" s="128"/>
      <c r="B953" s="199"/>
      <c r="C953" s="128"/>
      <c r="D953" s="128"/>
      <c r="E953" s="128"/>
      <c r="F953" s="128"/>
      <c r="G953" s="128"/>
      <c r="H953" s="128"/>
      <c r="I953" s="128"/>
      <c r="J953" s="128"/>
      <c r="K953" s="128"/>
      <c r="L953" s="128"/>
      <c r="M953" s="128"/>
      <c r="N953" s="128"/>
      <c r="O953" s="128"/>
      <c r="P953" s="128"/>
      <c r="Q953" s="128"/>
      <c r="R953" s="128"/>
      <c r="S953" s="128"/>
      <c r="T953" s="128"/>
      <c r="U953" s="128"/>
      <c r="V953" s="128"/>
      <c r="W953" s="128"/>
      <c r="X953" s="128"/>
      <c r="Y953" s="128"/>
      <c r="Z953" s="128"/>
    </row>
    <row r="954" spans="1:26" ht="13">
      <c r="A954" s="128"/>
      <c r="B954" s="199"/>
      <c r="C954" s="128"/>
      <c r="D954" s="128"/>
      <c r="E954" s="128"/>
      <c r="F954" s="128"/>
      <c r="G954" s="128"/>
      <c r="H954" s="128"/>
      <c r="I954" s="128"/>
      <c r="J954" s="128"/>
      <c r="K954" s="128"/>
      <c r="L954" s="128"/>
      <c r="M954" s="128"/>
      <c r="N954" s="128"/>
      <c r="O954" s="128"/>
      <c r="P954" s="128"/>
      <c r="Q954" s="128"/>
      <c r="R954" s="128"/>
      <c r="S954" s="128"/>
      <c r="T954" s="128"/>
      <c r="U954" s="128"/>
      <c r="V954" s="128"/>
      <c r="W954" s="128"/>
      <c r="X954" s="128"/>
      <c r="Y954" s="128"/>
      <c r="Z954" s="128"/>
    </row>
    <row r="955" spans="1:26" ht="13">
      <c r="A955" s="128"/>
      <c r="B955" s="199"/>
      <c r="C955" s="128"/>
      <c r="D955" s="128"/>
      <c r="E955" s="128"/>
      <c r="F955" s="128"/>
      <c r="G955" s="128"/>
      <c r="H955" s="128"/>
      <c r="I955" s="128"/>
      <c r="J955" s="128"/>
      <c r="K955" s="128"/>
      <c r="L955" s="128"/>
      <c r="M955" s="128"/>
      <c r="N955" s="128"/>
      <c r="O955" s="128"/>
      <c r="P955" s="128"/>
      <c r="Q955" s="128"/>
      <c r="R955" s="128"/>
      <c r="S955" s="128"/>
      <c r="T955" s="128"/>
      <c r="U955" s="128"/>
      <c r="V955" s="128"/>
      <c r="W955" s="128"/>
      <c r="X955" s="128"/>
      <c r="Y955" s="128"/>
      <c r="Z955" s="128"/>
    </row>
    <row r="956" spans="1:26" ht="13">
      <c r="A956" s="128"/>
      <c r="B956" s="199"/>
      <c r="C956" s="128"/>
      <c r="D956" s="128"/>
      <c r="E956" s="128"/>
      <c r="F956" s="128"/>
      <c r="G956" s="128"/>
      <c r="H956" s="128"/>
      <c r="I956" s="128"/>
      <c r="J956" s="128"/>
      <c r="K956" s="128"/>
      <c r="L956" s="128"/>
      <c r="M956" s="128"/>
      <c r="N956" s="128"/>
      <c r="O956" s="128"/>
      <c r="P956" s="128"/>
      <c r="Q956" s="128"/>
      <c r="R956" s="128"/>
      <c r="S956" s="128"/>
      <c r="T956" s="128"/>
      <c r="U956" s="128"/>
      <c r="V956" s="128"/>
      <c r="W956" s="128"/>
      <c r="X956" s="128"/>
      <c r="Y956" s="128"/>
      <c r="Z956" s="128"/>
    </row>
    <row r="957" spans="1:26" ht="13">
      <c r="A957" s="128"/>
      <c r="B957" s="199"/>
      <c r="C957" s="128"/>
      <c r="D957" s="128"/>
      <c r="E957" s="128"/>
      <c r="F957" s="128"/>
      <c r="G957" s="128"/>
      <c r="H957" s="128"/>
      <c r="I957" s="128"/>
      <c r="J957" s="128"/>
      <c r="K957" s="128"/>
      <c r="L957" s="128"/>
      <c r="M957" s="128"/>
      <c r="N957" s="128"/>
      <c r="O957" s="128"/>
      <c r="P957" s="128"/>
      <c r="Q957" s="128"/>
      <c r="R957" s="128"/>
      <c r="S957" s="128"/>
      <c r="T957" s="128"/>
      <c r="U957" s="128"/>
      <c r="V957" s="128"/>
      <c r="W957" s="128"/>
      <c r="X957" s="128"/>
      <c r="Y957" s="128"/>
      <c r="Z957" s="128"/>
    </row>
    <row r="958" spans="1:26" ht="13">
      <c r="A958" s="128"/>
      <c r="B958" s="199"/>
      <c r="C958" s="128"/>
      <c r="D958" s="128"/>
      <c r="E958" s="128"/>
      <c r="F958" s="128"/>
      <c r="G958" s="128"/>
      <c r="H958" s="128"/>
      <c r="I958" s="128"/>
      <c r="J958" s="128"/>
      <c r="K958" s="128"/>
      <c r="L958" s="128"/>
      <c r="M958" s="128"/>
      <c r="N958" s="128"/>
      <c r="O958" s="128"/>
      <c r="P958" s="128"/>
      <c r="Q958" s="128"/>
      <c r="R958" s="128"/>
      <c r="S958" s="128"/>
      <c r="T958" s="128"/>
      <c r="U958" s="128"/>
      <c r="V958" s="128"/>
      <c r="W958" s="128"/>
      <c r="X958" s="128"/>
      <c r="Y958" s="128"/>
      <c r="Z958" s="128"/>
    </row>
    <row r="959" spans="1:26" ht="13">
      <c r="A959" s="128"/>
      <c r="B959" s="199"/>
      <c r="C959" s="128"/>
      <c r="D959" s="128"/>
      <c r="E959" s="128"/>
      <c r="F959" s="128"/>
      <c r="G959" s="128"/>
      <c r="H959" s="128"/>
      <c r="I959" s="128"/>
      <c r="J959" s="128"/>
      <c r="K959" s="128"/>
      <c r="L959" s="128"/>
      <c r="M959" s="128"/>
      <c r="N959" s="128"/>
      <c r="O959" s="128"/>
      <c r="P959" s="128"/>
      <c r="Q959" s="128"/>
      <c r="R959" s="128"/>
      <c r="S959" s="128"/>
      <c r="T959" s="128"/>
      <c r="U959" s="128"/>
      <c r="V959" s="128"/>
      <c r="W959" s="128"/>
      <c r="X959" s="128"/>
      <c r="Y959" s="128"/>
      <c r="Z959" s="128"/>
    </row>
    <row r="960" spans="1:26" ht="13">
      <c r="A960" s="128"/>
      <c r="B960" s="199"/>
      <c r="C960" s="128"/>
      <c r="D960" s="128"/>
      <c r="E960" s="128"/>
      <c r="F960" s="128"/>
      <c r="G960" s="128"/>
      <c r="H960" s="128"/>
      <c r="I960" s="128"/>
      <c r="J960" s="128"/>
      <c r="K960" s="128"/>
      <c r="L960" s="128"/>
      <c r="M960" s="128"/>
      <c r="N960" s="128"/>
      <c r="O960" s="128"/>
      <c r="P960" s="128"/>
      <c r="Q960" s="128"/>
      <c r="R960" s="128"/>
      <c r="S960" s="128"/>
      <c r="T960" s="128"/>
      <c r="U960" s="128"/>
      <c r="V960" s="128"/>
      <c r="W960" s="128"/>
      <c r="X960" s="128"/>
      <c r="Y960" s="128"/>
      <c r="Z960" s="128"/>
    </row>
    <row r="961" spans="1:26" ht="13">
      <c r="A961" s="128"/>
      <c r="B961" s="199"/>
      <c r="C961" s="128"/>
      <c r="D961" s="128"/>
      <c r="E961" s="128"/>
      <c r="F961" s="128"/>
      <c r="G961" s="128"/>
      <c r="H961" s="128"/>
      <c r="I961" s="128"/>
      <c r="J961" s="128"/>
      <c r="K961" s="128"/>
      <c r="L961" s="128"/>
      <c r="M961" s="128"/>
      <c r="N961" s="128"/>
      <c r="O961" s="128"/>
      <c r="P961" s="128"/>
      <c r="Q961" s="128"/>
      <c r="R961" s="128"/>
      <c r="S961" s="128"/>
      <c r="T961" s="128"/>
      <c r="U961" s="128"/>
      <c r="V961" s="128"/>
      <c r="W961" s="128"/>
      <c r="X961" s="128"/>
      <c r="Y961" s="128"/>
      <c r="Z961" s="128"/>
    </row>
    <row r="962" spans="1:26" ht="13">
      <c r="A962" s="128"/>
      <c r="B962" s="199"/>
      <c r="C962" s="128"/>
      <c r="D962" s="128"/>
      <c r="E962" s="128"/>
      <c r="F962" s="128"/>
      <c r="G962" s="128"/>
      <c r="H962" s="128"/>
      <c r="I962" s="128"/>
      <c r="J962" s="128"/>
      <c r="K962" s="128"/>
      <c r="L962" s="128"/>
      <c r="M962" s="128"/>
      <c r="N962" s="128"/>
      <c r="O962" s="128"/>
      <c r="P962" s="128"/>
      <c r="Q962" s="128"/>
      <c r="R962" s="128"/>
      <c r="S962" s="128"/>
      <c r="T962" s="128"/>
      <c r="U962" s="128"/>
      <c r="V962" s="128"/>
      <c r="W962" s="128"/>
      <c r="X962" s="128"/>
      <c r="Y962" s="128"/>
      <c r="Z962" s="128"/>
    </row>
    <row r="963" spans="1:26" ht="13">
      <c r="A963" s="128"/>
      <c r="B963" s="199"/>
      <c r="C963" s="128"/>
      <c r="D963" s="128"/>
      <c r="E963" s="128"/>
      <c r="F963" s="128"/>
      <c r="G963" s="128"/>
      <c r="H963" s="128"/>
      <c r="I963" s="128"/>
      <c r="J963" s="128"/>
      <c r="K963" s="128"/>
      <c r="L963" s="128"/>
      <c r="M963" s="128"/>
      <c r="N963" s="128"/>
      <c r="O963" s="128"/>
      <c r="P963" s="128"/>
      <c r="Q963" s="128"/>
      <c r="R963" s="128"/>
      <c r="S963" s="128"/>
      <c r="T963" s="128"/>
      <c r="U963" s="128"/>
      <c r="V963" s="128"/>
      <c r="W963" s="128"/>
      <c r="X963" s="128"/>
      <c r="Y963" s="128"/>
      <c r="Z963" s="128"/>
    </row>
    <row r="964" spans="1:26" ht="13">
      <c r="A964" s="128"/>
      <c r="B964" s="199"/>
      <c r="C964" s="128"/>
      <c r="D964" s="128"/>
      <c r="E964" s="128"/>
      <c r="F964" s="128"/>
      <c r="G964" s="128"/>
      <c r="H964" s="128"/>
      <c r="I964" s="128"/>
      <c r="J964" s="128"/>
      <c r="K964" s="128"/>
      <c r="L964" s="128"/>
      <c r="M964" s="128"/>
      <c r="N964" s="128"/>
      <c r="O964" s="128"/>
      <c r="P964" s="128"/>
      <c r="Q964" s="128"/>
      <c r="R964" s="128"/>
      <c r="S964" s="128"/>
      <c r="T964" s="128"/>
      <c r="U964" s="128"/>
      <c r="V964" s="128"/>
      <c r="W964" s="128"/>
      <c r="X964" s="128"/>
      <c r="Y964" s="128"/>
      <c r="Z964" s="128"/>
    </row>
    <row r="965" spans="1:26" ht="13">
      <c r="A965" s="128"/>
      <c r="B965" s="199"/>
      <c r="C965" s="128"/>
      <c r="D965" s="128"/>
      <c r="E965" s="128"/>
      <c r="F965" s="128"/>
      <c r="G965" s="128"/>
      <c r="H965" s="128"/>
      <c r="I965" s="128"/>
      <c r="J965" s="128"/>
      <c r="K965" s="128"/>
      <c r="L965" s="128"/>
      <c r="M965" s="128"/>
      <c r="N965" s="128"/>
      <c r="O965" s="128"/>
      <c r="P965" s="128"/>
      <c r="Q965" s="128"/>
      <c r="R965" s="128"/>
      <c r="S965" s="128"/>
      <c r="T965" s="128"/>
      <c r="U965" s="128"/>
      <c r="V965" s="128"/>
      <c r="W965" s="128"/>
      <c r="X965" s="128"/>
      <c r="Y965" s="128"/>
      <c r="Z965" s="128"/>
    </row>
    <row r="966" spans="1:26" ht="13">
      <c r="A966" s="128"/>
      <c r="B966" s="199"/>
      <c r="C966" s="128"/>
      <c r="D966" s="128"/>
      <c r="E966" s="128"/>
      <c r="F966" s="128"/>
      <c r="G966" s="128"/>
      <c r="H966" s="128"/>
      <c r="I966" s="128"/>
      <c r="J966" s="128"/>
      <c r="K966" s="128"/>
      <c r="L966" s="128"/>
      <c r="M966" s="128"/>
      <c r="N966" s="128"/>
      <c r="O966" s="128"/>
      <c r="P966" s="128"/>
      <c r="Q966" s="128"/>
      <c r="R966" s="128"/>
      <c r="S966" s="128"/>
      <c r="T966" s="128"/>
      <c r="U966" s="128"/>
      <c r="V966" s="128"/>
      <c r="W966" s="128"/>
      <c r="X966" s="128"/>
      <c r="Y966" s="128"/>
      <c r="Z966" s="128"/>
    </row>
    <row r="967" spans="1:26" ht="13">
      <c r="A967" s="128"/>
      <c r="B967" s="199"/>
      <c r="C967" s="128"/>
      <c r="D967" s="128"/>
      <c r="E967" s="128"/>
      <c r="F967" s="128"/>
      <c r="G967" s="128"/>
      <c r="H967" s="128"/>
      <c r="I967" s="128"/>
      <c r="J967" s="128"/>
      <c r="K967" s="128"/>
      <c r="L967" s="128"/>
      <c r="M967" s="128"/>
      <c r="N967" s="128"/>
      <c r="O967" s="128"/>
      <c r="P967" s="128"/>
      <c r="Q967" s="128"/>
      <c r="R967" s="128"/>
      <c r="S967" s="128"/>
      <c r="T967" s="128"/>
      <c r="U967" s="128"/>
      <c r="V967" s="128"/>
      <c r="W967" s="128"/>
      <c r="X967" s="128"/>
      <c r="Y967" s="128"/>
      <c r="Z967" s="128"/>
    </row>
    <row r="968" spans="1:26" ht="13">
      <c r="A968" s="128"/>
      <c r="B968" s="199"/>
      <c r="C968" s="128"/>
      <c r="D968" s="128"/>
      <c r="E968" s="128"/>
      <c r="F968" s="128"/>
      <c r="G968" s="128"/>
      <c r="H968" s="128"/>
      <c r="I968" s="128"/>
      <c r="J968" s="128"/>
      <c r="K968" s="128"/>
      <c r="L968" s="128"/>
      <c r="M968" s="128"/>
      <c r="N968" s="128"/>
      <c r="O968" s="128"/>
      <c r="P968" s="128"/>
      <c r="Q968" s="128"/>
      <c r="R968" s="128"/>
      <c r="S968" s="128"/>
      <c r="T968" s="128"/>
      <c r="U968" s="128"/>
      <c r="V968" s="128"/>
      <c r="W968" s="128"/>
      <c r="X968" s="128"/>
      <c r="Y968" s="128"/>
      <c r="Z968" s="128"/>
    </row>
    <row r="969" spans="1:26" ht="13">
      <c r="A969" s="128"/>
      <c r="B969" s="199"/>
      <c r="C969" s="128"/>
      <c r="D969" s="128"/>
      <c r="E969" s="128"/>
      <c r="F969" s="128"/>
      <c r="G969" s="128"/>
      <c r="H969" s="128"/>
      <c r="I969" s="128"/>
      <c r="J969" s="128"/>
      <c r="K969" s="128"/>
      <c r="L969" s="128"/>
      <c r="M969" s="128"/>
      <c r="N969" s="128"/>
      <c r="O969" s="128"/>
      <c r="P969" s="128"/>
      <c r="Q969" s="128"/>
      <c r="R969" s="128"/>
      <c r="S969" s="128"/>
      <c r="T969" s="128"/>
      <c r="U969" s="128"/>
      <c r="V969" s="128"/>
      <c r="W969" s="128"/>
      <c r="X969" s="128"/>
      <c r="Y969" s="128"/>
      <c r="Z969" s="128"/>
    </row>
    <row r="970" spans="1:26" ht="13">
      <c r="A970" s="128"/>
      <c r="B970" s="199"/>
      <c r="C970" s="128"/>
      <c r="D970" s="128"/>
      <c r="E970" s="128"/>
      <c r="F970" s="128"/>
      <c r="G970" s="128"/>
      <c r="H970" s="128"/>
      <c r="I970" s="128"/>
      <c r="J970" s="128"/>
      <c r="K970" s="128"/>
      <c r="L970" s="128"/>
      <c r="M970" s="128"/>
      <c r="N970" s="128"/>
      <c r="O970" s="128"/>
      <c r="P970" s="128"/>
      <c r="Q970" s="128"/>
      <c r="R970" s="128"/>
      <c r="S970" s="128"/>
      <c r="T970" s="128"/>
      <c r="U970" s="128"/>
      <c r="V970" s="128"/>
      <c r="W970" s="128"/>
      <c r="X970" s="128"/>
      <c r="Y970" s="128"/>
      <c r="Z970" s="128"/>
    </row>
    <row r="971" spans="1:26" ht="13">
      <c r="A971" s="128"/>
      <c r="B971" s="199"/>
      <c r="C971" s="128"/>
      <c r="D971" s="128"/>
      <c r="E971" s="128"/>
      <c r="F971" s="128"/>
      <c r="G971" s="128"/>
      <c r="H971" s="128"/>
      <c r="I971" s="128"/>
      <c r="J971" s="128"/>
      <c r="K971" s="128"/>
      <c r="L971" s="128"/>
      <c r="M971" s="128"/>
      <c r="N971" s="128"/>
      <c r="O971" s="128"/>
      <c r="P971" s="128"/>
      <c r="Q971" s="128"/>
      <c r="R971" s="128"/>
      <c r="S971" s="128"/>
      <c r="T971" s="128"/>
      <c r="U971" s="128"/>
      <c r="V971" s="128"/>
      <c r="W971" s="128"/>
      <c r="X971" s="128"/>
      <c r="Y971" s="128"/>
      <c r="Z971" s="128"/>
    </row>
    <row r="972" spans="1:26" ht="13">
      <c r="A972" s="128"/>
      <c r="B972" s="199"/>
      <c r="C972" s="128"/>
      <c r="D972" s="128"/>
      <c r="E972" s="128"/>
      <c r="F972" s="128"/>
      <c r="G972" s="128"/>
      <c r="H972" s="128"/>
      <c r="I972" s="128"/>
      <c r="J972" s="128"/>
      <c r="K972" s="128"/>
      <c r="L972" s="128"/>
      <c r="M972" s="128"/>
      <c r="N972" s="128"/>
      <c r="O972" s="128"/>
      <c r="P972" s="128"/>
      <c r="Q972" s="128"/>
      <c r="R972" s="128"/>
      <c r="S972" s="128"/>
      <c r="T972" s="128"/>
      <c r="U972" s="128"/>
      <c r="V972" s="128"/>
      <c r="W972" s="128"/>
      <c r="X972" s="128"/>
      <c r="Y972" s="128"/>
      <c r="Z972" s="128"/>
    </row>
    <row r="973" spans="1:26" ht="13">
      <c r="A973" s="128"/>
      <c r="B973" s="199"/>
      <c r="C973" s="128"/>
      <c r="D973" s="128"/>
      <c r="E973" s="128"/>
      <c r="F973" s="128"/>
      <c r="G973" s="128"/>
      <c r="H973" s="128"/>
      <c r="I973" s="128"/>
      <c r="J973" s="128"/>
      <c r="K973" s="128"/>
      <c r="L973" s="128"/>
      <c r="M973" s="128"/>
      <c r="N973" s="128"/>
      <c r="O973" s="128"/>
      <c r="P973" s="128"/>
      <c r="Q973" s="128"/>
      <c r="R973" s="128"/>
      <c r="S973" s="128"/>
      <c r="T973" s="128"/>
      <c r="U973" s="128"/>
      <c r="V973" s="128"/>
      <c r="W973" s="128"/>
      <c r="X973" s="128"/>
      <c r="Y973" s="128"/>
      <c r="Z973" s="128"/>
    </row>
    <row r="974" spans="1:26" ht="13">
      <c r="A974" s="128"/>
      <c r="B974" s="199"/>
      <c r="C974" s="128"/>
      <c r="D974" s="128"/>
      <c r="E974" s="128"/>
      <c r="F974" s="128"/>
      <c r="G974" s="128"/>
      <c r="H974" s="128"/>
      <c r="I974" s="128"/>
      <c r="J974" s="128"/>
      <c r="K974" s="128"/>
      <c r="L974" s="128"/>
      <c r="M974" s="128"/>
      <c r="N974" s="128"/>
      <c r="O974" s="128"/>
      <c r="P974" s="128"/>
      <c r="Q974" s="128"/>
      <c r="R974" s="128"/>
      <c r="S974" s="128"/>
      <c r="T974" s="128"/>
      <c r="U974" s="128"/>
      <c r="V974" s="128"/>
      <c r="W974" s="128"/>
      <c r="X974" s="128"/>
      <c r="Y974" s="128"/>
      <c r="Z974" s="128"/>
    </row>
    <row r="975" spans="1:26" ht="13">
      <c r="A975" s="128"/>
      <c r="B975" s="199"/>
      <c r="C975" s="128"/>
      <c r="D975" s="128"/>
      <c r="E975" s="128"/>
      <c r="F975" s="128"/>
      <c r="G975" s="128"/>
      <c r="H975" s="128"/>
      <c r="I975" s="128"/>
      <c r="J975" s="128"/>
      <c r="K975" s="128"/>
      <c r="L975" s="128"/>
      <c r="M975" s="128"/>
      <c r="N975" s="128"/>
      <c r="O975" s="128"/>
      <c r="P975" s="128"/>
      <c r="Q975" s="128"/>
      <c r="R975" s="128"/>
      <c r="S975" s="128"/>
      <c r="T975" s="128"/>
      <c r="U975" s="128"/>
      <c r="V975" s="128"/>
      <c r="W975" s="128"/>
      <c r="X975" s="128"/>
      <c r="Y975" s="128"/>
      <c r="Z975" s="128"/>
    </row>
    <row r="976" spans="1:26" ht="13">
      <c r="A976" s="128"/>
      <c r="B976" s="199"/>
      <c r="C976" s="128"/>
      <c r="D976" s="128"/>
      <c r="E976" s="128"/>
      <c r="F976" s="128"/>
      <c r="G976" s="128"/>
      <c r="H976" s="128"/>
      <c r="I976" s="128"/>
      <c r="J976" s="128"/>
      <c r="K976" s="128"/>
      <c r="L976" s="128"/>
      <c r="M976" s="128"/>
      <c r="N976" s="128"/>
      <c r="O976" s="128"/>
      <c r="P976" s="128"/>
      <c r="Q976" s="128"/>
      <c r="R976" s="128"/>
      <c r="S976" s="128"/>
      <c r="T976" s="128"/>
      <c r="U976" s="128"/>
      <c r="V976" s="128"/>
      <c r="W976" s="128"/>
      <c r="X976" s="128"/>
      <c r="Y976" s="128"/>
      <c r="Z976" s="128"/>
    </row>
    <row r="977" spans="1:26" ht="13">
      <c r="A977" s="128"/>
      <c r="B977" s="199"/>
      <c r="C977" s="128"/>
      <c r="D977" s="128"/>
      <c r="E977" s="128"/>
      <c r="F977" s="128"/>
      <c r="G977" s="128"/>
      <c r="H977" s="128"/>
      <c r="I977" s="128"/>
      <c r="J977" s="128"/>
      <c r="K977" s="128"/>
      <c r="L977" s="128"/>
      <c r="M977" s="128"/>
      <c r="N977" s="128"/>
      <c r="O977" s="128"/>
      <c r="P977" s="128"/>
      <c r="Q977" s="128"/>
      <c r="R977" s="128"/>
      <c r="S977" s="128"/>
      <c r="T977" s="128"/>
      <c r="U977" s="128"/>
      <c r="V977" s="128"/>
      <c r="W977" s="128"/>
      <c r="X977" s="128"/>
      <c r="Y977" s="128"/>
      <c r="Z977" s="128"/>
    </row>
    <row r="978" spans="1:26" ht="13">
      <c r="A978" s="128"/>
      <c r="B978" s="199"/>
      <c r="C978" s="128"/>
      <c r="D978" s="128"/>
      <c r="E978" s="128"/>
      <c r="F978" s="128"/>
      <c r="G978" s="128"/>
      <c r="H978" s="128"/>
      <c r="I978" s="128"/>
      <c r="J978" s="128"/>
      <c r="K978" s="128"/>
      <c r="L978" s="128"/>
      <c r="M978" s="128"/>
      <c r="N978" s="128"/>
      <c r="O978" s="128"/>
      <c r="P978" s="128"/>
      <c r="Q978" s="128"/>
      <c r="R978" s="128"/>
      <c r="S978" s="128"/>
      <c r="T978" s="128"/>
      <c r="U978" s="128"/>
      <c r="V978" s="128"/>
      <c r="W978" s="128"/>
      <c r="X978" s="128"/>
      <c r="Y978" s="128"/>
      <c r="Z978" s="128"/>
    </row>
    <row r="979" spans="1:26" ht="13">
      <c r="A979" s="128"/>
      <c r="B979" s="199"/>
      <c r="C979" s="128"/>
      <c r="D979" s="128"/>
      <c r="E979" s="128"/>
      <c r="F979" s="128"/>
      <c r="G979" s="128"/>
      <c r="H979" s="128"/>
      <c r="I979" s="128"/>
      <c r="J979" s="128"/>
      <c r="K979" s="128"/>
      <c r="L979" s="128"/>
      <c r="M979" s="128"/>
      <c r="N979" s="128"/>
      <c r="O979" s="128"/>
      <c r="P979" s="128"/>
      <c r="Q979" s="128"/>
      <c r="R979" s="128"/>
      <c r="S979" s="128"/>
      <c r="T979" s="128"/>
      <c r="U979" s="128"/>
      <c r="V979" s="128"/>
      <c r="W979" s="128"/>
      <c r="X979" s="128"/>
      <c r="Y979" s="128"/>
      <c r="Z979" s="128"/>
    </row>
    <row r="980" spans="1:26" ht="13">
      <c r="A980" s="128"/>
      <c r="B980" s="199"/>
      <c r="C980" s="128"/>
      <c r="D980" s="128"/>
      <c r="E980" s="128"/>
      <c r="F980" s="128"/>
      <c r="G980" s="128"/>
      <c r="H980" s="128"/>
      <c r="I980" s="128"/>
      <c r="J980" s="128"/>
      <c r="K980" s="128"/>
      <c r="L980" s="128"/>
      <c r="M980" s="128"/>
      <c r="N980" s="128"/>
      <c r="O980" s="128"/>
      <c r="P980" s="128"/>
      <c r="Q980" s="128"/>
      <c r="R980" s="128"/>
      <c r="S980" s="128"/>
      <c r="T980" s="128"/>
      <c r="U980" s="128"/>
      <c r="V980" s="128"/>
      <c r="W980" s="128"/>
      <c r="X980" s="128"/>
      <c r="Y980" s="128"/>
      <c r="Z980" s="128"/>
    </row>
    <row r="981" spans="1:26" ht="13">
      <c r="A981" s="128"/>
      <c r="B981" s="199"/>
      <c r="C981" s="128"/>
      <c r="D981" s="128"/>
      <c r="E981" s="128"/>
      <c r="F981" s="128"/>
      <c r="G981" s="128"/>
      <c r="H981" s="128"/>
      <c r="I981" s="128"/>
      <c r="J981" s="128"/>
      <c r="K981" s="128"/>
      <c r="L981" s="128"/>
      <c r="M981" s="128"/>
      <c r="N981" s="128"/>
      <c r="O981" s="128"/>
      <c r="P981" s="128"/>
      <c r="Q981" s="128"/>
      <c r="R981" s="128"/>
      <c r="S981" s="128"/>
      <c r="T981" s="128"/>
      <c r="U981" s="128"/>
      <c r="V981" s="128"/>
      <c r="W981" s="128"/>
      <c r="X981" s="128"/>
      <c r="Y981" s="128"/>
      <c r="Z981" s="128"/>
    </row>
    <row r="982" spans="1:26" ht="13">
      <c r="A982" s="128"/>
      <c r="B982" s="199"/>
      <c r="C982" s="128"/>
      <c r="D982" s="128"/>
      <c r="E982" s="128"/>
      <c r="F982" s="128"/>
      <c r="G982" s="128"/>
      <c r="H982" s="128"/>
      <c r="I982" s="128"/>
      <c r="J982" s="128"/>
      <c r="K982" s="128"/>
      <c r="L982" s="128"/>
      <c r="M982" s="128"/>
      <c r="N982" s="128"/>
      <c r="O982" s="128"/>
      <c r="P982" s="128"/>
      <c r="Q982" s="128"/>
      <c r="R982" s="128"/>
      <c r="S982" s="128"/>
      <c r="T982" s="128"/>
      <c r="U982" s="128"/>
      <c r="V982" s="128"/>
      <c r="W982" s="128"/>
      <c r="X982" s="128"/>
      <c r="Y982" s="128"/>
      <c r="Z982" s="128"/>
    </row>
    <row r="983" spans="1:26" ht="13">
      <c r="A983" s="128"/>
      <c r="B983" s="199"/>
      <c r="C983" s="128"/>
      <c r="D983" s="128"/>
      <c r="E983" s="128"/>
      <c r="F983" s="128"/>
      <c r="G983" s="128"/>
      <c r="H983" s="128"/>
      <c r="I983" s="128"/>
      <c r="J983" s="128"/>
      <c r="K983" s="128"/>
      <c r="L983" s="128"/>
      <c r="M983" s="128"/>
      <c r="N983" s="128"/>
      <c r="O983" s="128"/>
      <c r="P983" s="128"/>
      <c r="Q983" s="128"/>
      <c r="R983" s="128"/>
      <c r="S983" s="128"/>
      <c r="T983" s="128"/>
      <c r="U983" s="128"/>
      <c r="V983" s="128"/>
      <c r="W983" s="128"/>
      <c r="X983" s="128"/>
      <c r="Y983" s="128"/>
      <c r="Z983" s="128"/>
    </row>
    <row r="984" spans="1:26" ht="13">
      <c r="A984" s="128"/>
      <c r="B984" s="199"/>
      <c r="C984" s="128"/>
      <c r="D984" s="128"/>
      <c r="E984" s="128"/>
      <c r="F984" s="128"/>
      <c r="G984" s="128"/>
      <c r="H984" s="128"/>
      <c r="I984" s="128"/>
      <c r="J984" s="128"/>
      <c r="K984" s="128"/>
      <c r="L984" s="128"/>
      <c r="M984" s="128"/>
      <c r="N984" s="128"/>
      <c r="O984" s="128"/>
      <c r="P984" s="128"/>
      <c r="Q984" s="128"/>
      <c r="R984" s="128"/>
      <c r="S984" s="128"/>
      <c r="T984" s="128"/>
      <c r="U984" s="128"/>
      <c r="V984" s="128"/>
      <c r="W984" s="128"/>
      <c r="X984" s="128"/>
      <c r="Y984" s="128"/>
      <c r="Z984" s="128"/>
    </row>
    <row r="985" spans="1:26" ht="13">
      <c r="A985" s="128"/>
      <c r="B985" s="199"/>
      <c r="C985" s="128"/>
      <c r="D985" s="128"/>
      <c r="E985" s="128"/>
      <c r="F985" s="128"/>
      <c r="G985" s="128"/>
      <c r="H985" s="128"/>
      <c r="I985" s="128"/>
      <c r="J985" s="128"/>
      <c r="K985" s="128"/>
      <c r="L985" s="128"/>
      <c r="M985" s="128"/>
      <c r="N985" s="128"/>
      <c r="O985" s="128"/>
      <c r="P985" s="128"/>
      <c r="Q985" s="128"/>
      <c r="R985" s="128"/>
      <c r="S985" s="128"/>
      <c r="T985" s="128"/>
      <c r="U985" s="128"/>
      <c r="V985" s="128"/>
      <c r="W985" s="128"/>
      <c r="X985" s="128"/>
      <c r="Y985" s="128"/>
      <c r="Z985" s="128"/>
    </row>
    <row r="986" spans="1:26" ht="13">
      <c r="A986" s="128"/>
      <c r="B986" s="199"/>
      <c r="C986" s="128"/>
      <c r="D986" s="128"/>
      <c r="E986" s="128"/>
      <c r="F986" s="128"/>
      <c r="G986" s="128"/>
      <c r="H986" s="128"/>
      <c r="I986" s="128"/>
      <c r="J986" s="128"/>
      <c r="K986" s="128"/>
      <c r="L986" s="128"/>
      <c r="M986" s="128"/>
      <c r="N986" s="128"/>
      <c r="O986" s="128"/>
      <c r="P986" s="128"/>
      <c r="Q986" s="128"/>
      <c r="R986" s="128"/>
      <c r="S986" s="128"/>
      <c r="T986" s="128"/>
      <c r="U986" s="128"/>
      <c r="V986" s="128"/>
      <c r="W986" s="128"/>
      <c r="X986" s="128"/>
      <c r="Y986" s="128"/>
      <c r="Z986" s="128"/>
    </row>
    <row r="987" spans="1:26" ht="13">
      <c r="A987" s="128"/>
      <c r="B987" s="199"/>
      <c r="C987" s="128"/>
      <c r="D987" s="128"/>
      <c r="E987" s="128"/>
      <c r="F987" s="128"/>
      <c r="G987" s="128"/>
      <c r="H987" s="128"/>
      <c r="I987" s="128"/>
      <c r="J987" s="128"/>
      <c r="K987" s="128"/>
      <c r="L987" s="128"/>
      <c r="M987" s="128"/>
      <c r="N987" s="128"/>
      <c r="O987" s="128"/>
      <c r="P987" s="128"/>
      <c r="Q987" s="128"/>
      <c r="R987" s="128"/>
      <c r="S987" s="128"/>
      <c r="T987" s="128"/>
      <c r="U987" s="128"/>
      <c r="V987" s="128"/>
      <c r="W987" s="128"/>
      <c r="X987" s="128"/>
      <c r="Y987" s="128"/>
      <c r="Z987" s="128"/>
    </row>
    <row r="988" spans="1:26" ht="13">
      <c r="A988" s="128"/>
      <c r="B988" s="199"/>
      <c r="C988" s="128"/>
      <c r="D988" s="128"/>
      <c r="E988" s="128"/>
      <c r="F988" s="128"/>
      <c r="G988" s="128"/>
      <c r="H988" s="128"/>
      <c r="I988" s="128"/>
      <c r="J988" s="128"/>
      <c r="K988" s="128"/>
      <c r="L988" s="128"/>
      <c r="M988" s="128"/>
      <c r="N988" s="128"/>
      <c r="O988" s="128"/>
      <c r="P988" s="128"/>
      <c r="Q988" s="128"/>
      <c r="R988" s="128"/>
      <c r="S988" s="128"/>
      <c r="T988" s="128"/>
      <c r="U988" s="128"/>
      <c r="V988" s="128"/>
      <c r="W988" s="128"/>
      <c r="X988" s="128"/>
      <c r="Y988" s="128"/>
      <c r="Z988" s="128"/>
    </row>
    <row r="989" spans="1:26" ht="13">
      <c r="A989" s="128"/>
      <c r="B989" s="199"/>
      <c r="C989" s="128"/>
      <c r="D989" s="128"/>
      <c r="E989" s="128"/>
      <c r="F989" s="128"/>
      <c r="G989" s="128"/>
      <c r="H989" s="128"/>
      <c r="I989" s="128"/>
      <c r="J989" s="128"/>
      <c r="K989" s="128"/>
      <c r="L989" s="128"/>
      <c r="M989" s="128"/>
      <c r="N989" s="128"/>
      <c r="O989" s="128"/>
      <c r="P989" s="128"/>
      <c r="Q989" s="128"/>
      <c r="R989" s="128"/>
      <c r="S989" s="128"/>
      <c r="T989" s="128"/>
      <c r="U989" s="128"/>
      <c r="V989" s="128"/>
      <c r="W989" s="128"/>
      <c r="X989" s="128"/>
      <c r="Y989" s="128"/>
      <c r="Z989" s="128"/>
    </row>
    <row r="990" spans="1:26" ht="13">
      <c r="A990" s="128"/>
      <c r="B990" s="199"/>
      <c r="C990" s="128"/>
      <c r="D990" s="128"/>
      <c r="E990" s="128"/>
      <c r="F990" s="128"/>
      <c r="G990" s="128"/>
      <c r="H990" s="128"/>
      <c r="I990" s="128"/>
      <c r="J990" s="128"/>
      <c r="K990" s="128"/>
      <c r="L990" s="128"/>
      <c r="M990" s="128"/>
      <c r="N990" s="128"/>
      <c r="O990" s="128"/>
      <c r="P990" s="128"/>
      <c r="Q990" s="128"/>
      <c r="R990" s="128"/>
      <c r="S990" s="128"/>
      <c r="T990" s="128"/>
      <c r="U990" s="128"/>
      <c r="V990" s="128"/>
      <c r="W990" s="128"/>
      <c r="X990" s="128"/>
      <c r="Y990" s="128"/>
      <c r="Z990" s="128"/>
    </row>
    <row r="991" spans="1:26" ht="13">
      <c r="A991" s="128"/>
      <c r="B991" s="199"/>
      <c r="C991" s="128"/>
      <c r="D991" s="128"/>
      <c r="E991" s="128"/>
      <c r="F991" s="128"/>
      <c r="G991" s="128"/>
      <c r="H991" s="128"/>
      <c r="I991" s="128"/>
      <c r="J991" s="128"/>
      <c r="K991" s="128"/>
      <c r="L991" s="128"/>
      <c r="M991" s="128"/>
      <c r="N991" s="128"/>
      <c r="O991" s="128"/>
      <c r="P991" s="128"/>
      <c r="Q991" s="128"/>
      <c r="R991" s="128"/>
      <c r="S991" s="128"/>
      <c r="T991" s="128"/>
      <c r="U991" s="128"/>
      <c r="V991" s="128"/>
      <c r="W991" s="128"/>
      <c r="X991" s="128"/>
      <c r="Y991" s="128"/>
      <c r="Z991" s="128"/>
    </row>
    <row r="992" spans="1:26" ht="13">
      <c r="A992" s="128"/>
      <c r="B992" s="199"/>
      <c r="C992" s="128"/>
      <c r="D992" s="128"/>
      <c r="E992" s="128"/>
      <c r="F992" s="128"/>
      <c r="G992" s="128"/>
      <c r="H992" s="128"/>
      <c r="I992" s="128"/>
      <c r="J992" s="128"/>
      <c r="K992" s="128"/>
      <c r="L992" s="128"/>
      <c r="M992" s="128"/>
      <c r="N992" s="128"/>
      <c r="O992" s="128"/>
      <c r="P992" s="128"/>
      <c r="Q992" s="128"/>
      <c r="R992" s="128"/>
      <c r="S992" s="128"/>
      <c r="T992" s="128"/>
      <c r="U992" s="128"/>
      <c r="V992" s="128"/>
      <c r="W992" s="128"/>
      <c r="X992" s="128"/>
      <c r="Y992" s="128"/>
      <c r="Z992" s="128"/>
    </row>
    <row r="993" spans="1:26" ht="13">
      <c r="A993" s="128"/>
      <c r="B993" s="199"/>
      <c r="C993" s="128"/>
      <c r="D993" s="128"/>
      <c r="E993" s="128"/>
      <c r="F993" s="128"/>
      <c r="G993" s="128"/>
      <c r="H993" s="128"/>
      <c r="I993" s="128"/>
      <c r="J993" s="128"/>
      <c r="K993" s="128"/>
      <c r="L993" s="128"/>
      <c r="M993" s="128"/>
      <c r="N993" s="128"/>
      <c r="O993" s="128"/>
      <c r="P993" s="128"/>
      <c r="Q993" s="128"/>
      <c r="R993" s="128"/>
      <c r="S993" s="128"/>
      <c r="T993" s="128"/>
      <c r="U993" s="128"/>
      <c r="V993" s="128"/>
      <c r="W993" s="128"/>
      <c r="X993" s="128"/>
      <c r="Y993" s="128"/>
      <c r="Z993" s="128"/>
    </row>
    <row r="994" spans="1:26" ht="13">
      <c r="A994" s="128"/>
      <c r="B994" s="199"/>
      <c r="C994" s="128"/>
      <c r="D994" s="128"/>
      <c r="E994" s="128"/>
      <c r="F994" s="128"/>
      <c r="G994" s="128"/>
      <c r="H994" s="128"/>
      <c r="I994" s="128"/>
      <c r="J994" s="128"/>
      <c r="K994" s="128"/>
      <c r="L994" s="128"/>
      <c r="M994" s="128"/>
      <c r="N994" s="128"/>
      <c r="O994" s="128"/>
      <c r="P994" s="128"/>
      <c r="Q994" s="128"/>
      <c r="R994" s="128"/>
      <c r="S994" s="128"/>
      <c r="T994" s="128"/>
      <c r="U994" s="128"/>
      <c r="V994" s="128"/>
      <c r="W994" s="128"/>
      <c r="X994" s="128"/>
      <c r="Y994" s="128"/>
      <c r="Z994" s="128"/>
    </row>
    <row r="995" spans="1:26" ht="13">
      <c r="A995" s="128"/>
      <c r="B995" s="199"/>
      <c r="C995" s="128"/>
      <c r="D995" s="128"/>
      <c r="E995" s="128"/>
      <c r="F995" s="128"/>
      <c r="G995" s="128"/>
      <c r="H995" s="128"/>
      <c r="I995" s="128"/>
      <c r="J995" s="128"/>
      <c r="K995" s="128"/>
      <c r="L995" s="128"/>
      <c r="M995" s="128"/>
      <c r="N995" s="128"/>
      <c r="O995" s="128"/>
      <c r="P995" s="128"/>
      <c r="Q995" s="128"/>
      <c r="R995" s="128"/>
      <c r="S995" s="128"/>
      <c r="T995" s="128"/>
      <c r="U995" s="128"/>
      <c r="V995" s="128"/>
      <c r="W995" s="128"/>
      <c r="X995" s="128"/>
      <c r="Y995" s="128"/>
      <c r="Z995" s="128"/>
    </row>
    <row r="996" spans="1:26" ht="13">
      <c r="A996" s="128"/>
      <c r="B996" s="199"/>
      <c r="C996" s="128"/>
      <c r="D996" s="128"/>
      <c r="E996" s="128"/>
      <c r="F996" s="128"/>
      <c r="G996" s="128"/>
      <c r="H996" s="128"/>
      <c r="I996" s="128"/>
      <c r="J996" s="128"/>
      <c r="K996" s="128"/>
      <c r="L996" s="128"/>
      <c r="M996" s="128"/>
      <c r="N996" s="128"/>
      <c r="O996" s="128"/>
      <c r="P996" s="128"/>
      <c r="Q996" s="128"/>
      <c r="R996" s="128"/>
      <c r="S996" s="128"/>
      <c r="T996" s="128"/>
      <c r="U996" s="128"/>
      <c r="V996" s="128"/>
      <c r="W996" s="128"/>
      <c r="X996" s="128"/>
      <c r="Y996" s="128"/>
      <c r="Z996" s="128"/>
    </row>
    <row r="997" spans="1:26" ht="13">
      <c r="A997" s="128"/>
      <c r="B997" s="199"/>
      <c r="C997" s="128"/>
      <c r="D997" s="128"/>
      <c r="E997" s="128"/>
      <c r="F997" s="128"/>
      <c r="G997" s="128"/>
      <c r="H997" s="128"/>
      <c r="I997" s="128"/>
      <c r="J997" s="128"/>
      <c r="K997" s="128"/>
      <c r="L997" s="128"/>
      <c r="M997" s="128"/>
      <c r="N997" s="128"/>
      <c r="O997" s="128"/>
      <c r="P997" s="128"/>
      <c r="Q997" s="128"/>
      <c r="R997" s="128"/>
      <c r="S997" s="128"/>
      <c r="T997" s="128"/>
      <c r="U997" s="128"/>
      <c r="V997" s="128"/>
      <c r="W997" s="128"/>
      <c r="X997" s="128"/>
      <c r="Y997" s="128"/>
      <c r="Z997" s="128"/>
    </row>
    <row r="998" spans="1:26" ht="13">
      <c r="A998" s="128"/>
      <c r="B998" s="199"/>
      <c r="C998" s="128"/>
      <c r="D998" s="128"/>
      <c r="E998" s="128"/>
      <c r="F998" s="128"/>
      <c r="G998" s="128"/>
      <c r="H998" s="128"/>
      <c r="I998" s="128"/>
      <c r="J998" s="128"/>
      <c r="K998" s="128"/>
      <c r="L998" s="128"/>
      <c r="M998" s="128"/>
      <c r="N998" s="128"/>
      <c r="O998" s="128"/>
      <c r="P998" s="128"/>
      <c r="Q998" s="128"/>
      <c r="R998" s="128"/>
      <c r="S998" s="128"/>
      <c r="T998" s="128"/>
      <c r="U998" s="128"/>
      <c r="V998" s="128"/>
      <c r="W998" s="128"/>
      <c r="X998" s="128"/>
      <c r="Y998" s="128"/>
      <c r="Z998" s="128"/>
    </row>
    <row r="999" spans="1:26" ht="13">
      <c r="A999" s="128"/>
      <c r="B999" s="199"/>
      <c r="C999" s="128"/>
      <c r="D999" s="128"/>
      <c r="E999" s="128"/>
      <c r="F999" s="128"/>
      <c r="G999" s="128"/>
      <c r="H999" s="128"/>
      <c r="I999" s="128"/>
      <c r="J999" s="128"/>
      <c r="K999" s="128"/>
      <c r="L999" s="128"/>
      <c r="M999" s="128"/>
      <c r="N999" s="128"/>
      <c r="O999" s="128"/>
      <c r="P999" s="128"/>
      <c r="Q999" s="128"/>
      <c r="R999" s="128"/>
      <c r="S999" s="128"/>
      <c r="T999" s="128"/>
      <c r="U999" s="128"/>
      <c r="V999" s="128"/>
      <c r="W999" s="128"/>
      <c r="X999" s="128"/>
      <c r="Y999" s="128"/>
      <c r="Z999" s="128"/>
    </row>
    <row r="1000" spans="1:26" ht="13">
      <c r="A1000" s="128"/>
      <c r="B1000" s="199"/>
      <c r="C1000" s="128"/>
      <c r="D1000" s="128"/>
      <c r="E1000" s="128"/>
      <c r="F1000" s="128"/>
      <c r="G1000" s="128"/>
      <c r="H1000" s="128"/>
      <c r="I1000" s="128"/>
      <c r="J1000" s="128"/>
      <c r="K1000" s="128"/>
      <c r="L1000" s="128"/>
      <c r="M1000" s="128"/>
      <c r="N1000" s="128"/>
      <c r="O1000" s="128"/>
      <c r="P1000" s="128"/>
      <c r="Q1000" s="128"/>
      <c r="R1000" s="128"/>
      <c r="S1000" s="128"/>
      <c r="T1000" s="128"/>
      <c r="U1000" s="128"/>
      <c r="V1000" s="128"/>
      <c r="W1000" s="128"/>
      <c r="X1000" s="128"/>
      <c r="Y1000" s="128"/>
      <c r="Z1000" s="128"/>
    </row>
  </sheetData>
  <hyperlinks>
    <hyperlink ref="I1" r:id="rId1" xr:uid="{00000000-0004-0000-0800-000000000000}"/>
    <hyperlink ref="D2" r:id="rId2" xr:uid="{00000000-0004-0000-0800-000001000000}"/>
    <hyperlink ref="D3" r:id="rId3" xr:uid="{00000000-0004-0000-0800-000002000000}"/>
    <hyperlink ref="E3" r:id="rId4" xr:uid="{00000000-0004-0000-0800-000003000000}"/>
    <hyperlink ref="D4" r:id="rId5" xr:uid="{00000000-0004-0000-0800-000004000000}"/>
    <hyperlink ref="E4" r:id="rId6" xr:uid="{00000000-0004-0000-0800-000005000000}"/>
    <hyperlink ref="D5" r:id="rId7" xr:uid="{00000000-0004-0000-0800-000006000000}"/>
    <hyperlink ref="E5" r:id="rId8" xr:uid="{00000000-0004-0000-0800-000007000000}"/>
    <hyperlink ref="D6" r:id="rId9" xr:uid="{00000000-0004-0000-0800-000008000000}"/>
    <hyperlink ref="E6" r:id="rId10" xr:uid="{00000000-0004-0000-0800-000009000000}"/>
    <hyperlink ref="D7" r:id="rId11" xr:uid="{00000000-0004-0000-0800-00000A000000}"/>
    <hyperlink ref="E7" r:id="rId12" xr:uid="{00000000-0004-0000-0800-00000B000000}"/>
    <hyperlink ref="D8" r:id="rId13" xr:uid="{00000000-0004-0000-0800-00000C000000}"/>
    <hyperlink ref="E8" r:id="rId14" xr:uid="{00000000-0004-0000-0800-00000D000000}"/>
    <hyperlink ref="D9" r:id="rId15" xr:uid="{00000000-0004-0000-0800-00000E000000}"/>
    <hyperlink ref="E9" r:id="rId16" xr:uid="{00000000-0004-0000-0800-00000F000000}"/>
    <hyperlink ref="D10" r:id="rId17" xr:uid="{00000000-0004-0000-0800-000010000000}"/>
    <hyperlink ref="E10" r:id="rId18" xr:uid="{00000000-0004-0000-0800-000011000000}"/>
    <hyperlink ref="D11" r:id="rId19" xr:uid="{00000000-0004-0000-0800-000012000000}"/>
    <hyperlink ref="E11" r:id="rId20" xr:uid="{00000000-0004-0000-0800-000013000000}"/>
    <hyperlink ref="D12" r:id="rId21" xr:uid="{00000000-0004-0000-0800-000014000000}"/>
    <hyperlink ref="E12" r:id="rId22" xr:uid="{00000000-0004-0000-0800-000015000000}"/>
    <hyperlink ref="D13" r:id="rId23" xr:uid="{00000000-0004-0000-0800-000016000000}"/>
    <hyperlink ref="E13" r:id="rId24" xr:uid="{00000000-0004-0000-0800-000017000000}"/>
    <hyperlink ref="D14" r:id="rId25" xr:uid="{00000000-0004-0000-0800-000018000000}"/>
    <hyperlink ref="E14" r:id="rId26" xr:uid="{00000000-0004-0000-0800-000019000000}"/>
    <hyperlink ref="D15" r:id="rId27" xr:uid="{00000000-0004-0000-0800-00001A000000}"/>
    <hyperlink ref="E15" r:id="rId28" xr:uid="{00000000-0004-0000-0800-00001B000000}"/>
    <hyperlink ref="D16" r:id="rId29" xr:uid="{00000000-0004-0000-0800-00001C000000}"/>
    <hyperlink ref="E16" r:id="rId30" xr:uid="{00000000-0004-0000-0800-00001D000000}"/>
    <hyperlink ref="D17" r:id="rId31" xr:uid="{00000000-0004-0000-0800-00001E000000}"/>
    <hyperlink ref="E17" r:id="rId32" xr:uid="{00000000-0004-0000-0800-00001F000000}"/>
    <hyperlink ref="D18" r:id="rId33" xr:uid="{00000000-0004-0000-0800-000020000000}"/>
    <hyperlink ref="E18" r:id="rId34" xr:uid="{00000000-0004-0000-0800-000021000000}"/>
    <hyperlink ref="D19" r:id="rId35" xr:uid="{00000000-0004-0000-0800-000022000000}"/>
    <hyperlink ref="E19" r:id="rId36" xr:uid="{00000000-0004-0000-0800-000023000000}"/>
    <hyperlink ref="D20" r:id="rId37" xr:uid="{00000000-0004-0000-0800-000024000000}"/>
    <hyperlink ref="E20" r:id="rId38" xr:uid="{00000000-0004-0000-0800-000025000000}"/>
    <hyperlink ref="D21" r:id="rId39" xr:uid="{00000000-0004-0000-0800-000026000000}"/>
    <hyperlink ref="E21" r:id="rId40" xr:uid="{00000000-0004-0000-0800-000027000000}"/>
    <hyperlink ref="D22" r:id="rId41" xr:uid="{00000000-0004-0000-0800-000028000000}"/>
    <hyperlink ref="E22" r:id="rId42" xr:uid="{00000000-0004-0000-0800-000029000000}"/>
    <hyperlink ref="D23" r:id="rId43" xr:uid="{00000000-0004-0000-0800-00002A000000}"/>
    <hyperlink ref="E23" r:id="rId44" xr:uid="{00000000-0004-0000-0800-00002B000000}"/>
    <hyperlink ref="D25" r:id="rId45" xr:uid="{00000000-0004-0000-0800-00002C000000}"/>
    <hyperlink ref="E25" r:id="rId46" xr:uid="{00000000-0004-0000-0800-00002D000000}"/>
    <hyperlink ref="D26" r:id="rId47" xr:uid="{00000000-0004-0000-0800-00002E000000}"/>
    <hyperlink ref="E26" r:id="rId48" xr:uid="{00000000-0004-0000-0800-00002F000000}"/>
    <hyperlink ref="D27" r:id="rId49" xr:uid="{00000000-0004-0000-0800-000030000000}"/>
    <hyperlink ref="E27" r:id="rId50" xr:uid="{00000000-0004-0000-0800-000031000000}"/>
    <hyperlink ref="D28" r:id="rId51" xr:uid="{00000000-0004-0000-0800-000032000000}"/>
    <hyperlink ref="E28" r:id="rId52" xr:uid="{00000000-0004-0000-0800-000033000000}"/>
    <hyperlink ref="D29" r:id="rId53" xr:uid="{00000000-0004-0000-0800-000034000000}"/>
    <hyperlink ref="E29" r:id="rId54" xr:uid="{00000000-0004-0000-0800-000035000000}"/>
    <hyperlink ref="D30" r:id="rId55" xr:uid="{00000000-0004-0000-0800-000036000000}"/>
    <hyperlink ref="E30" r:id="rId56" xr:uid="{00000000-0004-0000-0800-000037000000}"/>
    <hyperlink ref="D31" r:id="rId57" xr:uid="{00000000-0004-0000-0800-000038000000}"/>
    <hyperlink ref="E31" r:id="rId58" xr:uid="{00000000-0004-0000-0800-000039000000}"/>
    <hyperlink ref="D32" r:id="rId59" xr:uid="{00000000-0004-0000-0800-00003A000000}"/>
    <hyperlink ref="E32" r:id="rId60" xr:uid="{00000000-0004-0000-0800-00003B000000}"/>
    <hyperlink ref="D33" r:id="rId61" xr:uid="{00000000-0004-0000-0800-00003C000000}"/>
    <hyperlink ref="E33" r:id="rId62" xr:uid="{00000000-0004-0000-0800-00003D000000}"/>
    <hyperlink ref="D34" r:id="rId63" xr:uid="{00000000-0004-0000-0800-00003E000000}"/>
    <hyperlink ref="E34" r:id="rId64" xr:uid="{00000000-0004-0000-0800-00003F000000}"/>
    <hyperlink ref="D35" r:id="rId65" xr:uid="{00000000-0004-0000-0800-000040000000}"/>
    <hyperlink ref="E35" r:id="rId66" xr:uid="{00000000-0004-0000-0800-000041000000}"/>
    <hyperlink ref="D36" r:id="rId67" xr:uid="{00000000-0004-0000-0800-000042000000}"/>
    <hyperlink ref="E36" r:id="rId68" xr:uid="{00000000-0004-0000-0800-000043000000}"/>
    <hyperlink ref="D37" r:id="rId69" xr:uid="{00000000-0004-0000-0800-000044000000}"/>
    <hyperlink ref="E37" r:id="rId70" xr:uid="{00000000-0004-0000-0800-000045000000}"/>
    <hyperlink ref="D38" r:id="rId71" xr:uid="{00000000-0004-0000-0800-000046000000}"/>
    <hyperlink ref="E38" r:id="rId72" xr:uid="{00000000-0004-0000-0800-000047000000}"/>
    <hyperlink ref="D39" r:id="rId73" xr:uid="{00000000-0004-0000-0800-000048000000}"/>
    <hyperlink ref="E39" r:id="rId74" xr:uid="{00000000-0004-0000-0800-000049000000}"/>
    <hyperlink ref="D40" r:id="rId75" xr:uid="{00000000-0004-0000-0800-00004A000000}"/>
    <hyperlink ref="E40" r:id="rId76" xr:uid="{00000000-0004-0000-0800-00004B000000}"/>
    <hyperlink ref="D41" r:id="rId77" xr:uid="{00000000-0004-0000-0800-00004C000000}"/>
    <hyperlink ref="E41" r:id="rId78" xr:uid="{00000000-0004-0000-0800-00004D000000}"/>
    <hyperlink ref="D42" r:id="rId79" xr:uid="{00000000-0004-0000-0800-00004E000000}"/>
    <hyperlink ref="E42" r:id="rId80" xr:uid="{00000000-0004-0000-0800-00004F000000}"/>
    <hyperlink ref="D43" r:id="rId81" xr:uid="{00000000-0004-0000-0800-000050000000}"/>
    <hyperlink ref="E43" r:id="rId82" xr:uid="{00000000-0004-0000-0800-000051000000}"/>
    <hyperlink ref="D44" r:id="rId83" xr:uid="{00000000-0004-0000-0800-000052000000}"/>
    <hyperlink ref="E44" r:id="rId84" xr:uid="{00000000-0004-0000-0800-000053000000}"/>
    <hyperlink ref="D45" r:id="rId85" xr:uid="{00000000-0004-0000-0800-000054000000}"/>
    <hyperlink ref="E45" r:id="rId86" xr:uid="{00000000-0004-0000-0800-000055000000}"/>
    <hyperlink ref="D46" r:id="rId87" xr:uid="{00000000-0004-0000-0800-000056000000}"/>
    <hyperlink ref="E46" r:id="rId88" xr:uid="{00000000-0004-0000-0800-000057000000}"/>
    <hyperlink ref="D47" r:id="rId89" xr:uid="{00000000-0004-0000-0800-000058000000}"/>
    <hyperlink ref="E47" r:id="rId90" xr:uid="{00000000-0004-0000-0800-000059000000}"/>
    <hyperlink ref="D48" r:id="rId91" xr:uid="{00000000-0004-0000-0800-00005A000000}"/>
    <hyperlink ref="E48" r:id="rId92" xr:uid="{00000000-0004-0000-0800-00005B000000}"/>
    <hyperlink ref="D49" r:id="rId93" xr:uid="{00000000-0004-0000-0800-00005C000000}"/>
    <hyperlink ref="E49" r:id="rId94" xr:uid="{00000000-0004-0000-0800-00005D000000}"/>
    <hyperlink ref="D50" r:id="rId95" xr:uid="{00000000-0004-0000-0800-00005E000000}"/>
    <hyperlink ref="E50" r:id="rId96" xr:uid="{00000000-0004-0000-0800-00005F000000}"/>
    <hyperlink ref="D51" r:id="rId97" xr:uid="{00000000-0004-0000-0800-000060000000}"/>
    <hyperlink ref="E51" r:id="rId98" xr:uid="{00000000-0004-0000-0800-000061000000}"/>
    <hyperlink ref="D52" r:id="rId99" xr:uid="{00000000-0004-0000-0800-000062000000}"/>
    <hyperlink ref="E52" r:id="rId100" xr:uid="{00000000-0004-0000-0800-000063000000}"/>
    <hyperlink ref="D53" r:id="rId101" xr:uid="{00000000-0004-0000-0800-000064000000}"/>
    <hyperlink ref="E53" r:id="rId102" xr:uid="{00000000-0004-0000-0800-000065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Facesheet</vt:lpstr>
      <vt:lpstr>Summary Accelerators</vt:lpstr>
      <vt:lpstr>Summary 175+198 Startups</vt:lpstr>
      <vt:lpstr>Cohort 1 Accelerator</vt:lpstr>
      <vt:lpstr>Cohort 1 Startups</vt:lpstr>
      <vt:lpstr>Cohort 1 All 175</vt:lpstr>
      <vt:lpstr>Cohort 2 Startups</vt:lpstr>
      <vt:lpstr>LIVE Sheet Links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Bhuvaneshwari Nagarajan</dc:creator>
  <cp:lastModifiedBy>Abhimanyu Katariya</cp:lastModifiedBy>
  <dcterms:created xsi:type="dcterms:W3CDTF">2025-08-28T05:08:45Z</dcterms:created>
  <dcterms:modified xsi:type="dcterms:W3CDTF">2025-08-28T22:30:14Z</dcterms:modified>
</cp:coreProperties>
</file>