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s\Thesis\DHM_data\"/>
    </mc:Choice>
  </mc:AlternateContent>
  <xr:revisionPtr revIDLastSave="0" documentId="13_ncr:1_{4FD672A7-9A2D-458C-B208-FC11CB297A0B}" xr6:coauthVersionLast="47" xr6:coauthVersionMax="47" xr10:uidLastSave="{00000000-0000-0000-0000-000000000000}"/>
  <bookViews>
    <workbookView xWindow="-110" yWindow="-110" windowWidth="19420" windowHeight="10560" xr2:uid="{470F7F83-8BDC-4AE8-BFDB-214D8936FB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" l="1"/>
  <c r="F19" i="1"/>
  <c r="F30" i="1"/>
  <c r="F45" i="1"/>
  <c r="F37" i="1"/>
  <c r="F17" i="1"/>
  <c r="F11" i="1"/>
  <c r="F22" i="1"/>
  <c r="F6" i="1"/>
  <c r="F23" i="1"/>
  <c r="F39" i="1"/>
  <c r="F32" i="1"/>
  <c r="F34" i="1"/>
  <c r="F35" i="1"/>
  <c r="F24" i="1"/>
  <c r="F5" i="1"/>
  <c r="F7" i="1"/>
  <c r="F27" i="1"/>
  <c r="F31" i="1"/>
  <c r="F9" i="1"/>
  <c r="F40" i="1"/>
  <c r="F10" i="1"/>
  <c r="F28" i="1"/>
  <c r="F44" i="1"/>
  <c r="F18" i="1"/>
  <c r="F41" i="1"/>
  <c r="F47" i="1"/>
  <c r="F4" i="1"/>
  <c r="F36" i="1"/>
  <c r="F29" i="1"/>
  <c r="F38" i="1"/>
  <c r="F15" i="1"/>
  <c r="F26" i="1"/>
  <c r="F48" i="1"/>
  <c r="F14" i="1"/>
  <c r="F33" i="1"/>
  <c r="F20" i="1"/>
  <c r="F42" i="1"/>
  <c r="F43" i="1"/>
  <c r="F8" i="1"/>
  <c r="F3" i="1"/>
  <c r="F12" i="1"/>
  <c r="F16" i="1"/>
  <c r="F46" i="1"/>
  <c r="F13" i="1"/>
  <c r="F21" i="1"/>
  <c r="E25" i="1"/>
  <c r="E19" i="1"/>
  <c r="E30" i="1"/>
  <c r="E45" i="1"/>
  <c r="E37" i="1"/>
  <c r="E17" i="1"/>
  <c r="E11" i="1"/>
  <c r="E22" i="1"/>
  <c r="E6" i="1"/>
  <c r="E23" i="1"/>
  <c r="E39" i="1"/>
  <c r="E32" i="1"/>
  <c r="E34" i="1"/>
  <c r="E35" i="1"/>
  <c r="E24" i="1"/>
  <c r="E5" i="1"/>
  <c r="E7" i="1"/>
  <c r="E27" i="1"/>
  <c r="E31" i="1"/>
  <c r="E9" i="1"/>
  <c r="E40" i="1"/>
  <c r="E10" i="1"/>
  <c r="E28" i="1"/>
  <c r="E44" i="1"/>
  <c r="E18" i="1"/>
  <c r="E41" i="1"/>
  <c r="E47" i="1"/>
  <c r="E4" i="1"/>
  <c r="E36" i="1"/>
  <c r="E29" i="1"/>
  <c r="E38" i="1"/>
  <c r="E15" i="1"/>
  <c r="E26" i="1"/>
  <c r="E48" i="1"/>
  <c r="E14" i="1"/>
  <c r="E33" i="1"/>
  <c r="E20" i="1"/>
  <c r="E42" i="1"/>
  <c r="E43" i="1"/>
  <c r="E8" i="1"/>
  <c r="E3" i="1"/>
  <c r="E12" i="1"/>
  <c r="E16" i="1"/>
  <c r="E46" i="1"/>
  <c r="E13" i="1"/>
  <c r="E21" i="1"/>
</calcChain>
</file>

<file path=xl/sharedStrings.xml><?xml version="1.0" encoding="utf-8"?>
<sst xmlns="http://schemas.openxmlformats.org/spreadsheetml/2006/main" count="155" uniqueCount="96">
  <si>
    <t>Location</t>
  </si>
  <si>
    <t>Naugragad</t>
  </si>
  <si>
    <t>Harsingbagar</t>
  </si>
  <si>
    <t>Fair</t>
  </si>
  <si>
    <t>Chamelia</t>
  </si>
  <si>
    <t>Nayalbadi</t>
  </si>
  <si>
    <t>Jamadigad</t>
  </si>
  <si>
    <t>Panjkonaya</t>
  </si>
  <si>
    <t>Surnayagad</t>
  </si>
  <si>
    <t>Patan</t>
  </si>
  <si>
    <t>Karnali</t>
  </si>
  <si>
    <t>Lalighat</t>
  </si>
  <si>
    <t>Tilanadi</t>
  </si>
  <si>
    <t>Nagma</t>
  </si>
  <si>
    <t>Sinjhakhola</t>
  </si>
  <si>
    <t>Diware</t>
  </si>
  <si>
    <t>Poor</t>
  </si>
  <si>
    <t>Asaraghat</t>
  </si>
  <si>
    <t>Good</t>
  </si>
  <si>
    <t>Benighat</t>
  </si>
  <si>
    <t>Langurkhola</t>
  </si>
  <si>
    <t>Chhanna</t>
  </si>
  <si>
    <t>Kailashkhola</t>
  </si>
  <si>
    <t>Mattada</t>
  </si>
  <si>
    <t>Budhiganga</t>
  </si>
  <si>
    <t>Chitra</t>
  </si>
  <si>
    <t>Dhungad</t>
  </si>
  <si>
    <t>Bhasme</t>
  </si>
  <si>
    <t>Sailigad</t>
  </si>
  <si>
    <t>Gautada</t>
  </si>
  <si>
    <t>Seti</t>
  </si>
  <si>
    <t>Gopaghat</t>
  </si>
  <si>
    <t>Bangga</t>
  </si>
  <si>
    <t>Thulo</t>
  </si>
  <si>
    <t>Bheri</t>
  </si>
  <si>
    <t>Samaijighat</t>
  </si>
  <si>
    <t>Jamu</t>
  </si>
  <si>
    <t>Chisapani</t>
  </si>
  <si>
    <t>Kandra</t>
  </si>
  <si>
    <t>Pahalmanpur</t>
  </si>
  <si>
    <t>Saradakhola</t>
  </si>
  <si>
    <t>Daradhunga</t>
  </si>
  <si>
    <t>Babai</t>
  </si>
  <si>
    <t>Chepang</t>
  </si>
  <si>
    <t>Bargadha</t>
  </si>
  <si>
    <t>Marikhola</t>
  </si>
  <si>
    <t>Nayagaon</t>
  </si>
  <si>
    <t>Jhimrukkhola</t>
  </si>
  <si>
    <t>Chernata</t>
  </si>
  <si>
    <t>Jhimruk</t>
  </si>
  <si>
    <t>Kohla</t>
  </si>
  <si>
    <t>Rapti</t>
  </si>
  <si>
    <t>Bagasotigaon</t>
  </si>
  <si>
    <t>Jalkundi</t>
  </si>
  <si>
    <t>Jhajharikhola</t>
  </si>
  <si>
    <t>Dhakeri</t>
  </si>
  <si>
    <t>Duduwakhola</t>
  </si>
  <si>
    <t>Masurikhet</t>
  </si>
  <si>
    <t>Kusum</t>
  </si>
  <si>
    <t>Dumrekhola</t>
  </si>
  <si>
    <t>Kalimati</t>
  </si>
  <si>
    <t>Tinaukhola</t>
  </si>
  <si>
    <t>Butwal</t>
  </si>
  <si>
    <t>Mayagdi</t>
  </si>
  <si>
    <t>Khola</t>
  </si>
  <si>
    <t>Modikhola</t>
  </si>
  <si>
    <t>Bagar</t>
  </si>
  <si>
    <t>Nayapul</t>
  </si>
  <si>
    <t>Kali</t>
  </si>
  <si>
    <t>Gandaki</t>
  </si>
  <si>
    <t>Adhikhola</t>
  </si>
  <si>
    <t>Andhimuhan</t>
  </si>
  <si>
    <t>Borlangpul</t>
  </si>
  <si>
    <t>Kaligandaki</t>
  </si>
  <si>
    <t>Ansing</t>
  </si>
  <si>
    <t>Mardikhola</t>
  </si>
  <si>
    <t>Lahachowk</t>
  </si>
  <si>
    <t>Phoolbari</t>
  </si>
  <si>
    <t>Madi</t>
  </si>
  <si>
    <t>Shisaghat</t>
  </si>
  <si>
    <t xml:space="preserve">S.No. </t>
  </si>
  <si>
    <t>St. No.</t>
  </si>
  <si>
    <t>River Name</t>
  </si>
  <si>
    <t>Lat. DD</t>
  </si>
  <si>
    <t>Lat. MM</t>
  </si>
  <si>
    <t>Lat. SS</t>
  </si>
  <si>
    <t>Lon. DD</t>
  </si>
  <si>
    <t>Lon. MM</t>
  </si>
  <si>
    <t>Lon. SS</t>
  </si>
  <si>
    <t>Elev. (m)</t>
  </si>
  <si>
    <t xml:space="preserve">From </t>
  </si>
  <si>
    <t xml:space="preserve">To </t>
  </si>
  <si>
    <t xml:space="preserve">Quality </t>
  </si>
  <si>
    <r>
      <t>Drainage Area (km</t>
    </r>
    <r>
      <rPr>
        <vertAlign val="superscript"/>
        <sz val="9"/>
        <color theme="6" tint="0.79998168889431442"/>
        <rFont val="Calibri"/>
        <family val="2"/>
      </rPr>
      <t>2</t>
    </r>
    <r>
      <rPr>
        <sz val="9"/>
        <color theme="6" tint="0.79998168889431442"/>
        <rFont val="Calibri"/>
        <family val="2"/>
      </rPr>
      <t>)</t>
    </r>
  </si>
  <si>
    <t>Lat (complete)</t>
  </si>
  <si>
    <t>Lon (complete)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</si>
</sst>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theme="6" tint="0.79998168889431442"/>
      <name val="Calibri"/>
      <family val="2"/>
    </font>
    <font>
      <vertAlign val="superscript"/>
      <sz val="9"/>
      <color theme="6" tint="0.7999816888943144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4" formatCode="0.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4" formatCode="0.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numFmt numFmtId="164" formatCode="0.00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6" tint="0.79998168889431442"/>
        <name val="Calibri"/>
        <family val="2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A499BF-0296-4394-90EF-FFD10035EACE}" name="Table1" displayName="Table1" ref="A2:Q48" totalsRowShown="0" headerRowDxfId="18" dataDxfId="17">
  <autoFilter ref="A2:Q48" xr:uid="{72A499BF-0296-4394-90EF-FFD10035EACE}"/>
  <sortState xmlns:xlrd2="http://schemas.microsoft.com/office/spreadsheetml/2017/richdata2" ref="A3:Q48">
    <sortCondition descending="1" ref="G2:G48"/>
  </sortState>
  <tableColumns count="17">
    <tableColumn id="1" xr3:uid="{4800B47D-C8D5-4D35-AAD0-FD8A6111128F}" name="S.No. " dataDxfId="16"/>
    <tableColumn id="2" xr3:uid="{C0458B9A-4EA1-4782-AEB3-CB850EAF1F7D}" name="St. No." dataDxfId="15"/>
    <tableColumn id="3" xr3:uid="{D9A5FFDD-18BA-445E-99A5-7F930BE58B6C}" name="River Name" dataDxfId="14"/>
    <tableColumn id="4" xr3:uid="{3E1E447C-68D7-456C-AB54-11EAF3A36321}" name="Location" dataDxfId="13"/>
    <tableColumn id="16" xr3:uid="{A210A24C-C26B-404C-9563-7A28B39C0E06}" name="Lat (complete)" dataDxfId="12">
      <calculatedColumnFormula>Table1[[#This Row],[Lat. DD]]+Table1[[#This Row],[Lat. MM]]/60+Table1[[#This Row],[Lat. SS]]/3600</calculatedColumnFormula>
    </tableColumn>
    <tableColumn id="17" xr3:uid="{9D818D4A-966D-425C-8CAC-8BB7CF7DC61B}" name="Lon (complete)" dataDxfId="11">
      <calculatedColumnFormula>Table1[[#This Row],[Lon. DD]]+Table1[[#This Row],[Lon. MM]]/60+Table1[[#This Row],[Lon. SS]]/3600</calculatedColumnFormula>
    </tableColumn>
    <tableColumn id="14" xr3:uid="{70D516D5-8229-4D16-9869-C8BFBF3004E1}" name="To " dataDxfId="10"/>
    <tableColumn id="15" xr3:uid="{B2D57E15-71FE-48F5-8519-17536E86542A}" name="Quality " dataDxfId="9"/>
    <tableColumn id="5" xr3:uid="{F24CF1F5-68DD-4C2E-9CC9-59D8CBEC0FFF}" name="Lat. DD" dataDxfId="8"/>
    <tableColumn id="6" xr3:uid="{A099CDDB-97C3-4F26-8B6A-D604AC0F8DA3}" name="Lat. MM" dataDxfId="7"/>
    <tableColumn id="7" xr3:uid="{C064B087-DEE4-4706-8A72-16E16652FB82}" name="Lat. SS" dataDxfId="6"/>
    <tableColumn id="8" xr3:uid="{69587EC9-C17E-4293-9EF5-BF56C5804866}" name="Lon. DD" dataDxfId="5"/>
    <tableColumn id="9" xr3:uid="{F524FC02-0750-4985-B0ED-FCDBAAE26EE2}" name="Lon. MM" dataDxfId="4"/>
    <tableColumn id="10" xr3:uid="{DECAEDBB-1367-4207-BBEF-826581ADF346}" name="Lon. SS" dataDxfId="3"/>
    <tableColumn id="11" xr3:uid="{281CBAC2-1FA7-4CF2-8C10-358CFEC984BD}" name="Elev. (m)" dataDxfId="2"/>
    <tableColumn id="12" xr3:uid="{603987F1-736B-46C5-8BAF-C13863E0E4D7}" name="Drainage Area (km2)" dataDxfId="1"/>
    <tableColumn id="13" xr3:uid="{F430990E-40B2-49EB-B2E8-27354B70F78C}" name="From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5D7C2-712E-4EFE-ABAA-6E18F9F63122}">
  <dimension ref="A2:Q48"/>
  <sheetViews>
    <sheetView tabSelected="1" topLeftCell="A10" zoomScale="130" zoomScaleNormal="130" workbookViewId="0">
      <selection activeCell="G49" sqref="G49"/>
    </sheetView>
  </sheetViews>
  <sheetFormatPr defaultRowHeight="14.5" x14ac:dyDescent="0.35"/>
  <cols>
    <col min="1" max="1" width="6.1796875" customWidth="1"/>
    <col min="2" max="2" width="9.26953125" customWidth="1"/>
    <col min="3" max="3" width="10.54296875" customWidth="1"/>
    <col min="4" max="4" width="13.453125" customWidth="1"/>
    <col min="5" max="6" width="10.7265625" customWidth="1"/>
    <col min="9" max="11" width="9.26953125" customWidth="1"/>
    <col min="12" max="13" width="10.1796875" customWidth="1"/>
    <col min="14" max="14" width="12.26953125" customWidth="1"/>
    <col min="15" max="17" width="10.1796875" customWidth="1"/>
  </cols>
  <sheetData>
    <row r="2" spans="1:17" ht="25.5" x14ac:dyDescent="0.35">
      <c r="A2" s="2" t="s">
        <v>80</v>
      </c>
      <c r="B2" s="2" t="s">
        <v>81</v>
      </c>
      <c r="C2" s="2" t="s">
        <v>82</v>
      </c>
      <c r="D2" s="2" t="s">
        <v>0</v>
      </c>
      <c r="E2" s="2" t="s">
        <v>94</v>
      </c>
      <c r="F2" s="2" t="s">
        <v>95</v>
      </c>
      <c r="G2" s="2" t="s">
        <v>91</v>
      </c>
      <c r="H2" s="2" t="s">
        <v>92</v>
      </c>
      <c r="I2" s="2" t="s">
        <v>83</v>
      </c>
      <c r="J2" s="2" t="s">
        <v>84</v>
      </c>
      <c r="K2" s="2" t="s">
        <v>85</v>
      </c>
      <c r="L2" s="2" t="s">
        <v>86</v>
      </c>
      <c r="M2" s="2" t="s">
        <v>87</v>
      </c>
      <c r="N2" s="2" t="s">
        <v>88</v>
      </c>
      <c r="O2" s="2" t="s">
        <v>89</v>
      </c>
      <c r="P2" s="2" t="s">
        <v>93</v>
      </c>
      <c r="Q2" s="2" t="s">
        <v>90</v>
      </c>
    </row>
    <row r="3" spans="1:17" ht="17.25" customHeight="1" x14ac:dyDescent="0.35">
      <c r="A3" s="1">
        <v>41</v>
      </c>
      <c r="B3" s="1">
        <v>419.1</v>
      </c>
      <c r="C3" s="1" t="s">
        <v>73</v>
      </c>
      <c r="D3" s="1" t="s">
        <v>74</v>
      </c>
      <c r="E3" s="3">
        <f>Table1[[#This Row],[Lat. DD]]+Table1[[#This Row],[Lat. MM]]/60+Table1[[#This Row],[Lat. SS]]/3600</f>
        <v>27.884722222222223</v>
      </c>
      <c r="F3" s="3">
        <f>Table1[[#This Row],[Lon. DD]]+Table1[[#This Row],[Lon. MM]]/60+Table1[[#This Row],[Lon. SS]]/3600</f>
        <v>83.795000000000002</v>
      </c>
      <c r="G3" s="1">
        <v>2015</v>
      </c>
      <c r="H3" s="1" t="s">
        <v>18</v>
      </c>
      <c r="I3" s="1">
        <v>27</v>
      </c>
      <c r="J3" s="1">
        <v>53</v>
      </c>
      <c r="K3" s="1">
        <v>5</v>
      </c>
      <c r="L3" s="1">
        <v>83</v>
      </c>
      <c r="M3" s="1">
        <v>47</v>
      </c>
      <c r="N3" s="1">
        <v>42</v>
      </c>
      <c r="O3" s="1">
        <v>351</v>
      </c>
      <c r="P3" s="1">
        <v>10020</v>
      </c>
      <c r="Q3" s="1">
        <v>1996</v>
      </c>
    </row>
    <row r="4" spans="1:17" x14ac:dyDescent="0.35">
      <c r="A4" s="1">
        <v>28</v>
      </c>
      <c r="B4" s="1">
        <v>350</v>
      </c>
      <c r="C4" s="1" t="s">
        <v>51</v>
      </c>
      <c r="D4" s="1" t="s">
        <v>52</v>
      </c>
      <c r="E4" s="3">
        <f>Table1[[#This Row],[Lat. DD]]+Table1[[#This Row],[Lat. MM]]/60+Table1[[#This Row],[Lat. SS]]/3600</f>
        <v>27.853333333333335</v>
      </c>
      <c r="F4" s="3">
        <f>Table1[[#This Row],[Lon. DD]]+Table1[[#This Row],[Lon. MM]]/60+Table1[[#This Row],[Lon. SS]]/3600</f>
        <v>82.792777777777772</v>
      </c>
      <c r="G4" s="1">
        <v>2015</v>
      </c>
      <c r="H4" s="1" t="s">
        <v>3</v>
      </c>
      <c r="I4" s="1">
        <v>27</v>
      </c>
      <c r="J4" s="1">
        <v>51</v>
      </c>
      <c r="K4" s="1">
        <v>12</v>
      </c>
      <c r="L4" s="1">
        <v>82</v>
      </c>
      <c r="M4" s="1">
        <v>47</v>
      </c>
      <c r="N4" s="1">
        <v>34</v>
      </c>
      <c r="O4" s="1">
        <v>381</v>
      </c>
      <c r="P4" s="1">
        <v>3380</v>
      </c>
      <c r="Q4" s="1">
        <v>1976</v>
      </c>
    </row>
    <row r="5" spans="1:17" x14ac:dyDescent="0.35">
      <c r="A5" s="1">
        <v>16</v>
      </c>
      <c r="B5" s="1">
        <v>260</v>
      </c>
      <c r="C5" s="1" t="s">
        <v>30</v>
      </c>
      <c r="D5" s="1" t="s">
        <v>32</v>
      </c>
      <c r="E5" s="3">
        <f>Table1[[#This Row],[Lat. DD]]+Table1[[#This Row],[Lat. MM]]/60+Table1[[#This Row],[Lat. SS]]/3600</f>
        <v>28.977777777777778</v>
      </c>
      <c r="F5" s="3">
        <f>Table1[[#This Row],[Lon. DD]]+Table1[[#This Row],[Lon. MM]]/60+Table1[[#This Row],[Lon. SS]]/3600</f>
        <v>81.144444444444446</v>
      </c>
      <c r="G5" s="1">
        <v>2015</v>
      </c>
      <c r="H5" s="1" t="s">
        <v>3</v>
      </c>
      <c r="I5" s="1">
        <v>28</v>
      </c>
      <c r="J5" s="1">
        <v>58</v>
      </c>
      <c r="K5" s="1">
        <v>40</v>
      </c>
      <c r="L5" s="1">
        <v>81</v>
      </c>
      <c r="M5" s="1">
        <v>8</v>
      </c>
      <c r="N5" s="1">
        <v>40</v>
      </c>
      <c r="O5" s="1">
        <v>328</v>
      </c>
      <c r="P5" s="1">
        <v>7460</v>
      </c>
      <c r="Q5" s="1">
        <v>1963</v>
      </c>
    </row>
    <row r="6" spans="1:17" x14ac:dyDescent="0.35">
      <c r="A6" s="1">
        <v>9</v>
      </c>
      <c r="B6" s="1">
        <v>250</v>
      </c>
      <c r="C6" s="1" t="s">
        <v>10</v>
      </c>
      <c r="D6" s="1" t="s">
        <v>19</v>
      </c>
      <c r="E6" s="3">
        <f>Table1[[#This Row],[Lat. DD]]+Table1[[#This Row],[Lat. MM]]/60+Table1[[#This Row],[Lat. SS]]/3600</f>
        <v>28.961111111111112</v>
      </c>
      <c r="F6" s="3">
        <f>Table1[[#This Row],[Lon. DD]]+Table1[[#This Row],[Lon. MM]]/60+Table1[[#This Row],[Lon. SS]]/3600</f>
        <v>81.11944444444444</v>
      </c>
      <c r="G6" s="1">
        <v>2015</v>
      </c>
      <c r="H6" s="1" t="s">
        <v>3</v>
      </c>
      <c r="I6" s="1">
        <v>28</v>
      </c>
      <c r="J6" s="1">
        <v>57</v>
      </c>
      <c r="K6" s="1">
        <v>40</v>
      </c>
      <c r="L6" s="1">
        <v>81</v>
      </c>
      <c r="M6" s="1">
        <v>7</v>
      </c>
      <c r="N6" s="1">
        <v>10</v>
      </c>
      <c r="O6" s="1">
        <v>320</v>
      </c>
      <c r="P6" s="1">
        <v>21240</v>
      </c>
      <c r="Q6" s="1">
        <v>1963</v>
      </c>
    </row>
    <row r="7" spans="1:17" x14ac:dyDescent="0.35">
      <c r="A7" s="1">
        <v>17</v>
      </c>
      <c r="B7" s="1">
        <v>265</v>
      </c>
      <c r="C7" s="1" t="s">
        <v>33</v>
      </c>
      <c r="D7" s="1" t="s">
        <v>34</v>
      </c>
      <c r="E7" s="3">
        <f>Table1[[#This Row],[Lat. DD]]+Table1[[#This Row],[Lat. MM]]/60+Table1[[#This Row],[Lat. SS]]/3600</f>
        <v>28.713055555555556</v>
      </c>
      <c r="F7" s="3">
        <f>Table1[[#This Row],[Lon. DD]]+Table1[[#This Row],[Lon. MM]]/60+Table1[[#This Row],[Lon. SS]]/3600</f>
        <v>82.283333333333331</v>
      </c>
      <c r="G7" s="1">
        <v>2015</v>
      </c>
      <c r="H7" s="1" t="s">
        <v>3</v>
      </c>
      <c r="I7" s="1">
        <v>28</v>
      </c>
      <c r="J7" s="1">
        <v>42</v>
      </c>
      <c r="K7" s="1">
        <v>47</v>
      </c>
      <c r="L7" s="1">
        <v>82</v>
      </c>
      <c r="M7" s="1">
        <v>17</v>
      </c>
      <c r="N7" s="1">
        <v>0</v>
      </c>
      <c r="O7" s="1">
        <v>550</v>
      </c>
      <c r="P7" s="1">
        <v>6720</v>
      </c>
      <c r="Q7" s="1">
        <v>1977</v>
      </c>
    </row>
    <row r="8" spans="1:17" x14ac:dyDescent="0.35">
      <c r="A8" s="1">
        <v>40</v>
      </c>
      <c r="B8" s="1">
        <v>415.1</v>
      </c>
      <c r="C8" s="1" t="s">
        <v>70</v>
      </c>
      <c r="D8" s="1" t="s">
        <v>72</v>
      </c>
      <c r="E8" s="3">
        <f>Table1[[#This Row],[Lat. DD]]+Table1[[#This Row],[Lat. MM]]/60+Table1[[#This Row],[Lat. SS]]/3600</f>
        <v>27.974166666666665</v>
      </c>
      <c r="F8" s="3">
        <f>Table1[[#This Row],[Lon. DD]]+Table1[[#This Row],[Lon. MM]]/60+Table1[[#This Row],[Lon. SS]]/3600</f>
        <v>83.573888888888888</v>
      </c>
      <c r="G8" s="1">
        <v>2015</v>
      </c>
      <c r="H8" s="1" t="s">
        <v>3</v>
      </c>
      <c r="I8" s="1">
        <v>27</v>
      </c>
      <c r="J8" s="1">
        <v>58</v>
      </c>
      <c r="K8" s="1">
        <v>27</v>
      </c>
      <c r="L8" s="1">
        <v>83</v>
      </c>
      <c r="M8" s="1">
        <v>34</v>
      </c>
      <c r="N8" s="1">
        <v>26</v>
      </c>
      <c r="O8" s="1">
        <v>749</v>
      </c>
      <c r="P8" s="1">
        <v>195</v>
      </c>
      <c r="Q8" s="1">
        <v>2000</v>
      </c>
    </row>
    <row r="9" spans="1:17" x14ac:dyDescent="0.35">
      <c r="A9" s="1">
        <v>20</v>
      </c>
      <c r="B9" s="1">
        <v>280</v>
      </c>
      <c r="C9" s="1" t="s">
        <v>10</v>
      </c>
      <c r="D9" s="1" t="s">
        <v>37</v>
      </c>
      <c r="E9" s="3">
        <f>Table1[[#This Row],[Lat. DD]]+Table1[[#This Row],[Lat. MM]]/60+Table1[[#This Row],[Lat. SS]]/3600</f>
        <v>28.644444444444446</v>
      </c>
      <c r="F9" s="3">
        <f>Table1[[#This Row],[Lon. DD]]+Table1[[#This Row],[Lon. MM]]/60+Table1[[#This Row],[Lon. SS]]/3600</f>
        <v>81.291666666666671</v>
      </c>
      <c r="G9" s="1">
        <v>2015</v>
      </c>
      <c r="H9" s="1" t="s">
        <v>3</v>
      </c>
      <c r="I9" s="1">
        <v>28</v>
      </c>
      <c r="J9" s="1">
        <v>38</v>
      </c>
      <c r="K9" s="1">
        <v>40</v>
      </c>
      <c r="L9" s="1">
        <v>81</v>
      </c>
      <c r="M9" s="1">
        <v>17</v>
      </c>
      <c r="N9" s="1">
        <v>30</v>
      </c>
      <c r="O9" s="1">
        <v>191</v>
      </c>
      <c r="P9" s="1">
        <v>42890</v>
      </c>
      <c r="Q9" s="1">
        <v>1962</v>
      </c>
    </row>
    <row r="10" spans="1:17" x14ac:dyDescent="0.35">
      <c r="A10" s="1">
        <v>22</v>
      </c>
      <c r="B10" s="1">
        <v>286</v>
      </c>
      <c r="C10" s="1" t="s">
        <v>40</v>
      </c>
      <c r="D10" s="1" t="s">
        <v>41</v>
      </c>
      <c r="E10" s="3">
        <f>Table1[[#This Row],[Lat. DD]]+Table1[[#This Row],[Lat. MM]]/60+Table1[[#This Row],[Lat. SS]]/3600</f>
        <v>28.299444444444447</v>
      </c>
      <c r="F10" s="3">
        <f>Table1[[#This Row],[Lon. DD]]+Table1[[#This Row],[Lon. MM]]/60+Table1[[#This Row],[Lon. SS]]/3600</f>
        <v>82.025000000000006</v>
      </c>
      <c r="G10" s="1">
        <v>2015</v>
      </c>
      <c r="H10" s="1" t="s">
        <v>16</v>
      </c>
      <c r="I10" s="1">
        <v>28</v>
      </c>
      <c r="J10" s="1">
        <v>17</v>
      </c>
      <c r="K10" s="1">
        <v>58</v>
      </c>
      <c r="L10" s="1">
        <v>82</v>
      </c>
      <c r="M10" s="1">
        <v>1</v>
      </c>
      <c r="N10" s="1">
        <v>30</v>
      </c>
      <c r="O10" s="1">
        <v>579</v>
      </c>
      <c r="P10" s="1">
        <v>816</v>
      </c>
      <c r="Q10" s="1">
        <v>1972</v>
      </c>
    </row>
    <row r="11" spans="1:17" x14ac:dyDescent="0.35">
      <c r="A11" s="1">
        <v>7</v>
      </c>
      <c r="B11" s="1">
        <v>225</v>
      </c>
      <c r="C11" s="1" t="s">
        <v>14</v>
      </c>
      <c r="D11" s="1" t="s">
        <v>15</v>
      </c>
      <c r="E11" s="3">
        <f>Table1[[#This Row],[Lat. DD]]+Table1[[#This Row],[Lat. MM]]/60+Table1[[#This Row],[Lat. SS]]/3600</f>
        <v>29.2</v>
      </c>
      <c r="F11" s="3">
        <f>Table1[[#This Row],[Lon. DD]]+Table1[[#This Row],[Lon. MM]]/60+Table1[[#This Row],[Lon. SS]]/3600</f>
        <v>81.916666666666671</v>
      </c>
      <c r="G11" s="1">
        <v>2015</v>
      </c>
      <c r="H11" s="1" t="s">
        <v>16</v>
      </c>
      <c r="I11" s="1">
        <v>29</v>
      </c>
      <c r="J11" s="1">
        <v>12</v>
      </c>
      <c r="K11" s="1">
        <v>0</v>
      </c>
      <c r="L11" s="1">
        <v>81</v>
      </c>
      <c r="M11" s="1">
        <v>55</v>
      </c>
      <c r="N11" s="1">
        <v>0</v>
      </c>
      <c r="O11" s="1">
        <v>1943</v>
      </c>
      <c r="P11" s="1">
        <v>824</v>
      </c>
      <c r="Q11" s="1">
        <v>1967</v>
      </c>
    </row>
    <row r="12" spans="1:17" x14ac:dyDescent="0.35">
      <c r="A12" s="1">
        <v>42</v>
      </c>
      <c r="B12" s="1">
        <v>420</v>
      </c>
      <c r="C12" s="1" t="s">
        <v>68</v>
      </c>
      <c r="D12" s="1" t="s">
        <v>69</v>
      </c>
      <c r="E12" s="3">
        <f>Table1[[#This Row],[Lat. DD]]+Table1[[#This Row],[Lat. MM]]/60+Table1[[#This Row],[Lat. SS]]/3600</f>
        <v>27.75</v>
      </c>
      <c r="F12" s="3">
        <f>Table1[[#This Row],[Lon. DD]]+Table1[[#This Row],[Lon. MM]]/60+Table1[[#This Row],[Lon. SS]]/3600</f>
        <v>84.347222222222214</v>
      </c>
      <c r="G12" s="1">
        <v>2015</v>
      </c>
      <c r="H12" s="1" t="s">
        <v>3</v>
      </c>
      <c r="I12" s="1">
        <v>27</v>
      </c>
      <c r="J12" s="1">
        <v>45</v>
      </c>
      <c r="K12" s="1">
        <v>0</v>
      </c>
      <c r="L12" s="1">
        <v>84</v>
      </c>
      <c r="M12" s="1">
        <v>20</v>
      </c>
      <c r="N12" s="1">
        <v>50</v>
      </c>
      <c r="O12" s="1">
        <v>198</v>
      </c>
      <c r="P12" s="1">
        <v>11400</v>
      </c>
      <c r="Q12" s="1">
        <v>1964</v>
      </c>
    </row>
    <row r="13" spans="1:17" x14ac:dyDescent="0.35">
      <c r="A13" s="1">
        <v>45</v>
      </c>
      <c r="B13" s="1">
        <v>430.5</v>
      </c>
      <c r="C13" s="1" t="s">
        <v>30</v>
      </c>
      <c r="D13" s="1" t="s">
        <v>69</v>
      </c>
      <c r="E13" s="3">
        <f>Table1[[#This Row],[Lat. DD]]+Table1[[#This Row],[Lat. MM]]/60+Table1[[#This Row],[Lat. SS]]/3600</f>
        <v>27.953333333333333</v>
      </c>
      <c r="F13" s="3">
        <f>Table1[[#This Row],[Lon. DD]]+Table1[[#This Row],[Lon. MM]]/60+Table1[[#This Row],[Lon. SS]]/3600</f>
        <v>84.265000000000001</v>
      </c>
      <c r="G13" s="1">
        <v>2015</v>
      </c>
      <c r="H13" s="1" t="s">
        <v>18</v>
      </c>
      <c r="I13" s="1">
        <v>27</v>
      </c>
      <c r="J13" s="1">
        <v>57</v>
      </c>
      <c r="K13" s="1">
        <v>12</v>
      </c>
      <c r="L13" s="1">
        <v>84</v>
      </c>
      <c r="M13" s="1">
        <v>15</v>
      </c>
      <c r="N13" s="1">
        <v>54</v>
      </c>
      <c r="O13" s="1">
        <v>290</v>
      </c>
      <c r="P13" s="1">
        <v>1350</v>
      </c>
      <c r="Q13" s="1">
        <v>2000</v>
      </c>
    </row>
    <row r="14" spans="1:17" x14ac:dyDescent="0.35">
      <c r="A14" s="1">
        <v>35</v>
      </c>
      <c r="B14" s="1">
        <v>404.7</v>
      </c>
      <c r="C14" s="1" t="s">
        <v>63</v>
      </c>
      <c r="D14" s="1" t="s">
        <v>64</v>
      </c>
      <c r="E14" s="3">
        <f>Table1[[#This Row],[Lat. DD]]+Table1[[#This Row],[Lat. MM]]/60+Table1[[#This Row],[Lat. SS]]/3600</f>
        <v>28.352777777777778</v>
      </c>
      <c r="F14" s="3">
        <f>Table1[[#This Row],[Lon. DD]]+Table1[[#This Row],[Lon. MM]]/60+Table1[[#This Row],[Lon. SS]]/3600</f>
        <v>83.521111111111111</v>
      </c>
      <c r="G14" s="1">
        <v>2015</v>
      </c>
      <c r="H14" s="1" t="s">
        <v>3</v>
      </c>
      <c r="I14" s="1">
        <v>28</v>
      </c>
      <c r="J14" s="1">
        <v>21</v>
      </c>
      <c r="K14" s="1">
        <v>10</v>
      </c>
      <c r="L14" s="1">
        <v>83</v>
      </c>
      <c r="M14" s="1">
        <v>31</v>
      </c>
      <c r="N14" s="1">
        <v>16</v>
      </c>
      <c r="O14" s="1">
        <v>914</v>
      </c>
      <c r="P14" s="1">
        <v>1112</v>
      </c>
      <c r="Q14" s="1">
        <v>1976</v>
      </c>
    </row>
    <row r="15" spans="1:17" x14ac:dyDescent="0.35">
      <c r="A15" s="1">
        <v>32</v>
      </c>
      <c r="B15" s="1">
        <v>375</v>
      </c>
      <c r="C15" s="1" t="s">
        <v>51</v>
      </c>
      <c r="D15" s="1" t="s">
        <v>58</v>
      </c>
      <c r="E15" s="3">
        <f>Table1[[#This Row],[Lat. DD]]+Table1[[#This Row],[Lat. MM]]/60+Table1[[#This Row],[Lat. SS]]/3600</f>
        <v>28.000555555555554</v>
      </c>
      <c r="F15" s="3">
        <f>Table1[[#This Row],[Lon. DD]]+Table1[[#This Row],[Lon. MM]]/60+Table1[[#This Row],[Lon. SS]]/3600</f>
        <v>82.11611111111111</v>
      </c>
      <c r="G15" s="1">
        <v>2015</v>
      </c>
      <c r="H15" s="1" t="s">
        <v>3</v>
      </c>
      <c r="I15" s="1">
        <v>28</v>
      </c>
      <c r="J15" s="1">
        <v>0</v>
      </c>
      <c r="K15" s="1">
        <v>2</v>
      </c>
      <c r="L15" s="1">
        <v>82</v>
      </c>
      <c r="M15" s="1">
        <v>6</v>
      </c>
      <c r="N15" s="1">
        <v>58</v>
      </c>
      <c r="O15" s="1">
        <v>235</v>
      </c>
      <c r="P15" s="1">
        <v>5200</v>
      </c>
      <c r="Q15" s="1">
        <v>2003</v>
      </c>
    </row>
    <row r="16" spans="1:17" x14ac:dyDescent="0.35">
      <c r="A16" s="1">
        <v>43</v>
      </c>
      <c r="B16" s="1">
        <v>428</v>
      </c>
      <c r="C16" s="1" t="s">
        <v>75</v>
      </c>
      <c r="D16" s="1" t="s">
        <v>76</v>
      </c>
      <c r="E16" s="3">
        <f>Table1[[#This Row],[Lat. DD]]+Table1[[#This Row],[Lat. MM]]/60+Table1[[#This Row],[Lat. SS]]/3600</f>
        <v>28.300555555555555</v>
      </c>
      <c r="F16" s="3">
        <f>Table1[[#This Row],[Lon. DD]]+Table1[[#This Row],[Lon. MM]]/60+Table1[[#This Row],[Lon. SS]]/3600</f>
        <v>83.918333333333337</v>
      </c>
      <c r="G16" s="1">
        <v>2015</v>
      </c>
      <c r="H16" s="1" t="s">
        <v>3</v>
      </c>
      <c r="I16" s="1">
        <v>28</v>
      </c>
      <c r="J16" s="1">
        <v>18</v>
      </c>
      <c r="K16" s="1">
        <v>2</v>
      </c>
      <c r="L16" s="1">
        <v>83</v>
      </c>
      <c r="M16" s="1">
        <v>55</v>
      </c>
      <c r="N16" s="1">
        <v>6</v>
      </c>
      <c r="O16" s="1">
        <v>915</v>
      </c>
      <c r="P16" s="1">
        <v>160</v>
      </c>
      <c r="Q16" s="1">
        <v>1974</v>
      </c>
    </row>
    <row r="17" spans="1:17" x14ac:dyDescent="0.35">
      <c r="A17" s="1">
        <v>6</v>
      </c>
      <c r="B17" s="1">
        <v>220</v>
      </c>
      <c r="C17" s="1" t="s">
        <v>12</v>
      </c>
      <c r="D17" s="1" t="s">
        <v>13</v>
      </c>
      <c r="E17" s="3">
        <f>Table1[[#This Row],[Lat. DD]]+Table1[[#This Row],[Lat. MM]]/60+Table1[[#This Row],[Lat. SS]]/3600</f>
        <v>29.107222222222223</v>
      </c>
      <c r="F17" s="3">
        <f>Table1[[#This Row],[Lon. DD]]+Table1[[#This Row],[Lon. MM]]/60+Table1[[#This Row],[Lon. SS]]/3600</f>
        <v>81.680277777777789</v>
      </c>
      <c r="G17" s="1">
        <v>2015</v>
      </c>
      <c r="H17" s="1" t="s">
        <v>3</v>
      </c>
      <c r="I17" s="1">
        <v>29</v>
      </c>
      <c r="J17" s="1">
        <v>6</v>
      </c>
      <c r="K17" s="1">
        <v>26</v>
      </c>
      <c r="L17" s="1">
        <v>81</v>
      </c>
      <c r="M17" s="1">
        <v>40</v>
      </c>
      <c r="N17" s="1">
        <v>49</v>
      </c>
      <c r="O17" s="1">
        <v>1935</v>
      </c>
      <c r="P17" s="1">
        <v>1870</v>
      </c>
      <c r="Q17" s="1">
        <v>1973</v>
      </c>
    </row>
    <row r="18" spans="1:17" x14ac:dyDescent="0.35">
      <c r="A18" s="1">
        <v>25</v>
      </c>
      <c r="B18" s="1">
        <v>330</v>
      </c>
      <c r="C18" s="1" t="s">
        <v>45</v>
      </c>
      <c r="D18" s="1" t="s">
        <v>46</v>
      </c>
      <c r="E18" s="3">
        <f>Table1[[#This Row],[Lat. DD]]+Table1[[#This Row],[Lat. MM]]/60+Table1[[#This Row],[Lat. SS]]/3600</f>
        <v>28.072222222222223</v>
      </c>
      <c r="F18" s="3">
        <f>Table1[[#This Row],[Lon. DD]]+Table1[[#This Row],[Lon. MM]]/60+Table1[[#This Row],[Lon. SS]]/3600</f>
        <v>82.8</v>
      </c>
      <c r="G18" s="1">
        <v>2015</v>
      </c>
      <c r="H18" s="1" t="s">
        <v>16</v>
      </c>
      <c r="I18" s="1">
        <v>28</v>
      </c>
      <c r="J18" s="1">
        <v>4</v>
      </c>
      <c r="K18" s="1">
        <v>20</v>
      </c>
      <c r="L18" s="1">
        <v>82</v>
      </c>
      <c r="M18" s="1">
        <v>48</v>
      </c>
      <c r="N18" s="1">
        <v>0</v>
      </c>
      <c r="O18" s="1">
        <v>536</v>
      </c>
      <c r="P18" s="1">
        <v>1938</v>
      </c>
      <c r="Q18" s="1">
        <v>1965</v>
      </c>
    </row>
    <row r="19" spans="1:17" x14ac:dyDescent="0.35">
      <c r="A19" s="1">
        <v>2</v>
      </c>
      <c r="B19" s="1">
        <v>120</v>
      </c>
      <c r="C19" s="1" t="s">
        <v>4</v>
      </c>
      <c r="D19" s="1" t="s">
        <v>5</v>
      </c>
      <c r="E19" s="3">
        <f>Table1[[#This Row],[Lat. DD]]+Table1[[#This Row],[Lat. MM]]/60+Table1[[#This Row],[Lat. SS]]/3600</f>
        <v>29.672222222222224</v>
      </c>
      <c r="F19" s="3">
        <f>Table1[[#This Row],[Lon. DD]]+Table1[[#This Row],[Lon. MM]]/60+Table1[[#This Row],[Lon. SS]]/3600</f>
        <v>80.558333333333337</v>
      </c>
      <c r="G19" s="1">
        <v>2015</v>
      </c>
      <c r="H19" s="1" t="s">
        <v>3</v>
      </c>
      <c r="I19" s="1">
        <v>29</v>
      </c>
      <c r="J19" s="1">
        <v>40</v>
      </c>
      <c r="K19" s="1">
        <v>20</v>
      </c>
      <c r="L19" s="1">
        <v>80</v>
      </c>
      <c r="M19" s="1">
        <v>33</v>
      </c>
      <c r="N19" s="1">
        <v>30</v>
      </c>
      <c r="O19" s="1">
        <v>685</v>
      </c>
      <c r="P19" s="1">
        <v>1150</v>
      </c>
      <c r="Q19" s="1">
        <v>1965</v>
      </c>
    </row>
    <row r="20" spans="1:17" x14ac:dyDescent="0.35">
      <c r="A20" s="1">
        <v>37</v>
      </c>
      <c r="B20" s="1">
        <v>406.5</v>
      </c>
      <c r="C20" s="1" t="s">
        <v>65</v>
      </c>
      <c r="D20" s="1" t="s">
        <v>67</v>
      </c>
      <c r="E20" s="3">
        <f>Table1[[#This Row],[Lat. DD]]+Table1[[#This Row],[Lat. MM]]/60+Table1[[#This Row],[Lat. SS]]/3600</f>
        <v>28.254166666666666</v>
      </c>
      <c r="F20" s="3">
        <f>Table1[[#This Row],[Lon. DD]]+Table1[[#This Row],[Lon. MM]]/60+Table1[[#This Row],[Lon. SS]]/3600</f>
        <v>83.724166666666662</v>
      </c>
      <c r="G20" s="1">
        <v>2015</v>
      </c>
      <c r="H20" s="1" t="s">
        <v>16</v>
      </c>
      <c r="I20" s="1">
        <v>28</v>
      </c>
      <c r="J20" s="1">
        <v>15</v>
      </c>
      <c r="K20" s="1">
        <v>15</v>
      </c>
      <c r="L20" s="1">
        <v>83</v>
      </c>
      <c r="M20" s="1">
        <v>43</v>
      </c>
      <c r="N20" s="1">
        <v>27</v>
      </c>
      <c r="O20" s="1">
        <v>701</v>
      </c>
      <c r="P20" s="1">
        <v>601</v>
      </c>
      <c r="Q20" s="1">
        <v>1976</v>
      </c>
    </row>
    <row r="21" spans="1:17" x14ac:dyDescent="0.35">
      <c r="A21" s="1">
        <v>46</v>
      </c>
      <c r="B21" s="1">
        <v>438</v>
      </c>
      <c r="C21" s="1" t="s">
        <v>78</v>
      </c>
      <c r="D21" s="1" t="s">
        <v>79</v>
      </c>
      <c r="E21" s="3">
        <f>Table1[[#This Row],[Lat. DD]]+Table1[[#This Row],[Lat. MM]]/60+Table1[[#This Row],[Lat. SS]]/3600</f>
        <v>28.1</v>
      </c>
      <c r="F21" s="3">
        <f>Table1[[#This Row],[Lon. DD]]+Table1[[#This Row],[Lon. MM]]/60+Table1[[#This Row],[Lon. SS]]/3600</f>
        <v>84.233333333333334</v>
      </c>
      <c r="G21" s="1">
        <v>2015</v>
      </c>
      <c r="H21" s="1" t="s">
        <v>3</v>
      </c>
      <c r="I21" s="1">
        <v>28</v>
      </c>
      <c r="J21" s="1">
        <v>6</v>
      </c>
      <c r="K21" s="1">
        <v>0</v>
      </c>
      <c r="L21" s="1">
        <v>84</v>
      </c>
      <c r="M21" s="1">
        <v>14</v>
      </c>
      <c r="N21" s="1">
        <v>0</v>
      </c>
      <c r="O21" s="1">
        <v>457</v>
      </c>
      <c r="P21" s="1">
        <v>858</v>
      </c>
      <c r="Q21" s="1">
        <v>1975</v>
      </c>
    </row>
    <row r="22" spans="1:17" x14ac:dyDescent="0.35">
      <c r="A22" s="1">
        <v>8</v>
      </c>
      <c r="B22" s="1">
        <v>240</v>
      </c>
      <c r="C22" s="1" t="s">
        <v>10</v>
      </c>
      <c r="D22" s="1" t="s">
        <v>17</v>
      </c>
      <c r="E22" s="3">
        <f>Table1[[#This Row],[Lat. DD]]+Table1[[#This Row],[Lat. MM]]/60+Table1[[#This Row],[Lat. SS]]/3600</f>
        <v>28.952777777777776</v>
      </c>
      <c r="F22" s="3">
        <f>Table1[[#This Row],[Lon. DD]]+Table1[[#This Row],[Lon. MM]]/60+Table1[[#This Row],[Lon. SS]]/3600</f>
        <v>81.441666666666677</v>
      </c>
      <c r="G22" s="1">
        <v>2014</v>
      </c>
      <c r="H22" s="1" t="s">
        <v>18</v>
      </c>
      <c r="I22" s="1">
        <v>28</v>
      </c>
      <c r="J22" s="1">
        <v>57</v>
      </c>
      <c r="K22" s="1">
        <v>10</v>
      </c>
      <c r="L22" s="1">
        <v>81</v>
      </c>
      <c r="M22" s="1">
        <v>26</v>
      </c>
      <c r="N22" s="1">
        <v>30</v>
      </c>
      <c r="O22" s="1">
        <v>629</v>
      </c>
      <c r="P22" s="1">
        <v>19260</v>
      </c>
      <c r="Q22" s="1">
        <v>1962</v>
      </c>
    </row>
    <row r="23" spans="1:17" x14ac:dyDescent="0.35">
      <c r="A23" s="1">
        <v>10</v>
      </c>
      <c r="B23" s="1">
        <v>251.6</v>
      </c>
      <c r="C23" s="1" t="s">
        <v>20</v>
      </c>
      <c r="D23" s="1" t="s">
        <v>21</v>
      </c>
      <c r="E23" s="3">
        <f>Table1[[#This Row],[Lat. DD]]+Table1[[#This Row],[Lat. MM]]/60+Table1[[#This Row],[Lat. SS]]/3600</f>
        <v>29.497777777777777</v>
      </c>
      <c r="F23" s="3">
        <f>Table1[[#This Row],[Lon. DD]]+Table1[[#This Row],[Lon. MM]]/60+Table1[[#This Row],[Lon. SS]]/3600</f>
        <v>81.131944444444443</v>
      </c>
      <c r="G23" s="1">
        <v>2014</v>
      </c>
      <c r="H23" s="1" t="s">
        <v>3</v>
      </c>
      <c r="I23" s="1">
        <v>29</v>
      </c>
      <c r="J23" s="1">
        <v>29</v>
      </c>
      <c r="K23" s="1">
        <v>52</v>
      </c>
      <c r="L23" s="1">
        <v>81</v>
      </c>
      <c r="M23" s="1">
        <v>7</v>
      </c>
      <c r="N23" s="1">
        <v>55</v>
      </c>
      <c r="O23" s="1">
        <v>1158</v>
      </c>
      <c r="P23" s="1">
        <v>159</v>
      </c>
      <c r="Q23" s="1">
        <v>2001</v>
      </c>
    </row>
    <row r="24" spans="1:17" x14ac:dyDescent="0.35">
      <c r="A24" s="1">
        <v>15</v>
      </c>
      <c r="B24" s="1">
        <v>259.2</v>
      </c>
      <c r="C24" s="1" t="s">
        <v>30</v>
      </c>
      <c r="D24" s="1" t="s">
        <v>31</v>
      </c>
      <c r="E24" s="3">
        <f>Table1[[#This Row],[Lat. DD]]+Table1[[#This Row],[Lat. MM]]/60+Table1[[#This Row],[Lat. SS]]/3600</f>
        <v>29.3</v>
      </c>
      <c r="F24" s="3">
        <f>Table1[[#This Row],[Lon. DD]]+Table1[[#This Row],[Lon. MM]]/60+Table1[[#This Row],[Lon. SS]]/3600</f>
        <v>80.775000000000006</v>
      </c>
      <c r="G24" s="1">
        <v>2014</v>
      </c>
      <c r="H24" s="1" t="s">
        <v>3</v>
      </c>
      <c r="I24" s="1">
        <v>29</v>
      </c>
      <c r="J24" s="1">
        <v>18</v>
      </c>
      <c r="K24" s="1">
        <v>0</v>
      </c>
      <c r="L24" s="1">
        <v>80</v>
      </c>
      <c r="M24" s="1">
        <v>46</v>
      </c>
      <c r="N24" s="1">
        <v>30</v>
      </c>
      <c r="O24" s="1">
        <v>750</v>
      </c>
      <c r="P24" s="1">
        <v>4420</v>
      </c>
      <c r="Q24" s="1">
        <v>1986</v>
      </c>
    </row>
    <row r="25" spans="1:17" x14ac:dyDescent="0.35">
      <c r="A25" s="1">
        <v>1</v>
      </c>
      <c r="B25" s="1">
        <v>115</v>
      </c>
      <c r="C25" s="1" t="s">
        <v>1</v>
      </c>
      <c r="D25" s="1" t="s">
        <v>2</v>
      </c>
      <c r="E25" s="3">
        <f>Table1[[#This Row],[Lat. DD]]+Table1[[#This Row],[Lat. MM]]/60+Table1[[#This Row],[Lat. SS]]/3600</f>
        <v>29.701944444444443</v>
      </c>
      <c r="F25" s="3">
        <f>Table1[[#This Row],[Lon. DD]]+Table1[[#This Row],[Lon. MM]]/60+Table1[[#This Row],[Lon. SS]]/3600</f>
        <v>80.607222222222219</v>
      </c>
      <c r="G25" s="1">
        <v>2014</v>
      </c>
      <c r="H25" s="1" t="s">
        <v>3</v>
      </c>
      <c r="I25" s="1">
        <v>29</v>
      </c>
      <c r="J25" s="1">
        <v>42</v>
      </c>
      <c r="K25" s="1">
        <v>7</v>
      </c>
      <c r="L25" s="1">
        <v>80</v>
      </c>
      <c r="M25" s="1">
        <v>36</v>
      </c>
      <c r="N25" s="1">
        <v>26</v>
      </c>
      <c r="O25" s="1">
        <v>784</v>
      </c>
      <c r="P25" s="1">
        <v>203</v>
      </c>
      <c r="Q25" s="1">
        <v>2000</v>
      </c>
    </row>
    <row r="26" spans="1:17" x14ac:dyDescent="0.35">
      <c r="A26" s="1">
        <v>33</v>
      </c>
      <c r="B26" s="1">
        <v>387.4</v>
      </c>
      <c r="C26" s="1" t="s">
        <v>59</v>
      </c>
      <c r="D26" s="1" t="s">
        <v>60</v>
      </c>
      <c r="E26" s="3">
        <f>Table1[[#This Row],[Lat. DD]]+Table1[[#This Row],[Lat. MM]]/60+Table1[[#This Row],[Lat. SS]]/3600</f>
        <v>27.794444444444448</v>
      </c>
      <c r="F26" s="3">
        <f>Table1[[#This Row],[Lon. DD]]+Table1[[#This Row],[Lon. MM]]/60+Table1[[#This Row],[Lon. SS]]/3600</f>
        <v>83.534166666666664</v>
      </c>
      <c r="G26" s="1">
        <v>2014</v>
      </c>
      <c r="H26" s="1" t="s">
        <v>3</v>
      </c>
      <c r="I26" s="1">
        <v>27</v>
      </c>
      <c r="J26" s="1">
        <v>47</v>
      </c>
      <c r="K26" s="1">
        <v>40</v>
      </c>
      <c r="L26" s="1">
        <v>83</v>
      </c>
      <c r="M26" s="1">
        <v>32</v>
      </c>
      <c r="N26" s="1">
        <v>3</v>
      </c>
      <c r="O26" s="1">
        <v>595</v>
      </c>
      <c r="P26" s="1">
        <v>90</v>
      </c>
      <c r="Q26" s="1">
        <v>2000</v>
      </c>
    </row>
    <row r="27" spans="1:17" x14ac:dyDescent="0.35">
      <c r="A27" s="1">
        <v>18</v>
      </c>
      <c r="B27" s="1">
        <v>269.5</v>
      </c>
      <c r="C27" s="1" t="s">
        <v>34</v>
      </c>
      <c r="D27" s="1" t="s">
        <v>35</v>
      </c>
      <c r="E27" s="3">
        <f>Table1[[#This Row],[Lat. DD]]+Table1[[#This Row],[Lat. MM]]/60+Table1[[#This Row],[Lat. SS]]/3600</f>
        <v>28.51722222222222</v>
      </c>
      <c r="F27" s="3">
        <f>Table1[[#This Row],[Lon. DD]]+Table1[[#This Row],[Lon. MM]]/60+Table1[[#This Row],[Lon. SS]]/3600</f>
        <v>81.656944444444449</v>
      </c>
      <c r="G27" s="1">
        <v>2014</v>
      </c>
      <c r="H27" s="1" t="s">
        <v>3</v>
      </c>
      <c r="I27" s="1">
        <v>28</v>
      </c>
      <c r="J27" s="1">
        <v>31</v>
      </c>
      <c r="K27" s="1">
        <v>2</v>
      </c>
      <c r="L27" s="1">
        <v>81</v>
      </c>
      <c r="M27" s="1">
        <v>39</v>
      </c>
      <c r="N27" s="1">
        <v>25</v>
      </c>
      <c r="O27" s="1">
        <v>500</v>
      </c>
      <c r="P27" s="1">
        <v>12200</v>
      </c>
      <c r="Q27" s="1">
        <v>1992</v>
      </c>
    </row>
    <row r="28" spans="1:17" x14ac:dyDescent="0.35">
      <c r="A28" s="1">
        <v>23</v>
      </c>
      <c r="B28" s="1">
        <v>289.95</v>
      </c>
      <c r="C28" s="1" t="s">
        <v>42</v>
      </c>
      <c r="D28" s="1" t="s">
        <v>43</v>
      </c>
      <c r="E28" s="3">
        <f>Table1[[#This Row],[Lat. DD]]+Table1[[#This Row],[Lat. MM]]/60+Table1[[#This Row],[Lat. SS]]/3600</f>
        <v>28.351111111111113</v>
      </c>
      <c r="F28" s="3">
        <f>Table1[[#This Row],[Lon. DD]]+Table1[[#This Row],[Lon. MM]]/60+Table1[[#This Row],[Lon. SS]]/3600</f>
        <v>81.720555555555563</v>
      </c>
      <c r="G28" s="1">
        <v>2013</v>
      </c>
      <c r="H28" s="1" t="s">
        <v>3</v>
      </c>
      <c r="I28" s="1">
        <v>28</v>
      </c>
      <c r="J28" s="1">
        <v>21</v>
      </c>
      <c r="K28" s="1">
        <v>4</v>
      </c>
      <c r="L28" s="1">
        <v>81</v>
      </c>
      <c r="M28" s="1">
        <v>43</v>
      </c>
      <c r="N28" s="1">
        <v>14</v>
      </c>
      <c r="O28" s="1">
        <v>325</v>
      </c>
      <c r="P28" s="1">
        <v>2557</v>
      </c>
      <c r="Q28" s="1">
        <v>1990</v>
      </c>
    </row>
    <row r="29" spans="1:17" x14ac:dyDescent="0.35">
      <c r="A29" s="1">
        <v>30</v>
      </c>
      <c r="B29" s="1">
        <v>363</v>
      </c>
      <c r="C29" s="1" t="s">
        <v>54</v>
      </c>
      <c r="D29" s="1" t="s">
        <v>55</v>
      </c>
      <c r="E29" s="3">
        <f>Table1[[#This Row],[Lat. DD]]+Table1[[#This Row],[Lat. MM]]/60+Table1[[#This Row],[Lat. SS]]/3600</f>
        <v>28.156111111111109</v>
      </c>
      <c r="F29" s="3">
        <f>Table1[[#This Row],[Lon. DD]]+Table1[[#This Row],[Lon. MM]]/60+Table1[[#This Row],[Lon. SS]]/3600</f>
        <v>81.753611111111113</v>
      </c>
      <c r="G29" s="1">
        <v>2011</v>
      </c>
      <c r="H29" s="1" t="s">
        <v>3</v>
      </c>
      <c r="I29" s="1">
        <v>28</v>
      </c>
      <c r="J29" s="1">
        <v>9</v>
      </c>
      <c r="K29" s="1">
        <v>22</v>
      </c>
      <c r="L29" s="1">
        <v>81</v>
      </c>
      <c r="M29" s="1">
        <v>45</v>
      </c>
      <c r="N29" s="1">
        <v>13</v>
      </c>
      <c r="O29" s="1">
        <v>159</v>
      </c>
      <c r="P29" s="1">
        <v>78</v>
      </c>
      <c r="Q29" s="1">
        <v>2000</v>
      </c>
    </row>
    <row r="30" spans="1:17" x14ac:dyDescent="0.35">
      <c r="A30" s="1">
        <v>3</v>
      </c>
      <c r="B30" s="1">
        <v>125</v>
      </c>
      <c r="C30" s="1" t="s">
        <v>6</v>
      </c>
      <c r="D30" s="1" t="s">
        <v>7</v>
      </c>
      <c r="E30" s="3">
        <f>Table1[[#This Row],[Lat. DD]]+Table1[[#This Row],[Lat. MM]]/60+Table1[[#This Row],[Lat. SS]]/3600</f>
        <v>29.638333333333332</v>
      </c>
      <c r="F30" s="3">
        <f>Table1[[#This Row],[Lon. DD]]+Table1[[#This Row],[Lon. MM]]/60+Table1[[#This Row],[Lon. SS]]/3600</f>
        <v>80.513888888888886</v>
      </c>
      <c r="G30" s="1">
        <v>2011</v>
      </c>
      <c r="H30" s="1" t="s">
        <v>3</v>
      </c>
      <c r="I30" s="1">
        <v>29</v>
      </c>
      <c r="J30" s="1">
        <v>38</v>
      </c>
      <c r="K30" s="1">
        <v>18</v>
      </c>
      <c r="L30" s="1">
        <v>80</v>
      </c>
      <c r="M30" s="1">
        <v>30</v>
      </c>
      <c r="N30" s="1">
        <v>50</v>
      </c>
      <c r="O30" s="1">
        <v>580</v>
      </c>
      <c r="P30" s="1">
        <v>228</v>
      </c>
      <c r="Q30" s="1">
        <v>2001</v>
      </c>
    </row>
    <row r="31" spans="1:17" x14ac:dyDescent="0.35">
      <c r="A31" s="1">
        <v>19</v>
      </c>
      <c r="B31" s="1">
        <v>270</v>
      </c>
      <c r="C31" s="1" t="s">
        <v>34</v>
      </c>
      <c r="D31" s="1" t="s">
        <v>36</v>
      </c>
      <c r="E31" s="3">
        <f>Table1[[#This Row],[Lat. DD]]+Table1[[#This Row],[Lat. MM]]/60+Table1[[#This Row],[Lat. SS]]/3600</f>
        <v>28.755555555555556</v>
      </c>
      <c r="F31" s="3">
        <f>Table1[[#This Row],[Lon. DD]]+Table1[[#This Row],[Lon. MM]]/60+Table1[[#This Row],[Lon. SS]]/3600</f>
        <v>81.349999999999994</v>
      </c>
      <c r="G31" s="1">
        <v>2010</v>
      </c>
      <c r="H31" s="1" t="s">
        <v>16</v>
      </c>
      <c r="I31" s="1">
        <v>28</v>
      </c>
      <c r="J31" s="1">
        <v>45</v>
      </c>
      <c r="K31" s="1">
        <v>20</v>
      </c>
      <c r="L31" s="1">
        <v>81</v>
      </c>
      <c r="M31" s="1">
        <v>21</v>
      </c>
      <c r="N31" s="1">
        <v>0</v>
      </c>
      <c r="O31" s="1">
        <v>246</v>
      </c>
      <c r="P31" s="1">
        <v>12290</v>
      </c>
      <c r="Q31" s="1">
        <v>1963</v>
      </c>
    </row>
    <row r="32" spans="1:17" x14ac:dyDescent="0.35">
      <c r="A32" s="1">
        <v>12</v>
      </c>
      <c r="B32" s="1">
        <v>256.5</v>
      </c>
      <c r="C32" s="1" t="s">
        <v>24</v>
      </c>
      <c r="D32" s="1" t="s">
        <v>25</v>
      </c>
      <c r="E32" s="3">
        <f>Table1[[#This Row],[Lat. DD]]+Table1[[#This Row],[Lat. MM]]/60+Table1[[#This Row],[Lat. SS]]/3600</f>
        <v>29.163055555555555</v>
      </c>
      <c r="F32" s="3">
        <f>Table1[[#This Row],[Lon. DD]]+Table1[[#This Row],[Lon. MM]]/60+Table1[[#This Row],[Lon. SS]]/3600</f>
        <v>81.216388888888886</v>
      </c>
      <c r="G32" s="1">
        <v>2008</v>
      </c>
      <c r="H32" s="1" t="s">
        <v>3</v>
      </c>
      <c r="I32" s="1">
        <v>29</v>
      </c>
      <c r="J32" s="1">
        <v>9</v>
      </c>
      <c r="K32" s="1">
        <v>47</v>
      </c>
      <c r="L32" s="1">
        <v>81</v>
      </c>
      <c r="M32" s="1">
        <v>12</v>
      </c>
      <c r="N32" s="1">
        <v>59</v>
      </c>
      <c r="O32" s="1">
        <v>506</v>
      </c>
      <c r="P32" s="1">
        <v>1576</v>
      </c>
      <c r="Q32" s="1">
        <v>2000</v>
      </c>
    </row>
    <row r="33" spans="1:17" x14ac:dyDescent="0.35">
      <c r="A33" s="1">
        <v>36</v>
      </c>
      <c r="B33" s="1">
        <v>406.4</v>
      </c>
      <c r="C33" s="1" t="s">
        <v>65</v>
      </c>
      <c r="D33" s="1" t="s">
        <v>66</v>
      </c>
      <c r="E33" s="3">
        <f>Table1[[#This Row],[Lat. DD]]+Table1[[#This Row],[Lat. MM]]/60+Table1[[#This Row],[Lat. SS]]/3600</f>
        <v>28.516666666666666</v>
      </c>
      <c r="F33" s="3">
        <f>Table1[[#This Row],[Lon. DD]]+Table1[[#This Row],[Lon. MM]]/60+Table1[[#This Row],[Lon. SS]]/3600</f>
        <v>83.95</v>
      </c>
      <c r="G33" s="1">
        <v>2006</v>
      </c>
      <c r="H33" s="1" t="s">
        <v>16</v>
      </c>
      <c r="I33" s="1">
        <v>28</v>
      </c>
      <c r="J33" s="1">
        <v>31</v>
      </c>
      <c r="K33" s="1">
        <v>0</v>
      </c>
      <c r="L33" s="1">
        <v>83</v>
      </c>
      <c r="M33" s="1">
        <v>57</v>
      </c>
      <c r="N33" s="1">
        <v>0</v>
      </c>
      <c r="O33" s="1">
        <v>3549</v>
      </c>
      <c r="P33" s="1">
        <v>158.19999999999999</v>
      </c>
      <c r="Q33" s="1">
        <v>1999</v>
      </c>
    </row>
    <row r="34" spans="1:17" x14ac:dyDescent="0.35">
      <c r="A34" s="1">
        <v>13</v>
      </c>
      <c r="B34" s="1">
        <v>258</v>
      </c>
      <c r="C34" s="1" t="s">
        <v>26</v>
      </c>
      <c r="D34" s="1" t="s">
        <v>27</v>
      </c>
      <c r="E34" s="3">
        <f>Table1[[#This Row],[Lat. DD]]+Table1[[#This Row],[Lat. MM]]/60+Table1[[#This Row],[Lat. SS]]/3600</f>
        <v>29.371111111111112</v>
      </c>
      <c r="F34" s="3">
        <f>Table1[[#This Row],[Lon. DD]]+Table1[[#This Row],[Lon. MM]]/60+Table1[[#This Row],[Lon. SS]]/3600</f>
        <v>80.784999999999997</v>
      </c>
      <c r="G34" s="1">
        <v>2006</v>
      </c>
      <c r="H34" s="1" t="s">
        <v>16</v>
      </c>
      <c r="I34" s="1">
        <v>29</v>
      </c>
      <c r="J34" s="1">
        <v>22</v>
      </c>
      <c r="K34" s="1">
        <v>16</v>
      </c>
      <c r="L34" s="1">
        <v>80</v>
      </c>
      <c r="M34" s="1">
        <v>47</v>
      </c>
      <c r="N34" s="1">
        <v>6</v>
      </c>
      <c r="O34" s="1">
        <v>700</v>
      </c>
      <c r="P34" s="1">
        <v>135</v>
      </c>
      <c r="Q34" s="1">
        <v>2000</v>
      </c>
    </row>
    <row r="35" spans="1:17" x14ac:dyDescent="0.35">
      <c r="A35" s="1">
        <v>14</v>
      </c>
      <c r="B35" s="1">
        <v>259.10000000000002</v>
      </c>
      <c r="C35" s="1" t="s">
        <v>28</v>
      </c>
      <c r="D35" s="1" t="s">
        <v>29</v>
      </c>
      <c r="E35" s="3">
        <f>Table1[[#This Row],[Lat. DD]]+Table1[[#This Row],[Lat. MM]]/60+Table1[[#This Row],[Lat. SS]]/3600</f>
        <v>29.366666666666667</v>
      </c>
      <c r="F35" s="3">
        <f>Table1[[#This Row],[Lon. DD]]+Table1[[#This Row],[Lon. MM]]/60+Table1[[#This Row],[Lon. SS]]/3600</f>
        <v>80.833333333333329</v>
      </c>
      <c r="G35" s="1">
        <v>2006</v>
      </c>
      <c r="H35" s="1" t="s">
        <v>18</v>
      </c>
      <c r="I35" s="1">
        <v>29</v>
      </c>
      <c r="J35" s="1">
        <v>22</v>
      </c>
      <c r="K35" s="1">
        <v>0</v>
      </c>
      <c r="L35" s="1">
        <v>80</v>
      </c>
      <c r="M35" s="1">
        <v>50</v>
      </c>
      <c r="N35" s="1">
        <v>0</v>
      </c>
      <c r="O35" s="1">
        <v>770</v>
      </c>
      <c r="P35" s="1">
        <v>179</v>
      </c>
      <c r="Q35" s="1">
        <v>2000</v>
      </c>
    </row>
    <row r="36" spans="1:17" x14ac:dyDescent="0.35">
      <c r="A36" s="1">
        <v>29</v>
      </c>
      <c r="B36" s="1">
        <v>360</v>
      </c>
      <c r="C36" s="1" t="s">
        <v>51</v>
      </c>
      <c r="D36" s="1" t="s">
        <v>53</v>
      </c>
      <c r="E36" s="3">
        <f>Table1[[#This Row],[Lat. DD]]+Table1[[#This Row],[Lat. MM]]/60+Table1[[#This Row],[Lat. SS]]/3600</f>
        <v>27.947222222222223</v>
      </c>
      <c r="F36" s="3">
        <f>Table1[[#This Row],[Lon. DD]]+Table1[[#This Row],[Lon. MM]]/60+Table1[[#This Row],[Lon. SS]]/3600</f>
        <v>82.225000000000009</v>
      </c>
      <c r="G36" s="1">
        <v>2006</v>
      </c>
      <c r="H36" s="1" t="s">
        <v>3</v>
      </c>
      <c r="I36" s="1">
        <v>27</v>
      </c>
      <c r="J36" s="1">
        <v>56</v>
      </c>
      <c r="K36" s="1">
        <v>50</v>
      </c>
      <c r="L36" s="1">
        <v>82</v>
      </c>
      <c r="M36" s="1">
        <v>13</v>
      </c>
      <c r="N36" s="1">
        <v>30</v>
      </c>
      <c r="O36" s="1">
        <v>218</v>
      </c>
      <c r="P36" s="1">
        <v>5150</v>
      </c>
      <c r="Q36" s="1">
        <v>1964</v>
      </c>
    </row>
    <row r="37" spans="1:17" x14ac:dyDescent="0.35">
      <c r="A37" s="1">
        <v>5</v>
      </c>
      <c r="B37" s="1">
        <v>215</v>
      </c>
      <c r="C37" s="1" t="s">
        <v>10</v>
      </c>
      <c r="D37" s="1" t="s">
        <v>11</v>
      </c>
      <c r="E37" s="3">
        <f>Table1[[#This Row],[Lat. DD]]+Table1[[#This Row],[Lat. MM]]/60+Table1[[#This Row],[Lat. SS]]/3600</f>
        <v>29.158888888888889</v>
      </c>
      <c r="F37" s="3">
        <f>Table1[[#This Row],[Lon. DD]]+Table1[[#This Row],[Lon. MM]]/60+Table1[[#This Row],[Lon. SS]]/3600</f>
        <v>81.591111111111104</v>
      </c>
      <c r="G37" s="1">
        <v>2006</v>
      </c>
      <c r="H37" s="1" t="s">
        <v>3</v>
      </c>
      <c r="I37" s="1">
        <v>29</v>
      </c>
      <c r="J37" s="1">
        <v>9</v>
      </c>
      <c r="K37" s="1">
        <v>32</v>
      </c>
      <c r="L37" s="1">
        <v>81</v>
      </c>
      <c r="M37" s="1">
        <v>35</v>
      </c>
      <c r="N37" s="1">
        <v>28</v>
      </c>
      <c r="O37" s="1">
        <v>590</v>
      </c>
      <c r="P37" s="1">
        <v>15200</v>
      </c>
      <c r="Q37" s="1">
        <v>1977</v>
      </c>
    </row>
    <row r="38" spans="1:17" x14ac:dyDescent="0.35">
      <c r="A38" s="1">
        <v>31</v>
      </c>
      <c r="B38" s="1">
        <v>364</v>
      </c>
      <c r="C38" s="1" t="s">
        <v>56</v>
      </c>
      <c r="D38" s="1" t="s">
        <v>57</v>
      </c>
      <c r="E38" s="3">
        <f>Table1[[#This Row],[Lat. DD]]+Table1[[#This Row],[Lat. MM]]/60+Table1[[#This Row],[Lat. SS]]/3600</f>
        <v>28.204166666666666</v>
      </c>
      <c r="F38" s="3">
        <f>Table1[[#This Row],[Lon. DD]]+Table1[[#This Row],[Lon. MM]]/60+Table1[[#This Row],[Lon. SS]]/3600</f>
        <v>81.695555555555558</v>
      </c>
      <c r="G38" s="1">
        <v>2006</v>
      </c>
      <c r="H38" s="1" t="s">
        <v>3</v>
      </c>
      <c r="I38" s="1">
        <v>28</v>
      </c>
      <c r="J38" s="1">
        <v>12</v>
      </c>
      <c r="K38" s="1">
        <v>15</v>
      </c>
      <c r="L38" s="1">
        <v>81</v>
      </c>
      <c r="M38" s="1">
        <v>41</v>
      </c>
      <c r="N38" s="1">
        <v>44</v>
      </c>
      <c r="O38" s="1">
        <v>162</v>
      </c>
      <c r="P38" s="1">
        <v>54</v>
      </c>
      <c r="Q38" s="1">
        <v>2000</v>
      </c>
    </row>
    <row r="39" spans="1:17" x14ac:dyDescent="0.35">
      <c r="A39" s="1">
        <v>11</v>
      </c>
      <c r="B39" s="1">
        <v>253.9</v>
      </c>
      <c r="C39" s="1" t="s">
        <v>22</v>
      </c>
      <c r="D39" s="1" t="s">
        <v>23</v>
      </c>
      <c r="E39" s="3">
        <f>Table1[[#This Row],[Lat. DD]]+Table1[[#This Row],[Lat. MM]]/60+Table1[[#This Row],[Lat. SS]]/3600</f>
        <v>29.163611111111109</v>
      </c>
      <c r="F39" s="3">
        <f>Table1[[#This Row],[Lon. DD]]+Table1[[#This Row],[Lon. MM]]/60+Table1[[#This Row],[Lon. SS]]/3600</f>
        <v>81.318888888888878</v>
      </c>
      <c r="G39" s="1">
        <v>2006</v>
      </c>
      <c r="H39" s="1" t="s">
        <v>3</v>
      </c>
      <c r="I39" s="1">
        <v>29</v>
      </c>
      <c r="J39" s="1">
        <v>9</v>
      </c>
      <c r="K39" s="1">
        <v>49</v>
      </c>
      <c r="L39" s="1">
        <v>81</v>
      </c>
      <c r="M39" s="1">
        <v>19</v>
      </c>
      <c r="N39" s="1">
        <v>8</v>
      </c>
      <c r="O39" s="1">
        <v>751</v>
      </c>
      <c r="P39" s="1">
        <v>196</v>
      </c>
      <c r="Q39" s="1">
        <v>2001</v>
      </c>
    </row>
    <row r="40" spans="1:17" x14ac:dyDescent="0.35">
      <c r="A40" s="1">
        <v>21</v>
      </c>
      <c r="B40" s="1">
        <v>283.3</v>
      </c>
      <c r="C40" s="1" t="s">
        <v>38</v>
      </c>
      <c r="D40" s="1" t="s">
        <v>39</v>
      </c>
      <c r="E40" s="3">
        <f>Table1[[#This Row],[Lat. DD]]+Table1[[#This Row],[Lat. MM]]/60+Table1[[#This Row],[Lat. SS]]/3600</f>
        <v>28.511388888888888</v>
      </c>
      <c r="F40" s="3">
        <f>Table1[[#This Row],[Lon. DD]]+Table1[[#This Row],[Lon. MM]]/60+Table1[[#This Row],[Lon. SS]]/3600</f>
        <v>80.94</v>
      </c>
      <c r="G40" s="1">
        <v>2006</v>
      </c>
      <c r="H40" s="1" t="s">
        <v>16</v>
      </c>
      <c r="I40" s="1">
        <v>28</v>
      </c>
      <c r="J40" s="1">
        <v>30</v>
      </c>
      <c r="K40" s="1">
        <v>41</v>
      </c>
      <c r="L40" s="1">
        <v>80</v>
      </c>
      <c r="M40" s="1">
        <v>56</v>
      </c>
      <c r="N40" s="1">
        <v>24</v>
      </c>
      <c r="O40" s="1">
        <v>143</v>
      </c>
      <c r="P40" s="1">
        <v>479</v>
      </c>
      <c r="Q40" s="1">
        <v>2001</v>
      </c>
    </row>
    <row r="41" spans="1:17" x14ac:dyDescent="0.35">
      <c r="A41" s="1">
        <v>26</v>
      </c>
      <c r="B41" s="1">
        <v>339.5</v>
      </c>
      <c r="C41" s="1" t="s">
        <v>47</v>
      </c>
      <c r="D41" s="1" t="s">
        <v>48</v>
      </c>
      <c r="E41" s="3">
        <f>Table1[[#This Row],[Lat. DD]]+Table1[[#This Row],[Lat. MM]]/60+Table1[[#This Row],[Lat. SS]]/3600</f>
        <v>28.05</v>
      </c>
      <c r="F41" s="3">
        <f>Table1[[#This Row],[Lon. DD]]+Table1[[#This Row],[Lon. MM]]/60+Table1[[#This Row],[Lon. SS]]/3600</f>
        <v>82.827777777777769</v>
      </c>
      <c r="G41" s="1">
        <v>1995</v>
      </c>
      <c r="H41" s="1" t="s">
        <v>16</v>
      </c>
      <c r="I41" s="1">
        <v>28</v>
      </c>
      <c r="J41" s="1">
        <v>3</v>
      </c>
      <c r="K41" s="1">
        <v>0</v>
      </c>
      <c r="L41" s="1">
        <v>82</v>
      </c>
      <c r="M41" s="1">
        <v>49</v>
      </c>
      <c r="N41" s="1">
        <v>40</v>
      </c>
      <c r="O41" s="1">
        <v>762</v>
      </c>
      <c r="P41" s="1">
        <v>683</v>
      </c>
      <c r="Q41" s="1">
        <v>1971</v>
      </c>
    </row>
    <row r="42" spans="1:17" x14ac:dyDescent="0.35">
      <c r="A42" s="1">
        <v>38</v>
      </c>
      <c r="B42" s="1">
        <v>410</v>
      </c>
      <c r="C42" s="1" t="s">
        <v>68</v>
      </c>
      <c r="D42" s="1" t="s">
        <v>69</v>
      </c>
      <c r="E42" s="3">
        <f>Table1[[#This Row],[Lat. DD]]+Table1[[#This Row],[Lat. MM]]/60+Table1[[#This Row],[Lat. SS]]/3600</f>
        <v>28.003888888888888</v>
      </c>
      <c r="F42" s="3">
        <f>Table1[[#This Row],[Lon. DD]]+Table1[[#This Row],[Lon. MM]]/60+Table1[[#This Row],[Lon. SS]]/3600</f>
        <v>83.608611111111102</v>
      </c>
      <c r="G42" s="1">
        <v>1995</v>
      </c>
      <c r="H42" s="1" t="s">
        <v>3</v>
      </c>
      <c r="I42" s="1">
        <v>28</v>
      </c>
      <c r="J42" s="1">
        <v>0</v>
      </c>
      <c r="K42" s="1">
        <v>14</v>
      </c>
      <c r="L42" s="1">
        <v>83</v>
      </c>
      <c r="M42" s="1">
        <v>36</v>
      </c>
      <c r="N42" s="1">
        <v>31</v>
      </c>
      <c r="O42" s="1">
        <v>546</v>
      </c>
      <c r="P42" s="1">
        <v>6630</v>
      </c>
      <c r="Q42" s="1">
        <v>1964</v>
      </c>
    </row>
    <row r="43" spans="1:17" x14ac:dyDescent="0.35">
      <c r="A43" s="1">
        <v>39</v>
      </c>
      <c r="B43" s="1">
        <v>415</v>
      </c>
      <c r="C43" s="1" t="s">
        <v>70</v>
      </c>
      <c r="D43" s="1" t="s">
        <v>71</v>
      </c>
      <c r="E43" s="3">
        <f>Table1[[#This Row],[Lat. DD]]+Table1[[#This Row],[Lat. MM]]/60+Table1[[#This Row],[Lat. SS]]/3600</f>
        <v>27.974444444444444</v>
      </c>
      <c r="F43" s="3">
        <f>Table1[[#This Row],[Lon. DD]]+Table1[[#This Row],[Lon. MM]]/60+Table1[[#This Row],[Lon. SS]]/3600</f>
        <v>83.599444444444444</v>
      </c>
      <c r="G43" s="1">
        <v>1991</v>
      </c>
      <c r="H43" s="1" t="s">
        <v>3</v>
      </c>
      <c r="I43" s="1">
        <v>27</v>
      </c>
      <c r="J43" s="1">
        <v>58</v>
      </c>
      <c r="K43" s="1">
        <v>28</v>
      </c>
      <c r="L43" s="1">
        <v>83</v>
      </c>
      <c r="M43" s="1">
        <v>35</v>
      </c>
      <c r="N43" s="1">
        <v>58</v>
      </c>
      <c r="O43" s="1">
        <v>543</v>
      </c>
      <c r="P43" s="1">
        <v>476</v>
      </c>
      <c r="Q43" s="1">
        <v>1964</v>
      </c>
    </row>
    <row r="44" spans="1:17" x14ac:dyDescent="0.35">
      <c r="A44" s="1">
        <v>24</v>
      </c>
      <c r="B44" s="1">
        <v>290</v>
      </c>
      <c r="C44" s="1" t="s">
        <v>42</v>
      </c>
      <c r="D44" s="1" t="s">
        <v>44</v>
      </c>
      <c r="E44" s="3">
        <f>Table1[[#This Row],[Lat. DD]]+Table1[[#This Row],[Lat. MM]]/60+Table1[[#This Row],[Lat. SS]]/3600</f>
        <v>28.422222222222224</v>
      </c>
      <c r="F44" s="3">
        <f>Table1[[#This Row],[Lon. DD]]+Table1[[#This Row],[Lon. MM]]/60+Table1[[#This Row],[Lon. SS]]/3600</f>
        <v>81.36944444444444</v>
      </c>
      <c r="G44" s="1">
        <v>1987</v>
      </c>
      <c r="H44" s="1" t="s">
        <v>3</v>
      </c>
      <c r="I44" s="1">
        <v>28</v>
      </c>
      <c r="J44" s="1">
        <v>25</v>
      </c>
      <c r="K44" s="1">
        <v>20</v>
      </c>
      <c r="L44" s="1">
        <v>81</v>
      </c>
      <c r="M44" s="1">
        <v>22</v>
      </c>
      <c r="N44" s="1">
        <v>10</v>
      </c>
      <c r="O44" s="1">
        <v>192</v>
      </c>
      <c r="P44" s="1">
        <v>3000</v>
      </c>
      <c r="Q44" s="1">
        <v>1967</v>
      </c>
    </row>
    <row r="45" spans="1:17" x14ac:dyDescent="0.35">
      <c r="A45" s="1">
        <v>4</v>
      </c>
      <c r="B45" s="1">
        <v>170</v>
      </c>
      <c r="C45" s="1" t="s">
        <v>8</v>
      </c>
      <c r="D45" s="1" t="s">
        <v>9</v>
      </c>
      <c r="E45" s="3">
        <f>Table1[[#This Row],[Lat. DD]]+Table1[[#This Row],[Lat. MM]]/60+Table1[[#This Row],[Lat. SS]]/3600</f>
        <v>29.458333333333332</v>
      </c>
      <c r="F45" s="3">
        <f>Table1[[#This Row],[Lon. DD]]+Table1[[#This Row],[Lon. MM]]/60+Table1[[#This Row],[Lon. SS]]/3600</f>
        <v>80.55638888888889</v>
      </c>
      <c r="G45" s="1">
        <v>1987</v>
      </c>
      <c r="H45" s="1" t="s">
        <v>3</v>
      </c>
      <c r="I45" s="1">
        <v>29</v>
      </c>
      <c r="J45" s="1">
        <v>27</v>
      </c>
      <c r="K45" s="1">
        <v>30</v>
      </c>
      <c r="L45" s="1">
        <v>80</v>
      </c>
      <c r="M45" s="1">
        <v>33</v>
      </c>
      <c r="N45" s="1">
        <v>23</v>
      </c>
      <c r="O45" s="1">
        <v>1110</v>
      </c>
      <c r="P45" s="1">
        <v>188</v>
      </c>
      <c r="Q45" s="1">
        <v>1966</v>
      </c>
    </row>
    <row r="46" spans="1:17" x14ac:dyDescent="0.35">
      <c r="A46" s="1">
        <v>44</v>
      </c>
      <c r="B46" s="1">
        <v>430</v>
      </c>
      <c r="C46" s="1" t="s">
        <v>30</v>
      </c>
      <c r="D46" s="1" t="s">
        <v>77</v>
      </c>
      <c r="E46" s="3">
        <f>Table1[[#This Row],[Lat. DD]]+Table1[[#This Row],[Lat. MM]]/60+Table1[[#This Row],[Lat. SS]]/3600</f>
        <v>28.233333333333334</v>
      </c>
      <c r="F46" s="3">
        <f>Table1[[#This Row],[Lon. DD]]+Table1[[#This Row],[Lon. MM]]/60+Table1[[#This Row],[Lon. SS]]/3600</f>
        <v>84</v>
      </c>
      <c r="G46" s="1">
        <v>1984</v>
      </c>
      <c r="H46" s="1" t="s">
        <v>3</v>
      </c>
      <c r="I46" s="1">
        <v>28</v>
      </c>
      <c r="J46" s="1">
        <v>14</v>
      </c>
      <c r="K46" s="1">
        <v>0</v>
      </c>
      <c r="L46" s="1">
        <v>84</v>
      </c>
      <c r="M46" s="1">
        <v>0</v>
      </c>
      <c r="N46" s="1">
        <v>0</v>
      </c>
      <c r="O46" s="1">
        <v>830</v>
      </c>
      <c r="P46" s="1">
        <v>582</v>
      </c>
      <c r="Q46" s="1">
        <v>1964</v>
      </c>
    </row>
    <row r="47" spans="1:17" x14ac:dyDescent="0.35">
      <c r="A47" s="1">
        <v>27</v>
      </c>
      <c r="B47" s="1">
        <v>340</v>
      </c>
      <c r="C47" s="1" t="s">
        <v>49</v>
      </c>
      <c r="D47" s="1" t="s">
        <v>50</v>
      </c>
      <c r="E47" s="3">
        <f>Table1[[#This Row],[Lat. DD]]+Table1[[#This Row],[Lat. MM]]/60+Table1[[#This Row],[Lat. SS]]/3600</f>
        <v>28.036111111111111</v>
      </c>
      <c r="F47" s="3">
        <f>Table1[[#This Row],[Lon. DD]]+Table1[[#This Row],[Lon. MM]]/60+Table1[[#This Row],[Lon. SS]]/3600</f>
        <v>82.88333333333334</v>
      </c>
      <c r="G47" s="1">
        <v>1970</v>
      </c>
      <c r="H47" s="1" t="s">
        <v>3</v>
      </c>
      <c r="I47" s="1">
        <v>28</v>
      </c>
      <c r="J47" s="1">
        <v>2</v>
      </c>
      <c r="K47" s="1">
        <v>10</v>
      </c>
      <c r="L47" s="1">
        <v>82</v>
      </c>
      <c r="M47" s="1">
        <v>53</v>
      </c>
      <c r="N47" s="1">
        <v>0</v>
      </c>
      <c r="O47" s="1">
        <v>692</v>
      </c>
      <c r="P47" s="1">
        <v>696</v>
      </c>
      <c r="Q47" s="1">
        <v>1965</v>
      </c>
    </row>
    <row r="48" spans="1:17" x14ac:dyDescent="0.35">
      <c r="A48" s="1">
        <v>34</v>
      </c>
      <c r="B48" s="1">
        <v>390</v>
      </c>
      <c r="C48" s="1" t="s">
        <v>61</v>
      </c>
      <c r="D48" s="1" t="s">
        <v>62</v>
      </c>
      <c r="E48" s="3">
        <f>Table1[[#This Row],[Lat. DD]]+Table1[[#This Row],[Lat. MM]]/60+Table1[[#This Row],[Lat. SS]]/3600</f>
        <v>27.702777777777776</v>
      </c>
      <c r="F48" s="3">
        <f>Table1[[#This Row],[Lon. DD]]+Table1[[#This Row],[Lon. MM]]/60+Table1[[#This Row],[Lon. SS]]/3600</f>
        <v>83.463888888888889</v>
      </c>
      <c r="G48" s="1">
        <v>1969</v>
      </c>
      <c r="H48" s="1" t="s">
        <v>3</v>
      </c>
      <c r="I48" s="1">
        <v>27</v>
      </c>
      <c r="J48" s="1">
        <v>42</v>
      </c>
      <c r="K48" s="1">
        <v>10</v>
      </c>
      <c r="L48" s="1">
        <v>83</v>
      </c>
      <c r="M48" s="1">
        <v>27</v>
      </c>
      <c r="N48" s="1">
        <v>50</v>
      </c>
      <c r="O48" s="1">
        <v>184</v>
      </c>
      <c r="P48" s="1">
        <v>554</v>
      </c>
      <c r="Q48" s="1">
        <v>1964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Abhinab Kadel</dc:creator>
  <cp:lastModifiedBy>Abhinab Kadel</cp:lastModifiedBy>
  <dcterms:created xsi:type="dcterms:W3CDTF">2021-07-27T11:50:40Z</dcterms:created>
  <dcterms:modified xsi:type="dcterms:W3CDTF">2021-08-28T11:24:14Z</dcterms:modified>
</cp:coreProperties>
</file>