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szekely/Documents/GitHub/t2wml/Datasets/complex-table/"/>
    </mc:Choice>
  </mc:AlternateContent>
  <xr:revisionPtr revIDLastSave="0" documentId="8_{C2E8EB4A-9930-3A46-B180-7FBB760362AA}" xr6:coauthVersionLast="45" xr6:coauthVersionMax="45" xr10:uidLastSave="{00000000-0000-0000-0000-000000000000}"/>
  <bookViews>
    <workbookView xWindow="5240" yWindow="4960" windowWidth="25440" windowHeight="15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22" i="1"/>
  <c r="I23" i="1"/>
  <c r="I21" i="1"/>
  <c r="N22" i="1"/>
  <c r="AN324" i="1"/>
  <c r="AM324" i="1"/>
  <c r="AL324" i="1"/>
  <c r="AK324" i="1"/>
  <c r="AJ324" i="1"/>
  <c r="AI324" i="1"/>
  <c r="AA324" i="1"/>
  <c r="Z324" i="1"/>
  <c r="Y324" i="1"/>
  <c r="X324" i="1"/>
  <c r="W324" i="1"/>
  <c r="V324" i="1"/>
  <c r="N324" i="1"/>
  <c r="M324" i="1"/>
  <c r="L324" i="1"/>
  <c r="K324" i="1"/>
  <c r="J324" i="1"/>
  <c r="B324" i="1"/>
  <c r="I324" i="1"/>
  <c r="AN323" i="1"/>
  <c r="AM323" i="1"/>
  <c r="AL323" i="1"/>
  <c r="AK323" i="1"/>
  <c r="AJ323" i="1"/>
  <c r="AI323" i="1"/>
  <c r="AA323" i="1"/>
  <c r="Z323" i="1"/>
  <c r="Y323" i="1"/>
  <c r="X323" i="1"/>
  <c r="W323" i="1"/>
  <c r="V323" i="1"/>
  <c r="N323" i="1"/>
  <c r="M323" i="1"/>
  <c r="L323" i="1"/>
  <c r="K323" i="1"/>
  <c r="J323" i="1"/>
  <c r="I323" i="1"/>
  <c r="AA319" i="1"/>
  <c r="Z319" i="1"/>
  <c r="Y319" i="1"/>
  <c r="X319" i="1"/>
  <c r="W319" i="1"/>
  <c r="V319" i="1"/>
  <c r="N319" i="1"/>
  <c r="M319" i="1"/>
  <c r="L319" i="1"/>
  <c r="K319" i="1"/>
  <c r="J319" i="1"/>
  <c r="I319" i="1"/>
  <c r="AA318" i="1"/>
  <c r="Z318" i="1"/>
  <c r="Y318" i="1"/>
  <c r="X318" i="1"/>
  <c r="W318" i="1"/>
  <c r="V318" i="1"/>
  <c r="N318" i="1"/>
  <c r="M318" i="1"/>
  <c r="L318" i="1"/>
  <c r="K318" i="1"/>
  <c r="J318" i="1"/>
  <c r="I318" i="1"/>
  <c r="AN209" i="1"/>
  <c r="AM209" i="1"/>
  <c r="AL209" i="1"/>
  <c r="AK209" i="1"/>
  <c r="AJ209" i="1"/>
  <c r="AI209" i="1"/>
  <c r="AA209" i="1"/>
  <c r="Z209" i="1"/>
  <c r="Y209" i="1"/>
  <c r="X209" i="1"/>
  <c r="W209" i="1"/>
  <c r="V209" i="1"/>
  <c r="N209" i="1"/>
  <c r="M209" i="1"/>
  <c r="L209" i="1"/>
  <c r="K209" i="1"/>
  <c r="J209" i="1"/>
  <c r="I209" i="1"/>
  <c r="AN208" i="1"/>
  <c r="AM208" i="1"/>
  <c r="AL208" i="1"/>
  <c r="AK208" i="1"/>
  <c r="AJ208" i="1"/>
  <c r="AI208" i="1"/>
  <c r="AA208" i="1"/>
  <c r="Z208" i="1"/>
  <c r="Y208" i="1"/>
  <c r="X208" i="1"/>
  <c r="W208" i="1"/>
  <c r="V208" i="1"/>
  <c r="N208" i="1"/>
  <c r="M208" i="1"/>
  <c r="L208" i="1"/>
  <c r="K208" i="1"/>
  <c r="J208" i="1"/>
  <c r="I208" i="1"/>
  <c r="AA204" i="1"/>
  <c r="Z204" i="1"/>
  <c r="Y204" i="1"/>
  <c r="X204" i="1"/>
  <c r="W204" i="1"/>
  <c r="V204" i="1"/>
  <c r="N204" i="1"/>
  <c r="M204" i="1"/>
  <c r="L204" i="1"/>
  <c r="K204" i="1"/>
  <c r="J204" i="1"/>
  <c r="I204" i="1"/>
  <c r="AA203" i="1"/>
  <c r="Z203" i="1"/>
  <c r="Y203" i="1"/>
  <c r="X203" i="1"/>
  <c r="W203" i="1"/>
  <c r="V203" i="1"/>
  <c r="N203" i="1"/>
  <c r="M203" i="1"/>
  <c r="L203" i="1"/>
  <c r="K203" i="1"/>
  <c r="J203" i="1"/>
  <c r="I203" i="1"/>
  <c r="AN94" i="1"/>
  <c r="AM94" i="1"/>
  <c r="AL94" i="1"/>
  <c r="AK94" i="1"/>
  <c r="AA94" i="1"/>
  <c r="Z94" i="1"/>
  <c r="Y94" i="1"/>
  <c r="X94" i="1"/>
  <c r="N94" i="1"/>
  <c r="M94" i="1"/>
  <c r="L94" i="1"/>
  <c r="K94" i="1"/>
  <c r="AN93" i="1"/>
  <c r="AM93" i="1"/>
  <c r="AL93" i="1"/>
  <c r="AK93" i="1"/>
  <c r="AJ93" i="1"/>
  <c r="AI93" i="1"/>
  <c r="AA93" i="1"/>
  <c r="Z93" i="1"/>
  <c r="Y93" i="1"/>
  <c r="X93" i="1"/>
  <c r="W93" i="1"/>
  <c r="V93" i="1"/>
  <c r="N93" i="1"/>
  <c r="M93" i="1"/>
  <c r="L93" i="1"/>
  <c r="K93" i="1"/>
  <c r="J93" i="1"/>
  <c r="I93" i="1"/>
  <c r="AA89" i="1"/>
  <c r="Z89" i="1"/>
  <c r="Y89" i="1"/>
  <c r="X89" i="1"/>
  <c r="W89" i="1"/>
  <c r="V89" i="1"/>
  <c r="N89" i="1"/>
  <c r="M89" i="1"/>
  <c r="L89" i="1"/>
  <c r="K89" i="1"/>
  <c r="J89" i="1"/>
  <c r="I89" i="1"/>
  <c r="AA88" i="1"/>
  <c r="Z88" i="1"/>
  <c r="Y88" i="1"/>
  <c r="X88" i="1"/>
  <c r="W88" i="1"/>
  <c r="V88" i="1"/>
  <c r="N88" i="1"/>
  <c r="M88" i="1"/>
  <c r="L88" i="1"/>
  <c r="K88" i="1"/>
  <c r="J88" i="1"/>
  <c r="I88" i="1"/>
  <c r="AN401" i="1"/>
  <c r="AN402" i="1"/>
  <c r="AN409" i="1"/>
  <c r="AN410" i="1"/>
  <c r="AN422" i="1"/>
  <c r="AN424" i="1"/>
  <c r="AM401" i="1"/>
  <c r="AM402" i="1"/>
  <c r="AM409" i="1"/>
  <c r="AM410" i="1"/>
  <c r="AM422" i="1"/>
  <c r="AM424" i="1"/>
  <c r="AL401" i="1"/>
  <c r="AL402" i="1"/>
  <c r="AL409" i="1"/>
  <c r="AL410" i="1"/>
  <c r="AK401" i="1"/>
  <c r="AK402" i="1"/>
  <c r="AK409" i="1"/>
  <c r="AK410" i="1"/>
  <c r="AK422" i="1"/>
  <c r="AK424" i="1"/>
  <c r="AJ401" i="1"/>
  <c r="AJ402" i="1"/>
  <c r="AJ409" i="1"/>
  <c r="AJ410" i="1"/>
  <c r="AJ422" i="1"/>
  <c r="AJ424" i="1"/>
  <c r="AI401" i="1"/>
  <c r="AI402" i="1"/>
  <c r="AI409" i="1"/>
  <c r="AI424" i="1"/>
  <c r="AA397" i="1"/>
  <c r="AA401" i="1"/>
  <c r="AA402" i="1"/>
  <c r="AA406" i="1"/>
  <c r="AA409" i="1"/>
  <c r="AA410" i="1"/>
  <c r="AA419" i="1"/>
  <c r="AA422" i="1"/>
  <c r="AA424" i="1"/>
  <c r="AA396" i="1"/>
  <c r="Z397" i="1"/>
  <c r="Z401" i="1"/>
  <c r="Z402" i="1"/>
  <c r="Z406" i="1"/>
  <c r="Z409" i="1"/>
  <c r="Z410" i="1"/>
  <c r="Z419" i="1"/>
  <c r="Z422" i="1"/>
  <c r="Z424" i="1"/>
  <c r="Z396" i="1"/>
  <c r="Y397" i="1"/>
  <c r="Y401" i="1"/>
  <c r="Y402" i="1"/>
  <c r="Y406" i="1"/>
  <c r="Y409" i="1"/>
  <c r="Y410" i="1"/>
  <c r="Y419" i="1"/>
  <c r="Y396" i="1"/>
  <c r="X397" i="1"/>
  <c r="X401" i="1"/>
  <c r="X402" i="1"/>
  <c r="X406" i="1"/>
  <c r="X409" i="1"/>
  <c r="X410" i="1"/>
  <c r="X419" i="1"/>
  <c r="X422" i="1"/>
  <c r="X424" i="1"/>
  <c r="X396" i="1"/>
  <c r="W397" i="1"/>
  <c r="W401" i="1"/>
  <c r="W402" i="1"/>
  <c r="W406" i="1"/>
  <c r="W409" i="1"/>
  <c r="W410" i="1"/>
  <c r="W419" i="1"/>
  <c r="W422" i="1"/>
  <c r="W424" i="1"/>
  <c r="W396" i="1"/>
  <c r="V397" i="1"/>
  <c r="V401" i="1"/>
  <c r="V402" i="1"/>
  <c r="V406" i="1"/>
  <c r="V409" i="1"/>
  <c r="V419" i="1"/>
  <c r="V424" i="1"/>
  <c r="V396" i="1"/>
  <c r="N397" i="1"/>
  <c r="N401" i="1"/>
  <c r="N402" i="1"/>
  <c r="N406" i="1"/>
  <c r="N409" i="1"/>
  <c r="N410" i="1"/>
  <c r="N419" i="1"/>
  <c r="N422" i="1"/>
  <c r="N424" i="1"/>
  <c r="N396" i="1"/>
  <c r="M397" i="1"/>
  <c r="M401" i="1"/>
  <c r="M402" i="1"/>
  <c r="M406" i="1"/>
  <c r="M409" i="1"/>
  <c r="M410" i="1"/>
  <c r="M419" i="1"/>
  <c r="M422" i="1"/>
  <c r="M424" i="1"/>
  <c r="M396" i="1"/>
  <c r="L397" i="1"/>
  <c r="L401" i="1"/>
  <c r="L402" i="1"/>
  <c r="L406" i="1"/>
  <c r="L409" i="1"/>
  <c r="L410" i="1"/>
  <c r="L419" i="1"/>
  <c r="L422" i="1"/>
  <c r="L424" i="1"/>
  <c r="L396" i="1"/>
  <c r="K397" i="1"/>
  <c r="K401" i="1"/>
  <c r="K402" i="1"/>
  <c r="K406" i="1"/>
  <c r="K409" i="1"/>
  <c r="K410" i="1"/>
  <c r="K419" i="1"/>
  <c r="K422" i="1"/>
  <c r="K424" i="1"/>
  <c r="K396" i="1"/>
  <c r="J397" i="1"/>
  <c r="J401" i="1"/>
  <c r="J402" i="1"/>
  <c r="J406" i="1"/>
  <c r="J409" i="1"/>
  <c r="J410" i="1"/>
  <c r="J419" i="1"/>
  <c r="J422" i="1"/>
  <c r="J424" i="1"/>
  <c r="J396" i="1"/>
  <c r="I397" i="1"/>
  <c r="I401" i="1"/>
  <c r="I402" i="1"/>
  <c r="I406" i="1"/>
  <c r="I409" i="1"/>
  <c r="I419" i="1"/>
  <c r="I424" i="1"/>
  <c r="I396" i="1"/>
  <c r="AN359" i="1"/>
  <c r="AN360" i="1"/>
  <c r="AN361" i="1"/>
  <c r="AN362" i="1"/>
  <c r="AN382" i="1"/>
  <c r="AM360" i="1"/>
  <c r="AM361" i="1"/>
  <c r="AM362" i="1"/>
  <c r="AM382" i="1"/>
  <c r="AL361" i="1"/>
  <c r="AL362" i="1"/>
  <c r="AL382" i="1"/>
  <c r="AK359" i="1"/>
  <c r="AK360" i="1"/>
  <c r="AK361" i="1"/>
  <c r="AK362" i="1"/>
  <c r="AK382" i="1"/>
  <c r="AJ359" i="1"/>
  <c r="AJ360" i="1"/>
  <c r="AJ361" i="1"/>
  <c r="AJ362" i="1"/>
  <c r="AJ382" i="1"/>
  <c r="AI361" i="1"/>
  <c r="AI362" i="1"/>
  <c r="AI382" i="1"/>
  <c r="AA357" i="1"/>
  <c r="AA359" i="1"/>
  <c r="AA360" i="1"/>
  <c r="AA361" i="1"/>
  <c r="AA362" i="1"/>
  <c r="AA379" i="1"/>
  <c r="AA382" i="1"/>
  <c r="AA356" i="1"/>
  <c r="Z357" i="1"/>
  <c r="Z360" i="1"/>
  <c r="Z361" i="1"/>
  <c r="Z362" i="1"/>
  <c r="Z379" i="1"/>
  <c r="Z382" i="1"/>
  <c r="Z356" i="1"/>
  <c r="Y357" i="1"/>
  <c r="Y361" i="1"/>
  <c r="Y362" i="1"/>
  <c r="Y379" i="1"/>
  <c r="Y382" i="1"/>
  <c r="Y356" i="1"/>
  <c r="X357" i="1"/>
  <c r="X359" i="1"/>
  <c r="X360" i="1"/>
  <c r="X361" i="1"/>
  <c r="X362" i="1"/>
  <c r="X379" i="1"/>
  <c r="X382" i="1"/>
  <c r="X356" i="1"/>
  <c r="W357" i="1"/>
  <c r="W359" i="1"/>
  <c r="W360" i="1"/>
  <c r="W361" i="1"/>
  <c r="W362" i="1"/>
  <c r="W379" i="1"/>
  <c r="W382" i="1"/>
  <c r="W356" i="1"/>
  <c r="V357" i="1"/>
  <c r="V361" i="1"/>
  <c r="V362" i="1"/>
  <c r="V379" i="1"/>
  <c r="V382" i="1"/>
  <c r="V356" i="1"/>
  <c r="N357" i="1"/>
  <c r="N359" i="1"/>
  <c r="N360" i="1"/>
  <c r="N361" i="1"/>
  <c r="N362" i="1"/>
  <c r="N366" i="1"/>
  <c r="N379" i="1"/>
  <c r="N382" i="1"/>
  <c r="N356" i="1"/>
  <c r="M357" i="1"/>
  <c r="M360" i="1"/>
  <c r="M361" i="1"/>
  <c r="M362" i="1"/>
  <c r="M366" i="1"/>
  <c r="M379" i="1"/>
  <c r="M382" i="1"/>
  <c r="M356" i="1"/>
  <c r="L357" i="1"/>
  <c r="L359" i="1"/>
  <c r="L360" i="1"/>
  <c r="L361" i="1"/>
  <c r="L362" i="1"/>
  <c r="L366" i="1"/>
  <c r="L379" i="1"/>
  <c r="L382" i="1"/>
  <c r="L356" i="1"/>
  <c r="K357" i="1"/>
  <c r="K359" i="1"/>
  <c r="K360" i="1"/>
  <c r="K361" i="1"/>
  <c r="K362" i="1"/>
  <c r="K366" i="1"/>
  <c r="K379" i="1"/>
  <c r="K382" i="1"/>
  <c r="K356" i="1"/>
  <c r="J357" i="1"/>
  <c r="J359" i="1"/>
  <c r="J360" i="1"/>
  <c r="J361" i="1"/>
  <c r="J362" i="1"/>
  <c r="J366" i="1"/>
  <c r="J379" i="1"/>
  <c r="J382" i="1"/>
  <c r="J356" i="1"/>
  <c r="I357" i="1"/>
  <c r="I360" i="1"/>
  <c r="I361" i="1"/>
  <c r="I362" i="1"/>
  <c r="I379" i="1"/>
  <c r="I382" i="1"/>
  <c r="I356" i="1"/>
  <c r="AN282" i="1"/>
  <c r="AN283" i="1"/>
  <c r="AN284" i="1"/>
  <c r="AN285" i="1"/>
  <c r="AN286" i="1"/>
  <c r="AN287" i="1"/>
  <c r="AN288" i="1"/>
  <c r="AN290" i="1"/>
  <c r="AN291" i="1"/>
  <c r="AN292" i="1"/>
  <c r="AN293" i="1"/>
  <c r="AN294" i="1"/>
  <c r="AN296" i="1"/>
  <c r="AN297" i="1"/>
  <c r="AN299" i="1"/>
  <c r="AN300" i="1"/>
  <c r="AN304" i="1"/>
  <c r="AN305" i="1"/>
  <c r="AN306" i="1"/>
  <c r="AN307" i="1"/>
  <c r="AN308" i="1"/>
  <c r="AN281" i="1"/>
  <c r="AM282" i="1"/>
  <c r="AM283" i="1"/>
  <c r="AM284" i="1"/>
  <c r="AM285" i="1"/>
  <c r="AM286" i="1"/>
  <c r="AM287" i="1"/>
  <c r="AM288" i="1"/>
  <c r="AM290" i="1"/>
  <c r="AM291" i="1"/>
  <c r="AM292" i="1"/>
  <c r="AM293" i="1"/>
  <c r="AM294" i="1"/>
  <c r="AM296" i="1"/>
  <c r="AM297" i="1"/>
  <c r="AM299" i="1"/>
  <c r="AM300" i="1"/>
  <c r="AM304" i="1"/>
  <c r="AM305" i="1"/>
  <c r="AM306" i="1"/>
  <c r="AM307" i="1"/>
  <c r="AM308" i="1"/>
  <c r="AM281" i="1"/>
  <c r="AL282" i="1"/>
  <c r="AL283" i="1"/>
  <c r="AL284" i="1"/>
  <c r="AL285" i="1"/>
  <c r="AL286" i="1"/>
  <c r="AL290" i="1"/>
  <c r="AL291" i="1"/>
  <c r="AL292" i="1"/>
  <c r="AL293" i="1"/>
  <c r="AL294" i="1"/>
  <c r="AL296" i="1"/>
  <c r="AL299" i="1"/>
  <c r="AL300" i="1"/>
  <c r="AL304" i="1"/>
  <c r="AL305" i="1"/>
  <c r="AL306" i="1"/>
  <c r="AL308" i="1"/>
  <c r="AL281" i="1"/>
  <c r="AK282" i="1"/>
  <c r="AK283" i="1"/>
  <c r="AK284" i="1"/>
  <c r="AK285" i="1"/>
  <c r="AK286" i="1"/>
  <c r="AK287" i="1"/>
  <c r="AK288" i="1"/>
  <c r="AK290" i="1"/>
  <c r="AK291" i="1"/>
  <c r="AK292" i="1"/>
  <c r="AK293" i="1"/>
  <c r="AK294" i="1"/>
  <c r="AK296" i="1"/>
  <c r="AK297" i="1"/>
  <c r="AK299" i="1"/>
  <c r="AK300" i="1"/>
  <c r="AK304" i="1"/>
  <c r="AK305" i="1"/>
  <c r="AK306" i="1"/>
  <c r="AK307" i="1"/>
  <c r="AK308" i="1"/>
  <c r="AK281" i="1"/>
  <c r="AJ282" i="1"/>
  <c r="AJ283" i="1"/>
  <c r="AJ284" i="1"/>
  <c r="AJ285" i="1"/>
  <c r="AJ286" i="1"/>
  <c r="AJ287" i="1"/>
  <c r="AJ290" i="1"/>
  <c r="AJ291" i="1"/>
  <c r="AJ292" i="1"/>
  <c r="AJ293" i="1"/>
  <c r="AJ294" i="1"/>
  <c r="AJ296" i="1"/>
  <c r="AJ297" i="1"/>
  <c r="AJ299" i="1"/>
  <c r="AJ304" i="1"/>
  <c r="AJ305" i="1"/>
  <c r="AJ306" i="1"/>
  <c r="AJ307" i="1"/>
  <c r="AJ308" i="1"/>
  <c r="AJ281" i="1"/>
  <c r="AI282" i="1"/>
  <c r="AI283" i="1"/>
  <c r="AI284" i="1"/>
  <c r="AI285" i="1"/>
  <c r="AI286" i="1"/>
  <c r="AI287" i="1"/>
  <c r="AI290" i="1"/>
  <c r="AI291" i="1"/>
  <c r="AI292" i="1"/>
  <c r="AI294" i="1"/>
  <c r="AI296" i="1"/>
  <c r="AI299" i="1"/>
  <c r="AI304" i="1"/>
  <c r="AI305" i="1"/>
  <c r="AI306" i="1"/>
  <c r="AI308" i="1"/>
  <c r="AI281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6" i="1"/>
  <c r="AA297" i="1"/>
  <c r="AA300" i="1"/>
  <c r="AA302" i="1"/>
  <c r="AA304" i="1"/>
  <c r="AA305" i="1"/>
  <c r="AA306" i="1"/>
  <c r="AA307" i="1"/>
  <c r="AA308" i="1"/>
  <c r="AA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6" i="1"/>
  <c r="Z297" i="1"/>
  <c r="Z299" i="1"/>
  <c r="Z300" i="1"/>
  <c r="Z302" i="1"/>
  <c r="Z304" i="1"/>
  <c r="Z305" i="1"/>
  <c r="Z306" i="1"/>
  <c r="Z307" i="1"/>
  <c r="Z308" i="1"/>
  <c r="Z279" i="1"/>
  <c r="Y280" i="1"/>
  <c r="Y281" i="1"/>
  <c r="Y282" i="1"/>
  <c r="Y283" i="1"/>
  <c r="Y284" i="1"/>
  <c r="Y285" i="1"/>
  <c r="Y286" i="1"/>
  <c r="Y288" i="1"/>
  <c r="Y289" i="1"/>
  <c r="Y290" i="1"/>
  <c r="Y291" i="1"/>
  <c r="Y292" i="1"/>
  <c r="Y293" i="1"/>
  <c r="Y294" i="1"/>
  <c r="Y296" i="1"/>
  <c r="Y300" i="1"/>
  <c r="Y302" i="1"/>
  <c r="Y304" i="1"/>
  <c r="Y305" i="1"/>
  <c r="Y306" i="1"/>
  <c r="Y308" i="1"/>
  <c r="Y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6" i="1"/>
  <c r="X297" i="1"/>
  <c r="X300" i="1"/>
  <c r="X302" i="1"/>
  <c r="X304" i="1"/>
  <c r="X305" i="1"/>
  <c r="X306" i="1"/>
  <c r="X307" i="1"/>
  <c r="X308" i="1"/>
  <c r="X279" i="1"/>
  <c r="W280" i="1"/>
  <c r="W281" i="1"/>
  <c r="W282" i="1"/>
  <c r="W283" i="1"/>
  <c r="W284" i="1"/>
  <c r="W285" i="1"/>
  <c r="W286" i="1"/>
  <c r="W287" i="1"/>
  <c r="W289" i="1"/>
  <c r="W290" i="1"/>
  <c r="W291" i="1"/>
  <c r="W292" i="1"/>
  <c r="W293" i="1"/>
  <c r="W294" i="1"/>
  <c r="W296" i="1"/>
  <c r="W302" i="1"/>
  <c r="W304" i="1"/>
  <c r="W305" i="1"/>
  <c r="W306" i="1"/>
  <c r="W307" i="1"/>
  <c r="W308" i="1"/>
  <c r="W279" i="1"/>
  <c r="V280" i="1"/>
  <c r="V281" i="1"/>
  <c r="V282" i="1"/>
  <c r="V283" i="1"/>
  <c r="V284" i="1"/>
  <c r="V285" i="1"/>
  <c r="V286" i="1"/>
  <c r="V287" i="1"/>
  <c r="V289" i="1"/>
  <c r="V290" i="1"/>
  <c r="V291" i="1"/>
  <c r="V292" i="1"/>
  <c r="V294" i="1"/>
  <c r="V296" i="1"/>
  <c r="V299" i="1"/>
  <c r="V302" i="1"/>
  <c r="V304" i="1"/>
  <c r="V305" i="1"/>
  <c r="V306" i="1"/>
  <c r="V308" i="1"/>
  <c r="V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2" i="1"/>
  <c r="N303" i="1"/>
  <c r="N304" i="1"/>
  <c r="N305" i="1"/>
  <c r="N306" i="1"/>
  <c r="N307" i="1"/>
  <c r="N308" i="1"/>
  <c r="N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2" i="1"/>
  <c r="M303" i="1"/>
  <c r="M304" i="1"/>
  <c r="M305" i="1"/>
  <c r="M306" i="1"/>
  <c r="M307" i="1"/>
  <c r="M308" i="1"/>
  <c r="M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2" i="1"/>
  <c r="L303" i="1"/>
  <c r="L304" i="1"/>
  <c r="L305" i="1"/>
  <c r="L306" i="1"/>
  <c r="L307" i="1"/>
  <c r="L308" i="1"/>
  <c r="L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6" i="1"/>
  <c r="K297" i="1"/>
  <c r="K298" i="1"/>
  <c r="K299" i="1"/>
  <c r="K302" i="1"/>
  <c r="K303" i="1"/>
  <c r="K304" i="1"/>
  <c r="K305" i="1"/>
  <c r="K306" i="1"/>
  <c r="K307" i="1"/>
  <c r="K308" i="1"/>
  <c r="K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6" i="1"/>
  <c r="J297" i="1"/>
  <c r="J298" i="1"/>
  <c r="J299" i="1"/>
  <c r="J302" i="1"/>
  <c r="J303" i="1"/>
  <c r="J304" i="1"/>
  <c r="J305" i="1"/>
  <c r="J306" i="1"/>
  <c r="J307" i="1"/>
  <c r="J308" i="1"/>
  <c r="J279" i="1"/>
  <c r="I280" i="1"/>
  <c r="I281" i="1"/>
  <c r="I282" i="1"/>
  <c r="I283" i="1"/>
  <c r="I284" i="1"/>
  <c r="I285" i="1"/>
  <c r="I286" i="1"/>
  <c r="I287" i="1"/>
  <c r="I289" i="1"/>
  <c r="I290" i="1"/>
  <c r="I291" i="1"/>
  <c r="I292" i="1"/>
  <c r="I294" i="1"/>
  <c r="I296" i="1"/>
  <c r="I298" i="1"/>
  <c r="I299" i="1"/>
  <c r="I302" i="1"/>
  <c r="I304" i="1"/>
  <c r="I305" i="1"/>
  <c r="I306" i="1"/>
  <c r="I308" i="1"/>
  <c r="I279" i="1"/>
  <c r="AN244" i="1"/>
  <c r="AN245" i="1"/>
  <c r="AN246" i="1"/>
  <c r="AN247" i="1"/>
  <c r="AN248" i="1"/>
  <c r="AN250" i="1"/>
  <c r="AN252" i="1"/>
  <c r="AN253" i="1"/>
  <c r="AN254" i="1"/>
  <c r="AN255" i="1"/>
  <c r="AN256" i="1"/>
  <c r="AN260" i="1"/>
  <c r="AN262" i="1"/>
  <c r="AN265" i="1"/>
  <c r="AN266" i="1"/>
  <c r="AN267" i="1"/>
  <c r="AN269" i="1"/>
  <c r="AN270" i="1"/>
  <c r="AN243" i="1"/>
  <c r="AM244" i="1"/>
  <c r="AM245" i="1"/>
  <c r="AM246" i="1"/>
  <c r="AM247" i="1"/>
  <c r="AM248" i="1"/>
  <c r="AM250" i="1"/>
  <c r="AM252" i="1"/>
  <c r="AM253" i="1"/>
  <c r="AM254" i="1"/>
  <c r="AM255" i="1"/>
  <c r="AM256" i="1"/>
  <c r="AM260" i="1"/>
  <c r="AM262" i="1"/>
  <c r="AM265" i="1"/>
  <c r="AM266" i="1"/>
  <c r="AM267" i="1"/>
  <c r="AM269" i="1"/>
  <c r="AM270" i="1"/>
  <c r="AM243" i="1"/>
  <c r="AL244" i="1"/>
  <c r="AL245" i="1"/>
  <c r="AL246" i="1"/>
  <c r="AL247" i="1"/>
  <c r="AL248" i="1"/>
  <c r="AL252" i="1"/>
  <c r="AL254" i="1"/>
  <c r="AL255" i="1"/>
  <c r="AL256" i="1"/>
  <c r="AL260" i="1"/>
  <c r="AL265" i="1"/>
  <c r="AL266" i="1"/>
  <c r="AL267" i="1"/>
  <c r="AL269" i="1"/>
  <c r="AL270" i="1"/>
  <c r="AL243" i="1"/>
  <c r="AK244" i="1"/>
  <c r="AK245" i="1"/>
  <c r="AK246" i="1"/>
  <c r="AK247" i="1"/>
  <c r="AK248" i="1"/>
  <c r="AK250" i="1"/>
  <c r="AK252" i="1"/>
  <c r="AK253" i="1"/>
  <c r="AK254" i="1"/>
  <c r="AK255" i="1"/>
  <c r="AK256" i="1"/>
  <c r="AK260" i="1"/>
  <c r="AK265" i="1"/>
  <c r="AK266" i="1"/>
  <c r="AK267" i="1"/>
  <c r="AK269" i="1"/>
  <c r="AK270" i="1"/>
  <c r="AK243" i="1"/>
  <c r="AJ244" i="1"/>
  <c r="AJ245" i="1"/>
  <c r="AJ246" i="1"/>
  <c r="AJ247" i="1"/>
  <c r="AJ248" i="1"/>
  <c r="AJ252" i="1"/>
  <c r="AJ253" i="1"/>
  <c r="AJ254" i="1"/>
  <c r="AJ255" i="1"/>
  <c r="AJ256" i="1"/>
  <c r="AJ260" i="1"/>
  <c r="AJ265" i="1"/>
  <c r="AJ266" i="1"/>
  <c r="AJ267" i="1"/>
  <c r="AJ269" i="1"/>
  <c r="AJ270" i="1"/>
  <c r="AJ243" i="1"/>
  <c r="AI244" i="1"/>
  <c r="AI245" i="1"/>
  <c r="AI246" i="1"/>
  <c r="AI247" i="1"/>
  <c r="AI248" i="1"/>
  <c r="AI252" i="1"/>
  <c r="AI254" i="1"/>
  <c r="AI256" i="1"/>
  <c r="AI260" i="1"/>
  <c r="AI265" i="1"/>
  <c r="AI266" i="1"/>
  <c r="AI267" i="1"/>
  <c r="AI269" i="1"/>
  <c r="AI270" i="1"/>
  <c r="AI243" i="1"/>
  <c r="AA242" i="1"/>
  <c r="AA243" i="1"/>
  <c r="AA244" i="1"/>
  <c r="AA245" i="1"/>
  <c r="AA246" i="1"/>
  <c r="AA247" i="1"/>
  <c r="AA248" i="1"/>
  <c r="AA250" i="1"/>
  <c r="AA251" i="1"/>
  <c r="AA252" i="1"/>
  <c r="AA253" i="1"/>
  <c r="AA254" i="1"/>
  <c r="AA255" i="1"/>
  <c r="AA256" i="1"/>
  <c r="AA260" i="1"/>
  <c r="AA262" i="1"/>
  <c r="AA264" i="1"/>
  <c r="AA265" i="1"/>
  <c r="AA266" i="1"/>
  <c r="AA267" i="1"/>
  <c r="AA269" i="1"/>
  <c r="AA270" i="1"/>
  <c r="AA241" i="1"/>
  <c r="Z242" i="1"/>
  <c r="Z243" i="1"/>
  <c r="Z244" i="1"/>
  <c r="Z245" i="1"/>
  <c r="Z246" i="1"/>
  <c r="Z247" i="1"/>
  <c r="Z248" i="1"/>
  <c r="Z250" i="1"/>
  <c r="Z251" i="1"/>
  <c r="Z252" i="1"/>
  <c r="Z253" i="1"/>
  <c r="Z254" i="1"/>
  <c r="Z255" i="1"/>
  <c r="Z256" i="1"/>
  <c r="Z260" i="1"/>
  <c r="Z262" i="1"/>
  <c r="Z264" i="1"/>
  <c r="Z265" i="1"/>
  <c r="Z266" i="1"/>
  <c r="Z267" i="1"/>
  <c r="Z269" i="1"/>
  <c r="Z270" i="1"/>
  <c r="Z241" i="1"/>
  <c r="Y242" i="1"/>
  <c r="Y243" i="1"/>
  <c r="Y244" i="1"/>
  <c r="Y245" i="1"/>
  <c r="Y246" i="1"/>
  <c r="Y247" i="1"/>
  <c r="Y248" i="1"/>
  <c r="Y251" i="1"/>
  <c r="Y252" i="1"/>
  <c r="Y254" i="1"/>
  <c r="Y255" i="1"/>
  <c r="Y256" i="1"/>
  <c r="Y260" i="1"/>
  <c r="Y264" i="1"/>
  <c r="Y265" i="1"/>
  <c r="Y266" i="1"/>
  <c r="Y267" i="1"/>
  <c r="Y269" i="1"/>
  <c r="Y270" i="1"/>
  <c r="Y241" i="1"/>
  <c r="X242" i="1"/>
  <c r="X243" i="1"/>
  <c r="X244" i="1"/>
  <c r="X245" i="1"/>
  <c r="X246" i="1"/>
  <c r="X247" i="1"/>
  <c r="X248" i="1"/>
  <c r="X250" i="1"/>
  <c r="X251" i="1"/>
  <c r="X252" i="1"/>
  <c r="X253" i="1"/>
  <c r="X254" i="1"/>
  <c r="X255" i="1"/>
  <c r="X256" i="1"/>
  <c r="X260" i="1"/>
  <c r="X264" i="1"/>
  <c r="X265" i="1"/>
  <c r="X266" i="1"/>
  <c r="X267" i="1"/>
  <c r="X269" i="1"/>
  <c r="X270" i="1"/>
  <c r="X241" i="1"/>
  <c r="W242" i="1"/>
  <c r="W243" i="1"/>
  <c r="W244" i="1"/>
  <c r="W245" i="1"/>
  <c r="W246" i="1"/>
  <c r="W247" i="1"/>
  <c r="W248" i="1"/>
  <c r="W251" i="1"/>
  <c r="W252" i="1"/>
  <c r="W253" i="1"/>
  <c r="W254" i="1"/>
  <c r="W255" i="1"/>
  <c r="W256" i="1"/>
  <c r="W260" i="1"/>
  <c r="W264" i="1"/>
  <c r="W265" i="1"/>
  <c r="W266" i="1"/>
  <c r="W267" i="1"/>
  <c r="W269" i="1"/>
  <c r="W270" i="1"/>
  <c r="W241" i="1"/>
  <c r="V242" i="1"/>
  <c r="V243" i="1"/>
  <c r="V244" i="1"/>
  <c r="V245" i="1"/>
  <c r="V246" i="1"/>
  <c r="V247" i="1"/>
  <c r="V248" i="1"/>
  <c r="V251" i="1"/>
  <c r="V252" i="1"/>
  <c r="V254" i="1"/>
  <c r="V256" i="1"/>
  <c r="V260" i="1"/>
  <c r="V264" i="1"/>
  <c r="V265" i="1"/>
  <c r="V266" i="1"/>
  <c r="V267" i="1"/>
  <c r="V269" i="1"/>
  <c r="V270" i="1"/>
  <c r="V241" i="1"/>
  <c r="N242" i="1"/>
  <c r="N243" i="1"/>
  <c r="N244" i="1"/>
  <c r="N245" i="1"/>
  <c r="N246" i="1"/>
  <c r="N247" i="1"/>
  <c r="N248" i="1"/>
  <c r="N250" i="1"/>
  <c r="N251" i="1"/>
  <c r="N252" i="1"/>
  <c r="N253" i="1"/>
  <c r="N254" i="1"/>
  <c r="N255" i="1"/>
  <c r="N256" i="1"/>
  <c r="N260" i="1"/>
  <c r="N262" i="1"/>
  <c r="N264" i="1"/>
  <c r="N265" i="1"/>
  <c r="N266" i="1"/>
  <c r="N267" i="1"/>
  <c r="N269" i="1"/>
  <c r="N270" i="1"/>
  <c r="N241" i="1"/>
  <c r="M242" i="1"/>
  <c r="M243" i="1"/>
  <c r="M244" i="1"/>
  <c r="M245" i="1"/>
  <c r="M246" i="1"/>
  <c r="M247" i="1"/>
  <c r="M248" i="1"/>
  <c r="M250" i="1"/>
  <c r="M251" i="1"/>
  <c r="M252" i="1"/>
  <c r="M253" i="1"/>
  <c r="M254" i="1"/>
  <c r="M255" i="1"/>
  <c r="M256" i="1"/>
  <c r="M260" i="1"/>
  <c r="M262" i="1"/>
  <c r="M264" i="1"/>
  <c r="M265" i="1"/>
  <c r="M266" i="1"/>
  <c r="M267" i="1"/>
  <c r="M269" i="1"/>
  <c r="M270" i="1"/>
  <c r="M241" i="1"/>
  <c r="L242" i="1"/>
  <c r="L243" i="1"/>
  <c r="L244" i="1"/>
  <c r="L245" i="1"/>
  <c r="L246" i="1"/>
  <c r="L247" i="1"/>
  <c r="L248" i="1"/>
  <c r="L250" i="1"/>
  <c r="L251" i="1"/>
  <c r="L252" i="1"/>
  <c r="L253" i="1"/>
  <c r="L254" i="1"/>
  <c r="L255" i="1"/>
  <c r="L256" i="1"/>
  <c r="L260" i="1"/>
  <c r="L262" i="1"/>
  <c r="L264" i="1"/>
  <c r="L265" i="1"/>
  <c r="L266" i="1"/>
  <c r="L267" i="1"/>
  <c r="L269" i="1"/>
  <c r="L270" i="1"/>
  <c r="L241" i="1"/>
  <c r="K242" i="1"/>
  <c r="K243" i="1"/>
  <c r="K244" i="1"/>
  <c r="K245" i="1"/>
  <c r="K246" i="1"/>
  <c r="K247" i="1"/>
  <c r="K248" i="1"/>
  <c r="K250" i="1"/>
  <c r="K251" i="1"/>
  <c r="K252" i="1"/>
  <c r="K253" i="1"/>
  <c r="K254" i="1"/>
  <c r="K255" i="1"/>
  <c r="K256" i="1"/>
  <c r="K260" i="1"/>
  <c r="K262" i="1"/>
  <c r="K264" i="1"/>
  <c r="K265" i="1"/>
  <c r="K266" i="1"/>
  <c r="K267" i="1"/>
  <c r="K269" i="1"/>
  <c r="K270" i="1"/>
  <c r="K241" i="1"/>
  <c r="J242" i="1"/>
  <c r="J243" i="1"/>
  <c r="J244" i="1"/>
  <c r="J245" i="1"/>
  <c r="J246" i="1"/>
  <c r="J247" i="1"/>
  <c r="J248" i="1"/>
  <c r="J251" i="1"/>
  <c r="J252" i="1"/>
  <c r="J253" i="1"/>
  <c r="J254" i="1"/>
  <c r="J255" i="1"/>
  <c r="J256" i="1"/>
  <c r="J260" i="1"/>
  <c r="J264" i="1"/>
  <c r="J265" i="1"/>
  <c r="J266" i="1"/>
  <c r="J267" i="1"/>
  <c r="J269" i="1"/>
  <c r="J270" i="1"/>
  <c r="J241" i="1"/>
  <c r="I242" i="1"/>
  <c r="I243" i="1"/>
  <c r="I244" i="1"/>
  <c r="I245" i="1"/>
  <c r="I246" i="1"/>
  <c r="I247" i="1"/>
  <c r="I248" i="1"/>
  <c r="I251" i="1"/>
  <c r="I252" i="1"/>
  <c r="I253" i="1"/>
  <c r="I254" i="1"/>
  <c r="I256" i="1"/>
  <c r="I260" i="1"/>
  <c r="I264" i="1"/>
  <c r="I265" i="1"/>
  <c r="I266" i="1"/>
  <c r="I267" i="1"/>
  <c r="I269" i="1"/>
  <c r="I270" i="1"/>
  <c r="I241" i="1"/>
  <c r="AN168" i="1"/>
  <c r="AN169" i="1"/>
  <c r="AN170" i="1"/>
  <c r="AN171" i="1"/>
  <c r="AN172" i="1"/>
  <c r="AN173" i="1"/>
  <c r="AN174" i="1"/>
  <c r="AN176" i="1"/>
  <c r="AN177" i="1"/>
  <c r="AN178" i="1"/>
  <c r="AN179" i="1"/>
  <c r="AN180" i="1"/>
  <c r="AN182" i="1"/>
  <c r="AN183" i="1"/>
  <c r="AN184" i="1"/>
  <c r="AN185" i="1"/>
  <c r="AN186" i="1"/>
  <c r="AN189" i="1"/>
  <c r="AN190" i="1"/>
  <c r="AN191" i="1"/>
  <c r="AN192" i="1"/>
  <c r="AN193" i="1"/>
  <c r="AN194" i="1"/>
  <c r="AN167" i="1"/>
  <c r="AM168" i="1"/>
  <c r="AM169" i="1"/>
  <c r="AM170" i="1"/>
  <c r="AM171" i="1"/>
  <c r="AM172" i="1"/>
  <c r="AM173" i="1"/>
  <c r="AM174" i="1"/>
  <c r="AM176" i="1"/>
  <c r="AM177" i="1"/>
  <c r="AM178" i="1"/>
  <c r="AM179" i="1"/>
  <c r="AM180" i="1"/>
  <c r="AM182" i="1"/>
  <c r="AM183" i="1"/>
  <c r="AM184" i="1"/>
  <c r="AM185" i="1"/>
  <c r="AM186" i="1"/>
  <c r="AM189" i="1"/>
  <c r="AM190" i="1"/>
  <c r="AM191" i="1"/>
  <c r="AM192" i="1"/>
  <c r="AM193" i="1"/>
  <c r="AM194" i="1"/>
  <c r="AM167" i="1"/>
  <c r="AL168" i="1"/>
  <c r="AL169" i="1"/>
  <c r="AL170" i="1"/>
  <c r="AL171" i="1"/>
  <c r="AL172" i="1"/>
  <c r="AL173" i="1"/>
  <c r="AL176" i="1"/>
  <c r="AL177" i="1"/>
  <c r="AL178" i="1"/>
  <c r="AL179" i="1"/>
  <c r="AL180" i="1"/>
  <c r="AL182" i="1"/>
  <c r="AL183" i="1"/>
  <c r="AL184" i="1"/>
  <c r="AL185" i="1"/>
  <c r="AL189" i="1"/>
  <c r="AL190" i="1"/>
  <c r="AL191" i="1"/>
  <c r="AL192" i="1"/>
  <c r="AL193" i="1"/>
  <c r="AL194" i="1"/>
  <c r="AL167" i="1"/>
  <c r="AK168" i="1"/>
  <c r="AK169" i="1"/>
  <c r="AK170" i="1"/>
  <c r="AK171" i="1"/>
  <c r="AK172" i="1"/>
  <c r="AK173" i="1"/>
  <c r="AK174" i="1"/>
  <c r="AK176" i="1"/>
  <c r="AK177" i="1"/>
  <c r="AK178" i="1"/>
  <c r="AK179" i="1"/>
  <c r="AK180" i="1"/>
  <c r="AK182" i="1"/>
  <c r="AK183" i="1"/>
  <c r="AK184" i="1"/>
  <c r="AK185" i="1"/>
  <c r="AK186" i="1"/>
  <c r="AK189" i="1"/>
  <c r="AK190" i="1"/>
  <c r="AK191" i="1"/>
  <c r="AK192" i="1"/>
  <c r="AK193" i="1"/>
  <c r="AK194" i="1"/>
  <c r="AK167" i="1"/>
  <c r="AJ168" i="1"/>
  <c r="AJ169" i="1"/>
  <c r="AJ170" i="1"/>
  <c r="AJ171" i="1"/>
  <c r="AJ172" i="1"/>
  <c r="AJ173" i="1"/>
  <c r="AJ174" i="1"/>
  <c r="AJ176" i="1"/>
  <c r="AJ177" i="1"/>
  <c r="AJ178" i="1"/>
  <c r="AJ179" i="1"/>
  <c r="AJ180" i="1"/>
  <c r="AJ182" i="1"/>
  <c r="AJ183" i="1"/>
  <c r="AJ184" i="1"/>
  <c r="AJ185" i="1"/>
  <c r="AJ189" i="1"/>
  <c r="AJ190" i="1"/>
  <c r="AJ191" i="1"/>
  <c r="AJ192" i="1"/>
  <c r="AJ193" i="1"/>
  <c r="AJ194" i="1"/>
  <c r="AJ167" i="1"/>
  <c r="AI168" i="1"/>
  <c r="AI169" i="1"/>
  <c r="AI170" i="1"/>
  <c r="AI171" i="1"/>
  <c r="AI172" i="1"/>
  <c r="AI173" i="1"/>
  <c r="AI174" i="1"/>
  <c r="AI176" i="1"/>
  <c r="AI177" i="1"/>
  <c r="AI178" i="1"/>
  <c r="AI180" i="1"/>
  <c r="AI182" i="1"/>
  <c r="AI183" i="1"/>
  <c r="AI184" i="1"/>
  <c r="AI185" i="1"/>
  <c r="AI189" i="1"/>
  <c r="AI190" i="1"/>
  <c r="AI191" i="1"/>
  <c r="AI192" i="1"/>
  <c r="AI193" i="1"/>
  <c r="AI194" i="1"/>
  <c r="AI167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2" i="1"/>
  <c r="AA183" i="1"/>
  <c r="AA184" i="1"/>
  <c r="AA185" i="1"/>
  <c r="AA186" i="1"/>
  <c r="AA188" i="1"/>
  <c r="AA189" i="1"/>
  <c r="AA190" i="1"/>
  <c r="AA191" i="1"/>
  <c r="AA192" i="1"/>
  <c r="AA193" i="1"/>
  <c r="AA194" i="1"/>
  <c r="AA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65" i="1"/>
  <c r="Y166" i="1"/>
  <c r="Y167" i="1"/>
  <c r="Y168" i="1"/>
  <c r="Y169" i="1"/>
  <c r="Y170" i="1"/>
  <c r="Y171" i="1"/>
  <c r="Y172" i="1"/>
  <c r="Y173" i="1"/>
  <c r="Y175" i="1"/>
  <c r="Y176" i="1"/>
  <c r="Y177" i="1"/>
  <c r="Y178" i="1"/>
  <c r="Y179" i="1"/>
  <c r="Y180" i="1"/>
  <c r="Y182" i="1"/>
  <c r="Y183" i="1"/>
  <c r="Y184" i="1"/>
  <c r="Y185" i="1"/>
  <c r="Y188" i="1"/>
  <c r="Y189" i="1"/>
  <c r="Y190" i="1"/>
  <c r="Y191" i="1"/>
  <c r="Y192" i="1"/>
  <c r="Y193" i="1"/>
  <c r="Y194" i="1"/>
  <c r="Y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2" i="1"/>
  <c r="W183" i="1"/>
  <c r="W184" i="1"/>
  <c r="W185" i="1"/>
  <c r="W188" i="1"/>
  <c r="W189" i="1"/>
  <c r="W190" i="1"/>
  <c r="W191" i="1"/>
  <c r="W192" i="1"/>
  <c r="W193" i="1"/>
  <c r="W194" i="1"/>
  <c r="W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2" i="1"/>
  <c r="V183" i="1"/>
  <c r="V184" i="1"/>
  <c r="V185" i="1"/>
  <c r="V188" i="1"/>
  <c r="V189" i="1"/>
  <c r="V190" i="1"/>
  <c r="V191" i="1"/>
  <c r="V192" i="1"/>
  <c r="V193" i="1"/>
  <c r="V194" i="1"/>
  <c r="V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2" i="1"/>
  <c r="N183" i="1"/>
  <c r="N184" i="1"/>
  <c r="N185" i="1"/>
  <c r="N186" i="1"/>
  <c r="N188" i="1"/>
  <c r="N189" i="1"/>
  <c r="N190" i="1"/>
  <c r="N191" i="1"/>
  <c r="N192" i="1"/>
  <c r="N193" i="1"/>
  <c r="N194" i="1"/>
  <c r="N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L186" i="1"/>
  <c r="L188" i="1"/>
  <c r="L189" i="1"/>
  <c r="L190" i="1"/>
  <c r="L191" i="1"/>
  <c r="L192" i="1"/>
  <c r="L193" i="1"/>
  <c r="L194" i="1"/>
  <c r="L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8" i="1"/>
  <c r="K189" i="1"/>
  <c r="K190" i="1"/>
  <c r="K191" i="1"/>
  <c r="K192" i="1"/>
  <c r="K193" i="1"/>
  <c r="K194" i="1"/>
  <c r="K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5" i="1"/>
  <c r="J188" i="1"/>
  <c r="J189" i="1"/>
  <c r="J190" i="1"/>
  <c r="J191" i="1"/>
  <c r="J192" i="1"/>
  <c r="J193" i="1"/>
  <c r="J194" i="1"/>
  <c r="J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2" i="1"/>
  <c r="I183" i="1"/>
  <c r="I184" i="1"/>
  <c r="I185" i="1"/>
  <c r="I188" i="1"/>
  <c r="I189" i="1"/>
  <c r="I190" i="1"/>
  <c r="I191" i="1"/>
  <c r="I192" i="1"/>
  <c r="I193" i="1"/>
  <c r="I194" i="1"/>
  <c r="I165" i="1"/>
  <c r="AN130" i="1"/>
  <c r="AN131" i="1"/>
  <c r="AN132" i="1"/>
  <c r="AN133" i="1"/>
  <c r="AN134" i="1"/>
  <c r="AN135" i="1"/>
  <c r="AN136" i="1"/>
  <c r="AN138" i="1"/>
  <c r="AN139" i="1"/>
  <c r="AN140" i="1"/>
  <c r="AN141" i="1"/>
  <c r="AN142" i="1"/>
  <c r="AN144" i="1"/>
  <c r="AN145" i="1"/>
  <c r="AN146" i="1"/>
  <c r="AN147" i="1"/>
  <c r="AN148" i="1"/>
  <c r="AN149" i="1"/>
  <c r="AN151" i="1"/>
  <c r="AN152" i="1"/>
  <c r="AN153" i="1"/>
  <c r="AN154" i="1"/>
  <c r="AN155" i="1"/>
  <c r="AN156" i="1"/>
  <c r="AN129" i="1"/>
  <c r="AM130" i="1"/>
  <c r="AM131" i="1"/>
  <c r="AM132" i="1"/>
  <c r="AM133" i="1"/>
  <c r="AM134" i="1"/>
  <c r="AM135" i="1"/>
  <c r="AM136" i="1"/>
  <c r="AM138" i="1"/>
  <c r="AM139" i="1"/>
  <c r="AM140" i="1"/>
  <c r="AM141" i="1"/>
  <c r="AM142" i="1"/>
  <c r="AM144" i="1"/>
  <c r="AM145" i="1"/>
  <c r="AM146" i="1"/>
  <c r="AM147" i="1"/>
  <c r="AM148" i="1"/>
  <c r="AM149" i="1"/>
  <c r="AM151" i="1"/>
  <c r="AM152" i="1"/>
  <c r="AM153" i="1"/>
  <c r="AM154" i="1"/>
  <c r="AM155" i="1"/>
  <c r="AM156" i="1"/>
  <c r="AM129" i="1"/>
  <c r="AL130" i="1"/>
  <c r="AL131" i="1"/>
  <c r="AL132" i="1"/>
  <c r="AL133" i="1"/>
  <c r="AL134" i="1"/>
  <c r="AL135" i="1"/>
  <c r="AL136" i="1"/>
  <c r="AL138" i="1"/>
  <c r="AL139" i="1"/>
  <c r="AL140" i="1"/>
  <c r="AL141" i="1"/>
  <c r="AL142" i="1"/>
  <c r="AL144" i="1"/>
  <c r="AL145" i="1"/>
  <c r="AL146" i="1"/>
  <c r="AL147" i="1"/>
  <c r="AL148" i="1"/>
  <c r="AL149" i="1"/>
  <c r="AL151" i="1"/>
  <c r="AL152" i="1"/>
  <c r="AL154" i="1"/>
  <c r="AL155" i="1"/>
  <c r="AL156" i="1"/>
  <c r="AL129" i="1"/>
  <c r="AK130" i="1"/>
  <c r="AK131" i="1"/>
  <c r="AK132" i="1"/>
  <c r="AK133" i="1"/>
  <c r="AK134" i="1"/>
  <c r="AK135" i="1"/>
  <c r="AK136" i="1"/>
  <c r="AK138" i="1"/>
  <c r="AK139" i="1"/>
  <c r="AK140" i="1"/>
  <c r="AK141" i="1"/>
  <c r="AK142" i="1"/>
  <c r="AK144" i="1"/>
  <c r="AK145" i="1"/>
  <c r="AK146" i="1"/>
  <c r="AK147" i="1"/>
  <c r="AK148" i="1"/>
  <c r="AK149" i="1"/>
  <c r="AK151" i="1"/>
  <c r="AK152" i="1"/>
  <c r="AK153" i="1"/>
  <c r="AK154" i="1"/>
  <c r="AK155" i="1"/>
  <c r="AK156" i="1"/>
  <c r="AK129" i="1"/>
  <c r="AJ130" i="1"/>
  <c r="AJ131" i="1"/>
  <c r="AJ132" i="1"/>
  <c r="AJ133" i="1"/>
  <c r="AJ134" i="1"/>
  <c r="AJ135" i="1"/>
  <c r="AJ136" i="1"/>
  <c r="AJ138" i="1"/>
  <c r="AJ139" i="1"/>
  <c r="AJ140" i="1"/>
  <c r="AJ141" i="1"/>
  <c r="AJ142" i="1"/>
  <c r="AJ144" i="1"/>
  <c r="AJ145" i="1"/>
  <c r="AJ147" i="1"/>
  <c r="AJ148" i="1"/>
  <c r="AJ149" i="1"/>
  <c r="AJ151" i="1"/>
  <c r="AJ152" i="1"/>
  <c r="AJ153" i="1"/>
  <c r="AJ154" i="1"/>
  <c r="AJ155" i="1"/>
  <c r="AJ156" i="1"/>
  <c r="AJ129" i="1"/>
  <c r="AI130" i="1"/>
  <c r="AI131" i="1"/>
  <c r="AI132" i="1"/>
  <c r="AI133" i="1"/>
  <c r="AI134" i="1"/>
  <c r="AI135" i="1"/>
  <c r="AI138" i="1"/>
  <c r="AI139" i="1"/>
  <c r="AI140" i="1"/>
  <c r="AI141" i="1"/>
  <c r="AI142" i="1"/>
  <c r="AI144" i="1"/>
  <c r="AI146" i="1"/>
  <c r="AI147" i="1"/>
  <c r="AI148" i="1"/>
  <c r="AI149" i="1"/>
  <c r="AI151" i="1"/>
  <c r="AI152" i="1"/>
  <c r="AI153" i="1"/>
  <c r="AI154" i="1"/>
  <c r="AI155" i="1"/>
  <c r="AI156" i="1"/>
  <c r="AI129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4" i="1"/>
  <c r="Y145" i="1"/>
  <c r="Y146" i="1"/>
  <c r="Y147" i="1"/>
  <c r="Y148" i="1"/>
  <c r="Y149" i="1"/>
  <c r="Y150" i="1"/>
  <c r="Y151" i="1"/>
  <c r="Y152" i="1"/>
  <c r="Y154" i="1"/>
  <c r="Y155" i="1"/>
  <c r="Y156" i="1"/>
  <c r="Y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4" i="1"/>
  <c r="W145" i="1"/>
  <c r="W147" i="1"/>
  <c r="W148" i="1"/>
  <c r="W149" i="1"/>
  <c r="W150" i="1"/>
  <c r="W151" i="1"/>
  <c r="W152" i="1"/>
  <c r="W153" i="1"/>
  <c r="W154" i="1"/>
  <c r="W155" i="1"/>
  <c r="W156" i="1"/>
  <c r="W127" i="1"/>
  <c r="V128" i="1"/>
  <c r="V129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4" i="1"/>
  <c r="V146" i="1"/>
  <c r="V147" i="1"/>
  <c r="V149" i="1"/>
  <c r="V150" i="1"/>
  <c r="V151" i="1"/>
  <c r="V152" i="1"/>
  <c r="V153" i="1"/>
  <c r="V154" i="1"/>
  <c r="V155" i="1"/>
  <c r="V156" i="1"/>
  <c r="V127" i="1"/>
  <c r="N128" i="1"/>
  <c r="N129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27" i="1"/>
  <c r="M128" i="1"/>
  <c r="M129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27" i="1"/>
  <c r="L128" i="1"/>
  <c r="L129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27" i="1"/>
  <c r="J128" i="1"/>
  <c r="J129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27" i="1"/>
  <c r="I128" i="1"/>
  <c r="I129" i="1"/>
  <c r="I131" i="1"/>
  <c r="I132" i="1"/>
  <c r="I133" i="1"/>
  <c r="I134" i="1"/>
  <c r="I135" i="1"/>
  <c r="I136" i="1"/>
  <c r="I137" i="1"/>
  <c r="I138" i="1"/>
  <c r="I139" i="1"/>
  <c r="I140" i="1"/>
  <c r="I142" i="1"/>
  <c r="I144" i="1"/>
  <c r="I145" i="1"/>
  <c r="I147" i="1"/>
  <c r="I149" i="1"/>
  <c r="I150" i="1"/>
  <c r="I151" i="1"/>
  <c r="I152" i="1"/>
  <c r="I153" i="1"/>
  <c r="I154" i="1"/>
  <c r="I155" i="1"/>
  <c r="I156" i="1"/>
  <c r="I127" i="1"/>
  <c r="AN52" i="1"/>
  <c r="AN53" i="1"/>
  <c r="AN54" i="1"/>
  <c r="AN55" i="1"/>
  <c r="AN56" i="1"/>
  <c r="AN57" i="1"/>
  <c r="AN58" i="1"/>
  <c r="AN60" i="1"/>
  <c r="AN61" i="1"/>
  <c r="AN62" i="1"/>
  <c r="AN63" i="1"/>
  <c r="AN64" i="1"/>
  <c r="AN66" i="1"/>
  <c r="AN67" i="1"/>
  <c r="AN68" i="1"/>
  <c r="AN69" i="1"/>
  <c r="AN73" i="1"/>
  <c r="AN74" i="1"/>
  <c r="AN76" i="1"/>
  <c r="AN77" i="1"/>
  <c r="AN51" i="1"/>
  <c r="AM52" i="1"/>
  <c r="AM53" i="1"/>
  <c r="AM54" i="1"/>
  <c r="AM55" i="1"/>
  <c r="AM56" i="1"/>
  <c r="AM57" i="1"/>
  <c r="AM58" i="1"/>
  <c r="AM60" i="1"/>
  <c r="AM61" i="1"/>
  <c r="AM62" i="1"/>
  <c r="AM63" i="1"/>
  <c r="AM64" i="1"/>
  <c r="AM66" i="1"/>
  <c r="AM67" i="1"/>
  <c r="AM69" i="1"/>
  <c r="AM73" i="1"/>
  <c r="AM74" i="1"/>
  <c r="AM77" i="1"/>
  <c r="AM51" i="1"/>
  <c r="AL52" i="1"/>
  <c r="AL53" i="1"/>
  <c r="AL54" i="1"/>
  <c r="AL55" i="1"/>
  <c r="AL56" i="1"/>
  <c r="AL58" i="1"/>
  <c r="AL60" i="1"/>
  <c r="AL61" i="1"/>
  <c r="AL64" i="1"/>
  <c r="AL66" i="1"/>
  <c r="AL67" i="1"/>
  <c r="AL69" i="1"/>
  <c r="AL73" i="1"/>
  <c r="AL74" i="1"/>
  <c r="AL77" i="1"/>
  <c r="AL51" i="1"/>
  <c r="AK52" i="1"/>
  <c r="AK53" i="1"/>
  <c r="AK54" i="1"/>
  <c r="AK55" i="1"/>
  <c r="AK56" i="1"/>
  <c r="AK57" i="1"/>
  <c r="AK58" i="1"/>
  <c r="AK60" i="1"/>
  <c r="AK61" i="1"/>
  <c r="AK62" i="1"/>
  <c r="AK63" i="1"/>
  <c r="AK64" i="1"/>
  <c r="AK66" i="1"/>
  <c r="AK67" i="1"/>
  <c r="AK68" i="1"/>
  <c r="AK69" i="1"/>
  <c r="AK73" i="1"/>
  <c r="AK74" i="1"/>
  <c r="AK77" i="1"/>
  <c r="AK51" i="1"/>
  <c r="AJ52" i="1"/>
  <c r="AJ53" i="1"/>
  <c r="AJ54" i="1"/>
  <c r="AJ55" i="1"/>
  <c r="AJ56" i="1"/>
  <c r="AJ60" i="1"/>
  <c r="AJ61" i="1"/>
  <c r="AJ62" i="1"/>
  <c r="AJ64" i="1"/>
  <c r="AJ66" i="1"/>
  <c r="AJ67" i="1"/>
  <c r="AJ69" i="1"/>
  <c r="AJ73" i="1"/>
  <c r="AJ74" i="1"/>
  <c r="AJ76" i="1"/>
  <c r="AJ77" i="1"/>
  <c r="AJ51" i="1"/>
  <c r="AI52" i="1"/>
  <c r="AI53" i="1"/>
  <c r="AI54" i="1"/>
  <c r="AI55" i="1"/>
  <c r="AI56" i="1"/>
  <c r="AI60" i="1"/>
  <c r="AI61" i="1"/>
  <c r="AI64" i="1"/>
  <c r="AI66" i="1"/>
  <c r="AI67" i="1"/>
  <c r="AI69" i="1"/>
  <c r="AI73" i="1"/>
  <c r="AI74" i="1"/>
  <c r="AI77" i="1"/>
  <c r="AI51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6" i="1"/>
  <c r="AA67" i="1"/>
  <c r="AA68" i="1"/>
  <c r="AA69" i="1"/>
  <c r="AA72" i="1"/>
  <c r="AA73" i="1"/>
  <c r="AA74" i="1"/>
  <c r="AA76" i="1"/>
  <c r="AA77" i="1"/>
  <c r="AA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9" i="1"/>
  <c r="Z72" i="1"/>
  <c r="Z73" i="1"/>
  <c r="Z74" i="1"/>
  <c r="Z77" i="1"/>
  <c r="Z49" i="1"/>
  <c r="Y50" i="1"/>
  <c r="Y51" i="1"/>
  <c r="Y52" i="1"/>
  <c r="Y53" i="1"/>
  <c r="Y54" i="1"/>
  <c r="Y55" i="1"/>
  <c r="Y56" i="1"/>
  <c r="Y58" i="1"/>
  <c r="Y59" i="1"/>
  <c r="Y60" i="1"/>
  <c r="Y61" i="1"/>
  <c r="Y64" i="1"/>
  <c r="Y66" i="1"/>
  <c r="Y67" i="1"/>
  <c r="Y69" i="1"/>
  <c r="Y72" i="1"/>
  <c r="Y73" i="1"/>
  <c r="Y74" i="1"/>
  <c r="Y77" i="1"/>
  <c r="Y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2" i="1"/>
  <c r="X73" i="1"/>
  <c r="X74" i="1"/>
  <c r="X77" i="1"/>
  <c r="X49" i="1"/>
  <c r="W50" i="1"/>
  <c r="W51" i="1"/>
  <c r="W52" i="1"/>
  <c r="W53" i="1"/>
  <c r="W54" i="1"/>
  <c r="W55" i="1"/>
  <c r="W56" i="1"/>
  <c r="W59" i="1"/>
  <c r="W60" i="1"/>
  <c r="W61" i="1"/>
  <c r="W62" i="1"/>
  <c r="W64" i="1"/>
  <c r="W66" i="1"/>
  <c r="W67" i="1"/>
  <c r="W69" i="1"/>
  <c r="W72" i="1"/>
  <c r="W73" i="1"/>
  <c r="W74" i="1"/>
  <c r="W77" i="1"/>
  <c r="W49" i="1"/>
  <c r="V50" i="1"/>
  <c r="V51" i="1"/>
  <c r="V52" i="1"/>
  <c r="V53" i="1"/>
  <c r="V54" i="1"/>
  <c r="V55" i="1"/>
  <c r="V56" i="1"/>
  <c r="V59" i="1"/>
  <c r="V60" i="1"/>
  <c r="V61" i="1"/>
  <c r="V64" i="1"/>
  <c r="V66" i="1"/>
  <c r="V67" i="1"/>
  <c r="V69" i="1"/>
  <c r="V72" i="1"/>
  <c r="V73" i="1"/>
  <c r="V74" i="1"/>
  <c r="V77" i="1"/>
  <c r="V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6" i="1"/>
  <c r="N67" i="1"/>
  <c r="N68" i="1"/>
  <c r="N69" i="1"/>
  <c r="N72" i="1"/>
  <c r="N73" i="1"/>
  <c r="N74" i="1"/>
  <c r="N76" i="1"/>
  <c r="N77" i="1"/>
  <c r="N49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6" i="1"/>
  <c r="M67" i="1"/>
  <c r="M69" i="1"/>
  <c r="M70" i="1"/>
  <c r="M72" i="1"/>
  <c r="M73" i="1"/>
  <c r="M74" i="1"/>
  <c r="M77" i="1"/>
  <c r="M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7" i="1"/>
  <c r="L68" i="1"/>
  <c r="L69" i="1"/>
  <c r="L70" i="1"/>
  <c r="L72" i="1"/>
  <c r="L73" i="1"/>
  <c r="L74" i="1"/>
  <c r="L77" i="1"/>
  <c r="L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2" i="1"/>
  <c r="K73" i="1"/>
  <c r="K74" i="1"/>
  <c r="K77" i="1"/>
  <c r="K49" i="1"/>
  <c r="J50" i="1"/>
  <c r="J51" i="1"/>
  <c r="J52" i="1"/>
  <c r="J53" i="1"/>
  <c r="J54" i="1"/>
  <c r="J55" i="1"/>
  <c r="J56" i="1"/>
  <c r="J59" i="1"/>
  <c r="J60" i="1"/>
  <c r="J61" i="1"/>
  <c r="J62" i="1"/>
  <c r="J64" i="1"/>
  <c r="J66" i="1"/>
  <c r="J67" i="1"/>
  <c r="J69" i="1"/>
  <c r="J72" i="1"/>
  <c r="J73" i="1"/>
  <c r="J74" i="1"/>
  <c r="J77" i="1"/>
  <c r="J49" i="1"/>
  <c r="I50" i="1"/>
  <c r="I51" i="1"/>
  <c r="I52" i="1"/>
  <c r="I53" i="1"/>
  <c r="I54" i="1"/>
  <c r="I55" i="1"/>
  <c r="I56" i="1"/>
  <c r="I59" i="1"/>
  <c r="I60" i="1"/>
  <c r="I61" i="1"/>
  <c r="I64" i="1"/>
  <c r="I66" i="1"/>
  <c r="I67" i="1"/>
  <c r="I69" i="1"/>
  <c r="I72" i="1"/>
  <c r="I73" i="1"/>
  <c r="I74" i="1"/>
  <c r="I77" i="1"/>
  <c r="I49" i="1"/>
  <c r="AN13" i="1"/>
  <c r="AN14" i="1"/>
  <c r="AN15" i="1"/>
  <c r="AN16" i="1"/>
  <c r="AN17" i="1"/>
  <c r="AN18" i="1"/>
  <c r="AN19" i="1"/>
  <c r="AN21" i="1"/>
  <c r="AN22" i="1"/>
  <c r="AN23" i="1"/>
  <c r="AN24" i="1"/>
  <c r="AN25" i="1"/>
  <c r="AN27" i="1"/>
  <c r="AN28" i="1"/>
  <c r="AN29" i="1"/>
  <c r="AN30" i="1"/>
  <c r="AN31" i="1"/>
  <c r="AN32" i="1"/>
  <c r="AN34" i="1"/>
  <c r="AN35" i="1"/>
  <c r="AN36" i="1"/>
  <c r="AN37" i="1"/>
  <c r="AN38" i="1"/>
  <c r="AN39" i="1"/>
  <c r="AN12" i="1"/>
  <c r="AM13" i="1"/>
  <c r="AM14" i="1"/>
  <c r="AM15" i="1"/>
  <c r="AM16" i="1"/>
  <c r="AM17" i="1"/>
  <c r="AM18" i="1"/>
  <c r="AM19" i="1"/>
  <c r="AM21" i="1"/>
  <c r="AM22" i="1"/>
  <c r="AM23" i="1"/>
  <c r="AM24" i="1"/>
  <c r="AM25" i="1"/>
  <c r="AM27" i="1"/>
  <c r="AM28" i="1"/>
  <c r="AM29" i="1"/>
  <c r="AM30" i="1"/>
  <c r="AM31" i="1"/>
  <c r="AM32" i="1"/>
  <c r="AM34" i="1"/>
  <c r="AM35" i="1"/>
  <c r="AM36" i="1"/>
  <c r="AM37" i="1"/>
  <c r="AM38" i="1"/>
  <c r="AM39" i="1"/>
  <c r="AM12" i="1"/>
  <c r="AL13" i="1"/>
  <c r="AL14" i="1"/>
  <c r="AL15" i="1"/>
  <c r="AL16" i="1"/>
  <c r="AL17" i="1"/>
  <c r="AL18" i="1"/>
  <c r="AL19" i="1"/>
  <c r="AL21" i="1"/>
  <c r="AL22" i="1"/>
  <c r="AL23" i="1"/>
  <c r="AL24" i="1"/>
  <c r="AL25" i="1"/>
  <c r="AL27" i="1"/>
  <c r="AL28" i="1"/>
  <c r="AL29" i="1"/>
  <c r="AL30" i="1"/>
  <c r="AL31" i="1"/>
  <c r="AL32" i="1"/>
  <c r="AL34" i="1"/>
  <c r="AL35" i="1"/>
  <c r="AL36" i="1"/>
  <c r="AL37" i="1"/>
  <c r="AL38" i="1"/>
  <c r="AL39" i="1"/>
  <c r="AL12" i="1"/>
  <c r="AK13" i="1"/>
  <c r="AK14" i="1"/>
  <c r="AK15" i="1"/>
  <c r="AK16" i="1"/>
  <c r="AK17" i="1"/>
  <c r="AK18" i="1"/>
  <c r="AK19" i="1"/>
  <c r="AK21" i="1"/>
  <c r="AK22" i="1"/>
  <c r="AK23" i="1"/>
  <c r="AK24" i="1"/>
  <c r="AK25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12" i="1"/>
  <c r="AJ13" i="1"/>
  <c r="AJ14" i="1"/>
  <c r="AJ15" i="1"/>
  <c r="AJ16" i="1"/>
  <c r="AJ17" i="1"/>
  <c r="AJ18" i="1"/>
  <c r="AJ19" i="1"/>
  <c r="AJ21" i="1"/>
  <c r="AJ22" i="1"/>
  <c r="AJ23" i="1"/>
  <c r="AJ24" i="1"/>
  <c r="AJ25" i="1"/>
  <c r="AJ27" i="1"/>
  <c r="AJ28" i="1"/>
  <c r="AJ29" i="1"/>
  <c r="AJ30" i="1"/>
  <c r="AJ31" i="1"/>
  <c r="AJ32" i="1"/>
  <c r="AJ34" i="1"/>
  <c r="AJ35" i="1"/>
  <c r="AJ36" i="1"/>
  <c r="AJ37" i="1"/>
  <c r="AJ38" i="1"/>
  <c r="AJ39" i="1"/>
  <c r="AJ12" i="1"/>
  <c r="AI13" i="1"/>
  <c r="AI14" i="1"/>
  <c r="AI15" i="1"/>
  <c r="AI16" i="1"/>
  <c r="AI17" i="1"/>
  <c r="AI18" i="1"/>
  <c r="AI19" i="1"/>
  <c r="AI21" i="1"/>
  <c r="AI22" i="1"/>
  <c r="AI23" i="1"/>
  <c r="AI24" i="1"/>
  <c r="AI25" i="1"/>
  <c r="AI27" i="1"/>
  <c r="AI28" i="1"/>
  <c r="AI29" i="1"/>
  <c r="AI30" i="1"/>
  <c r="AI32" i="1"/>
  <c r="AI34" i="1"/>
  <c r="AI35" i="1"/>
  <c r="AI36" i="1"/>
  <c r="AI37" i="1"/>
  <c r="AI38" i="1"/>
  <c r="AI39" i="1"/>
  <c r="AI12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0" i="1"/>
  <c r="V32" i="1"/>
  <c r="V33" i="1"/>
  <c r="V34" i="1"/>
  <c r="V35" i="1"/>
  <c r="V36" i="1"/>
  <c r="V37" i="1"/>
  <c r="V38" i="1"/>
  <c r="V39" i="1"/>
  <c r="V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0" i="1"/>
  <c r="I11" i="1"/>
  <c r="I12" i="1"/>
  <c r="I13" i="1"/>
  <c r="I14" i="1"/>
  <c r="I16" i="1"/>
  <c r="I17" i="1"/>
  <c r="I18" i="1"/>
  <c r="I19" i="1"/>
  <c r="I20" i="1"/>
  <c r="I25" i="1"/>
  <c r="I27" i="1"/>
  <c r="I28" i="1"/>
  <c r="I29" i="1"/>
  <c r="I30" i="1"/>
  <c r="I32" i="1"/>
  <c r="I33" i="1"/>
  <c r="I34" i="1"/>
  <c r="I35" i="1"/>
  <c r="I36" i="1"/>
  <c r="I37" i="1"/>
  <c r="I38" i="1"/>
  <c r="I39" i="1"/>
  <c r="I10" i="1"/>
  <c r="I130" i="1"/>
  <c r="J130" i="1"/>
  <c r="K130" i="1"/>
  <c r="L130" i="1"/>
  <c r="M130" i="1"/>
  <c r="N130" i="1"/>
</calcChain>
</file>

<file path=xl/sharedStrings.xml><?xml version="1.0" encoding="utf-8"?>
<sst xmlns="http://schemas.openxmlformats.org/spreadsheetml/2006/main" count="6133" uniqueCount="104">
  <si>
    <t xml:space="preserve"> </t>
  </si>
  <si>
    <t xml:space="preserve">Table .1    Estimates of Cropland Area, Expected Production and Yield of Major Crops Forecast </t>
  </si>
  <si>
    <t xml:space="preserve">For Private Peasant holdings; 2017/18 (2010 E.C.), Meher Season </t>
  </si>
  <si>
    <t>Country Level</t>
  </si>
  <si>
    <t>TOTAL AREA IN HECTARES</t>
  </si>
  <si>
    <t>TOTAL  PRODUCTION.  IN  QUINTALS</t>
  </si>
  <si>
    <t>Yield(Qts/Ha)</t>
  </si>
  <si>
    <t>Major Crops</t>
  </si>
  <si>
    <t>Main Season Post-Harvest cropland Estimates of</t>
  </si>
  <si>
    <t>Pre-Harvest Cropland Area Estimates of</t>
  </si>
  <si>
    <t>Main Season Post-Harvest Estimates of</t>
  </si>
  <si>
    <t>Pre-Harvest Expected Production of</t>
  </si>
  <si>
    <t>Pre-Harvest      Expected Crop Yield of</t>
  </si>
  <si>
    <t xml:space="preserve"> Pre-Harvest Expected Crop Yield</t>
  </si>
  <si>
    <t>over Post-Harvest Crop Yield Estimates of</t>
  </si>
  <si>
    <t xml:space="preserve">  2012/13 </t>
  </si>
  <si>
    <t xml:space="preserve">  2013/14 </t>
  </si>
  <si>
    <t xml:space="preserve">  2014/15 </t>
  </si>
  <si>
    <t xml:space="preserve">2015 /16 </t>
  </si>
  <si>
    <t>2016 /17</t>
  </si>
  <si>
    <t>2017 /18</t>
  </si>
  <si>
    <t xml:space="preserve">2014 /15 </t>
  </si>
  <si>
    <t>Total Grains.......... ………..</t>
  </si>
  <si>
    <t>Cereals.......... ………..</t>
  </si>
  <si>
    <t>Teff.......... ………..</t>
  </si>
  <si>
    <t>Barley.......... ………..</t>
  </si>
  <si>
    <t>Wheat.......... ………..</t>
  </si>
  <si>
    <t>Maize.......... ………..</t>
  </si>
  <si>
    <t>Sorghum.......... ………..</t>
  </si>
  <si>
    <t>Finger Millet.......... ………..</t>
  </si>
  <si>
    <t>Oats/'Aja'.......... ………..</t>
  </si>
  <si>
    <t>Rice.......... ………..</t>
  </si>
  <si>
    <t>Pulses.......... ………..</t>
  </si>
  <si>
    <t>Faba Beans</t>
  </si>
  <si>
    <t>Field Pease</t>
  </si>
  <si>
    <t>Whight Haricot beans.......... ………..</t>
  </si>
  <si>
    <t xml:space="preserve">Red - Haricot beans.......... ……….. </t>
  </si>
  <si>
    <t>Lentils.......... ………..</t>
  </si>
  <si>
    <t>Grass Peas.......... ………..</t>
  </si>
  <si>
    <t>Soya Beans.......... ………..</t>
  </si>
  <si>
    <t>Fenugreek.......... ………..</t>
  </si>
  <si>
    <t>Mung bean "Masho"................. .</t>
  </si>
  <si>
    <t>Gibto.......... ………..</t>
  </si>
  <si>
    <t>Oilseeds.......... ………..</t>
  </si>
  <si>
    <t>Neug.......... ………..</t>
  </si>
  <si>
    <t>Linseed.......... ………..</t>
  </si>
  <si>
    <t>Groundnut.......... ………..</t>
  </si>
  <si>
    <t>Sufflower .......... ………..</t>
  </si>
  <si>
    <t>Sesame.......... ………..</t>
  </si>
  <si>
    <t>Rapeseed.......... ………..</t>
  </si>
  <si>
    <t>*</t>
  </si>
  <si>
    <t>-</t>
  </si>
  <si>
    <t xml:space="preserve">Table .2    Estimates of Cropland Area, Expected Production and Yield of Major Crops Forecast </t>
  </si>
  <si>
    <t xml:space="preserve">                 Tigray   Region</t>
  </si>
  <si>
    <t>TOTAL  PROD.  IN  QUINTALS</t>
  </si>
  <si>
    <t>Pre-Harvest Cropland Area Estimates Of</t>
  </si>
  <si>
    <t>Pre-Harvest Expected Production Of</t>
  </si>
  <si>
    <t xml:space="preserve">                 Amhara   Region</t>
  </si>
  <si>
    <t xml:space="preserve"> Oromia   Region</t>
  </si>
  <si>
    <t xml:space="preserve">         Benshangul-Gumuz   Region</t>
  </si>
  <si>
    <t xml:space="preserve">                 (S.N.N.P.R)   Region</t>
  </si>
  <si>
    <t xml:space="preserve">                 Harari   Region</t>
  </si>
  <si>
    <t xml:space="preserve">                 Dire Dawa  Adminstration</t>
  </si>
  <si>
    <t>2018 /19</t>
  </si>
  <si>
    <t xml:space="preserve">Percentage Change Of  the 2018/19  Main Season Pre-Harvest Cropland Area Estimates over post-harvest estimates of </t>
  </si>
  <si>
    <t>Percentage Change Of  the 2018/19 Pre-Harvest Expected production over post-harvest production estimates of</t>
  </si>
  <si>
    <t>Percentage Change Of the 2018/19</t>
  </si>
  <si>
    <t xml:space="preserve">For Private Peasant holdings; 2018/19 (2011 E.C.), Meher Season </t>
  </si>
  <si>
    <t>Red Chick-Peas.......... ………..</t>
  </si>
  <si>
    <t>White Chick-Peas.......... ………..</t>
  </si>
  <si>
    <t xml:space="preserve">Table .11   Estimates of Cropland Area, Expected Production and Yield of Major Crops Forecast </t>
  </si>
  <si>
    <t xml:space="preserve">Table .10  Estimates of Cropland Area, Expected Production and Yield of Major Crops Forecast </t>
  </si>
  <si>
    <t xml:space="preserve">Table .8   Estimates of Cropland Area, Expected Production and Yield of Major Crops Forecast </t>
  </si>
  <si>
    <t xml:space="preserve">Table .7   Estimates of Cropland Area, Expected Production and Yield of Major Crops Forecast </t>
  </si>
  <si>
    <t xml:space="preserve">Table 5   Estimates of Cropland Area, Expected Production and Yield of Major Crops Forecast </t>
  </si>
  <si>
    <t xml:space="preserve">Table 4   Estimates of Cropland Area, Expected Production and Yield of Major Crops Forecast </t>
  </si>
  <si>
    <t xml:space="preserve">                 Afar   Region</t>
  </si>
  <si>
    <t xml:space="preserve">Percentage Change Of  the 2017/18  Main Season Post-Harvest Estimated Cropland Area  over  estimates of </t>
  </si>
  <si>
    <t>Percentage Change Of  the 2017/18 Post-Harvest Estimated production over estimates of</t>
  </si>
  <si>
    <t xml:space="preserve">Percentage Change Of the 2017/18 Post-Harvest Estimated Crop Yield over </t>
  </si>
  <si>
    <t>2017 /18 P</t>
  </si>
  <si>
    <t>2017/18 F</t>
  </si>
  <si>
    <t>2017 /18F</t>
  </si>
  <si>
    <t>Chick-Peas.......... ………..</t>
  </si>
  <si>
    <r>
      <rPr>
        <b/>
        <i/>
        <sz val="11"/>
        <color indexed="10"/>
        <rFont val="Times New Roman"/>
        <family val="1"/>
      </rPr>
      <t>**</t>
    </r>
    <r>
      <rPr>
        <b/>
        <i/>
        <sz val="11"/>
        <color indexed="30"/>
        <rFont val="Times New Roman"/>
        <family val="1"/>
      </rPr>
      <t>Pre-Harvest Cropland Area Estimates Of</t>
    </r>
  </si>
  <si>
    <t xml:space="preserve">Table 3  Estimates of Cropland Area, Expected Production and Yield of Major Crops Forecast </t>
  </si>
  <si>
    <t xml:space="preserve">           Somali   Region</t>
  </si>
  <si>
    <r>
      <rPr>
        <b/>
        <i/>
        <sz val="11"/>
        <color indexed="10"/>
        <rFont val="Times New Roman"/>
        <family val="1"/>
      </rPr>
      <t xml:space="preserve">***  </t>
    </r>
    <r>
      <rPr>
        <b/>
        <i/>
        <sz val="11"/>
        <color indexed="30"/>
        <rFont val="Times New Roman"/>
        <family val="1"/>
      </rPr>
      <t>Pre-Harvest Cropland Area Estimates Of</t>
    </r>
  </si>
  <si>
    <t xml:space="preserve">2018 /19 </t>
  </si>
  <si>
    <t xml:space="preserve">Table 6   Estimates of Cropland Area, Expected Production and Yield of Major Crops Forecast </t>
  </si>
  <si>
    <t xml:space="preserve">                 Gambela   Region</t>
  </si>
  <si>
    <t xml:space="preserve">Table .9   Estimates of Cropland Area, Expected Production and Yield of Major Crops Forecast </t>
  </si>
  <si>
    <t xml:space="preserve">2017 /18 </t>
  </si>
  <si>
    <t>**Pre-Harvest Cropland Area Estimates Of</t>
  </si>
  <si>
    <t>**Pre-Harvest Expected Production Of</t>
  </si>
  <si>
    <t>**Pre-Harvest      Expected Crop Yield of</t>
  </si>
  <si>
    <t>***Pre-Harvest Expected Production Of</t>
  </si>
  <si>
    <t>***Pre-Harvest      Expected Crop Yield of</t>
  </si>
  <si>
    <r>
      <t>Note:-‘</t>
    </r>
    <r>
      <rPr>
        <b/>
        <i/>
        <sz val="10"/>
        <color indexed="10"/>
        <rFont val="Times New Roman"/>
        <family val="1"/>
      </rPr>
      <t>**</t>
    </r>
    <r>
      <rPr>
        <b/>
        <i/>
        <sz val="10"/>
        <rFont val="Times New Roman"/>
        <family val="1"/>
      </rPr>
      <t xml:space="preserve">‘indicates  the incompleteness of the year2018/19 (2011 E.C.)  Crop Production Forecast field data collection activities, in the region,  however, the 2017/18 (2010 E.C.) post harvest estimatesof the region are imputed for completeness purpose.     </t>
    </r>
  </si>
  <si>
    <r>
      <t>Note:-‘</t>
    </r>
    <r>
      <rPr>
        <b/>
        <i/>
        <sz val="10"/>
        <color indexed="10"/>
        <rFont val="Times New Roman"/>
        <family val="1"/>
      </rPr>
      <t>***</t>
    </r>
    <r>
      <rPr>
        <b/>
        <i/>
        <sz val="10"/>
        <rFont val="Times New Roman"/>
        <family val="1"/>
      </rPr>
      <t xml:space="preserve">‘indicates  the incompleteness of the year2018/19 (2011 E.C.)  Crop Production Forecast field data collection activities, in the region,  due to security reason,however, the 2017/18 (2010 E.C.) post harvest estimatesof the region are imputed for completeness purpose.     </t>
    </r>
  </si>
  <si>
    <t>68.265.62</t>
  </si>
  <si>
    <t xml:space="preserve"> *</t>
  </si>
  <si>
    <t>Field Peas</t>
  </si>
  <si>
    <t>Data from http://www.csa.gov.et/survey-report/category/58-meher-main-season-agricultural-sample-survey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</si>
</sst>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i/>
      <sz val="11"/>
      <color indexed="30"/>
      <name val="Times New Roman"/>
      <family val="1"/>
    </font>
    <font>
      <b/>
      <i/>
      <sz val="11"/>
      <color indexed="10"/>
      <name val="Times New Roman"/>
      <family val="1"/>
    </font>
    <font>
      <b/>
      <i/>
      <sz val="10"/>
      <name val="Times New Roman"/>
      <family val="1"/>
    </font>
    <font>
      <b/>
      <i/>
      <sz val="10"/>
      <color indexed="10"/>
      <name val="Times New Roman"/>
      <family val="1"/>
    </font>
    <font>
      <b/>
      <i/>
      <sz val="1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 tint="4.9989318521683403E-2"/>
      <name val="Times New Roman"/>
      <family val="1"/>
    </font>
    <font>
      <b/>
      <i/>
      <sz val="11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  <font>
      <i/>
      <sz val="10"/>
      <color theme="1" tint="4.9989318521683403E-2"/>
      <name val="Times New Roman"/>
      <family val="1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Times New Roman"/>
      <family val="1"/>
    </font>
    <font>
      <b/>
      <i/>
      <sz val="10"/>
      <color theme="1" tint="4.9989318521683403E-2"/>
      <name val="Arial"/>
      <family val="2"/>
    </font>
    <font>
      <b/>
      <i/>
      <sz val="14"/>
      <color theme="1" tint="4.9989318521683403E-2"/>
      <name val="Times New Roman"/>
      <family val="1"/>
    </font>
    <font>
      <b/>
      <i/>
      <sz val="9"/>
      <color rgb="FF00B050"/>
      <name val="Times New Roman"/>
      <family val="1"/>
    </font>
    <font>
      <i/>
      <sz val="10"/>
      <color theme="1"/>
      <name val="Times New Roman"/>
      <family val="1"/>
    </font>
    <font>
      <b/>
      <i/>
      <sz val="9"/>
      <color theme="1" tint="4.9989318521683403E-2"/>
      <name val="Times New Roman"/>
      <family val="1"/>
    </font>
    <font>
      <b/>
      <i/>
      <sz val="11"/>
      <color rgb="FF00B050"/>
      <name val="Times New Roman"/>
      <family val="1"/>
    </font>
    <font>
      <b/>
      <sz val="11"/>
      <color theme="1" tint="4.9989318521683403E-2"/>
      <name val="Times New Roman"/>
      <family val="1"/>
    </font>
    <font>
      <b/>
      <i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 tint="4.9989318521683403E-2"/>
      <name val="Times New Roman"/>
      <family val="1"/>
    </font>
    <font>
      <b/>
      <i/>
      <sz val="11"/>
      <color rgb="FF0070C0"/>
      <name val="Times New Roman"/>
      <family val="1"/>
    </font>
    <font>
      <b/>
      <i/>
      <sz val="10"/>
      <color rgb="FF0070C0"/>
      <name val="Times New Roman"/>
      <family val="1"/>
    </font>
    <font>
      <b/>
      <i/>
      <sz val="16"/>
      <color theme="1" tint="4.9989318521683403E-2"/>
      <name val="Times New Roman"/>
      <family val="1"/>
    </font>
    <font>
      <b/>
      <i/>
      <sz val="9"/>
      <color rgb="FF0070C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lightGray"/>
    </fill>
    <fill>
      <patternFill patternType="gray125">
        <bgColor theme="9" tint="0.399945066682943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gray125">
        <bgColor theme="0"/>
      </patternFill>
    </fill>
    <fill>
      <patternFill patternType="gray125">
        <bgColor rgb="FFFFFF00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/>
      <top style="thin">
        <color theme="1" tint="0.14996795556505021"/>
      </top>
      <bottom/>
      <diagonal/>
    </border>
    <border>
      <left/>
      <right style="thin">
        <color indexed="64"/>
      </right>
      <top style="thin">
        <color theme="1" tint="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indexed="64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/>
      <top/>
      <bottom style="thin">
        <color theme="1" tint="0.14996795556505021"/>
      </bottom>
      <diagonal/>
    </border>
    <border>
      <left/>
      <right/>
      <top/>
      <bottom style="thin">
        <color theme="1" tint="0.14996795556505021"/>
      </bottom>
      <diagonal/>
    </border>
    <border>
      <left/>
      <right style="medium">
        <color indexed="64"/>
      </right>
      <top/>
      <bottom style="thin">
        <color theme="1" tint="0.149967955565050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</borders>
  <cellStyleXfs count="168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</cellStyleXfs>
  <cellXfs count="563">
    <xf numFmtId="0" fontId="0" fillId="0" borderId="0" xfId="0"/>
    <xf numFmtId="43" fontId="9" fillId="0" borderId="0" xfId="2" applyFont="1" applyFill="1" applyBorder="1" applyAlignment="1">
      <alignment horizontal="right"/>
    </xf>
    <xf numFmtId="2" fontId="10" fillId="0" borderId="0" xfId="47" applyNumberFormat="1" applyFont="1" applyFill="1" applyBorder="1"/>
    <xf numFmtId="43" fontId="10" fillId="0" borderId="0" xfId="2" applyFont="1" applyFill="1" applyBorder="1" applyAlignment="1">
      <alignment horizontal="right"/>
    </xf>
    <xf numFmtId="43" fontId="11" fillId="0" borderId="1" xfId="2" quotePrefix="1" applyFont="1" applyFill="1" applyBorder="1" applyAlignment="1">
      <alignment horizontal="center"/>
    </xf>
    <xf numFmtId="43" fontId="11" fillId="0" borderId="1" xfId="2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2" fontId="10" fillId="0" borderId="5" xfId="47" applyNumberFormat="1" applyFont="1" applyFill="1" applyBorder="1"/>
    <xf numFmtId="43" fontId="11" fillId="0" borderId="3" xfId="1" quotePrefix="1" applyFont="1" applyFill="1" applyBorder="1" applyAlignment="1">
      <alignment horizontal="center"/>
    </xf>
    <xf numFmtId="43" fontId="11" fillId="0" borderId="3" xfId="1" applyFont="1" applyFill="1" applyBorder="1" applyAlignment="1">
      <alignment horizontal="center"/>
    </xf>
    <xf numFmtId="43" fontId="11" fillId="0" borderId="3" xfId="1" applyFont="1" applyFill="1" applyBorder="1" applyAlignment="1">
      <alignment horizontal="center" vertical="center"/>
    </xf>
    <xf numFmtId="43" fontId="11" fillId="0" borderId="32" xfId="1" applyFont="1" applyFill="1" applyBorder="1" applyAlignment="1">
      <alignment horizontal="center" vertical="center"/>
    </xf>
    <xf numFmtId="2" fontId="10" fillId="0" borderId="0" xfId="47" applyNumberFormat="1" applyFont="1" applyFill="1" applyBorder="1" applyAlignment="1">
      <alignment horizontal="right"/>
    </xf>
    <xf numFmtId="2" fontId="10" fillId="0" borderId="5" xfId="47" applyNumberFormat="1" applyFont="1" applyFill="1" applyBorder="1"/>
    <xf numFmtId="43" fontId="11" fillId="0" borderId="3" xfId="1" quotePrefix="1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2" fontId="10" fillId="0" borderId="5" xfId="47" applyNumberFormat="1" applyFont="1" applyFill="1" applyBorder="1"/>
    <xf numFmtId="43" fontId="11" fillId="0" borderId="3" xfId="1" quotePrefix="1" applyFont="1" applyFill="1" applyBorder="1" applyAlignment="1">
      <alignment horizontal="center"/>
    </xf>
    <xf numFmtId="2" fontId="10" fillId="0" borderId="5" xfId="47" applyNumberFormat="1" applyFont="1" applyFill="1" applyBorder="1"/>
    <xf numFmtId="1" fontId="11" fillId="0" borderId="2" xfId="47" quotePrefix="1" applyNumberFormat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2" fontId="10" fillId="0" borderId="5" xfId="47" applyNumberFormat="1" applyFont="1" applyFill="1" applyBorder="1"/>
    <xf numFmtId="43" fontId="11" fillId="0" borderId="3" xfId="1" quotePrefix="1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2" fontId="9" fillId="0" borderId="0" xfId="47" applyNumberFormat="1" applyFont="1" applyFill="1" applyBorder="1"/>
    <xf numFmtId="2" fontId="11" fillId="0" borderId="0" xfId="47" applyNumberFormat="1" applyFont="1" applyFill="1" applyBorder="1" applyAlignment="1" applyProtection="1">
      <alignment horizontal="right"/>
    </xf>
    <xf numFmtId="2" fontId="11" fillId="1" borderId="0" xfId="47" applyNumberFormat="1" applyFont="1" applyFill="1" applyBorder="1" applyAlignment="1">
      <alignment horizontal="right"/>
    </xf>
    <xf numFmtId="4" fontId="12" fillId="1" borderId="0" xfId="47" applyNumberFormat="1" applyFont="1" applyFill="1" applyBorder="1" applyAlignment="1">
      <alignment horizontal="right"/>
    </xf>
    <xf numFmtId="1" fontId="9" fillId="0" borderId="0" xfId="47" applyNumberFormat="1" applyFont="1" applyFill="1" applyBorder="1" applyAlignment="1">
      <alignment horizontal="right"/>
    </xf>
    <xf numFmtId="43" fontId="9" fillId="0" borderId="0" xfId="1" applyFont="1" applyFill="1" applyBorder="1" applyAlignment="1">
      <alignment horizontal="right"/>
    </xf>
    <xf numFmtId="2" fontId="10" fillId="1" borderId="0" xfId="47" applyNumberFormat="1" applyFont="1" applyFill="1" applyBorder="1" applyAlignment="1">
      <alignment horizontal="right"/>
    </xf>
    <xf numFmtId="4" fontId="9" fillId="0" borderId="0" xfId="47" applyNumberFormat="1" applyFont="1" applyFill="1" applyBorder="1" applyAlignment="1">
      <alignment horizontal="right"/>
    </xf>
    <xf numFmtId="2" fontId="9" fillId="0" borderId="0" xfId="47" applyNumberFormat="1" applyFont="1" applyFill="1" applyBorder="1" applyAlignment="1">
      <alignment horizontal="right"/>
    </xf>
    <xf numFmtId="2" fontId="11" fillId="1" borderId="6" xfId="47" applyNumberFormat="1" applyFont="1" applyFill="1" applyBorder="1" applyAlignment="1">
      <alignment horizontal="right"/>
    </xf>
    <xf numFmtId="2" fontId="10" fillId="0" borderId="7" xfId="47" applyNumberFormat="1" applyFont="1" applyFill="1" applyBorder="1"/>
    <xf numFmtId="2" fontId="9" fillId="0" borderId="7" xfId="47" applyNumberFormat="1" applyFont="1" applyFill="1" applyBorder="1"/>
    <xf numFmtId="0" fontId="12" fillId="0" borderId="7" xfId="47" applyFont="1" applyBorder="1"/>
    <xf numFmtId="2" fontId="9" fillId="0" borderId="8" xfId="47" applyNumberFormat="1" applyFont="1" applyFill="1" applyBorder="1" applyAlignment="1">
      <alignment horizontal="center"/>
    </xf>
    <xf numFmtId="2" fontId="11" fillId="1" borderId="0" xfId="47" applyNumberFormat="1" applyFont="1" applyFill="1" applyBorder="1" applyAlignment="1"/>
    <xf numFmtId="2" fontId="9" fillId="0" borderId="0" xfId="1" applyNumberFormat="1" applyFont="1" applyFill="1" applyBorder="1" applyAlignment="1">
      <alignment horizontal="right"/>
    </xf>
    <xf numFmtId="43" fontId="10" fillId="0" borderId="0" xfId="1" applyFont="1" applyFill="1" applyBorder="1" applyAlignment="1">
      <alignment horizontal="right"/>
    </xf>
    <xf numFmtId="2" fontId="10" fillId="1" borderId="6" xfId="47" applyNumberFormat="1" applyFont="1" applyFill="1" applyBorder="1" applyAlignment="1">
      <alignment horizontal="right"/>
    </xf>
    <xf numFmtId="2" fontId="10" fillId="0" borderId="5" xfId="47" applyNumberFormat="1" applyFont="1" applyFill="1" applyBorder="1"/>
    <xf numFmtId="2" fontId="12" fillId="1" borderId="0" xfId="47" applyNumberFormat="1" applyFont="1" applyFill="1" applyBorder="1" applyAlignment="1"/>
    <xf numFmtId="2" fontId="10" fillId="1" borderId="9" xfId="47" applyNumberFormat="1" applyFont="1" applyFill="1" applyBorder="1" applyAlignment="1">
      <alignment horizontal="right"/>
    </xf>
    <xf numFmtId="2" fontId="10" fillId="1" borderId="10" xfId="47" applyNumberFormat="1" applyFont="1" applyFill="1" applyBorder="1" applyAlignment="1">
      <alignment horizontal="right"/>
    </xf>
    <xf numFmtId="43" fontId="11" fillId="0" borderId="1" xfId="1" quotePrefix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1" fillId="0" borderId="11" xfId="1" quotePrefix="1" applyFont="1" applyFill="1" applyBorder="1" applyAlignment="1">
      <alignment horizontal="center"/>
    </xf>
    <xf numFmtId="1" fontId="11" fillId="0" borderId="12" xfId="47" quotePrefix="1" applyNumberFormat="1" applyFont="1" applyFill="1" applyBorder="1" applyAlignment="1">
      <alignment horizontal="center"/>
    </xf>
    <xf numFmtId="43" fontId="11" fillId="0" borderId="13" xfId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43" fontId="11" fillId="0" borderId="11" xfId="2" quotePrefix="1" applyFont="1" applyFill="1" applyBorder="1" applyAlignment="1">
      <alignment horizontal="center"/>
    </xf>
    <xf numFmtId="43" fontId="11" fillId="0" borderId="3" xfId="2" applyFont="1" applyFill="1" applyBorder="1" applyAlignment="1">
      <alignment horizontal="center"/>
    </xf>
    <xf numFmtId="43" fontId="11" fillId="0" borderId="4" xfId="2" applyFont="1" applyFill="1" applyBorder="1" applyAlignment="1">
      <alignment horizontal="center"/>
    </xf>
    <xf numFmtId="43" fontId="11" fillId="0" borderId="3" xfId="2" applyFont="1" applyFill="1" applyBorder="1" applyAlignment="1">
      <alignment horizontal="center" vertical="center"/>
    </xf>
    <xf numFmtId="43" fontId="11" fillId="0" borderId="13" xfId="2" applyFont="1" applyFill="1" applyBorder="1" applyAlignment="1">
      <alignment horizontal="center" vertical="center"/>
    </xf>
    <xf numFmtId="43" fontId="11" fillId="0" borderId="3" xfId="1" applyFont="1" applyFill="1" applyBorder="1" applyAlignment="1">
      <alignment horizontal="center"/>
    </xf>
    <xf numFmtId="43" fontId="11" fillId="0" borderId="3" xfId="1" applyFont="1" applyFill="1" applyBorder="1" applyAlignment="1">
      <alignment horizontal="center"/>
    </xf>
    <xf numFmtId="43" fontId="11" fillId="0" borderId="3" xfId="2" applyFont="1" applyFill="1" applyBorder="1" applyAlignment="1">
      <alignment horizontal="center"/>
    </xf>
    <xf numFmtId="2" fontId="12" fillId="0" borderId="14" xfId="47" applyNumberFormat="1" applyFont="1" applyFill="1" applyBorder="1" applyAlignment="1">
      <alignment horizontal="center"/>
    </xf>
    <xf numFmtId="1" fontId="11" fillId="0" borderId="15" xfId="47" quotePrefix="1" applyNumberFormat="1" applyFont="1" applyFill="1" applyBorder="1" applyAlignment="1">
      <alignment horizontal="right"/>
    </xf>
    <xf numFmtId="4" fontId="11" fillId="0" borderId="2" xfId="47" quotePrefix="1" applyNumberFormat="1" applyFont="1" applyFill="1" applyBorder="1" applyAlignment="1">
      <alignment horizontal="right"/>
    </xf>
    <xf numFmtId="43" fontId="11" fillId="0" borderId="33" xfId="1" quotePrefix="1" applyFont="1" applyFill="1" applyBorder="1" applyAlignment="1">
      <alignment horizontal="right"/>
    </xf>
    <xf numFmtId="43" fontId="11" fillId="0" borderId="34" xfId="1" quotePrefix="1" applyFont="1" applyFill="1" applyBorder="1" applyAlignment="1">
      <alignment horizontal="center"/>
    </xf>
    <xf numFmtId="43" fontId="11" fillId="0" borderId="3" xfId="1" quotePrefix="1" applyFont="1" applyFill="1" applyBorder="1" applyAlignment="1">
      <alignment horizontal="center"/>
    </xf>
    <xf numFmtId="43" fontId="11" fillId="0" borderId="3" xfId="1" applyFont="1" applyFill="1" applyBorder="1" applyAlignment="1">
      <alignment horizontal="center"/>
    </xf>
    <xf numFmtId="43" fontId="11" fillId="0" borderId="35" xfId="1" quotePrefix="1" applyFont="1" applyFill="1" applyBorder="1" applyAlignment="1">
      <alignment horizontal="right"/>
    </xf>
    <xf numFmtId="43" fontId="11" fillId="0" borderId="36" xfId="1" quotePrefix="1" applyFont="1" applyFill="1" applyBorder="1" applyAlignment="1">
      <alignment horizontal="center"/>
    </xf>
    <xf numFmtId="0" fontId="13" fillId="0" borderId="0" xfId="0" applyFont="1"/>
    <xf numFmtId="2" fontId="12" fillId="0" borderId="14" xfId="47" applyNumberFormat="1" applyFont="1" applyFill="1" applyBorder="1" applyAlignment="1">
      <alignment horizontal="center"/>
    </xf>
    <xf numFmtId="1" fontId="11" fillId="0" borderId="15" xfId="47" quotePrefix="1" applyNumberFormat="1" applyFont="1" applyFill="1" applyBorder="1" applyAlignment="1">
      <alignment horizontal="right"/>
    </xf>
    <xf numFmtId="4" fontId="11" fillId="0" borderId="2" xfId="47" quotePrefix="1" applyNumberFormat="1" applyFont="1" applyFill="1" applyBorder="1" applyAlignment="1">
      <alignment horizontal="right"/>
    </xf>
    <xf numFmtId="43" fontId="11" fillId="0" borderId="3" xfId="1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right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right"/>
    </xf>
    <xf numFmtId="1" fontId="12" fillId="0" borderId="3" xfId="47" quotePrefix="1" applyNumberFormat="1" applyFont="1" applyFill="1" applyBorder="1" applyAlignment="1">
      <alignment horizontal="center"/>
    </xf>
    <xf numFmtId="1" fontId="12" fillId="0" borderId="4" xfId="47" quotePrefix="1" applyNumberFormat="1" applyFont="1" applyFill="1" applyBorder="1" applyAlignment="1">
      <alignment horizontal="center"/>
    </xf>
    <xf numFmtId="2" fontId="12" fillId="0" borderId="14" xfId="47" applyNumberFormat="1" applyFont="1" applyFill="1" applyBorder="1" applyAlignment="1">
      <alignment horizontal="center"/>
    </xf>
    <xf numFmtId="43" fontId="11" fillId="0" borderId="12" xfId="1" applyFont="1" applyFill="1" applyBorder="1" applyAlignment="1">
      <alignment horizontal="right"/>
    </xf>
    <xf numFmtId="43" fontId="11" fillId="0" borderId="3" xfId="2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right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1" fontId="12" fillId="0" borderId="3" xfId="47" quotePrefix="1" applyNumberFormat="1" applyFont="1" applyFill="1" applyBorder="1" applyAlignment="1">
      <alignment horizontal="center"/>
    </xf>
    <xf numFmtId="1" fontId="12" fillId="0" borderId="4" xfId="47" quotePrefix="1" applyNumberFormat="1" applyFont="1" applyFill="1" applyBorder="1" applyAlignment="1">
      <alignment horizontal="center"/>
    </xf>
    <xf numFmtId="2" fontId="12" fillId="0" borderId="14" xfId="47" applyNumberFormat="1" applyFont="1" applyFill="1" applyBorder="1" applyAlignment="1">
      <alignment horizontal="center"/>
    </xf>
    <xf numFmtId="1" fontId="11" fillId="0" borderId="2" xfId="47" quotePrefix="1" applyNumberFormat="1" applyFont="1" applyFill="1" applyBorder="1" applyAlignment="1">
      <alignment horizontal="right"/>
    </xf>
    <xf numFmtId="1" fontId="11" fillId="0" borderId="3" xfId="47" quotePrefix="1" applyNumberFormat="1" applyFont="1" applyFill="1" applyBorder="1" applyAlignment="1">
      <alignment horizontal="center"/>
    </xf>
    <xf numFmtId="43" fontId="11" fillId="0" borderId="3" xfId="1" applyFont="1" applyFill="1" applyBorder="1" applyAlignment="1">
      <alignment horizontal="center"/>
    </xf>
    <xf numFmtId="43" fontId="11" fillId="0" borderId="3" xfId="1" applyFont="1" applyFill="1" applyBorder="1" applyAlignment="1">
      <alignment horizontal="center"/>
    </xf>
    <xf numFmtId="1" fontId="11" fillId="0" borderId="15" xfId="47" quotePrefix="1" applyNumberFormat="1" applyFont="1" applyFill="1" applyBorder="1" applyAlignment="1">
      <alignment horizontal="right"/>
    </xf>
    <xf numFmtId="4" fontId="11" fillId="0" borderId="2" xfId="47" quotePrefix="1" applyNumberFormat="1" applyFont="1" applyFill="1" applyBorder="1" applyAlignment="1">
      <alignment horizontal="right"/>
    </xf>
    <xf numFmtId="1" fontId="11" fillId="0" borderId="2" xfId="47" quotePrefix="1" applyNumberFormat="1" applyFont="1" applyFill="1" applyBorder="1" applyAlignment="1">
      <alignment horizontal="right"/>
    </xf>
    <xf numFmtId="1" fontId="11" fillId="0" borderId="3" xfId="47" quotePrefix="1" applyNumberFormat="1" applyFont="1" applyFill="1" applyBorder="1" applyAlignment="1">
      <alignment horizontal="center"/>
    </xf>
    <xf numFmtId="1" fontId="11" fillId="0" borderId="4" xfId="47" quotePrefix="1" applyNumberFormat="1" applyFont="1" applyFill="1" applyBorder="1" applyAlignment="1">
      <alignment horizontal="center"/>
    </xf>
    <xf numFmtId="1" fontId="11" fillId="0" borderId="3" xfId="47" quotePrefix="1" applyNumberFormat="1" applyFont="1" applyFill="1" applyBorder="1" applyAlignment="1">
      <alignment horizontal="center"/>
    </xf>
    <xf numFmtId="43" fontId="11" fillId="0" borderId="32" xfId="1" quotePrefix="1" applyFont="1" applyFill="1" applyBorder="1" applyAlignment="1">
      <alignment horizontal="right"/>
    </xf>
    <xf numFmtId="43" fontId="11" fillId="0" borderId="32" xfId="1" quotePrefix="1" applyFont="1" applyFill="1" applyBorder="1" applyAlignment="1">
      <alignment horizontal="center"/>
    </xf>
    <xf numFmtId="43" fontId="11" fillId="0" borderId="32" xfId="1" applyFont="1" applyFill="1" applyBorder="1" applyAlignment="1">
      <alignment horizontal="center"/>
    </xf>
    <xf numFmtId="2" fontId="12" fillId="0" borderId="32" xfId="47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47" applyFont="1"/>
    <xf numFmtId="43" fontId="11" fillId="0" borderId="8" xfId="2" applyFont="1" applyFill="1" applyBorder="1" applyAlignment="1">
      <alignment horizontal="center"/>
    </xf>
    <xf numFmtId="43" fontId="11" fillId="0" borderId="8" xfId="2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4" fontId="10" fillId="0" borderId="6" xfId="47" applyNumberFormat="1" applyFont="1" applyFill="1" applyBorder="1" applyAlignment="1">
      <alignment horizontal="right"/>
    </xf>
    <xf numFmtId="4" fontId="9" fillId="0" borderId="6" xfId="47" applyNumberFormat="1" applyFont="1" applyFill="1" applyBorder="1" applyAlignment="1">
      <alignment horizontal="right"/>
    </xf>
    <xf numFmtId="2" fontId="10" fillId="0" borderId="0" xfId="47" applyNumberFormat="1" applyFont="1" applyFill="1" applyBorder="1" applyAlignment="1" applyProtection="1">
      <alignment horizontal="right"/>
    </xf>
    <xf numFmtId="2" fontId="10" fillId="0" borderId="16" xfId="47" applyNumberFormat="1" applyFont="1" applyFill="1" applyBorder="1" applyAlignment="1" applyProtection="1">
      <alignment horizontal="right"/>
    </xf>
    <xf numFmtId="2" fontId="9" fillId="0" borderId="0" xfId="47" applyNumberFormat="1" applyFont="1" applyFill="1" applyBorder="1" applyAlignment="1" applyProtection="1">
      <alignment horizontal="right"/>
    </xf>
    <xf numFmtId="2" fontId="9" fillId="0" borderId="16" xfId="47" applyNumberFormat="1" applyFont="1" applyFill="1" applyBorder="1" applyAlignment="1" applyProtection="1">
      <alignment horizontal="right"/>
    </xf>
    <xf numFmtId="4" fontId="9" fillId="0" borderId="6" xfId="47" applyNumberFormat="1" applyFont="1" applyFill="1" applyBorder="1"/>
    <xf numFmtId="2" fontId="9" fillId="1" borderId="0" xfId="47" applyNumberFormat="1" applyFont="1" applyFill="1" applyBorder="1" applyAlignment="1" applyProtection="1">
      <alignment horizontal="right"/>
    </xf>
    <xf numFmtId="2" fontId="9" fillId="1" borderId="0" xfId="47" applyNumberFormat="1" applyFont="1" applyFill="1" applyBorder="1" applyAlignment="1" applyProtection="1"/>
    <xf numFmtId="4" fontId="10" fillId="1" borderId="0" xfId="47" applyNumberFormat="1" applyFont="1" applyFill="1" applyBorder="1" applyAlignment="1">
      <alignment horizontal="right"/>
    </xf>
    <xf numFmtId="4" fontId="10" fillId="0" borderId="0" xfId="47" applyNumberFormat="1" applyFont="1" applyFill="1" applyBorder="1" applyAlignment="1">
      <alignment horizontal="right"/>
    </xf>
    <xf numFmtId="43" fontId="10" fillId="0" borderId="6" xfId="2" applyFont="1" applyFill="1" applyBorder="1" applyAlignment="1">
      <alignment horizontal="right"/>
    </xf>
    <xf numFmtId="4" fontId="10" fillId="1" borderId="10" xfId="47" applyNumberFormat="1" applyFont="1" applyFill="1" applyBorder="1" applyAlignment="1">
      <alignment horizontal="right"/>
    </xf>
    <xf numFmtId="43" fontId="9" fillId="0" borderId="6" xfId="2" applyFont="1" applyFill="1" applyBorder="1" applyAlignment="1">
      <alignment horizontal="right"/>
    </xf>
    <xf numFmtId="43" fontId="10" fillId="0" borderId="6" xfId="1" applyFont="1" applyFill="1" applyBorder="1" applyAlignment="1">
      <alignment horizontal="right"/>
    </xf>
    <xf numFmtId="2" fontId="9" fillId="1" borderId="9" xfId="47" applyNumberFormat="1" applyFont="1" applyFill="1" applyBorder="1" applyAlignment="1" applyProtection="1">
      <alignment horizontal="right"/>
    </xf>
    <xf numFmtId="2" fontId="9" fillId="1" borderId="10" xfId="47" applyNumberFormat="1" applyFont="1" applyFill="1" applyBorder="1" applyAlignment="1" applyProtection="1">
      <alignment horizontal="right"/>
    </xf>
    <xf numFmtId="2" fontId="9" fillId="1" borderId="10" xfId="47" applyNumberFormat="1" applyFont="1" applyFill="1" applyBorder="1" applyAlignment="1" applyProtection="1"/>
    <xf numFmtId="2" fontId="9" fillId="1" borderId="6" xfId="47" applyNumberFormat="1" applyFont="1" applyFill="1" applyBorder="1" applyAlignment="1" applyProtection="1">
      <alignment horizontal="right"/>
    </xf>
    <xf numFmtId="43" fontId="9" fillId="0" borderId="6" xfId="1" applyFont="1" applyFill="1" applyBorder="1" applyAlignment="1">
      <alignment horizontal="right"/>
    </xf>
    <xf numFmtId="3" fontId="9" fillId="0" borderId="6" xfId="47" applyNumberFormat="1" applyFont="1" applyFill="1" applyBorder="1" applyAlignment="1">
      <alignment horizontal="right"/>
    </xf>
    <xf numFmtId="2" fontId="10" fillId="1" borderId="6" xfId="47" applyNumberFormat="1" applyFont="1" applyFill="1" applyBorder="1" applyAlignment="1" applyProtection="1">
      <alignment horizontal="right"/>
    </xf>
    <xf numFmtId="2" fontId="10" fillId="1" borderId="0" xfId="47" applyNumberFormat="1" applyFont="1" applyFill="1" applyBorder="1" applyAlignment="1" applyProtection="1">
      <alignment horizontal="right"/>
    </xf>
    <xf numFmtId="2" fontId="10" fillId="1" borderId="9" xfId="47" applyNumberFormat="1" applyFont="1" applyFill="1" applyBorder="1" applyAlignment="1" applyProtection="1">
      <alignment horizontal="right"/>
    </xf>
    <xf numFmtId="2" fontId="10" fillId="1" borderId="10" xfId="47" applyNumberFormat="1" applyFont="1" applyFill="1" applyBorder="1" applyAlignment="1" applyProtection="1">
      <alignment horizontal="right"/>
    </xf>
    <xf numFmtId="2" fontId="10" fillId="1" borderId="10" xfId="47" applyNumberFormat="1" applyFont="1" applyFill="1" applyBorder="1" applyAlignment="1" applyProtection="1"/>
    <xf numFmtId="2" fontId="10" fillId="1" borderId="0" xfId="47" applyNumberFormat="1" applyFont="1" applyFill="1" applyBorder="1" applyAlignment="1" applyProtection="1"/>
    <xf numFmtId="2" fontId="9" fillId="0" borderId="6" xfId="47" applyNumberFormat="1" applyFont="1" applyFill="1" applyBorder="1" applyAlignment="1">
      <alignment horizontal="right"/>
    </xf>
    <xf numFmtId="0" fontId="9" fillId="0" borderId="6" xfId="47" applyFont="1" applyFill="1" applyBorder="1" applyAlignment="1">
      <alignment horizontal="right"/>
    </xf>
    <xf numFmtId="0" fontId="10" fillId="1" borderId="6" xfId="47" applyFont="1" applyFill="1" applyBorder="1" applyAlignment="1">
      <alignment horizontal="right"/>
    </xf>
    <xf numFmtId="4" fontId="9" fillId="0" borderId="9" xfId="47" applyNumberFormat="1" applyFont="1" applyFill="1" applyBorder="1" applyAlignment="1">
      <alignment horizontal="right"/>
    </xf>
    <xf numFmtId="43" fontId="9" fillId="0" borderId="0" xfId="1" quotePrefix="1" applyFont="1" applyFill="1" applyBorder="1" applyAlignment="1">
      <alignment horizontal="right"/>
    </xf>
    <xf numFmtId="0" fontId="10" fillId="1" borderId="10" xfId="47" applyFont="1" applyFill="1" applyBorder="1" applyAlignment="1">
      <alignment horizontal="right"/>
    </xf>
    <xf numFmtId="0" fontId="10" fillId="1" borderId="0" xfId="47" applyFont="1" applyFill="1" applyBorder="1" applyAlignment="1">
      <alignment horizontal="right"/>
    </xf>
    <xf numFmtId="43" fontId="10" fillId="0" borderId="0" xfId="1" quotePrefix="1" applyFont="1" applyFill="1" applyBorder="1" applyAlignment="1">
      <alignment horizontal="right"/>
    </xf>
    <xf numFmtId="4" fontId="10" fillId="0" borderId="9" xfId="47" applyNumberFormat="1" applyFont="1" applyFill="1" applyBorder="1" applyAlignment="1">
      <alignment horizontal="right"/>
    </xf>
    <xf numFmtId="43" fontId="10" fillId="0" borderId="10" xfId="2" applyFont="1" applyFill="1" applyBorder="1" applyAlignment="1">
      <alignment horizontal="right"/>
    </xf>
    <xf numFmtId="43" fontId="10" fillId="0" borderId="3" xfId="2" applyFont="1" applyFill="1" applyBorder="1" applyAlignment="1">
      <alignment horizontal="center"/>
    </xf>
    <xf numFmtId="0" fontId="0" fillId="0" borderId="0" xfId="0" applyFont="1"/>
    <xf numFmtId="0" fontId="18" fillId="0" borderId="0" xfId="0" applyFont="1"/>
    <xf numFmtId="2" fontId="10" fillId="2" borderId="0" xfId="47" applyNumberFormat="1" applyFont="1" applyFill="1" applyBorder="1" applyAlignment="1" applyProtection="1">
      <alignment horizontal="right"/>
    </xf>
    <xf numFmtId="1" fontId="10" fillId="0" borderId="15" xfId="47" quotePrefix="1" applyNumberFormat="1" applyFont="1" applyFill="1" applyBorder="1" applyAlignment="1">
      <alignment horizontal="right"/>
    </xf>
    <xf numFmtId="4" fontId="10" fillId="0" borderId="2" xfId="47" quotePrefix="1" applyNumberFormat="1" applyFont="1" applyFill="1" applyBorder="1" applyAlignment="1">
      <alignment horizontal="right"/>
    </xf>
    <xf numFmtId="43" fontId="10" fillId="0" borderId="3" xfId="1" quotePrefix="1" applyFont="1" applyFill="1" applyBorder="1" applyAlignment="1">
      <alignment horizontal="center"/>
    </xf>
    <xf numFmtId="43" fontId="10" fillId="0" borderId="12" xfId="1" applyFont="1" applyFill="1" applyBorder="1" applyAlignment="1">
      <alignment horizontal="right"/>
    </xf>
    <xf numFmtId="1" fontId="10" fillId="0" borderId="15" xfId="47" quotePrefix="1" applyNumberFormat="1" applyFont="1" applyFill="1" applyBorder="1" applyAlignment="1">
      <alignment horizontal="center"/>
    </xf>
    <xf numFmtId="4" fontId="10" fillId="0" borderId="2" xfId="47" quotePrefix="1" applyNumberFormat="1" applyFont="1" applyFill="1" applyBorder="1" applyAlignment="1">
      <alignment horizontal="center"/>
    </xf>
    <xf numFmtId="43" fontId="10" fillId="0" borderId="3" xfId="2" quotePrefix="1" applyFont="1" applyFill="1" applyBorder="1" applyAlignment="1">
      <alignment horizontal="center"/>
    </xf>
    <xf numFmtId="43" fontId="10" fillId="0" borderId="3" xfId="2" applyFont="1" applyFill="1" applyBorder="1" applyAlignment="1">
      <alignment horizontal="center"/>
    </xf>
    <xf numFmtId="1" fontId="10" fillId="0" borderId="3" xfId="47" quotePrefix="1" applyNumberFormat="1" applyFont="1" applyFill="1" applyBorder="1" applyAlignment="1">
      <alignment horizontal="center"/>
    </xf>
    <xf numFmtId="1" fontId="10" fillId="0" borderId="4" xfId="47" quotePrefix="1" applyNumberFormat="1" applyFont="1" applyFill="1" applyBorder="1" applyAlignment="1">
      <alignment horizontal="center"/>
    </xf>
    <xf numFmtId="43" fontId="10" fillId="0" borderId="17" xfId="2" quotePrefix="1" applyFont="1" applyFill="1" applyBorder="1" applyAlignment="1">
      <alignment horizontal="center"/>
    </xf>
    <xf numFmtId="43" fontId="10" fillId="0" borderId="1" xfId="2" quotePrefix="1" applyFont="1" applyFill="1" applyBorder="1" applyAlignment="1">
      <alignment horizontal="center"/>
    </xf>
    <xf numFmtId="43" fontId="10" fillId="0" borderId="1" xfId="2" applyFont="1" applyFill="1" applyBorder="1" applyAlignment="1">
      <alignment horizontal="center"/>
    </xf>
    <xf numFmtId="43" fontId="10" fillId="0" borderId="3" xfId="2" applyFont="1" applyFill="1" applyBorder="1" applyAlignment="1">
      <alignment horizontal="center"/>
    </xf>
    <xf numFmtId="4" fontId="10" fillId="0" borderId="2" xfId="47" quotePrefix="1" applyNumberFormat="1" applyFont="1" applyFill="1" applyBorder="1" applyAlignment="1">
      <alignment horizontal="right"/>
    </xf>
    <xf numFmtId="43" fontId="10" fillId="0" borderId="3" xfId="2" quotePrefix="1" applyFont="1" applyFill="1" applyBorder="1" applyAlignment="1">
      <alignment horizontal="center"/>
    </xf>
    <xf numFmtId="1" fontId="10" fillId="0" borderId="2" xfId="47" quotePrefix="1" applyNumberFormat="1" applyFont="1" applyFill="1" applyBorder="1" applyAlignment="1">
      <alignment horizontal="right"/>
    </xf>
    <xf numFmtId="43" fontId="10" fillId="0" borderId="35" xfId="2" quotePrefix="1" applyFont="1" applyFill="1" applyBorder="1" applyAlignment="1">
      <alignment horizontal="right"/>
    </xf>
    <xf numFmtId="43" fontId="10" fillId="0" borderId="36" xfId="2" quotePrefix="1" applyFont="1" applyFill="1" applyBorder="1" applyAlignment="1">
      <alignment horizontal="center"/>
    </xf>
    <xf numFmtId="43" fontId="10" fillId="0" borderId="3" xfId="2" quotePrefix="1" applyFont="1" applyFill="1" applyBorder="1" applyAlignment="1">
      <alignment horizontal="center"/>
    </xf>
    <xf numFmtId="43" fontId="10" fillId="0" borderId="3" xfId="2" applyFont="1" applyFill="1" applyBorder="1" applyAlignment="1">
      <alignment horizontal="center" vertical="center"/>
    </xf>
    <xf numFmtId="0" fontId="19" fillId="0" borderId="0" xfId="0" applyFont="1"/>
    <xf numFmtId="2" fontId="9" fillId="0" borderId="37" xfId="47" applyNumberFormat="1" applyFont="1" applyFill="1" applyBorder="1"/>
    <xf numFmtId="0" fontId="20" fillId="0" borderId="0" xfId="0" applyFont="1"/>
    <xf numFmtId="2" fontId="21" fillId="0" borderId="16" xfId="0" applyNumberFormat="1" applyFont="1" applyBorder="1" applyAlignment="1">
      <alignment horizontal="right"/>
    </xf>
    <xf numFmtId="2" fontId="9" fillId="0" borderId="0" xfId="47" applyNumberFormat="1" applyFont="1" applyFill="1" applyBorder="1" applyAlignment="1" applyProtection="1"/>
    <xf numFmtId="2" fontId="9" fillId="0" borderId="16" xfId="47" applyNumberFormat="1" applyFont="1" applyFill="1" applyBorder="1" applyAlignment="1" applyProtection="1"/>
    <xf numFmtId="4" fontId="9" fillId="0" borderId="0" xfId="47" applyNumberFormat="1" applyFont="1" applyFill="1" applyBorder="1" applyAlignment="1"/>
    <xf numFmtId="3" fontId="9" fillId="0" borderId="0" xfId="47" applyNumberFormat="1" applyFont="1" applyFill="1" applyBorder="1" applyAlignment="1">
      <alignment horizontal="right"/>
    </xf>
    <xf numFmtId="43" fontId="11" fillId="0" borderId="38" xfId="1" quotePrefix="1" applyFont="1" applyFill="1" applyBorder="1" applyAlignment="1">
      <alignment horizontal="right"/>
    </xf>
    <xf numFmtId="43" fontId="11" fillId="0" borderId="39" xfId="1" quotePrefix="1" applyFont="1" applyFill="1" applyBorder="1" applyAlignment="1">
      <alignment horizontal="center"/>
    </xf>
    <xf numFmtId="43" fontId="11" fillId="0" borderId="39" xfId="1" applyFont="1" applyFill="1" applyBorder="1" applyAlignment="1">
      <alignment horizontal="center"/>
    </xf>
    <xf numFmtId="43" fontId="11" fillId="0" borderId="39" xfId="2" applyFont="1" applyFill="1" applyBorder="1" applyAlignment="1">
      <alignment horizontal="center"/>
    </xf>
    <xf numFmtId="1" fontId="11" fillId="0" borderId="39" xfId="47" quotePrefix="1" applyNumberFormat="1" applyFont="1" applyFill="1" applyBorder="1" applyAlignment="1">
      <alignment horizontal="center"/>
    </xf>
    <xf numFmtId="1" fontId="11" fillId="0" borderId="39" xfId="47" quotePrefix="1" applyNumberFormat="1" applyFont="1" applyFill="1" applyBorder="1" applyAlignment="1">
      <alignment horizontal="right"/>
    </xf>
    <xf numFmtId="1" fontId="12" fillId="0" borderId="39" xfId="47" quotePrefix="1" applyNumberFormat="1" applyFont="1" applyFill="1" applyBorder="1" applyAlignment="1">
      <alignment horizontal="center"/>
    </xf>
    <xf numFmtId="1" fontId="11" fillId="0" borderId="8" xfId="47" quotePrefix="1" applyNumberFormat="1" applyFont="1" applyFill="1" applyBorder="1" applyAlignment="1">
      <alignment horizontal="right"/>
    </xf>
    <xf numFmtId="4" fontId="11" fillId="0" borderId="8" xfId="47" quotePrefix="1" applyNumberFormat="1" applyFont="1" applyFill="1" applyBorder="1" applyAlignment="1">
      <alignment horizontal="right"/>
    </xf>
    <xf numFmtId="43" fontId="11" fillId="0" borderId="8" xfId="1" quotePrefix="1" applyFont="1" applyFill="1" applyBorder="1" applyAlignment="1">
      <alignment horizontal="center"/>
    </xf>
    <xf numFmtId="43" fontId="11" fillId="0" borderId="8" xfId="1" applyFont="1" applyFill="1" applyBorder="1" applyAlignment="1">
      <alignment horizontal="right"/>
    </xf>
    <xf numFmtId="1" fontId="11" fillId="0" borderId="8" xfId="47" quotePrefix="1" applyNumberFormat="1" applyFont="1" applyFill="1" applyBorder="1" applyAlignment="1">
      <alignment horizontal="center"/>
    </xf>
    <xf numFmtId="43" fontId="9" fillId="0" borderId="0" xfId="1" applyFont="1" applyFill="1" applyBorder="1" applyAlignment="1"/>
    <xf numFmtId="43" fontId="9" fillId="0" borderId="6" xfId="1" applyFont="1" applyFill="1" applyBorder="1" applyAlignment="1"/>
    <xf numFmtId="0" fontId="9" fillId="0" borderId="6" xfId="47" applyFont="1" applyFill="1" applyBorder="1" applyAlignment="1"/>
    <xf numFmtId="0" fontId="14" fillId="0" borderId="18" xfId="0" applyFont="1" applyBorder="1"/>
    <xf numFmtId="2" fontId="10" fillId="0" borderId="10" xfId="47" applyNumberFormat="1" applyFont="1" applyFill="1" applyBorder="1" applyAlignment="1" applyProtection="1">
      <alignment horizontal="right"/>
    </xf>
    <xf numFmtId="2" fontId="10" fillId="0" borderId="19" xfId="47" applyNumberFormat="1" applyFont="1" applyFill="1" applyBorder="1" applyAlignment="1" applyProtection="1">
      <alignment horizontal="right"/>
    </xf>
    <xf numFmtId="43" fontId="9" fillId="0" borderId="16" xfId="2" applyFont="1" applyFill="1" applyBorder="1" applyAlignment="1">
      <alignment horizontal="right"/>
    </xf>
    <xf numFmtId="43" fontId="11" fillId="0" borderId="8" xfId="1" quotePrefix="1" applyFont="1" applyFill="1" applyBorder="1" applyAlignment="1">
      <alignment horizontal="right"/>
    </xf>
    <xf numFmtId="43" fontId="11" fillId="0" borderId="8" xfId="1" applyFont="1" applyFill="1" applyBorder="1" applyAlignment="1">
      <alignment horizontal="center"/>
    </xf>
    <xf numFmtId="1" fontId="12" fillId="0" borderId="8" xfId="47" quotePrefix="1" applyNumberFormat="1" applyFont="1" applyFill="1" applyBorder="1" applyAlignment="1">
      <alignment horizontal="center"/>
    </xf>
    <xf numFmtId="43" fontId="9" fillId="0" borderId="16" xfId="1" applyFont="1" applyFill="1" applyBorder="1" applyAlignment="1">
      <alignment horizontal="right"/>
    </xf>
    <xf numFmtId="2" fontId="9" fillId="0" borderId="20" xfId="47" applyNumberFormat="1" applyFont="1" applyFill="1" applyBorder="1" applyAlignment="1" applyProtection="1">
      <alignment horizontal="right"/>
    </xf>
    <xf numFmtId="2" fontId="9" fillId="0" borderId="21" xfId="47" applyNumberFormat="1" applyFont="1" applyFill="1" applyBorder="1" applyAlignment="1" applyProtection="1">
      <alignment horizontal="right"/>
    </xf>
    <xf numFmtId="0" fontId="22" fillId="0" borderId="18" xfId="47" applyFont="1" applyBorder="1"/>
    <xf numFmtId="4" fontId="10" fillId="0" borderId="18" xfId="47" applyNumberFormat="1" applyFont="1" applyFill="1" applyBorder="1" applyAlignment="1">
      <alignment horizontal="right"/>
    </xf>
    <xf numFmtId="43" fontId="10" fillId="0" borderId="18" xfId="1" applyFont="1" applyFill="1" applyBorder="1" applyAlignment="1">
      <alignment horizontal="right"/>
    </xf>
    <xf numFmtId="2" fontId="10" fillId="0" borderId="18" xfId="47" applyNumberFormat="1" applyFont="1" applyFill="1" applyBorder="1" applyAlignment="1" applyProtection="1">
      <alignment horizontal="right"/>
    </xf>
    <xf numFmtId="2" fontId="10" fillId="0" borderId="18" xfId="47" applyNumberFormat="1" applyFont="1" applyFill="1" applyBorder="1" applyAlignment="1" applyProtection="1"/>
    <xf numFmtId="2" fontId="9" fillId="0" borderId="18" xfId="47" applyNumberFormat="1" applyFont="1" applyFill="1" applyBorder="1"/>
    <xf numFmtId="2" fontId="9" fillId="0" borderId="18" xfId="47" applyNumberFormat="1" applyFont="1" applyFill="1" applyBorder="1" applyAlignment="1"/>
    <xf numFmtId="0" fontId="15" fillId="0" borderId="18" xfId="47" applyFont="1" applyBorder="1"/>
    <xf numFmtId="2" fontId="10" fillId="1" borderId="0" xfId="47" applyNumberFormat="1" applyFont="1" applyFill="1" applyBorder="1"/>
    <xf numFmtId="2" fontId="9" fillId="0" borderId="20" xfId="47" applyNumberFormat="1" applyFont="1" applyFill="1" applyBorder="1"/>
    <xf numFmtId="2" fontId="10" fillId="0" borderId="40" xfId="47" applyNumberFormat="1" applyFont="1" applyFill="1" applyBorder="1" applyAlignment="1" applyProtection="1">
      <alignment horizontal="right"/>
    </xf>
    <xf numFmtId="2" fontId="10" fillId="0" borderId="41" xfId="47" applyNumberFormat="1" applyFont="1" applyFill="1" applyBorder="1" applyAlignment="1" applyProtection="1">
      <alignment horizontal="right"/>
    </xf>
    <xf numFmtId="2" fontId="9" fillId="0" borderId="20" xfId="47" applyNumberFormat="1" applyFont="1" applyFill="1" applyBorder="1" applyAlignment="1">
      <alignment horizontal="right"/>
    </xf>
    <xf numFmtId="2" fontId="10" fillId="2" borderId="0" xfId="47" applyNumberFormat="1" applyFont="1" applyFill="1" applyBorder="1"/>
    <xf numFmtId="43" fontId="9" fillId="0" borderId="20" xfId="2" applyFont="1" applyFill="1" applyBorder="1" applyAlignment="1">
      <alignment horizontal="right"/>
    </xf>
    <xf numFmtId="0" fontId="0" fillId="0" borderId="18" xfId="0" applyBorder="1"/>
    <xf numFmtId="0" fontId="0" fillId="0" borderId="0" xfId="0" applyBorder="1"/>
    <xf numFmtId="2" fontId="23" fillId="0" borderId="1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right"/>
    </xf>
    <xf numFmtId="2" fontId="9" fillId="0" borderId="12" xfId="0" applyNumberFormat="1" applyFont="1" applyFill="1" applyBorder="1" applyAlignment="1">
      <alignment horizontal="center"/>
    </xf>
    <xf numFmtId="2" fontId="9" fillId="0" borderId="11" xfId="0" applyNumberFormat="1" applyFont="1" applyFill="1" applyBorder="1" applyAlignment="1">
      <alignment horizontal="center"/>
    </xf>
    <xf numFmtId="1" fontId="10" fillId="0" borderId="8" xfId="0" quotePrefix="1" applyNumberFormat="1" applyFont="1" applyFill="1" applyBorder="1" applyAlignment="1">
      <alignment horizontal="right"/>
    </xf>
    <xf numFmtId="4" fontId="10" fillId="0" borderId="8" xfId="0" quotePrefix="1" applyNumberFormat="1" applyFont="1" applyFill="1" applyBorder="1" applyAlignment="1">
      <alignment horizontal="right"/>
    </xf>
    <xf numFmtId="43" fontId="10" fillId="0" borderId="8" xfId="1" quotePrefix="1" applyFont="1" applyFill="1" applyBorder="1" applyAlignment="1">
      <alignment horizontal="center"/>
    </xf>
    <xf numFmtId="43" fontId="10" fillId="0" borderId="8" xfId="1" applyFont="1" applyFill="1" applyBorder="1" applyAlignment="1">
      <alignment horizontal="right"/>
    </xf>
    <xf numFmtId="1" fontId="10" fillId="0" borderId="8" xfId="0" quotePrefix="1" applyNumberFormat="1" applyFont="1" applyFill="1" applyBorder="1" applyAlignment="1">
      <alignment horizontal="center"/>
    </xf>
    <xf numFmtId="1" fontId="24" fillId="0" borderId="8" xfId="0" quotePrefix="1" applyNumberFormat="1" applyFont="1" applyFill="1" applyBorder="1" applyAlignment="1">
      <alignment horizontal="center"/>
    </xf>
    <xf numFmtId="43" fontId="10" fillId="0" borderId="42" xfId="1" quotePrefix="1" applyFont="1" applyFill="1" applyBorder="1" applyAlignment="1">
      <alignment horizontal="right"/>
    </xf>
    <xf numFmtId="43" fontId="10" fillId="0" borderId="42" xfId="1" quotePrefix="1" applyFont="1" applyFill="1" applyBorder="1" applyAlignment="1">
      <alignment horizontal="center"/>
    </xf>
    <xf numFmtId="43" fontId="10" fillId="0" borderId="42" xfId="1" applyFont="1" applyFill="1" applyBorder="1" applyAlignment="1">
      <alignment horizontal="center"/>
    </xf>
    <xf numFmtId="1" fontId="11" fillId="0" borderId="8" xfId="0" quotePrefix="1" applyNumberFormat="1" applyFont="1" applyFill="1" applyBorder="1" applyAlignment="1">
      <alignment horizontal="center"/>
    </xf>
    <xf numFmtId="4" fontId="11" fillId="0" borderId="8" xfId="1" quotePrefix="1" applyNumberFormat="1" applyFont="1" applyFill="1" applyBorder="1" applyAlignment="1">
      <alignment horizontal="center"/>
    </xf>
    <xf numFmtId="2" fontId="10" fillId="0" borderId="9" xfId="0" applyNumberFormat="1" applyFont="1" applyFill="1" applyBorder="1"/>
    <xf numFmtId="43" fontId="11" fillId="0" borderId="0" xfId="1" applyFont="1" applyFill="1" applyBorder="1" applyAlignment="1">
      <alignment horizontal="right"/>
    </xf>
    <xf numFmtId="2" fontId="10" fillId="0" borderId="0" xfId="0" applyNumberFormat="1" applyFont="1" applyFill="1"/>
    <xf numFmtId="2" fontId="11" fillId="0" borderId="0" xfId="0" applyNumberFormat="1" applyFont="1" applyFill="1" applyBorder="1" applyAlignment="1" applyProtection="1">
      <alignment horizontal="right"/>
    </xf>
    <xf numFmtId="43" fontId="11" fillId="0" borderId="10" xfId="1" applyFont="1" applyFill="1" applyBorder="1" applyAlignment="1">
      <alignment horizontal="right"/>
    </xf>
    <xf numFmtId="4" fontId="11" fillId="3" borderId="0" xfId="0" applyNumberFormat="1" applyFont="1" applyFill="1" applyBorder="1" applyAlignment="1" applyProtection="1">
      <alignment horizontal="right"/>
    </xf>
    <xf numFmtId="2" fontId="11" fillId="3" borderId="0" xfId="0" applyNumberFormat="1" applyFont="1" applyFill="1" applyBorder="1" applyAlignment="1" applyProtection="1">
      <alignment horizontal="right"/>
    </xf>
    <xf numFmtId="2" fontId="11" fillId="3" borderId="10" xfId="0" applyNumberFormat="1" applyFont="1" applyFill="1" applyBorder="1" applyAlignment="1" applyProtection="1">
      <alignment horizontal="right"/>
    </xf>
    <xf numFmtId="2" fontId="11" fillId="3" borderId="0" xfId="0" applyNumberFormat="1" applyFont="1" applyFill="1" applyBorder="1" applyAlignment="1" applyProtection="1"/>
    <xf numFmtId="2" fontId="12" fillId="3" borderId="0" xfId="0" applyNumberFormat="1" applyFont="1" applyFill="1" applyBorder="1" applyAlignment="1" applyProtection="1"/>
    <xf numFmtId="2" fontId="10" fillId="0" borderId="6" xfId="0" applyNumberFormat="1" applyFont="1" applyFill="1" applyBorder="1"/>
    <xf numFmtId="2" fontId="9" fillId="0" borderId="6" xfId="0" applyNumberFormat="1" applyFont="1" applyFill="1" applyBorder="1"/>
    <xf numFmtId="43" fontId="12" fillId="0" borderId="0" xfId="1" applyFont="1" applyFill="1" applyBorder="1" applyAlignment="1">
      <alignment horizontal="right"/>
    </xf>
    <xf numFmtId="2" fontId="12" fillId="0" borderId="0" xfId="0" applyNumberFormat="1" applyFont="1" applyFill="1" applyBorder="1" applyAlignment="1" applyProtection="1">
      <alignment horizontal="right"/>
    </xf>
    <xf numFmtId="4" fontId="12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12" fillId="0" borderId="6" xfId="0" applyFont="1" applyBorder="1"/>
    <xf numFmtId="2" fontId="9" fillId="0" borderId="0" xfId="0" applyNumberFormat="1" applyFont="1" applyFill="1" applyAlignment="1">
      <alignment horizontal="right"/>
    </xf>
    <xf numFmtId="43" fontId="10" fillId="0" borderId="0" xfId="1" applyFont="1" applyFill="1" applyBorder="1"/>
    <xf numFmtId="0" fontId="14" fillId="0" borderId="20" xfId="0" applyFont="1" applyBorder="1"/>
    <xf numFmtId="1" fontId="10" fillId="0" borderId="22" xfId="0" quotePrefix="1" applyNumberFormat="1" applyFont="1" applyFill="1" applyBorder="1" applyAlignment="1">
      <alignment horizontal="right"/>
    </xf>
    <xf numFmtId="4" fontId="10" fillId="0" borderId="22" xfId="0" quotePrefix="1" applyNumberFormat="1" applyFont="1" applyFill="1" applyBorder="1" applyAlignment="1">
      <alignment horizontal="right"/>
    </xf>
    <xf numFmtId="43" fontId="10" fillId="0" borderId="8" xfId="1" quotePrefix="1" applyFont="1" applyFill="1" applyBorder="1" applyAlignment="1">
      <alignment horizontal="center"/>
    </xf>
    <xf numFmtId="43" fontId="11" fillId="0" borderId="8" xfId="1" quotePrefix="1" applyFont="1" applyFill="1" applyBorder="1" applyAlignment="1">
      <alignment horizontal="center"/>
    </xf>
    <xf numFmtId="43" fontId="10" fillId="0" borderId="8" xfId="1" applyFont="1" applyFill="1" applyBorder="1" applyAlignment="1">
      <alignment horizontal="right"/>
    </xf>
    <xf numFmtId="1" fontId="10" fillId="0" borderId="8" xfId="0" quotePrefix="1" applyNumberFormat="1" applyFont="1" applyFill="1" applyBorder="1" applyAlignment="1">
      <alignment horizontal="center"/>
    </xf>
    <xf numFmtId="43" fontId="10" fillId="0" borderId="43" xfId="1" quotePrefix="1" applyFont="1" applyFill="1" applyBorder="1" applyAlignment="1">
      <alignment horizontal="right"/>
    </xf>
    <xf numFmtId="43" fontId="10" fillId="0" borderId="43" xfId="1" quotePrefix="1" applyFont="1" applyFill="1" applyBorder="1" applyAlignment="1">
      <alignment horizontal="center"/>
    </xf>
    <xf numFmtId="43" fontId="10" fillId="0" borderId="43" xfId="1" applyFont="1" applyFill="1" applyBorder="1" applyAlignment="1">
      <alignment horizontal="center"/>
    </xf>
    <xf numFmtId="1" fontId="11" fillId="0" borderId="22" xfId="0" quotePrefix="1" applyNumberFormat="1" applyFont="1" applyFill="1" applyBorder="1" applyAlignment="1">
      <alignment horizontal="center"/>
    </xf>
    <xf numFmtId="1" fontId="11" fillId="0" borderId="8" xfId="0" quotePrefix="1" applyNumberFormat="1" applyFont="1" applyFill="1" applyBorder="1" applyAlignment="1">
      <alignment horizontal="center"/>
    </xf>
    <xf numFmtId="1" fontId="24" fillId="0" borderId="8" xfId="0" quotePrefix="1" applyNumberFormat="1" applyFont="1" applyFill="1" applyBorder="1" applyAlignment="1">
      <alignment horizontal="center"/>
    </xf>
    <xf numFmtId="4" fontId="11" fillId="0" borderId="14" xfId="1" quotePrefix="1" applyNumberFormat="1" applyFont="1" applyFill="1" applyBorder="1" applyAlignment="1">
      <alignment horizontal="center"/>
    </xf>
    <xf numFmtId="43" fontId="11" fillId="0" borderId="14" xfId="1" quotePrefix="1" applyFont="1" applyFill="1" applyBorder="1" applyAlignment="1">
      <alignment horizontal="center"/>
    </xf>
    <xf numFmtId="43" fontId="11" fillId="0" borderId="14" xfId="1" applyFont="1" applyFill="1" applyBorder="1" applyAlignment="1">
      <alignment horizontal="center"/>
    </xf>
    <xf numFmtId="43" fontId="11" fillId="0" borderId="8" xfId="1" applyFont="1" applyFill="1" applyBorder="1" applyAlignment="1">
      <alignment horizontal="center"/>
    </xf>
    <xf numFmtId="2" fontId="10" fillId="0" borderId="9" xfId="0" applyNumberFormat="1" applyFont="1" applyFill="1" applyBorder="1"/>
    <xf numFmtId="4" fontId="11" fillId="0" borderId="0" xfId="0" applyNumberFormat="1" applyFont="1" applyFill="1" applyBorder="1" applyAlignment="1">
      <alignment horizontal="right"/>
    </xf>
    <xf numFmtId="2" fontId="11" fillId="3" borderId="10" xfId="0" applyNumberFormat="1" applyFont="1" applyFill="1" applyBorder="1" applyAlignment="1" applyProtection="1">
      <alignment horizontal="right"/>
    </xf>
    <xf numFmtId="0" fontId="12" fillId="0" borderId="0" xfId="0" applyFont="1" applyFill="1" applyBorder="1" applyAlignment="1">
      <alignment horizontal="right"/>
    </xf>
    <xf numFmtId="2" fontId="9" fillId="0" borderId="12" xfId="0" applyNumberFormat="1" applyFont="1" applyFill="1" applyBorder="1" applyAlignment="1">
      <alignment horizontal="center"/>
    </xf>
    <xf numFmtId="1" fontId="10" fillId="0" borderId="22" xfId="0" quotePrefix="1" applyNumberFormat="1" applyFont="1" applyFill="1" applyBorder="1" applyAlignment="1">
      <alignment horizontal="right"/>
    </xf>
    <xf numFmtId="4" fontId="10" fillId="0" borderId="22" xfId="0" quotePrefix="1" applyNumberFormat="1" applyFont="1" applyFill="1" applyBorder="1" applyAlignment="1">
      <alignment horizontal="right"/>
    </xf>
    <xf numFmtId="43" fontId="10" fillId="0" borderId="8" xfId="1" quotePrefix="1" applyFont="1" applyFill="1" applyBorder="1" applyAlignment="1">
      <alignment horizontal="center"/>
    </xf>
    <xf numFmtId="43" fontId="11" fillId="0" borderId="8" xfId="1" quotePrefix="1" applyFont="1" applyFill="1" applyBorder="1" applyAlignment="1">
      <alignment horizontal="center"/>
    </xf>
    <xf numFmtId="43" fontId="10" fillId="0" borderId="8" xfId="1" applyFont="1" applyFill="1" applyBorder="1" applyAlignment="1">
      <alignment horizontal="right"/>
    </xf>
    <xf numFmtId="1" fontId="10" fillId="0" borderId="8" xfId="0" quotePrefix="1" applyNumberFormat="1" applyFont="1" applyFill="1" applyBorder="1" applyAlignment="1">
      <alignment horizontal="center"/>
    </xf>
    <xf numFmtId="1" fontId="24" fillId="0" borderId="8" xfId="0" quotePrefix="1" applyNumberFormat="1" applyFont="1" applyFill="1" applyBorder="1" applyAlignment="1">
      <alignment horizontal="center"/>
    </xf>
    <xf numFmtId="1" fontId="11" fillId="0" borderId="22" xfId="0" quotePrefix="1" applyNumberFormat="1" applyFont="1" applyFill="1" applyBorder="1" applyAlignment="1">
      <alignment horizontal="center"/>
    </xf>
    <xf numFmtId="1" fontId="11" fillId="0" borderId="8" xfId="0" quotePrefix="1" applyNumberFormat="1" applyFont="1" applyFill="1" applyBorder="1" applyAlignment="1">
      <alignment horizontal="center"/>
    </xf>
    <xf numFmtId="43" fontId="11" fillId="0" borderId="8" xfId="1" applyFont="1" applyFill="1" applyBorder="1" applyAlignment="1">
      <alignment horizontal="center"/>
    </xf>
    <xf numFmtId="2" fontId="10" fillId="0" borderId="9" xfId="0" applyNumberFormat="1" applyFont="1" applyFill="1" applyBorder="1"/>
    <xf numFmtId="0" fontId="11" fillId="0" borderId="0" xfId="0" applyNumberFormat="1" applyFont="1" applyFill="1" applyBorder="1" applyAlignment="1" applyProtection="1">
      <alignment horizontal="right"/>
    </xf>
    <xf numFmtId="0" fontId="12" fillId="0" borderId="0" xfId="0" applyNumberFormat="1" applyFont="1" applyFill="1" applyBorder="1" applyAlignment="1" applyProtection="1">
      <alignment horizontal="right"/>
    </xf>
    <xf numFmtId="43" fontId="12" fillId="0" borderId="0" xfId="0" applyNumberFormat="1" applyFont="1" applyFill="1" applyBorder="1" applyAlignment="1" applyProtection="1">
      <alignment horizontal="right"/>
    </xf>
    <xf numFmtId="43" fontId="9" fillId="0" borderId="0" xfId="1" applyFont="1" applyFill="1" applyBorder="1"/>
    <xf numFmtId="43" fontId="11" fillId="0" borderId="0" xfId="0" applyNumberFormat="1" applyFont="1" applyFill="1" applyBorder="1" applyAlignment="1" applyProtection="1">
      <alignment horizontal="right"/>
    </xf>
    <xf numFmtId="2" fontId="25" fillId="0" borderId="0" xfId="1" applyNumberFormat="1" applyFont="1" applyFill="1" applyBorder="1" applyAlignment="1">
      <alignment horizontal="right"/>
    </xf>
    <xf numFmtId="2" fontId="26" fillId="0" borderId="0" xfId="0" applyNumberFormat="1" applyFont="1" applyFill="1" applyBorder="1" applyAlignment="1" applyProtection="1">
      <alignment horizontal="right"/>
    </xf>
    <xf numFmtId="4" fontId="5" fillId="0" borderId="0" xfId="3" applyNumberFormat="1" applyFont="1" applyFill="1" applyBorder="1" applyAlignment="1"/>
    <xf numFmtId="4" fontId="5" fillId="0" borderId="18" xfId="3" applyNumberFormat="1" applyFont="1" applyFill="1" applyBorder="1" applyAlignment="1"/>
    <xf numFmtId="0" fontId="15" fillId="0" borderId="0" xfId="47" applyFont="1" applyBorder="1"/>
    <xf numFmtId="43" fontId="10" fillId="4" borderId="0" xfId="2" applyFont="1" applyFill="1" applyBorder="1"/>
    <xf numFmtId="2" fontId="9" fillId="4" borderId="0" xfId="47" applyNumberFormat="1" applyFont="1" applyFill="1" applyBorder="1"/>
    <xf numFmtId="43" fontId="9" fillId="4" borderId="16" xfId="2" applyFont="1" applyFill="1" applyBorder="1" applyAlignment="1">
      <alignment horizontal="right"/>
    </xf>
    <xf numFmtId="0" fontId="14" fillId="4" borderId="18" xfId="0" applyFont="1" applyFill="1" applyBorder="1"/>
    <xf numFmtId="0" fontId="0" fillId="4" borderId="18" xfId="0" applyFill="1" applyBorder="1"/>
    <xf numFmtId="1" fontId="9" fillId="4" borderId="0" xfId="0" applyNumberFormat="1" applyFont="1" applyFill="1" applyBorder="1" applyAlignment="1">
      <alignment horizontal="right"/>
    </xf>
    <xf numFmtId="1" fontId="9" fillId="4" borderId="0" xfId="47" applyNumberFormat="1" applyFont="1" applyFill="1" applyBorder="1" applyAlignment="1">
      <alignment horizontal="right"/>
    </xf>
    <xf numFmtId="43" fontId="9" fillId="4" borderId="0" xfId="1" applyFont="1" applyFill="1" applyBorder="1" applyAlignment="1">
      <alignment horizontal="right"/>
    </xf>
    <xf numFmtId="4" fontId="9" fillId="4" borderId="0" xfId="47" applyNumberFormat="1" applyFont="1" applyFill="1" applyBorder="1" applyAlignment="1">
      <alignment horizontal="right"/>
    </xf>
    <xf numFmtId="0" fontId="14" fillId="4" borderId="0" xfId="0" applyFont="1" applyFill="1"/>
    <xf numFmtId="43" fontId="11" fillId="4" borderId="8" xfId="2" applyFont="1" applyFill="1" applyBorder="1" applyAlignment="1">
      <alignment horizontal="center"/>
    </xf>
    <xf numFmtId="43" fontId="9" fillId="4" borderId="0" xfId="2" applyFont="1" applyFill="1" applyBorder="1" applyAlignment="1">
      <alignment horizontal="right"/>
    </xf>
    <xf numFmtId="43" fontId="10" fillId="4" borderId="1" xfId="2" applyFont="1" applyFill="1" applyBorder="1" applyAlignment="1">
      <alignment horizontal="center"/>
    </xf>
    <xf numFmtId="43" fontId="9" fillId="4" borderId="0" xfId="2" applyFont="1" applyFill="1" applyBorder="1"/>
    <xf numFmtId="43" fontId="10" fillId="4" borderId="42" xfId="1" applyFont="1" applyFill="1" applyBorder="1" applyAlignment="1">
      <alignment horizontal="center"/>
    </xf>
    <xf numFmtId="43" fontId="10" fillId="4" borderId="0" xfId="1" applyFont="1" applyFill="1" applyBorder="1"/>
    <xf numFmtId="43" fontId="11" fillId="4" borderId="1" xfId="2" applyFont="1" applyFill="1" applyBorder="1" applyAlignment="1">
      <alignment horizontal="center"/>
    </xf>
    <xf numFmtId="43" fontId="9" fillId="4" borderId="0" xfId="1" applyFont="1" applyFill="1" applyBorder="1"/>
    <xf numFmtId="43" fontId="10" fillId="4" borderId="43" xfId="1" applyFont="1" applyFill="1" applyBorder="1" applyAlignment="1">
      <alignment horizontal="center"/>
    </xf>
    <xf numFmtId="43" fontId="11" fillId="4" borderId="39" xfId="2" applyFont="1" applyFill="1" applyBorder="1" applyAlignment="1">
      <alignment horizontal="center"/>
    </xf>
    <xf numFmtId="43" fontId="10" fillId="4" borderId="18" xfId="1" applyFont="1" applyFill="1" applyBorder="1" applyAlignment="1">
      <alignment horizontal="right"/>
    </xf>
    <xf numFmtId="43" fontId="10" fillId="4" borderId="0" xfId="1" applyFont="1" applyFill="1" applyBorder="1" applyAlignment="1">
      <alignment horizontal="right"/>
    </xf>
    <xf numFmtId="43" fontId="9" fillId="4" borderId="0" xfId="1" applyFont="1" applyFill="1" applyBorder="1" applyAlignment="1"/>
    <xf numFmtId="2" fontId="9" fillId="5" borderId="0" xfId="47" applyNumberFormat="1" applyFont="1" applyFill="1" applyBorder="1"/>
    <xf numFmtId="43" fontId="10" fillId="5" borderId="4" xfId="2" applyFont="1" applyFill="1" applyBorder="1" applyAlignment="1">
      <alignment horizontal="center"/>
    </xf>
    <xf numFmtId="2" fontId="10" fillId="5" borderId="16" xfId="47" applyNumberFormat="1" applyFont="1" applyFill="1" applyBorder="1" applyAlignment="1" applyProtection="1">
      <alignment horizontal="right"/>
    </xf>
    <xf numFmtId="2" fontId="9" fillId="5" borderId="16" xfId="47" applyNumberFormat="1" applyFont="1" applyFill="1" applyBorder="1" applyAlignment="1" applyProtection="1">
      <alignment horizontal="right"/>
    </xf>
    <xf numFmtId="2" fontId="21" fillId="5" borderId="16" xfId="0" applyNumberFormat="1" applyFont="1" applyFill="1" applyBorder="1" applyAlignment="1">
      <alignment horizontal="right"/>
    </xf>
    <xf numFmtId="43" fontId="11" fillId="5" borderId="3" xfId="2" applyFont="1" applyFill="1" applyBorder="1" applyAlignment="1">
      <alignment horizontal="center"/>
    </xf>
    <xf numFmtId="2" fontId="10" fillId="5" borderId="19" xfId="47" applyNumberFormat="1" applyFont="1" applyFill="1" applyBorder="1" applyAlignment="1" applyProtection="1">
      <alignment horizontal="right"/>
    </xf>
    <xf numFmtId="43" fontId="9" fillId="5" borderId="16" xfId="2" applyFont="1" applyFill="1" applyBorder="1" applyAlignment="1">
      <alignment horizontal="right"/>
    </xf>
    <xf numFmtId="43" fontId="9" fillId="5" borderId="21" xfId="2" applyFont="1" applyFill="1" applyBorder="1" applyAlignment="1">
      <alignment horizontal="right"/>
    </xf>
    <xf numFmtId="0" fontId="14" fillId="5" borderId="18" xfId="0" applyFont="1" applyFill="1" applyBorder="1"/>
    <xf numFmtId="2" fontId="9" fillId="5" borderId="0" xfId="0" applyNumberFormat="1" applyFont="1" applyFill="1" applyBorder="1"/>
    <xf numFmtId="1" fontId="24" fillId="5" borderId="8" xfId="0" quotePrefix="1" applyNumberFormat="1" applyFont="1" applyFill="1" applyBorder="1" applyAlignment="1">
      <alignment horizontal="center"/>
    </xf>
    <xf numFmtId="2" fontId="11" fillId="5" borderId="0" xfId="0" applyNumberFormat="1" applyFont="1" applyFill="1" applyBorder="1" applyAlignment="1" applyProtection="1">
      <alignment horizontal="right"/>
    </xf>
    <xf numFmtId="2" fontId="12" fillId="5" borderId="0" xfId="0" applyNumberFormat="1" applyFont="1" applyFill="1" applyBorder="1" applyAlignment="1" applyProtection="1">
      <alignment horizontal="right"/>
    </xf>
    <xf numFmtId="2" fontId="10" fillId="5" borderId="0" xfId="0" applyNumberFormat="1" applyFont="1" applyFill="1" applyBorder="1" applyAlignment="1">
      <alignment horizontal="right"/>
    </xf>
    <xf numFmtId="0" fontId="0" fillId="5" borderId="18" xfId="0" applyFill="1" applyBorder="1"/>
    <xf numFmtId="2" fontId="10" fillId="5" borderId="0" xfId="47" applyNumberFormat="1" applyFont="1" applyFill="1" applyBorder="1" applyAlignment="1" applyProtection="1">
      <alignment horizontal="right"/>
    </xf>
    <xf numFmtId="2" fontId="9" fillId="5" borderId="0" xfId="47" applyNumberFormat="1" applyFont="1" applyFill="1" applyBorder="1" applyAlignment="1" applyProtection="1">
      <alignment horizontal="right"/>
    </xf>
    <xf numFmtId="1" fontId="9" fillId="5" borderId="0" xfId="0" applyNumberFormat="1" applyFont="1" applyFill="1" applyBorder="1" applyAlignment="1">
      <alignment horizontal="right"/>
    </xf>
    <xf numFmtId="1" fontId="27" fillId="5" borderId="8" xfId="0" quotePrefix="1" applyNumberFormat="1" applyFont="1" applyFill="1" applyBorder="1" applyAlignment="1">
      <alignment horizontal="center"/>
    </xf>
    <xf numFmtId="43" fontId="12" fillId="5" borderId="0" xfId="1" applyFont="1" applyFill="1" applyBorder="1" applyAlignment="1">
      <alignment horizontal="right"/>
    </xf>
    <xf numFmtId="1" fontId="9" fillId="5" borderId="0" xfId="47" applyNumberFormat="1" applyFont="1" applyFill="1" applyBorder="1" applyAlignment="1">
      <alignment horizontal="right"/>
    </xf>
    <xf numFmtId="43" fontId="11" fillId="5" borderId="44" xfId="2" applyFont="1" applyFill="1" applyBorder="1" applyAlignment="1">
      <alignment horizontal="center"/>
    </xf>
    <xf numFmtId="4" fontId="9" fillId="5" borderId="6" xfId="47" applyNumberFormat="1" applyFont="1" applyFill="1" applyBorder="1" applyAlignment="1">
      <alignment horizontal="right"/>
    </xf>
    <xf numFmtId="0" fontId="10" fillId="5" borderId="18" xfId="47" applyNumberFormat="1" applyFont="1" applyFill="1" applyBorder="1" applyAlignment="1" applyProtection="1">
      <alignment horizontal="right"/>
    </xf>
    <xf numFmtId="1" fontId="24" fillId="5" borderId="8" xfId="0" quotePrefix="1" applyNumberFormat="1" applyFont="1" applyFill="1" applyBorder="1" applyAlignment="1">
      <alignment horizontal="center"/>
    </xf>
    <xf numFmtId="43" fontId="9" fillId="5" borderId="0" xfId="1" applyFont="1" applyFill="1" applyBorder="1" applyAlignment="1">
      <alignment horizontal="right"/>
    </xf>
    <xf numFmtId="4" fontId="9" fillId="5" borderId="0" xfId="47" applyNumberFormat="1" applyFont="1" applyFill="1" applyBorder="1" applyAlignment="1">
      <alignment horizontal="right"/>
    </xf>
    <xf numFmtId="0" fontId="14" fillId="5" borderId="0" xfId="0" applyFont="1" applyFill="1"/>
    <xf numFmtId="43" fontId="11" fillId="5" borderId="8" xfId="2" applyFont="1" applyFill="1" applyBorder="1" applyAlignment="1">
      <alignment horizontal="center"/>
    </xf>
    <xf numFmtId="43" fontId="9" fillId="5" borderId="16" xfId="1" applyFont="1" applyFill="1" applyBorder="1" applyAlignment="1">
      <alignment horizontal="right"/>
    </xf>
    <xf numFmtId="2" fontId="9" fillId="5" borderId="16" xfId="47" applyNumberFormat="1" applyFont="1" applyFill="1" applyBorder="1" applyAlignment="1" applyProtection="1"/>
    <xf numFmtId="2" fontId="9" fillId="5" borderId="21" xfId="47" applyNumberFormat="1" applyFont="1" applyFill="1" applyBorder="1" applyAlignment="1" applyProtection="1">
      <alignment horizontal="right"/>
    </xf>
    <xf numFmtId="2" fontId="9" fillId="4" borderId="0" xfId="2" applyNumberFormat="1" applyFont="1" applyFill="1" applyBorder="1" applyAlignment="1">
      <alignment horizontal="right"/>
    </xf>
    <xf numFmtId="43" fontId="10" fillId="4" borderId="19" xfId="2" applyFont="1" applyFill="1" applyBorder="1"/>
    <xf numFmtId="43" fontId="10" fillId="4" borderId="16" xfId="2" applyFont="1" applyFill="1" applyBorder="1"/>
    <xf numFmtId="43" fontId="9" fillId="4" borderId="16" xfId="2" applyFont="1" applyFill="1" applyBorder="1"/>
    <xf numFmtId="2" fontId="9" fillId="4" borderId="0" xfId="1" applyNumberFormat="1" applyFont="1" applyFill="1" applyBorder="1" applyAlignment="1">
      <alignment horizontal="right"/>
    </xf>
    <xf numFmtId="43" fontId="11" fillId="5" borderId="4" xfId="2" applyFont="1" applyFill="1" applyBorder="1" applyAlignment="1">
      <alignment horizontal="center"/>
    </xf>
    <xf numFmtId="2" fontId="21" fillId="5" borderId="16" xfId="0" applyNumberFormat="1" applyFont="1" applyFill="1" applyBorder="1"/>
    <xf numFmtId="2" fontId="28" fillId="6" borderId="16" xfId="0" applyNumberFormat="1" applyFont="1" applyFill="1" applyBorder="1"/>
    <xf numFmtId="2" fontId="28" fillId="7" borderId="16" xfId="0" applyNumberFormat="1" applyFont="1" applyFill="1" applyBorder="1"/>
    <xf numFmtId="2" fontId="21" fillId="5" borderId="21" xfId="0" applyNumberFormat="1" applyFont="1" applyFill="1" applyBorder="1"/>
    <xf numFmtId="2" fontId="10" fillId="7" borderId="16" xfId="47" applyNumberFormat="1" applyFont="1" applyFill="1" applyBorder="1" applyAlignment="1" applyProtection="1"/>
    <xf numFmtId="2" fontId="21" fillId="5" borderId="21" xfId="0" applyNumberFormat="1" applyFont="1" applyFill="1" applyBorder="1" applyAlignment="1">
      <alignment horizontal="right"/>
    </xf>
    <xf numFmtId="2" fontId="12" fillId="7" borderId="0" xfId="0" applyNumberFormat="1" applyFont="1" applyFill="1" applyBorder="1" applyAlignment="1" applyProtection="1"/>
    <xf numFmtId="2" fontId="9" fillId="5" borderId="0" xfId="0" applyNumberFormat="1" applyFont="1" applyFill="1" applyBorder="1" applyAlignment="1">
      <alignment horizontal="right"/>
    </xf>
    <xf numFmtId="0" fontId="0" fillId="5" borderId="0" xfId="0" applyFill="1"/>
    <xf numFmtId="0" fontId="14" fillId="5" borderId="20" xfId="0" applyFont="1" applyFill="1" applyBorder="1"/>
    <xf numFmtId="2" fontId="9" fillId="7" borderId="19" xfId="47" applyNumberFormat="1" applyFont="1" applyFill="1" applyBorder="1" applyAlignment="1" applyProtection="1"/>
    <xf numFmtId="2" fontId="9" fillId="7" borderId="16" xfId="47" applyNumberFormat="1" applyFont="1" applyFill="1" applyBorder="1" applyAlignment="1" applyProtection="1"/>
    <xf numFmtId="1" fontId="24" fillId="5" borderId="8" xfId="0" quotePrefix="1" applyNumberFormat="1" applyFont="1" applyFill="1" applyBorder="1" applyAlignment="1">
      <alignment horizontal="center"/>
    </xf>
    <xf numFmtId="0" fontId="14" fillId="5" borderId="0" xfId="0" applyFont="1" applyFill="1" applyBorder="1"/>
    <xf numFmtId="43" fontId="11" fillId="5" borderId="45" xfId="2" applyFont="1" applyFill="1" applyBorder="1" applyAlignment="1">
      <alignment horizontal="center"/>
    </xf>
    <xf numFmtId="2" fontId="28" fillId="7" borderId="16" xfId="0" applyNumberFormat="1" applyFont="1" applyFill="1" applyBorder="1" applyAlignment="1">
      <alignment horizontal="right"/>
    </xf>
    <xf numFmtId="43" fontId="11" fillId="5" borderId="4" xfId="2" applyFont="1" applyFill="1" applyBorder="1" applyAlignment="1">
      <alignment horizontal="center"/>
    </xf>
    <xf numFmtId="2" fontId="21" fillId="5" borderId="23" xfId="0" applyNumberFormat="1" applyFont="1" applyFill="1" applyBorder="1"/>
    <xf numFmtId="2" fontId="28" fillId="7" borderId="23" xfId="0" applyNumberFormat="1" applyFont="1" applyFill="1" applyBorder="1"/>
    <xf numFmtId="2" fontId="21" fillId="5" borderId="23" xfId="0" applyNumberFormat="1" applyFont="1" applyFill="1" applyBorder="1" applyAlignment="1">
      <alignment horizontal="right"/>
    </xf>
    <xf numFmtId="2" fontId="21" fillId="5" borderId="24" xfId="0" applyNumberFormat="1" applyFont="1" applyFill="1" applyBorder="1"/>
    <xf numFmtId="2" fontId="9" fillId="5" borderId="18" xfId="47" applyNumberFormat="1" applyFont="1" applyFill="1" applyBorder="1" applyAlignment="1"/>
    <xf numFmtId="0" fontId="21" fillId="5" borderId="23" xfId="0" applyFont="1" applyFill="1" applyBorder="1" applyAlignment="1">
      <alignment horizontal="right"/>
    </xf>
    <xf numFmtId="4" fontId="9" fillId="5" borderId="23" xfId="47" applyNumberFormat="1" applyFont="1" applyFill="1" applyBorder="1" applyAlignment="1">
      <alignment horizontal="right"/>
    </xf>
    <xf numFmtId="43" fontId="9" fillId="5" borderId="23" xfId="1" applyFont="1" applyFill="1" applyBorder="1" applyAlignment="1">
      <alignment horizontal="right"/>
    </xf>
    <xf numFmtId="2" fontId="21" fillId="5" borderId="24" xfId="0" applyNumberFormat="1" applyFont="1" applyFill="1" applyBorder="1" applyAlignment="1">
      <alignment horizontal="right"/>
    </xf>
    <xf numFmtId="0" fontId="21" fillId="5" borderId="16" xfId="0" applyFont="1" applyFill="1" applyBorder="1" applyAlignment="1">
      <alignment horizontal="right"/>
    </xf>
    <xf numFmtId="0" fontId="28" fillId="7" borderId="16" xfId="0" applyFont="1" applyFill="1" applyBorder="1" applyAlignment="1">
      <alignment horizontal="right"/>
    </xf>
    <xf numFmtId="0" fontId="21" fillId="5" borderId="21" xfId="0" applyFont="1" applyFill="1" applyBorder="1" applyAlignment="1">
      <alignment horizontal="right"/>
    </xf>
    <xf numFmtId="4" fontId="12" fillId="8" borderId="0" xfId="47" applyNumberFormat="1" applyFont="1" applyFill="1" applyBorder="1" applyAlignment="1">
      <alignment horizontal="right"/>
    </xf>
    <xf numFmtId="2" fontId="10" fillId="8" borderId="0" xfId="47" applyNumberFormat="1" applyFont="1" applyFill="1" applyBorder="1"/>
    <xf numFmtId="4" fontId="10" fillId="8" borderId="10" xfId="47" applyNumberFormat="1" applyFont="1" applyFill="1" applyBorder="1" applyAlignment="1">
      <alignment horizontal="right"/>
    </xf>
    <xf numFmtId="4" fontId="10" fillId="8" borderId="0" xfId="47" applyNumberFormat="1" applyFont="1" applyFill="1" applyBorder="1" applyAlignment="1">
      <alignment horizontal="right"/>
    </xf>
    <xf numFmtId="2" fontId="9" fillId="4" borderId="0" xfId="47" applyNumberFormat="1" applyFont="1" applyFill="1" applyBorder="1" applyAlignment="1">
      <alignment horizontal="right"/>
    </xf>
    <xf numFmtId="43" fontId="11" fillId="4" borderId="8" xfId="1" applyFont="1" applyFill="1" applyBorder="1" applyAlignment="1">
      <alignment horizontal="center"/>
    </xf>
    <xf numFmtId="2" fontId="11" fillId="8" borderId="10" xfId="0" applyNumberFormat="1" applyFont="1" applyFill="1" applyBorder="1" applyAlignment="1" applyProtection="1">
      <alignment horizontal="right"/>
    </xf>
    <xf numFmtId="2" fontId="11" fillId="8" borderId="0" xfId="0" applyNumberFormat="1" applyFont="1" applyFill="1" applyBorder="1" applyAlignment="1" applyProtection="1">
      <alignment horizontal="right"/>
    </xf>
    <xf numFmtId="4" fontId="9" fillId="4" borderId="0" xfId="0" applyNumberFormat="1" applyFont="1" applyFill="1" applyBorder="1" applyAlignment="1">
      <alignment horizontal="right"/>
    </xf>
    <xf numFmtId="2" fontId="10" fillId="8" borderId="10" xfId="47" applyNumberFormat="1" applyFont="1" applyFill="1" applyBorder="1" applyAlignment="1" applyProtection="1">
      <alignment horizontal="right"/>
    </xf>
    <xf numFmtId="2" fontId="10" fillId="8" borderId="0" xfId="47" applyNumberFormat="1" applyFont="1" applyFill="1" applyBorder="1" applyAlignment="1" applyProtection="1">
      <alignment horizontal="right"/>
    </xf>
    <xf numFmtId="13" fontId="11" fillId="4" borderId="8" xfId="1" applyNumberFormat="1" applyFont="1" applyFill="1" applyBorder="1" applyAlignment="1">
      <alignment horizontal="center"/>
    </xf>
    <xf numFmtId="2" fontId="11" fillId="8" borderId="10" xfId="0" applyNumberFormat="1" applyFont="1" applyFill="1" applyBorder="1" applyAlignment="1" applyProtection="1">
      <alignment horizontal="right"/>
    </xf>
    <xf numFmtId="4" fontId="10" fillId="4" borderId="18" xfId="47" applyNumberFormat="1" applyFont="1" applyFill="1" applyBorder="1" applyAlignment="1">
      <alignment horizontal="right"/>
    </xf>
    <xf numFmtId="43" fontId="11" fillId="4" borderId="8" xfId="1" applyFont="1" applyFill="1" applyBorder="1" applyAlignment="1">
      <alignment horizontal="center"/>
    </xf>
    <xf numFmtId="2" fontId="10" fillId="8" borderId="10" xfId="47" applyNumberFormat="1" applyFont="1" applyFill="1" applyBorder="1" applyAlignment="1">
      <alignment horizontal="right"/>
    </xf>
    <xf numFmtId="2" fontId="10" fillId="8" borderId="0" xfId="47" applyNumberFormat="1" applyFont="1" applyFill="1" applyBorder="1" applyAlignment="1">
      <alignment horizontal="right"/>
    </xf>
    <xf numFmtId="4" fontId="9" fillId="4" borderId="0" xfId="47" applyNumberFormat="1" applyFont="1" applyFill="1" applyBorder="1" applyAlignment="1"/>
    <xf numFmtId="4" fontId="9" fillId="0" borderId="0" xfId="47" applyNumberFormat="1" applyFont="1" applyFill="1" applyBorder="1"/>
    <xf numFmtId="2" fontId="21" fillId="5" borderId="0" xfId="0" applyNumberFormat="1" applyFont="1" applyFill="1" applyBorder="1"/>
    <xf numFmtId="43" fontId="29" fillId="4" borderId="0" xfId="2" applyFont="1" applyFill="1" applyBorder="1" applyAlignment="1">
      <alignment horizontal="right"/>
    </xf>
    <xf numFmtId="43" fontId="29" fillId="4" borderId="0" xfId="1" applyFont="1" applyFill="1" applyBorder="1"/>
    <xf numFmtId="43" fontId="30" fillId="4" borderId="0" xfId="1" applyFont="1" applyFill="1" applyBorder="1" applyAlignment="1">
      <alignment horizontal="right"/>
    </xf>
    <xf numFmtId="2" fontId="30" fillId="4" borderId="0" xfId="47" applyNumberFormat="1" applyFont="1" applyFill="1" applyBorder="1"/>
    <xf numFmtId="4" fontId="30" fillId="4" borderId="0" xfId="47" applyNumberFormat="1" applyFont="1" applyFill="1" applyBorder="1" applyAlignment="1">
      <alignment horizontal="right"/>
    </xf>
    <xf numFmtId="43" fontId="31" fillId="4" borderId="0" xfId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center" wrapText="1"/>
    </xf>
    <xf numFmtId="2" fontId="10" fillId="0" borderId="19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2" fontId="10" fillId="0" borderId="16" xfId="0" applyNumberFormat="1" applyFont="1" applyFill="1" applyBorder="1" applyAlignment="1">
      <alignment horizontal="center" wrapText="1"/>
    </xf>
    <xf numFmtId="2" fontId="10" fillId="0" borderId="1" xfId="0" applyNumberFormat="1" applyFont="1" applyFill="1" applyBorder="1" applyAlignment="1">
      <alignment horizontal="center" wrapText="1"/>
    </xf>
    <xf numFmtId="2" fontId="10" fillId="0" borderId="13" xfId="0" applyNumberFormat="1" applyFont="1" applyFill="1" applyBorder="1" applyAlignment="1">
      <alignment horizontal="center" wrapText="1"/>
    </xf>
    <xf numFmtId="43" fontId="34" fillId="4" borderId="25" xfId="1" applyFont="1" applyFill="1" applyBorder="1" applyAlignment="1">
      <alignment horizontal="center" vertical="center" wrapText="1"/>
    </xf>
    <xf numFmtId="43" fontId="34" fillId="4" borderId="26" xfId="1" applyFont="1" applyFill="1" applyBorder="1" applyAlignment="1">
      <alignment horizontal="center" vertical="center" wrapText="1"/>
    </xf>
    <xf numFmtId="43" fontId="36" fillId="4" borderId="25" xfId="1" applyFont="1" applyFill="1" applyBorder="1" applyAlignment="1">
      <alignment horizontal="center" vertical="justify" wrapText="1"/>
    </xf>
    <xf numFmtId="43" fontId="36" fillId="4" borderId="26" xfId="1" applyFont="1" applyFill="1" applyBorder="1" applyAlignment="1">
      <alignment horizontal="center" vertical="justify" wrapText="1"/>
    </xf>
    <xf numFmtId="43" fontId="36" fillId="4" borderId="27" xfId="1" applyFont="1" applyFill="1" applyBorder="1" applyAlignment="1">
      <alignment horizontal="center" vertical="justify" wrapText="1"/>
    </xf>
    <xf numFmtId="2" fontId="10" fillId="0" borderId="10" xfId="0" applyNumberFormat="1" applyFont="1" applyFill="1" applyBorder="1" applyAlignment="1">
      <alignment horizontal="center" vertical="center" wrapText="1"/>
    </xf>
    <xf numFmtId="2" fontId="10" fillId="0" borderId="19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2" fontId="10" fillId="0" borderId="16" xfId="0" applyNumberFormat="1" applyFont="1" applyFill="1" applyBorder="1" applyAlignment="1">
      <alignment horizontal="center" vertical="center" wrapText="1"/>
    </xf>
    <xf numFmtId="1" fontId="32" fillId="0" borderId="9" xfId="0" applyNumberFormat="1" applyFont="1" applyFill="1" applyBorder="1" applyAlignment="1">
      <alignment horizontal="center" vertical="center"/>
    </xf>
    <xf numFmtId="1" fontId="32" fillId="0" borderId="10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1" fontId="32" fillId="0" borderId="23" xfId="0" applyNumberFormat="1" applyFont="1" applyFill="1" applyBorder="1" applyAlignment="1">
      <alignment horizontal="center" vertical="center"/>
    </xf>
    <xf numFmtId="1" fontId="32" fillId="0" borderId="49" xfId="0" applyNumberFormat="1" applyFont="1" applyFill="1" applyBorder="1" applyAlignment="1">
      <alignment horizontal="center" vertical="center"/>
    </xf>
    <xf numFmtId="1" fontId="32" fillId="0" borderId="50" xfId="0" applyNumberFormat="1" applyFont="1" applyFill="1" applyBorder="1" applyAlignment="1">
      <alignment horizontal="center" vertical="center"/>
    </xf>
    <xf numFmtId="1" fontId="32" fillId="0" borderId="51" xfId="0" applyNumberFormat="1" applyFont="1" applyFill="1" applyBorder="1" applyAlignment="1">
      <alignment horizontal="center" vertical="center"/>
    </xf>
    <xf numFmtId="1" fontId="32" fillId="0" borderId="11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3" fontId="33" fillId="4" borderId="25" xfId="1" applyFont="1" applyFill="1" applyBorder="1" applyAlignment="1">
      <alignment horizontal="center" wrapText="1"/>
    </xf>
    <xf numFmtId="43" fontId="33" fillId="4" borderId="26" xfId="1" applyFont="1" applyFill="1" applyBorder="1" applyAlignment="1">
      <alignment horizontal="center" wrapText="1"/>
    </xf>
    <xf numFmtId="43" fontId="33" fillId="4" borderId="27" xfId="1" applyFont="1" applyFill="1" applyBorder="1" applyAlignment="1">
      <alignment horizontal="center" wrapText="1"/>
    </xf>
    <xf numFmtId="1" fontId="32" fillId="0" borderId="9" xfId="47" applyNumberFormat="1" applyFont="1" applyFill="1" applyBorder="1" applyAlignment="1">
      <alignment horizontal="center" vertical="center"/>
    </xf>
    <xf numFmtId="1" fontId="32" fillId="0" borderId="10" xfId="47" applyNumberFormat="1" applyFont="1" applyFill="1" applyBorder="1" applyAlignment="1">
      <alignment horizontal="center" vertical="center"/>
    </xf>
    <xf numFmtId="1" fontId="32" fillId="0" borderId="6" xfId="47" applyNumberFormat="1" applyFont="1" applyFill="1" applyBorder="1" applyAlignment="1">
      <alignment horizontal="center" vertical="center"/>
    </xf>
    <xf numFmtId="1" fontId="32" fillId="0" borderId="0" xfId="47" applyNumberFormat="1" applyFont="1" applyFill="1" applyBorder="1" applyAlignment="1">
      <alignment horizontal="center" vertical="center"/>
    </xf>
    <xf numFmtId="2" fontId="23" fillId="0" borderId="0" xfId="47" applyNumberFormat="1" applyFont="1" applyFill="1" applyBorder="1" applyAlignment="1">
      <alignment horizontal="center"/>
    </xf>
    <xf numFmtId="2" fontId="23" fillId="0" borderId="0" xfId="47" quotePrefix="1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32" fillId="0" borderId="9" xfId="0" applyNumberFormat="1" applyFont="1" applyFill="1" applyBorder="1" applyAlignment="1">
      <alignment horizontal="center"/>
    </xf>
    <xf numFmtId="2" fontId="32" fillId="0" borderId="6" xfId="0" applyNumberFormat="1" applyFont="1" applyFill="1" applyBorder="1" applyAlignment="1">
      <alignment horizontal="center"/>
    </xf>
    <xf numFmtId="43" fontId="33" fillId="4" borderId="25" xfId="2" applyFont="1" applyFill="1" applyBorder="1" applyAlignment="1">
      <alignment horizontal="center" wrapText="1"/>
    </xf>
    <xf numFmtId="43" fontId="33" fillId="4" borderId="26" xfId="2" applyFont="1" applyFill="1" applyBorder="1" applyAlignment="1">
      <alignment horizontal="center" wrapText="1"/>
    </xf>
    <xf numFmtId="43" fontId="33" fillId="4" borderId="27" xfId="2" applyFont="1" applyFill="1" applyBorder="1" applyAlignment="1">
      <alignment horizontal="center" wrapText="1"/>
    </xf>
    <xf numFmtId="43" fontId="34" fillId="4" borderId="25" xfId="2" applyFont="1" applyFill="1" applyBorder="1" applyAlignment="1">
      <alignment horizontal="center" vertical="center" wrapText="1"/>
    </xf>
    <xf numFmtId="43" fontId="34" fillId="4" borderId="26" xfId="2" applyFont="1" applyFill="1" applyBorder="1" applyAlignment="1">
      <alignment horizontal="center" vertical="center" wrapText="1"/>
    </xf>
    <xf numFmtId="43" fontId="34" fillId="4" borderId="27" xfId="2" applyFont="1" applyFill="1" applyBorder="1" applyAlignment="1">
      <alignment horizontal="center" vertical="center" wrapText="1"/>
    </xf>
    <xf numFmtId="43" fontId="36" fillId="4" borderId="25" xfId="2" applyFont="1" applyFill="1" applyBorder="1" applyAlignment="1">
      <alignment horizontal="center" vertical="justify" wrapText="1"/>
    </xf>
    <xf numFmtId="43" fontId="36" fillId="4" borderId="26" xfId="2" applyFont="1" applyFill="1" applyBorder="1" applyAlignment="1">
      <alignment horizontal="center" vertical="justify" wrapText="1"/>
    </xf>
    <xf numFmtId="43" fontId="36" fillId="4" borderId="27" xfId="2" applyFont="1" applyFill="1" applyBorder="1" applyAlignment="1">
      <alignment horizontal="center" vertical="justify" wrapText="1"/>
    </xf>
    <xf numFmtId="2" fontId="9" fillId="8" borderId="10" xfId="47" applyNumberFormat="1" applyFont="1" applyFill="1" applyBorder="1" applyAlignment="1" applyProtection="1">
      <alignment horizontal="center"/>
    </xf>
    <xf numFmtId="2" fontId="9" fillId="8" borderId="0" xfId="47" applyNumberFormat="1" applyFont="1" applyFill="1" applyBorder="1" applyAlignment="1" applyProtection="1">
      <alignment horizontal="center"/>
    </xf>
    <xf numFmtId="0" fontId="10" fillId="0" borderId="12" xfId="47" applyFont="1" applyBorder="1" applyAlignment="1">
      <alignment horizontal="center"/>
    </xf>
    <xf numFmtId="0" fontId="10" fillId="0" borderId="3" xfId="47" applyFont="1" applyBorder="1" applyAlignment="1">
      <alignment horizontal="center"/>
    </xf>
    <xf numFmtId="0" fontId="10" fillId="0" borderId="10" xfId="47" applyFont="1" applyBorder="1" applyAlignment="1">
      <alignment horizontal="center"/>
    </xf>
    <xf numFmtId="0" fontId="10" fillId="0" borderId="4" xfId="47" applyFont="1" applyBorder="1" applyAlignment="1">
      <alignment horizontal="center"/>
    </xf>
    <xf numFmtId="0" fontId="10" fillId="0" borderId="9" xfId="47" applyFont="1" applyFill="1" applyBorder="1" applyAlignment="1">
      <alignment horizontal="center"/>
    </xf>
    <xf numFmtId="0" fontId="10" fillId="0" borderId="10" xfId="47" applyFont="1" applyFill="1" applyBorder="1" applyAlignment="1">
      <alignment horizontal="center"/>
    </xf>
    <xf numFmtId="0" fontId="10" fillId="0" borderId="19" xfId="47" applyFont="1" applyFill="1" applyBorder="1" applyAlignment="1">
      <alignment horizontal="center"/>
    </xf>
    <xf numFmtId="0" fontId="10" fillId="0" borderId="12" xfId="47" applyFont="1" applyFill="1" applyBorder="1" applyAlignment="1">
      <alignment horizontal="center"/>
    </xf>
    <xf numFmtId="0" fontId="10" fillId="0" borderId="3" xfId="47" applyFont="1" applyFill="1" applyBorder="1" applyAlignment="1">
      <alignment horizontal="center"/>
    </xf>
    <xf numFmtId="0" fontId="10" fillId="0" borderId="4" xfId="47" applyFont="1" applyFill="1" applyBorder="1" applyAlignment="1">
      <alignment horizontal="center"/>
    </xf>
    <xf numFmtId="2" fontId="10" fillId="0" borderId="10" xfId="47" applyNumberFormat="1" applyFont="1" applyFill="1" applyBorder="1" applyAlignment="1">
      <alignment horizontal="center" wrapText="1"/>
    </xf>
    <xf numFmtId="2" fontId="10" fillId="0" borderId="19" xfId="47" applyNumberFormat="1" applyFont="1" applyFill="1" applyBorder="1" applyAlignment="1">
      <alignment horizontal="center" wrapText="1"/>
    </xf>
    <xf numFmtId="2" fontId="10" fillId="0" borderId="0" xfId="47" applyNumberFormat="1" applyFont="1" applyFill="1" applyBorder="1" applyAlignment="1">
      <alignment horizontal="center" wrapText="1"/>
    </xf>
    <xf numFmtId="2" fontId="10" fillId="0" borderId="16" xfId="47" applyNumberFormat="1" applyFont="1" applyFill="1" applyBorder="1" applyAlignment="1">
      <alignment horizontal="center" wrapText="1"/>
    </xf>
    <xf numFmtId="2" fontId="12" fillId="1" borderId="0" xfId="47" applyNumberFormat="1" applyFont="1" applyFill="1" applyBorder="1" applyAlignment="1">
      <alignment horizontal="center"/>
    </xf>
    <xf numFmtId="2" fontId="12" fillId="1" borderId="16" xfId="47" applyNumberFormat="1" applyFont="1" applyFill="1" applyBorder="1" applyAlignment="1">
      <alignment horizontal="center"/>
    </xf>
    <xf numFmtId="2" fontId="12" fillId="1" borderId="10" xfId="47" applyNumberFormat="1" applyFont="1" applyFill="1" applyBorder="1" applyAlignment="1">
      <alignment horizontal="center"/>
    </xf>
    <xf numFmtId="2" fontId="12" fillId="1" borderId="19" xfId="47" applyNumberFormat="1" applyFont="1" applyFill="1" applyBorder="1" applyAlignment="1">
      <alignment horizontal="center"/>
    </xf>
    <xf numFmtId="2" fontId="11" fillId="0" borderId="0" xfId="47" applyNumberFormat="1" applyFont="1" applyFill="1" applyBorder="1" applyAlignment="1">
      <alignment horizontal="center"/>
    </xf>
    <xf numFmtId="2" fontId="11" fillId="0" borderId="16" xfId="47" applyNumberFormat="1" applyFont="1" applyFill="1" applyBorder="1" applyAlignment="1">
      <alignment horizontal="center"/>
    </xf>
    <xf numFmtId="2" fontId="10" fillId="0" borderId="1" xfId="47" applyNumberFormat="1" applyFont="1" applyFill="1" applyBorder="1" applyAlignment="1">
      <alignment horizontal="center" vertical="center"/>
    </xf>
    <xf numFmtId="2" fontId="10" fillId="0" borderId="13" xfId="47" applyNumberFormat="1" applyFont="1" applyFill="1" applyBorder="1" applyAlignment="1">
      <alignment horizontal="center" vertical="center"/>
    </xf>
    <xf numFmtId="2" fontId="23" fillId="0" borderId="1" xfId="47" applyNumberFormat="1" applyFont="1" applyFill="1" applyBorder="1" applyAlignment="1">
      <alignment horizontal="center"/>
    </xf>
    <xf numFmtId="43" fontId="34" fillId="4" borderId="25" xfId="1" applyFont="1" applyFill="1" applyBorder="1" applyAlignment="1">
      <alignment horizontal="center" vertical="justify" wrapText="1"/>
    </xf>
    <xf numFmtId="43" fontId="34" fillId="4" borderId="26" xfId="1" applyFont="1" applyFill="1" applyBorder="1" applyAlignment="1">
      <alignment horizontal="center" vertical="justify" wrapText="1"/>
    </xf>
    <xf numFmtId="43" fontId="34" fillId="4" borderId="27" xfId="1" applyFont="1" applyFill="1" applyBorder="1" applyAlignment="1">
      <alignment horizontal="center" vertical="justify" wrapText="1"/>
    </xf>
    <xf numFmtId="2" fontId="10" fillId="0" borderId="0" xfId="47" applyNumberFormat="1" applyFont="1" applyFill="1" applyBorder="1" applyAlignment="1">
      <alignment horizontal="center"/>
    </xf>
    <xf numFmtId="2" fontId="10" fillId="0" borderId="16" xfId="47" applyNumberFormat="1" applyFont="1" applyFill="1" applyBorder="1" applyAlignment="1">
      <alignment horizontal="center"/>
    </xf>
    <xf numFmtId="43" fontId="34" fillId="4" borderId="25" xfId="2" applyFont="1" applyFill="1" applyBorder="1" applyAlignment="1">
      <alignment horizontal="center" vertical="justify" wrapText="1"/>
    </xf>
    <xf numFmtId="43" fontId="34" fillId="4" borderId="26" xfId="2" applyFont="1" applyFill="1" applyBorder="1" applyAlignment="1">
      <alignment horizontal="center" vertical="justify" wrapText="1"/>
    </xf>
    <xf numFmtId="43" fontId="34" fillId="4" borderId="27" xfId="2" applyFont="1" applyFill="1" applyBorder="1" applyAlignment="1">
      <alignment horizontal="center" vertical="justify" wrapText="1"/>
    </xf>
    <xf numFmtId="1" fontId="11" fillId="0" borderId="6" xfId="47" applyNumberFormat="1" applyFont="1" applyFill="1" applyBorder="1" applyAlignment="1">
      <alignment horizontal="center" vertical="center"/>
    </xf>
    <xf numFmtId="1" fontId="11" fillId="0" borderId="0" xfId="47" applyNumberFormat="1" applyFont="1" applyFill="1" applyBorder="1" applyAlignment="1">
      <alignment horizontal="center" vertical="center"/>
    </xf>
    <xf numFmtId="1" fontId="11" fillId="0" borderId="11" xfId="47" applyNumberFormat="1" applyFont="1" applyFill="1" applyBorder="1" applyAlignment="1">
      <alignment horizontal="center" vertical="center"/>
    </xf>
    <xf numFmtId="1" fontId="11" fillId="0" borderId="1" xfId="47" applyNumberFormat="1" applyFont="1" applyFill="1" applyBorder="1" applyAlignment="1">
      <alignment horizontal="center" vertical="center"/>
    </xf>
    <xf numFmtId="2" fontId="32" fillId="0" borderId="5" xfId="47" applyNumberFormat="1" applyFont="1" applyFill="1" applyBorder="1" applyAlignment="1">
      <alignment horizontal="center"/>
    </xf>
    <xf numFmtId="2" fontId="32" fillId="0" borderId="7" xfId="47" applyNumberFormat="1" applyFont="1" applyFill="1" applyBorder="1" applyAlignment="1">
      <alignment horizontal="center"/>
    </xf>
    <xf numFmtId="43" fontId="34" fillId="4" borderId="27" xfId="1" applyFont="1" applyFill="1" applyBorder="1" applyAlignment="1">
      <alignment horizontal="center" vertical="center" wrapText="1"/>
    </xf>
    <xf numFmtId="2" fontId="10" fillId="0" borderId="1" xfId="47" applyNumberFormat="1" applyFont="1" applyFill="1" applyBorder="1" applyAlignment="1">
      <alignment horizontal="center" wrapText="1"/>
    </xf>
    <xf numFmtId="2" fontId="10" fillId="0" borderId="13" xfId="47" applyNumberFormat="1" applyFont="1" applyFill="1" applyBorder="1" applyAlignment="1">
      <alignment horizontal="center" wrapText="1"/>
    </xf>
    <xf numFmtId="2" fontId="23" fillId="0" borderId="18" xfId="47" quotePrefix="1" applyNumberFormat="1" applyFont="1" applyFill="1" applyBorder="1" applyAlignment="1">
      <alignment horizontal="center"/>
    </xf>
    <xf numFmtId="1" fontId="32" fillId="0" borderId="11" xfId="47" applyNumberFormat="1" applyFont="1" applyFill="1" applyBorder="1" applyAlignment="1">
      <alignment horizontal="center" vertical="center"/>
    </xf>
    <xf numFmtId="1" fontId="32" fillId="0" borderId="1" xfId="47" applyNumberFormat="1" applyFont="1" applyFill="1" applyBorder="1" applyAlignment="1">
      <alignment horizontal="center" vertical="center"/>
    </xf>
    <xf numFmtId="2" fontId="10" fillId="1" borderId="10" xfId="47" applyNumberFormat="1" applyFont="1" applyFill="1" applyBorder="1" applyAlignment="1" applyProtection="1">
      <alignment horizontal="center"/>
    </xf>
    <xf numFmtId="2" fontId="10" fillId="1" borderId="19" xfId="47" applyNumberFormat="1" applyFont="1" applyFill="1" applyBorder="1" applyAlignment="1" applyProtection="1">
      <alignment horizontal="center"/>
    </xf>
    <xf numFmtId="2" fontId="10" fillId="1" borderId="0" xfId="47" applyNumberFormat="1" applyFont="1" applyFill="1" applyBorder="1" applyAlignment="1" applyProtection="1">
      <alignment horizontal="center"/>
    </xf>
    <xf numFmtId="2" fontId="10" fillId="1" borderId="16" xfId="47" applyNumberFormat="1" applyFont="1" applyFill="1" applyBorder="1" applyAlignment="1" applyProtection="1">
      <alignment horizontal="center"/>
    </xf>
    <xf numFmtId="1" fontId="32" fillId="0" borderId="30" xfId="47" applyNumberFormat="1" applyFont="1" applyFill="1" applyBorder="1" applyAlignment="1">
      <alignment horizontal="center" vertical="center"/>
    </xf>
    <xf numFmtId="1" fontId="32" fillId="0" borderId="23" xfId="47" applyNumberFormat="1" applyFont="1" applyFill="1" applyBorder="1" applyAlignment="1">
      <alignment horizontal="center" vertical="center"/>
    </xf>
    <xf numFmtId="1" fontId="32" fillId="0" borderId="46" xfId="47" applyNumberFormat="1" applyFont="1" applyFill="1" applyBorder="1" applyAlignment="1">
      <alignment horizontal="center" vertical="center"/>
    </xf>
    <xf numFmtId="1" fontId="32" fillId="0" borderId="47" xfId="47" applyNumberFormat="1" applyFont="1" applyFill="1" applyBorder="1" applyAlignment="1">
      <alignment horizontal="center" vertical="center"/>
    </xf>
    <xf numFmtId="1" fontId="32" fillId="0" borderId="48" xfId="47" applyNumberFormat="1" applyFont="1" applyFill="1" applyBorder="1" applyAlignment="1">
      <alignment horizontal="center" vertical="center"/>
    </xf>
    <xf numFmtId="4" fontId="10" fillId="1" borderId="10" xfId="47" applyNumberFormat="1" applyFont="1" applyFill="1" applyBorder="1" applyAlignment="1">
      <alignment horizontal="center"/>
    </xf>
    <xf numFmtId="4" fontId="10" fillId="1" borderId="19" xfId="47" applyNumberFormat="1" applyFont="1" applyFill="1" applyBorder="1" applyAlignment="1">
      <alignment horizontal="center"/>
    </xf>
    <xf numFmtId="4" fontId="10" fillId="1" borderId="0" xfId="47" applyNumberFormat="1" applyFont="1" applyFill="1" applyBorder="1" applyAlignment="1">
      <alignment horizontal="center"/>
    </xf>
    <xf numFmtId="4" fontId="10" fillId="1" borderId="16" xfId="47" applyNumberFormat="1" applyFont="1" applyFill="1" applyBorder="1" applyAlignment="1">
      <alignment horizontal="center"/>
    </xf>
    <xf numFmtId="2" fontId="10" fillId="0" borderId="28" xfId="47" applyNumberFormat="1" applyFont="1" applyFill="1" applyBorder="1" applyAlignment="1">
      <alignment horizontal="center" vertical="center" wrapText="1"/>
    </xf>
    <xf numFmtId="2" fontId="10" fillId="0" borderId="10" xfId="47" applyNumberFormat="1" applyFont="1" applyFill="1" applyBorder="1" applyAlignment="1">
      <alignment horizontal="center" vertical="center" wrapText="1"/>
    </xf>
    <xf numFmtId="2" fontId="10" fillId="0" borderId="19" xfId="47" applyNumberFormat="1" applyFont="1" applyFill="1" applyBorder="1" applyAlignment="1">
      <alignment horizontal="center" vertical="center" wrapText="1"/>
    </xf>
    <xf numFmtId="2" fontId="10" fillId="0" borderId="29" xfId="47" applyNumberFormat="1" applyFont="1" applyFill="1" applyBorder="1" applyAlignment="1">
      <alignment horizontal="center" vertical="center" wrapText="1"/>
    </xf>
    <xf numFmtId="2" fontId="10" fillId="0" borderId="0" xfId="47" applyNumberFormat="1" applyFont="1" applyFill="1" applyBorder="1" applyAlignment="1">
      <alignment horizontal="center" vertical="center" wrapText="1"/>
    </xf>
    <xf numFmtId="2" fontId="10" fillId="0" borderId="16" xfId="47" applyNumberFormat="1" applyFont="1" applyFill="1" applyBorder="1" applyAlignment="1">
      <alignment horizontal="center" vertical="center" wrapText="1"/>
    </xf>
    <xf numFmtId="2" fontId="10" fillId="0" borderId="0" xfId="47" applyNumberFormat="1" applyFont="1" applyFill="1" applyBorder="1" applyAlignment="1">
      <alignment horizontal="center" vertical="center"/>
    </xf>
    <xf numFmtId="2" fontId="10" fillId="0" borderId="16" xfId="47" applyNumberFormat="1" applyFont="1" applyFill="1" applyBorder="1" applyAlignment="1">
      <alignment horizontal="center" vertical="center"/>
    </xf>
    <xf numFmtId="0" fontId="14" fillId="0" borderId="7" xfId="0" applyFont="1" applyBorder="1"/>
    <xf numFmtId="2" fontId="23" fillId="0" borderId="1" xfId="47" applyNumberFormat="1" applyFont="1" applyFill="1" applyBorder="1" applyAlignment="1">
      <alignment horizontal="left"/>
    </xf>
    <xf numFmtId="2" fontId="23" fillId="0" borderId="0" xfId="47" applyNumberFormat="1" applyFont="1" applyFill="1" applyBorder="1" applyAlignment="1">
      <alignment horizontal="left"/>
    </xf>
    <xf numFmtId="2" fontId="35" fillId="0" borderId="1" xfId="47" applyNumberFormat="1" applyFont="1" applyFill="1" applyBorder="1" applyAlignment="1">
      <alignment horizontal="left"/>
    </xf>
    <xf numFmtId="2" fontId="35" fillId="0" borderId="0" xfId="47" applyNumberFormat="1" applyFont="1" applyFill="1" applyBorder="1" applyAlignment="1">
      <alignment horizontal="left"/>
    </xf>
    <xf numFmtId="2" fontId="10" fillId="1" borderId="10" xfId="47" applyNumberFormat="1" applyFont="1" applyFill="1" applyBorder="1" applyAlignment="1">
      <alignment horizontal="center"/>
    </xf>
    <xf numFmtId="2" fontId="10" fillId="1" borderId="19" xfId="47" applyNumberFormat="1" applyFont="1" applyFill="1" applyBorder="1" applyAlignment="1">
      <alignment horizontal="center"/>
    </xf>
    <xf numFmtId="2" fontId="10" fillId="1" borderId="0" xfId="47" applyNumberFormat="1" applyFont="1" applyFill="1" applyBorder="1" applyAlignment="1">
      <alignment horizontal="center"/>
    </xf>
    <xf numFmtId="2" fontId="10" fillId="1" borderId="16" xfId="47" applyNumberFormat="1" applyFont="1" applyFill="1" applyBorder="1" applyAlignment="1">
      <alignment horizontal="center"/>
    </xf>
    <xf numFmtId="2" fontId="9" fillId="1" borderId="10" xfId="47" applyNumberFormat="1" applyFont="1" applyFill="1" applyBorder="1" applyAlignment="1" applyProtection="1">
      <alignment horizontal="center"/>
    </xf>
    <xf numFmtId="2" fontId="9" fillId="1" borderId="19" xfId="47" applyNumberFormat="1" applyFont="1" applyFill="1" applyBorder="1" applyAlignment="1" applyProtection="1">
      <alignment horizontal="center"/>
    </xf>
    <xf numFmtId="2" fontId="9" fillId="1" borderId="0" xfId="47" applyNumberFormat="1" applyFont="1" applyFill="1" applyBorder="1" applyAlignment="1" applyProtection="1">
      <alignment horizontal="center"/>
    </xf>
    <xf numFmtId="2" fontId="9" fillId="1" borderId="16" xfId="47" applyNumberFormat="1" applyFont="1" applyFill="1" applyBorder="1" applyAlignment="1" applyProtection="1">
      <alignment horizontal="center"/>
    </xf>
    <xf numFmtId="43" fontId="7" fillId="4" borderId="25" xfId="1" applyFont="1" applyFill="1" applyBorder="1" applyAlignment="1">
      <alignment horizontal="center" wrapText="1"/>
    </xf>
  </cellXfs>
  <cellStyles count="168">
    <cellStyle name="Comma 10" xfId="1"/>
    <cellStyle name="Comma 11" xfId="2"/>
    <cellStyle name="Comma 15" xfId="3"/>
    <cellStyle name="Comma 2" xfId="4"/>
    <cellStyle name="Comma 3" xfId="5"/>
    <cellStyle name="Comma 4" xfId="6"/>
    <cellStyle name="Comma 5" xfId="7"/>
    <cellStyle name="Comma 6" xfId="8"/>
    <cellStyle name="Comma 6 2" xfId="9"/>
    <cellStyle name="Comma 6 2 2" xfId="10"/>
    <cellStyle name="Comma 6 2 2 2" xfId="11"/>
    <cellStyle name="Comma 6 2 2 2 2" xfId="12"/>
    <cellStyle name="Comma 6 2 2 3" xfId="13"/>
    <cellStyle name="Comma 6 2 3" xfId="14"/>
    <cellStyle name="Comma 6 2 3 2" xfId="15"/>
    <cellStyle name="Comma 6 2 4" xfId="16"/>
    <cellStyle name="Comma 6 3" xfId="17"/>
    <cellStyle name="Comma 6 3 2" xfId="18"/>
    <cellStyle name="Comma 6 3 2 2" xfId="19"/>
    <cellStyle name="Comma 6 3 3" xfId="20"/>
    <cellStyle name="Comma 6 4" xfId="21"/>
    <cellStyle name="Comma 6 4 2" xfId="22"/>
    <cellStyle name="Comma 6 5" xfId="23"/>
    <cellStyle name="Comma 7" xfId="24"/>
    <cellStyle name="Comma 8" xfId="25"/>
    <cellStyle name="Comma 9" xfId="26"/>
    <cellStyle name="Normal" xfId="0" builtinId="0"/>
    <cellStyle name="Normal 10" xfId="27"/>
    <cellStyle name="Normal 10 2" xfId="28"/>
    <cellStyle name="Normal 10 2 2" xfId="29"/>
    <cellStyle name="Normal 10 2 2 2" xfId="30"/>
    <cellStyle name="Normal 10 2 3" xfId="31"/>
    <cellStyle name="Normal 10 3" xfId="32"/>
    <cellStyle name="Normal 10 3 2" xfId="33"/>
    <cellStyle name="Normal 10 4" xfId="34"/>
    <cellStyle name="Normal 11" xfId="35"/>
    <cellStyle name="Normal 12" xfId="36"/>
    <cellStyle name="Normal 12 2" xfId="37"/>
    <cellStyle name="Normal 12 2 2" xfId="38"/>
    <cellStyle name="Normal 12 3" xfId="39"/>
    <cellStyle name="Normal 13" xfId="40"/>
    <cellStyle name="Normal 13 2" xfId="41"/>
    <cellStyle name="Normal 14" xfId="42"/>
    <cellStyle name="Normal 14 2" xfId="43"/>
    <cellStyle name="Normal 15" xfId="44"/>
    <cellStyle name="Normal 15 2" xfId="45"/>
    <cellStyle name="Normal 16" xfId="46"/>
    <cellStyle name="Normal 17" xfId="47"/>
    <cellStyle name="Normal 2" xfId="48"/>
    <cellStyle name="Normal 3" xfId="49"/>
    <cellStyle name="Normal 3 2" xfId="50"/>
    <cellStyle name="Normal 3 2 2" xfId="51"/>
    <cellStyle name="Normal 3 2 2 2" xfId="52"/>
    <cellStyle name="Normal 3 2 2 2 2" xfId="53"/>
    <cellStyle name="Normal 3 2 2 2 2 2" xfId="54"/>
    <cellStyle name="Normal 3 2 2 2 2 2 2" xfId="55"/>
    <cellStyle name="Normal 3 2 2 2 2 3" xfId="56"/>
    <cellStyle name="Normal 3 2 2 2 3" xfId="57"/>
    <cellStyle name="Normal 3 2 2 2 3 2" xfId="58"/>
    <cellStyle name="Normal 3 2 2 2 4" xfId="59"/>
    <cellStyle name="Normal 3 2 2 3" xfId="60"/>
    <cellStyle name="Normal 3 2 2 3 2" xfId="61"/>
    <cellStyle name="Normal 3 2 2 3 2 2" xfId="62"/>
    <cellStyle name="Normal 3 2 2 3 3" xfId="63"/>
    <cellStyle name="Normal 3 2 2 4" xfId="64"/>
    <cellStyle name="Normal 3 2 2 4 2" xfId="65"/>
    <cellStyle name="Normal 3 2 2 5" xfId="66"/>
    <cellStyle name="Normal 3 2 3" xfId="67"/>
    <cellStyle name="Normal 3 2 3 2" xfId="68"/>
    <cellStyle name="Normal 3 2 3 2 2" xfId="69"/>
    <cellStyle name="Normal 3 2 3 2 2 2" xfId="70"/>
    <cellStyle name="Normal 3 2 3 2 3" xfId="71"/>
    <cellStyle name="Normal 3 2 3 3" xfId="72"/>
    <cellStyle name="Normal 3 2 3 3 2" xfId="73"/>
    <cellStyle name="Normal 3 2 3 4" xfId="74"/>
    <cellStyle name="Normal 3 2 4" xfId="75"/>
    <cellStyle name="Normal 3 2 4 2" xfId="76"/>
    <cellStyle name="Normal 3 2 4 2 2" xfId="77"/>
    <cellStyle name="Normal 3 2 4 3" xfId="78"/>
    <cellStyle name="Normal 3 2 5" xfId="79"/>
    <cellStyle name="Normal 3 2 5 2" xfId="80"/>
    <cellStyle name="Normal 3 2 6" xfId="81"/>
    <cellStyle name="Normal 3 3" xfId="82"/>
    <cellStyle name="Normal 3 3 2" xfId="83"/>
    <cellStyle name="Normal 3 3 2 2" xfId="84"/>
    <cellStyle name="Normal 3 3 2 2 2" xfId="85"/>
    <cellStyle name="Normal 3 3 2 2 2 2" xfId="86"/>
    <cellStyle name="Normal 3 3 2 2 3" xfId="87"/>
    <cellStyle name="Normal 3 3 2 3" xfId="88"/>
    <cellStyle name="Normal 3 3 2 3 2" xfId="89"/>
    <cellStyle name="Normal 3 3 2 4" xfId="90"/>
    <cellStyle name="Normal 3 3 3" xfId="91"/>
    <cellStyle name="Normal 3 3 3 2" xfId="92"/>
    <cellStyle name="Normal 3 3 3 2 2" xfId="93"/>
    <cellStyle name="Normal 3 3 3 3" xfId="94"/>
    <cellStyle name="Normal 3 3 4" xfId="95"/>
    <cellStyle name="Normal 3 3 4 2" xfId="96"/>
    <cellStyle name="Normal 3 3 5" xfId="97"/>
    <cellStyle name="Normal 3 4" xfId="98"/>
    <cellStyle name="Normal 3 4 2" xfId="99"/>
    <cellStyle name="Normal 3 4 2 2" xfId="100"/>
    <cellStyle name="Normal 3 4 2 2 2" xfId="101"/>
    <cellStyle name="Normal 3 4 2 3" xfId="102"/>
    <cellStyle name="Normal 3 4 3" xfId="103"/>
    <cellStyle name="Normal 3 4 3 2" xfId="104"/>
    <cellStyle name="Normal 3 4 4" xfId="105"/>
    <cellStyle name="Normal 3 5" xfId="106"/>
    <cellStyle name="Normal 3 5 2" xfId="107"/>
    <cellStyle name="Normal 3 5 2 2" xfId="108"/>
    <cellStyle name="Normal 3 5 3" xfId="109"/>
    <cellStyle name="Normal 3 6" xfId="110"/>
    <cellStyle name="Normal 3 6 2" xfId="111"/>
    <cellStyle name="Normal 3 7" xfId="112"/>
    <cellStyle name="Normal 4" xfId="113"/>
    <cellStyle name="Normal 5" xfId="114"/>
    <cellStyle name="Normal 5 2" xfId="115"/>
    <cellStyle name="Normal 5 2 2" xfId="116"/>
    <cellStyle name="Normal 5 2 2 2" xfId="117"/>
    <cellStyle name="Normal 5 2 2 2 2" xfId="118"/>
    <cellStyle name="Normal 5 2 2 2 2 2" xfId="119"/>
    <cellStyle name="Normal 5 2 2 2 3" xfId="120"/>
    <cellStyle name="Normal 5 2 2 3" xfId="121"/>
    <cellStyle name="Normal 5 2 2 3 2" xfId="122"/>
    <cellStyle name="Normal 5 2 2 4" xfId="123"/>
    <cellStyle name="Normal 5 2 3" xfId="124"/>
    <cellStyle name="Normal 5 2 3 2" xfId="125"/>
    <cellStyle name="Normal 5 2 3 2 2" xfId="126"/>
    <cellStyle name="Normal 5 2 3 3" xfId="127"/>
    <cellStyle name="Normal 5 2 4" xfId="128"/>
    <cellStyle name="Normal 5 2 4 2" xfId="129"/>
    <cellStyle name="Normal 5 2 5" xfId="130"/>
    <cellStyle name="Normal 5 3" xfId="131"/>
    <cellStyle name="Normal 5 3 2" xfId="132"/>
    <cellStyle name="Normal 5 3 2 2" xfId="133"/>
    <cellStyle name="Normal 5 3 2 2 2" xfId="134"/>
    <cellStyle name="Normal 5 3 2 3" xfId="135"/>
    <cellStyle name="Normal 5 3 3" xfId="136"/>
    <cellStyle name="Normal 5 3 3 2" xfId="137"/>
    <cellStyle name="Normal 5 3 4" xfId="138"/>
    <cellStyle name="Normal 5 4" xfId="139"/>
    <cellStyle name="Normal 5 4 2" xfId="140"/>
    <cellStyle name="Normal 5 4 2 2" xfId="141"/>
    <cellStyle name="Normal 5 4 3" xfId="142"/>
    <cellStyle name="Normal 5 5" xfId="143"/>
    <cellStyle name="Normal 5 5 2" xfId="144"/>
    <cellStyle name="Normal 5 6" xfId="145"/>
    <cellStyle name="Normal 6" xfId="146"/>
    <cellStyle name="Normal 6 2" xfId="147"/>
    <cellStyle name="Normal 7" xfId="148"/>
    <cellStyle name="Normal 7 2" xfId="149"/>
    <cellStyle name="Normal 8" xfId="150"/>
    <cellStyle name="Normal 8 2" xfId="151"/>
    <cellStyle name="Normal 8 2 2" xfId="152"/>
    <cellStyle name="Normal 8 2 2 2" xfId="153"/>
    <cellStyle name="Normal 8 2 2 2 2" xfId="154"/>
    <cellStyle name="Normal 8 2 2 3" xfId="155"/>
    <cellStyle name="Normal 8 2 3" xfId="156"/>
    <cellStyle name="Normal 8 2 3 2" xfId="157"/>
    <cellStyle name="Normal 8 2 4" xfId="158"/>
    <cellStyle name="Normal 8 3" xfId="159"/>
    <cellStyle name="Normal 8 3 2" xfId="160"/>
    <cellStyle name="Normal 8 3 2 2" xfId="161"/>
    <cellStyle name="Normal 8 3 3" xfId="162"/>
    <cellStyle name="Normal 8 4" xfId="163"/>
    <cellStyle name="Normal 8 4 2" xfId="164"/>
    <cellStyle name="Normal 8 5" xfId="165"/>
    <cellStyle name="Normal 9" xfId="166"/>
    <cellStyle name="Normal 9 2" xfId="1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1"/>
  <sheetViews>
    <sheetView tabSelected="1" zoomScale="80" zoomScaleNormal="80" workbookViewId="0">
      <pane xSplit="1" topLeftCell="B1" activePane="topRight" state="frozen"/>
      <selection pane="topRight" activeCell="A2" sqref="A2:AK2"/>
    </sheetView>
  </sheetViews>
  <sheetFormatPr baseColWidth="10" defaultColWidth="8.83203125" defaultRowHeight="15" x14ac:dyDescent="0.2"/>
  <cols>
    <col min="1" max="1" width="29.6640625" style="114" customWidth="1"/>
    <col min="2" max="6" width="15.5" style="114" customWidth="1"/>
    <col min="7" max="7" width="16.33203125" style="114" customWidth="1"/>
    <col min="8" max="8" width="16" style="322" customWidth="1"/>
    <col min="9" max="13" width="9.83203125" style="114" customWidth="1"/>
    <col min="14" max="14" width="9.83203125" style="364" customWidth="1"/>
    <col min="15" max="15" width="16.83203125" style="114" customWidth="1"/>
    <col min="16" max="16" width="17" style="114" customWidth="1"/>
    <col min="17" max="17" width="16.6640625" style="114" customWidth="1"/>
    <col min="18" max="18" width="17" style="114" customWidth="1"/>
    <col min="19" max="19" width="16.83203125" style="114" customWidth="1"/>
    <col min="20" max="20" width="17" style="114" customWidth="1"/>
    <col min="21" max="21" width="16.83203125" style="322" customWidth="1"/>
    <col min="22" max="22" width="8.1640625" style="114" customWidth="1"/>
    <col min="23" max="23" width="9.33203125" style="114" customWidth="1"/>
    <col min="24" max="25" width="8.5" style="114" customWidth="1"/>
    <col min="26" max="26" width="8.33203125" style="114" customWidth="1"/>
    <col min="27" max="27" width="8.1640625" style="114" customWidth="1"/>
    <col min="28" max="31" width="8.5" style="114" customWidth="1"/>
    <col min="32" max="32" width="8.6640625" style="114" customWidth="1"/>
    <col min="33" max="33" width="8.5" style="114" customWidth="1"/>
    <col min="34" max="34" width="11.5" style="322" customWidth="1"/>
    <col min="35" max="37" width="8.5" style="114" customWidth="1"/>
    <col min="38" max="38" width="8.33203125" style="114" customWidth="1"/>
    <col min="39" max="39" width="8.6640625" style="114" customWidth="1"/>
    <col min="40" max="40" width="8.5" style="364" customWidth="1"/>
  </cols>
  <sheetData>
    <row r="1" spans="1:40" x14ac:dyDescent="0.2">
      <c r="A1" s="34" t="s">
        <v>103</v>
      </c>
      <c r="B1" s="38"/>
      <c r="C1" s="41"/>
      <c r="D1" s="1"/>
      <c r="E1" s="1"/>
      <c r="F1" s="1"/>
      <c r="G1" s="1"/>
      <c r="H1" s="369"/>
      <c r="I1" s="34"/>
      <c r="J1" s="34"/>
      <c r="K1" s="34"/>
      <c r="L1" s="34"/>
      <c r="M1" s="34"/>
      <c r="N1" s="336"/>
      <c r="O1" s="17"/>
      <c r="P1" s="3"/>
      <c r="Q1" s="3"/>
      <c r="R1" s="1"/>
      <c r="S1" s="1"/>
      <c r="T1" s="1"/>
      <c r="U1" s="324"/>
      <c r="V1" s="42"/>
      <c r="W1" s="42"/>
      <c r="X1" s="42"/>
      <c r="Y1" s="42"/>
      <c r="Z1" s="42"/>
      <c r="AA1" s="42"/>
      <c r="AB1" s="42"/>
      <c r="AC1" s="42"/>
      <c r="AD1" s="41"/>
      <c r="AE1" s="38"/>
      <c r="AF1" s="38"/>
      <c r="AG1" s="38"/>
      <c r="AH1" s="319"/>
      <c r="AI1" s="42"/>
      <c r="AJ1" s="42"/>
      <c r="AK1" s="42"/>
      <c r="AL1" s="34"/>
      <c r="AM1" s="34"/>
    </row>
    <row r="2" spans="1:40" ht="18" x14ac:dyDescent="0.2">
      <c r="A2" s="468" t="s">
        <v>1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468"/>
      <c r="AD2" s="468"/>
      <c r="AE2" s="468"/>
      <c r="AF2" s="468"/>
      <c r="AG2" s="468"/>
      <c r="AH2" s="468"/>
      <c r="AI2" s="468"/>
      <c r="AJ2" s="468"/>
      <c r="AK2" s="468"/>
      <c r="AL2" s="34"/>
      <c r="AM2" s="34"/>
    </row>
    <row r="3" spans="1:40" ht="18" x14ac:dyDescent="0.2">
      <c r="A3" s="467" t="s">
        <v>67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34"/>
      <c r="AM3" s="34"/>
    </row>
    <row r="4" spans="1:40" ht="18" x14ac:dyDescent="0.2">
      <c r="A4" s="550" t="s">
        <v>3</v>
      </c>
      <c r="B4" s="550"/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0"/>
      <c r="Y4" s="550"/>
      <c r="Z4" s="550"/>
      <c r="AA4" s="550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</row>
    <row r="5" spans="1:40" ht="16" thickBot="1" x14ac:dyDescent="0.25">
      <c r="A5" s="47" t="s">
        <v>0</v>
      </c>
      <c r="B5" s="492" t="s">
        <v>4</v>
      </c>
      <c r="C5" s="493"/>
      <c r="D5" s="493"/>
      <c r="E5" s="493"/>
      <c r="F5" s="493"/>
      <c r="G5" s="493"/>
      <c r="H5" s="490"/>
      <c r="I5" s="493"/>
      <c r="J5" s="493"/>
      <c r="K5" s="493"/>
      <c r="L5" s="493"/>
      <c r="M5" s="493"/>
      <c r="N5" s="493"/>
      <c r="O5" s="493" t="s">
        <v>5</v>
      </c>
      <c r="P5" s="493"/>
      <c r="Q5" s="493"/>
      <c r="R5" s="493"/>
      <c r="S5" s="493"/>
      <c r="T5" s="493"/>
      <c r="U5" s="490"/>
      <c r="V5" s="493"/>
      <c r="W5" s="493"/>
      <c r="X5" s="493"/>
      <c r="Y5" s="493"/>
      <c r="Z5" s="493"/>
      <c r="AA5" s="494"/>
      <c r="AB5" s="485" t="s">
        <v>6</v>
      </c>
      <c r="AC5" s="486"/>
      <c r="AD5" s="486"/>
      <c r="AE5" s="486"/>
      <c r="AF5" s="486"/>
      <c r="AG5" s="486"/>
      <c r="AH5" s="487"/>
      <c r="AI5" s="486"/>
      <c r="AJ5" s="486"/>
      <c r="AK5" s="486"/>
      <c r="AL5" s="486"/>
      <c r="AM5" s="486"/>
      <c r="AN5" s="488"/>
    </row>
    <row r="6" spans="1:40" ht="15.75" customHeight="1" x14ac:dyDescent="0.2">
      <c r="A6" s="520" t="s">
        <v>7</v>
      </c>
      <c r="B6" s="463" t="s">
        <v>8</v>
      </c>
      <c r="C6" s="464"/>
      <c r="D6" s="464"/>
      <c r="E6" s="464"/>
      <c r="F6" s="464"/>
      <c r="G6" s="464"/>
      <c r="H6" s="474" t="s">
        <v>9</v>
      </c>
      <c r="I6" s="495" t="s">
        <v>64</v>
      </c>
      <c r="J6" s="495"/>
      <c r="K6" s="495"/>
      <c r="L6" s="495"/>
      <c r="M6" s="495"/>
      <c r="N6" s="496"/>
      <c r="O6" s="464" t="s">
        <v>10</v>
      </c>
      <c r="P6" s="464"/>
      <c r="Q6" s="464"/>
      <c r="R6" s="464"/>
      <c r="S6" s="464"/>
      <c r="T6" s="464"/>
      <c r="U6" s="477" t="s">
        <v>11</v>
      </c>
      <c r="V6" s="495" t="s">
        <v>65</v>
      </c>
      <c r="W6" s="495"/>
      <c r="X6" s="495"/>
      <c r="Y6" s="495"/>
      <c r="Z6" s="495"/>
      <c r="AA6" s="496"/>
      <c r="AB6" s="516" t="s">
        <v>10</v>
      </c>
      <c r="AC6" s="517"/>
      <c r="AD6" s="517"/>
      <c r="AE6" s="517"/>
      <c r="AF6" s="517"/>
      <c r="AG6" s="517"/>
      <c r="AH6" s="513" t="s">
        <v>12</v>
      </c>
      <c r="AI6" s="511" t="s">
        <v>66</v>
      </c>
      <c r="AJ6" s="511"/>
      <c r="AK6" s="511"/>
      <c r="AL6" s="511"/>
      <c r="AM6" s="511"/>
      <c r="AN6" s="512"/>
    </row>
    <row r="7" spans="1:40" ht="15.75" customHeight="1" x14ac:dyDescent="0.2">
      <c r="A7" s="549"/>
      <c r="B7" s="465"/>
      <c r="C7" s="466"/>
      <c r="D7" s="466"/>
      <c r="E7" s="466"/>
      <c r="F7" s="466"/>
      <c r="G7" s="466"/>
      <c r="H7" s="475"/>
      <c r="I7" s="497"/>
      <c r="J7" s="497"/>
      <c r="K7" s="497"/>
      <c r="L7" s="497"/>
      <c r="M7" s="497"/>
      <c r="N7" s="498"/>
      <c r="O7" s="466"/>
      <c r="P7" s="466"/>
      <c r="Q7" s="466"/>
      <c r="R7" s="466"/>
      <c r="S7" s="466"/>
      <c r="T7" s="466"/>
      <c r="U7" s="478"/>
      <c r="V7" s="497"/>
      <c r="W7" s="497"/>
      <c r="X7" s="497"/>
      <c r="Y7" s="497"/>
      <c r="Z7" s="497"/>
      <c r="AA7" s="498"/>
      <c r="AB7" s="516"/>
      <c r="AC7" s="517"/>
      <c r="AD7" s="517"/>
      <c r="AE7" s="517"/>
      <c r="AF7" s="517"/>
      <c r="AG7" s="517"/>
      <c r="AH7" s="514"/>
      <c r="AI7" s="503" t="s">
        <v>13</v>
      </c>
      <c r="AJ7" s="503"/>
      <c r="AK7" s="503"/>
      <c r="AL7" s="503"/>
      <c r="AM7" s="503"/>
      <c r="AN7" s="504"/>
    </row>
    <row r="8" spans="1:40" ht="15.75" customHeight="1" thickBot="1" x14ac:dyDescent="0.25">
      <c r="A8" s="549"/>
      <c r="B8" s="465"/>
      <c r="C8" s="466"/>
      <c r="D8" s="466"/>
      <c r="E8" s="466"/>
      <c r="F8" s="466"/>
      <c r="G8" s="466"/>
      <c r="H8" s="476"/>
      <c r="I8" s="523"/>
      <c r="J8" s="523"/>
      <c r="K8" s="523"/>
      <c r="L8" s="523"/>
      <c r="M8" s="523"/>
      <c r="N8" s="524"/>
      <c r="O8" s="527"/>
      <c r="P8" s="527"/>
      <c r="Q8" s="527"/>
      <c r="R8" s="527"/>
      <c r="S8" s="527"/>
      <c r="T8" s="527"/>
      <c r="U8" s="479"/>
      <c r="V8" s="497"/>
      <c r="W8" s="497"/>
      <c r="X8" s="497"/>
      <c r="Y8" s="497"/>
      <c r="Z8" s="497"/>
      <c r="AA8" s="498"/>
      <c r="AB8" s="518"/>
      <c r="AC8" s="519"/>
      <c r="AD8" s="519"/>
      <c r="AE8" s="519"/>
      <c r="AF8" s="519"/>
      <c r="AG8" s="519"/>
      <c r="AH8" s="515"/>
      <c r="AI8" s="505" t="s">
        <v>14</v>
      </c>
      <c r="AJ8" s="505"/>
      <c r="AK8" s="505"/>
      <c r="AL8" s="505"/>
      <c r="AM8" s="505"/>
      <c r="AN8" s="506"/>
    </row>
    <row r="9" spans="1:40" s="80" customFormat="1" x14ac:dyDescent="0.2">
      <c r="A9" s="99" t="s">
        <v>0</v>
      </c>
      <c r="B9" s="165" t="s">
        <v>15</v>
      </c>
      <c r="C9" s="166" t="s">
        <v>16</v>
      </c>
      <c r="D9" s="167" t="s">
        <v>17</v>
      </c>
      <c r="E9" s="167" t="s">
        <v>18</v>
      </c>
      <c r="F9" s="168" t="s">
        <v>19</v>
      </c>
      <c r="G9" s="168" t="s">
        <v>20</v>
      </c>
      <c r="H9" s="325" t="s">
        <v>63</v>
      </c>
      <c r="I9" s="169" t="s">
        <v>15</v>
      </c>
      <c r="J9" s="169" t="s">
        <v>16</v>
      </c>
      <c r="K9" s="169" t="s">
        <v>17</v>
      </c>
      <c r="L9" s="169" t="s">
        <v>18</v>
      </c>
      <c r="M9" s="170" t="s">
        <v>19</v>
      </c>
      <c r="N9" s="337" t="s">
        <v>20</v>
      </c>
      <c r="O9" s="171" t="s">
        <v>15</v>
      </c>
      <c r="P9" s="172" t="s">
        <v>16</v>
      </c>
      <c r="Q9" s="172" t="s">
        <v>17</v>
      </c>
      <c r="R9" s="173" t="s">
        <v>18</v>
      </c>
      <c r="S9" s="174" t="s">
        <v>19</v>
      </c>
      <c r="T9" s="157" t="s">
        <v>20</v>
      </c>
      <c r="U9" s="325" t="s">
        <v>63</v>
      </c>
      <c r="V9" s="6" t="s">
        <v>15</v>
      </c>
      <c r="W9" s="7" t="s">
        <v>16</v>
      </c>
      <c r="X9" s="8" t="s">
        <v>17</v>
      </c>
      <c r="Y9" s="7" t="s">
        <v>18</v>
      </c>
      <c r="Z9" s="116" t="s">
        <v>19</v>
      </c>
      <c r="AA9" s="70" t="s">
        <v>20</v>
      </c>
      <c r="AB9" s="63" t="s">
        <v>15</v>
      </c>
      <c r="AC9" s="4" t="s">
        <v>16</v>
      </c>
      <c r="AD9" s="4" t="s">
        <v>21</v>
      </c>
      <c r="AE9" s="5" t="s">
        <v>18</v>
      </c>
      <c r="AF9" s="64" t="s">
        <v>19</v>
      </c>
      <c r="AG9" s="64" t="s">
        <v>20</v>
      </c>
      <c r="AH9" s="329" t="s">
        <v>63</v>
      </c>
      <c r="AI9" s="59" t="s">
        <v>15</v>
      </c>
      <c r="AJ9" s="61" t="s">
        <v>16</v>
      </c>
      <c r="AK9" s="62" t="s">
        <v>21</v>
      </c>
      <c r="AL9" s="61" t="s">
        <v>18</v>
      </c>
      <c r="AM9" s="65" t="s">
        <v>19</v>
      </c>
      <c r="AN9" s="374" t="s">
        <v>20</v>
      </c>
    </row>
    <row r="10" spans="1:40" x14ac:dyDescent="0.2">
      <c r="A10" s="44" t="s">
        <v>22</v>
      </c>
      <c r="B10" s="155">
        <v>12282929.98</v>
      </c>
      <c r="C10" s="156">
        <v>12407473.460000001</v>
      </c>
      <c r="D10" s="156">
        <v>12558444.549999999</v>
      </c>
      <c r="E10" s="156">
        <v>12486270.869999999</v>
      </c>
      <c r="F10" s="156">
        <v>12574107.33</v>
      </c>
      <c r="G10" s="156">
        <v>12677882.27</v>
      </c>
      <c r="H10" s="370">
        <v>12727191.210000001</v>
      </c>
      <c r="I10" s="122">
        <f>(H10-B10)/B10*100</f>
        <v>3.6168994753155834</v>
      </c>
      <c r="J10" s="122">
        <f>(H10-C10)/C10*100</f>
        <v>2.5768159088208114</v>
      </c>
      <c r="K10" s="122">
        <f>(H10-D10)/D10*100</f>
        <v>1.3436907678188699</v>
      </c>
      <c r="L10" s="122">
        <f>(H10-E10)/E10*100</f>
        <v>1.9294819286585101</v>
      </c>
      <c r="M10" s="123">
        <f>(H10-F10)/F10*100</f>
        <v>1.2174532631415103</v>
      </c>
      <c r="N10" s="338">
        <f>(H10-G10)/G10*100</f>
        <v>0.388936724208919</v>
      </c>
      <c r="O10" s="3">
        <v>231288471.77000001</v>
      </c>
      <c r="P10" s="3">
        <v>251536623.90000001</v>
      </c>
      <c r="Q10" s="3">
        <v>270396048.03000003</v>
      </c>
      <c r="R10" s="3">
        <v>266828807.03999999</v>
      </c>
      <c r="S10" s="3">
        <v>290385593.20999998</v>
      </c>
      <c r="T10" s="3">
        <v>306126383.06</v>
      </c>
      <c r="U10" s="313">
        <v>315602058.49000001</v>
      </c>
      <c r="V10" s="122">
        <f>(U10-O10)/O10*100</f>
        <v>36.453864766698743</v>
      </c>
      <c r="W10" s="206">
        <f>(U10-P10)/P10*100</f>
        <v>25.46962489862694</v>
      </c>
      <c r="X10" s="206">
        <f>(U10-Q10)/Q10*100</f>
        <v>16.718443479242136</v>
      </c>
      <c r="Y10" s="206">
        <f>(U10-R10)/R10*100</f>
        <v>18.278855267185779</v>
      </c>
      <c r="Z10" s="206">
        <f>(U10-S10)/S10*100</f>
        <v>8.6837866167017737</v>
      </c>
      <c r="AA10" s="207">
        <f>(U10-T10)/T10*100</f>
        <v>3.0953475278028546</v>
      </c>
      <c r="AB10" s="43"/>
      <c r="AC10" s="36"/>
      <c r="AD10" s="36"/>
      <c r="AE10" s="37"/>
      <c r="AF10" s="37"/>
      <c r="AG10" s="37"/>
      <c r="AH10" s="404"/>
      <c r="AI10" s="48"/>
      <c r="AJ10" s="48"/>
      <c r="AK10" s="48"/>
      <c r="AL10" s="53"/>
      <c r="AM10" s="501"/>
      <c r="AN10" s="502"/>
    </row>
    <row r="11" spans="1:40" x14ac:dyDescent="0.2">
      <c r="A11" s="44" t="s">
        <v>23</v>
      </c>
      <c r="B11" s="120">
        <v>9601035.2599999998</v>
      </c>
      <c r="C11" s="3">
        <v>9826390.5</v>
      </c>
      <c r="D11" s="3">
        <v>10144252.310000001</v>
      </c>
      <c r="E11" s="3">
        <v>9974316.2799999993</v>
      </c>
      <c r="F11" s="3">
        <v>10219443.460000001</v>
      </c>
      <c r="G11" s="3">
        <v>10232582.23</v>
      </c>
      <c r="H11" s="371">
        <v>10358890.130000001</v>
      </c>
      <c r="I11" s="122">
        <f t="shared" ref="I11:I39" si="0">(H11-B11)/B11*100</f>
        <v>7.8934703339481436</v>
      </c>
      <c r="J11" s="122">
        <f t="shared" ref="J11:J39" si="1">(H11-C11)/C11*100</f>
        <v>5.4190766182150085</v>
      </c>
      <c r="K11" s="122">
        <f t="shared" ref="K11:K39" si="2">(H11-D11)/D11*100</f>
        <v>2.115856481491639</v>
      </c>
      <c r="L11" s="122">
        <f t="shared" ref="L11:L39" si="3">(H11-E11)/E11*100</f>
        <v>3.8556412209539594</v>
      </c>
      <c r="M11" s="123">
        <f t="shared" ref="M11:M39" si="4">(H11-F11)/F11*100</f>
        <v>1.3645231322606672</v>
      </c>
      <c r="N11" s="338">
        <f t="shared" ref="N11:N39" si="5">(H11-G11)/G11*100</f>
        <v>1.2343697530198139</v>
      </c>
      <c r="O11" s="3">
        <v>196511515.46000001</v>
      </c>
      <c r="P11" s="3">
        <v>215754585.50999999</v>
      </c>
      <c r="Q11" s="3">
        <v>236076624.38</v>
      </c>
      <c r="R11" s="3">
        <v>231287970.83000001</v>
      </c>
      <c r="S11" s="3">
        <v>253847239.63</v>
      </c>
      <c r="T11" s="3">
        <v>267789764.02000001</v>
      </c>
      <c r="U11" s="313">
        <v>277638380.98000002</v>
      </c>
      <c r="V11" s="122">
        <f t="shared" ref="V11:V23" si="6">(U11-O11)/O11*100</f>
        <v>41.283517319631791</v>
      </c>
      <c r="W11" s="122">
        <f t="shared" ref="W11:W39" si="7">(U11-P11)/P11*100</f>
        <v>28.682493734128204</v>
      </c>
      <c r="X11" s="122">
        <f t="shared" ref="X11:X39" si="8">(U11-Q11)/Q11*100</f>
        <v>17.60519776540869</v>
      </c>
      <c r="Y11" s="122">
        <f t="shared" ref="Y11:Y39" si="9">(U11-R11)/R11*100</f>
        <v>20.040130052448006</v>
      </c>
      <c r="Z11" s="122">
        <f t="shared" ref="Z11:Z39" si="10">(U11-S11)/S11*100</f>
        <v>9.3722277164318459</v>
      </c>
      <c r="AA11" s="123">
        <f t="shared" ref="AA11:AA39" si="11">(U11-T11)/T11*100</f>
        <v>3.6777421258209326</v>
      </c>
      <c r="AB11" s="43"/>
      <c r="AC11" s="36"/>
      <c r="AD11" s="36"/>
      <c r="AE11" s="37"/>
      <c r="AF11" s="37"/>
      <c r="AG11" s="37"/>
      <c r="AH11" s="404"/>
      <c r="AI11" s="48"/>
      <c r="AJ11" s="48"/>
      <c r="AK11" s="48"/>
      <c r="AL11" s="53"/>
      <c r="AM11" s="499"/>
      <c r="AN11" s="500"/>
    </row>
    <row r="12" spans="1:40" s="158" customFormat="1" x14ac:dyDescent="0.2">
      <c r="A12" s="45" t="s">
        <v>24</v>
      </c>
      <c r="B12" s="121">
        <v>2730272.95</v>
      </c>
      <c r="C12" s="1">
        <v>3016521.9</v>
      </c>
      <c r="D12" s="1">
        <v>3016053.75</v>
      </c>
      <c r="E12" s="1">
        <v>2866052.99</v>
      </c>
      <c r="F12" s="1">
        <v>3017914.36</v>
      </c>
      <c r="G12" s="1">
        <v>3023283.5</v>
      </c>
      <c r="H12" s="315">
        <v>3076595.02</v>
      </c>
      <c r="I12" s="124">
        <f t="shared" si="0"/>
        <v>12.684521890018353</v>
      </c>
      <c r="J12" s="124">
        <f t="shared" si="1"/>
        <v>1.9914697121874076</v>
      </c>
      <c r="K12" s="124">
        <f t="shared" si="2"/>
        <v>2.0073007651140178</v>
      </c>
      <c r="L12" s="124">
        <f t="shared" si="3"/>
        <v>7.346062014017396</v>
      </c>
      <c r="M12" s="125">
        <f t="shared" si="4"/>
        <v>1.9444110402125576</v>
      </c>
      <c r="N12" s="339">
        <f t="shared" si="5"/>
        <v>1.7633648978006864</v>
      </c>
      <c r="O12" s="1">
        <v>37652411.659999996</v>
      </c>
      <c r="P12" s="1">
        <v>44186421.950000003</v>
      </c>
      <c r="Q12" s="1">
        <v>47506572.789999999</v>
      </c>
      <c r="R12" s="1">
        <v>44713786.909999996</v>
      </c>
      <c r="S12" s="1">
        <v>50204400.469999999</v>
      </c>
      <c r="T12" s="1">
        <v>52834011.560000002</v>
      </c>
      <c r="U12" s="324">
        <v>54034790.509999998</v>
      </c>
      <c r="V12" s="124">
        <f t="shared" si="6"/>
        <v>43.509507433235164</v>
      </c>
      <c r="W12" s="124">
        <f t="shared" si="7"/>
        <v>22.288223679084282</v>
      </c>
      <c r="X12" s="124">
        <f t="shared" si="8"/>
        <v>13.741714749362366</v>
      </c>
      <c r="Y12" s="124">
        <f t="shared" si="9"/>
        <v>20.845927496056948</v>
      </c>
      <c r="Z12" s="124">
        <f t="shared" si="10"/>
        <v>7.6295902433669651</v>
      </c>
      <c r="AA12" s="125">
        <f t="shared" si="11"/>
        <v>2.2727385533395519</v>
      </c>
      <c r="AB12" s="126">
        <v>13.79</v>
      </c>
      <c r="AC12" s="41">
        <v>14.65</v>
      </c>
      <c r="AD12" s="41">
        <v>15.751235464553641</v>
      </c>
      <c r="AE12" s="41">
        <v>15.6</v>
      </c>
      <c r="AF12" s="41">
        <v>16.64</v>
      </c>
      <c r="AG12" s="41">
        <v>17.48</v>
      </c>
      <c r="AH12" s="321">
        <v>17.559999999999999</v>
      </c>
      <c r="AI12" s="124">
        <f>(AH12-AB12)/AB12*100</f>
        <v>27.338651196519216</v>
      </c>
      <c r="AJ12" s="124">
        <f>(AH12-AC12)/AC12*100</f>
        <v>19.863481228668931</v>
      </c>
      <c r="AK12" s="124">
        <f>(AH12-AD12)/AD12*100</f>
        <v>11.483318495979415</v>
      </c>
      <c r="AL12" s="34">
        <f>(AH12-AE12)/AE12*100</f>
        <v>12.564102564102559</v>
      </c>
      <c r="AM12" s="34">
        <f>(AH12-AF12)/AF12*100</f>
        <v>5.5288461538461426</v>
      </c>
      <c r="AN12" s="375">
        <f>(AH12-AG12)/AG12*100</f>
        <v>0.45766590389015038</v>
      </c>
    </row>
    <row r="13" spans="1:40" s="118" customFormat="1" x14ac:dyDescent="0.2">
      <c r="A13" s="45" t="s">
        <v>25</v>
      </c>
      <c r="B13" s="121">
        <v>1018752.94</v>
      </c>
      <c r="C13" s="1">
        <v>1019477.93</v>
      </c>
      <c r="D13" s="1">
        <v>993918.89</v>
      </c>
      <c r="E13" s="1">
        <v>944401.34</v>
      </c>
      <c r="F13" s="1">
        <v>959273.36</v>
      </c>
      <c r="G13" s="1">
        <v>951993.15</v>
      </c>
      <c r="H13" s="315">
        <v>811782.08</v>
      </c>
      <c r="I13" s="124">
        <f t="shared" si="0"/>
        <v>-20.316099406790421</v>
      </c>
      <c r="J13" s="124">
        <f t="shared" si="1"/>
        <v>-20.372765695869461</v>
      </c>
      <c r="K13" s="124">
        <f t="shared" si="2"/>
        <v>-18.325118058677813</v>
      </c>
      <c r="L13" s="124">
        <f t="shared" si="3"/>
        <v>-14.042680202042071</v>
      </c>
      <c r="M13" s="125">
        <f t="shared" si="4"/>
        <v>-15.37531283053665</v>
      </c>
      <c r="N13" s="339">
        <f t="shared" si="5"/>
        <v>-14.728159546105985</v>
      </c>
      <c r="O13" s="1">
        <v>17816522.079999998</v>
      </c>
      <c r="P13" s="1">
        <v>19082624.109999999</v>
      </c>
      <c r="Q13" s="1">
        <v>19533847.829999998</v>
      </c>
      <c r="R13" s="1">
        <v>18567042.760000002</v>
      </c>
      <c r="S13" s="1">
        <v>20249216.760000002</v>
      </c>
      <c r="T13" s="1">
        <v>20529963.719999999</v>
      </c>
      <c r="U13" s="324">
        <v>17675184.469999999</v>
      </c>
      <c r="V13" s="124">
        <f t="shared" si="6"/>
        <v>-0.79329517492450707</v>
      </c>
      <c r="W13" s="124">
        <f t="shared" si="7"/>
        <v>-7.3755036617969658</v>
      </c>
      <c r="X13" s="124">
        <f t="shared" si="8"/>
        <v>-9.5150908114758241</v>
      </c>
      <c r="Y13" s="124">
        <f t="shared" si="9"/>
        <v>-4.8034482471348756</v>
      </c>
      <c r="Z13" s="124">
        <f t="shared" si="10"/>
        <v>-12.711762240032451</v>
      </c>
      <c r="AA13" s="125">
        <f t="shared" si="11"/>
        <v>-13.905427641934478</v>
      </c>
      <c r="AB13" s="126">
        <v>17.489999999999998</v>
      </c>
      <c r="AC13" s="41">
        <v>18.72</v>
      </c>
      <c r="AD13" s="41">
        <v>19.653362086719167</v>
      </c>
      <c r="AE13" s="41">
        <v>19.66</v>
      </c>
      <c r="AF13" s="41">
        <v>21.11</v>
      </c>
      <c r="AG13" s="41">
        <v>21.57</v>
      </c>
      <c r="AH13" s="321">
        <v>21.77</v>
      </c>
      <c r="AI13" s="124">
        <f t="shared" ref="AI13:AI39" si="12">(AH13-AB13)/AB13*100</f>
        <v>24.47112635791882</v>
      </c>
      <c r="AJ13" s="124">
        <f t="shared" ref="AJ13:AJ39" si="13">(AH13-AC13)/AC13*100</f>
        <v>16.29273504273505</v>
      </c>
      <c r="AK13" s="124">
        <f t="shared" ref="AK13:AK39" si="14">(AH13-AD13)/AD13*100</f>
        <v>10.769851509076704</v>
      </c>
      <c r="AL13" s="34">
        <f t="shared" ref="AL13:AL39" si="15">(AH13-AE13)/AE13*100</f>
        <v>10.732451678535092</v>
      </c>
      <c r="AM13" s="34">
        <f t="shared" ref="AM13:AM39" si="16">(AH13-AF13)/AF13*100</f>
        <v>3.1264803410705833</v>
      </c>
      <c r="AN13" s="375">
        <f t="shared" ref="AN13:AN39" si="17">(AH13-AG13)/AG13*100</f>
        <v>0.92721372276309366</v>
      </c>
    </row>
    <row r="14" spans="1:40" s="158" customFormat="1" x14ac:dyDescent="0.2">
      <c r="A14" s="45" t="s">
        <v>26</v>
      </c>
      <c r="B14" s="121">
        <v>1627647.16</v>
      </c>
      <c r="C14" s="1">
        <v>1605653.9</v>
      </c>
      <c r="D14" s="1">
        <v>1663837.58</v>
      </c>
      <c r="E14" s="1">
        <v>1664564.62</v>
      </c>
      <c r="F14" s="1">
        <v>1696082.59</v>
      </c>
      <c r="G14" s="1">
        <v>1696907.05</v>
      </c>
      <c r="H14" s="315">
        <v>1747939.31</v>
      </c>
      <c r="I14" s="124">
        <f t="shared" si="0"/>
        <v>7.3905544737349675</v>
      </c>
      <c r="J14" s="124">
        <f t="shared" si="1"/>
        <v>8.8615242674651213</v>
      </c>
      <c r="K14" s="124">
        <f t="shared" si="2"/>
        <v>5.0546838832670176</v>
      </c>
      <c r="L14" s="124">
        <f t="shared" si="3"/>
        <v>5.0087986370874527</v>
      </c>
      <c r="M14" s="125">
        <f t="shared" si="4"/>
        <v>3.057440734651959</v>
      </c>
      <c r="N14" s="339">
        <f t="shared" si="5"/>
        <v>3.007369201512835</v>
      </c>
      <c r="O14" s="1">
        <v>34347061.219999999</v>
      </c>
      <c r="P14" s="1">
        <v>39251741.350000001</v>
      </c>
      <c r="Q14" s="1">
        <v>42315887.159999996</v>
      </c>
      <c r="R14" s="1">
        <v>42192572.229999997</v>
      </c>
      <c r="S14" s="1">
        <v>45378523.390000001</v>
      </c>
      <c r="T14" s="1">
        <v>46429657.119999997</v>
      </c>
      <c r="U14" s="324">
        <v>48380740.909999996</v>
      </c>
      <c r="V14" s="124">
        <f t="shared" si="6"/>
        <v>40.858458312084956</v>
      </c>
      <c r="W14" s="124">
        <f t="shared" si="7"/>
        <v>23.257565769117132</v>
      </c>
      <c r="X14" s="124">
        <f t="shared" si="8"/>
        <v>14.332332740817339</v>
      </c>
      <c r="Y14" s="124">
        <f t="shared" si="9"/>
        <v>14.666488324691551</v>
      </c>
      <c r="Z14" s="124">
        <f t="shared" si="10"/>
        <v>6.6159436132326652</v>
      </c>
      <c r="AA14" s="125">
        <f t="shared" si="11"/>
        <v>4.202236051318053</v>
      </c>
      <c r="AB14" s="126">
        <v>21.1</v>
      </c>
      <c r="AC14" s="41">
        <v>24.45</v>
      </c>
      <c r="AD14" s="41">
        <v>25.432703088723358</v>
      </c>
      <c r="AE14" s="41">
        <v>25.35</v>
      </c>
      <c r="AF14" s="41">
        <v>26.75</v>
      </c>
      <c r="AG14" s="41">
        <v>27.36</v>
      </c>
      <c r="AH14" s="321">
        <v>27.64</v>
      </c>
      <c r="AI14" s="124">
        <f t="shared" si="12"/>
        <v>30.9952606635071</v>
      </c>
      <c r="AJ14" s="124">
        <f t="shared" si="13"/>
        <v>13.047034764826183</v>
      </c>
      <c r="AK14" s="124">
        <f t="shared" si="14"/>
        <v>8.6789709437347984</v>
      </c>
      <c r="AL14" s="34">
        <f t="shared" si="15"/>
        <v>9.0335305719921077</v>
      </c>
      <c r="AM14" s="34">
        <f t="shared" si="16"/>
        <v>3.3271028037383203</v>
      </c>
      <c r="AN14" s="375">
        <f t="shared" si="17"/>
        <v>1.0233918128655013</v>
      </c>
    </row>
    <row r="15" spans="1:40" s="158" customFormat="1" x14ac:dyDescent="0.2">
      <c r="A15" s="45" t="s">
        <v>27</v>
      </c>
      <c r="B15" s="121">
        <v>2013044.93</v>
      </c>
      <c r="C15" s="1">
        <v>1994813.8</v>
      </c>
      <c r="D15" s="1">
        <v>2110209.6100000003</v>
      </c>
      <c r="E15" s="1">
        <v>2111518.23</v>
      </c>
      <c r="F15" s="1">
        <v>2135571.85</v>
      </c>
      <c r="G15" s="1">
        <v>2128948.91</v>
      </c>
      <c r="H15" s="315">
        <v>2367797.39</v>
      </c>
      <c r="I15" s="124">
        <f t="shared" si="0"/>
        <v>17.622679688525391</v>
      </c>
      <c r="J15" s="124">
        <f t="shared" si="1"/>
        <v>18.697664413590886</v>
      </c>
      <c r="K15" s="124">
        <f t="shared" si="2"/>
        <v>12.206739026271411</v>
      </c>
      <c r="L15" s="124">
        <f t="shared" si="3"/>
        <v>12.13719855025832</v>
      </c>
      <c r="M15" s="125">
        <f t="shared" si="4"/>
        <v>10.874161878468289</v>
      </c>
      <c r="N15" s="339">
        <f t="shared" si="5"/>
        <v>11.219079935553737</v>
      </c>
      <c r="O15" s="1">
        <v>61583175.950000003</v>
      </c>
      <c r="P15" s="1">
        <v>64915402.920000002</v>
      </c>
      <c r="Q15" s="1">
        <v>72349551.019999996</v>
      </c>
      <c r="R15" s="1">
        <v>71508354.109999999</v>
      </c>
      <c r="S15" s="1">
        <v>78471746.569999993</v>
      </c>
      <c r="T15" s="1">
        <v>83958872.439999998</v>
      </c>
      <c r="U15" s="324">
        <v>94927708.340000004</v>
      </c>
      <c r="V15" s="124">
        <f t="shared" si="6"/>
        <v>54.145522499639775</v>
      </c>
      <c r="W15" s="124">
        <f t="shared" si="7"/>
        <v>46.232949454209447</v>
      </c>
      <c r="X15" s="124">
        <f t="shared" si="8"/>
        <v>31.207045519548004</v>
      </c>
      <c r="Y15" s="124">
        <f t="shared" si="9"/>
        <v>32.750514987346008</v>
      </c>
      <c r="Z15" s="124">
        <f t="shared" si="10"/>
        <v>20.970556269345455</v>
      </c>
      <c r="AA15" s="125">
        <f t="shared" si="11"/>
        <v>13.064534552722499</v>
      </c>
      <c r="AB15" s="126">
        <v>30.59</v>
      </c>
      <c r="AC15" s="41">
        <v>32.54</v>
      </c>
      <c r="AD15" s="41">
        <v>34.285480777428546</v>
      </c>
      <c r="AE15" s="41">
        <v>33.869999999999997</v>
      </c>
      <c r="AF15" s="41">
        <v>36.75</v>
      </c>
      <c r="AG15" s="41">
        <v>39.44</v>
      </c>
      <c r="AH15" s="321">
        <v>39.92</v>
      </c>
      <c r="AI15" s="124">
        <f t="shared" si="12"/>
        <v>30.500163452108538</v>
      </c>
      <c r="AJ15" s="124">
        <f t="shared" si="13"/>
        <v>22.679778733866019</v>
      </c>
      <c r="AK15" s="124">
        <f t="shared" si="14"/>
        <v>16.434126326386174</v>
      </c>
      <c r="AL15" s="34">
        <f t="shared" si="15"/>
        <v>17.862415116622394</v>
      </c>
      <c r="AM15" s="34">
        <f t="shared" si="16"/>
        <v>8.6258503401360578</v>
      </c>
      <c r="AN15" s="375">
        <f t="shared" si="17"/>
        <v>1.2170385395537628</v>
      </c>
    </row>
    <row r="16" spans="1:40" s="118" customFormat="1" x14ac:dyDescent="0.2">
      <c r="A16" s="45" t="s">
        <v>28</v>
      </c>
      <c r="B16" s="121">
        <v>1711485.04</v>
      </c>
      <c r="C16" s="1">
        <v>1677486.33</v>
      </c>
      <c r="D16" s="1">
        <v>1831600.4500000002</v>
      </c>
      <c r="E16" s="1">
        <v>1854710.93</v>
      </c>
      <c r="F16" s="1">
        <v>1881970.73</v>
      </c>
      <c r="G16" s="1">
        <v>1896389.29</v>
      </c>
      <c r="H16" s="315">
        <v>1829662.39</v>
      </c>
      <c r="I16" s="124">
        <f t="shared" si="0"/>
        <v>6.9049595665761618</v>
      </c>
      <c r="J16" s="124">
        <f t="shared" si="1"/>
        <v>9.0716721369645867</v>
      </c>
      <c r="K16" s="124">
        <f t="shared" si="2"/>
        <v>-0.10581237845842899</v>
      </c>
      <c r="L16" s="124">
        <f t="shared" si="3"/>
        <v>-1.3505360643989972</v>
      </c>
      <c r="M16" s="125">
        <f t="shared" si="4"/>
        <v>-2.7794449279240427</v>
      </c>
      <c r="N16" s="339">
        <f t="shared" si="5"/>
        <v>-3.5186288148674443</v>
      </c>
      <c r="O16" s="1">
        <v>36042619.649999999</v>
      </c>
      <c r="P16" s="1">
        <v>38288701.030000001</v>
      </c>
      <c r="Q16" s="1">
        <v>43391342.609999999</v>
      </c>
      <c r="R16" s="1">
        <v>43232997.520000003</v>
      </c>
      <c r="S16" s="1">
        <v>47520956.039999999</v>
      </c>
      <c r="T16" s="1">
        <v>51692525.399999999</v>
      </c>
      <c r="U16" s="324">
        <v>50243680.719999999</v>
      </c>
      <c r="V16" s="124">
        <f t="shared" si="6"/>
        <v>39.400746138606493</v>
      </c>
      <c r="W16" s="124">
        <f t="shared" si="7"/>
        <v>31.223257432089486</v>
      </c>
      <c r="X16" s="124">
        <f t="shared" si="8"/>
        <v>15.791947650914137</v>
      </c>
      <c r="Y16" s="124">
        <f t="shared" si="9"/>
        <v>16.21604700612486</v>
      </c>
      <c r="Z16" s="124">
        <f t="shared" si="10"/>
        <v>5.7295242076110382</v>
      </c>
      <c r="AA16" s="125">
        <f t="shared" si="11"/>
        <v>-2.8028127254158095</v>
      </c>
      <c r="AB16" s="126">
        <v>21.06</v>
      </c>
      <c r="AC16" s="41">
        <v>22.83</v>
      </c>
      <c r="AD16" s="41">
        <v>23.690397439026615</v>
      </c>
      <c r="AE16" s="41">
        <v>23.31</v>
      </c>
      <c r="AF16" s="41">
        <v>25.25</v>
      </c>
      <c r="AG16" s="41">
        <v>27.26</v>
      </c>
      <c r="AH16" s="321">
        <v>27.36</v>
      </c>
      <c r="AI16" s="124">
        <f t="shared" si="12"/>
        <v>29.914529914529918</v>
      </c>
      <c r="AJ16" s="124">
        <f t="shared" si="13"/>
        <v>19.842312746386341</v>
      </c>
      <c r="AK16" s="124">
        <f t="shared" si="14"/>
        <v>15.489831145374655</v>
      </c>
      <c r="AL16" s="34">
        <f t="shared" si="15"/>
        <v>17.374517374517378</v>
      </c>
      <c r="AM16" s="34">
        <f t="shared" si="16"/>
        <v>8.356435643564355</v>
      </c>
      <c r="AN16" s="375">
        <f t="shared" si="17"/>
        <v>0.36683785766690341</v>
      </c>
    </row>
    <row r="17" spans="1:40" s="158" customFormat="1" x14ac:dyDescent="0.2">
      <c r="A17" s="45" t="s">
        <v>29</v>
      </c>
      <c r="B17" s="121">
        <v>431506.89</v>
      </c>
      <c r="C17" s="1">
        <v>454662.33</v>
      </c>
      <c r="D17" s="1">
        <v>453909.17000000004</v>
      </c>
      <c r="E17" s="1">
        <v>465508.27</v>
      </c>
      <c r="F17" s="1">
        <v>456171.54</v>
      </c>
      <c r="G17" s="1">
        <v>456057.31</v>
      </c>
      <c r="H17" s="315">
        <v>446909</v>
      </c>
      <c r="I17" s="124">
        <f t="shared" si="0"/>
        <v>3.5693775364745592</v>
      </c>
      <c r="J17" s="124">
        <f t="shared" si="1"/>
        <v>-1.7052941245429363</v>
      </c>
      <c r="K17" s="124">
        <f t="shared" si="2"/>
        <v>-1.5421962063467547</v>
      </c>
      <c r="L17" s="124">
        <f t="shared" si="3"/>
        <v>-3.9954757409573021</v>
      </c>
      <c r="M17" s="125">
        <f t="shared" si="4"/>
        <v>-2.0304949317969245</v>
      </c>
      <c r="N17" s="339">
        <f t="shared" si="5"/>
        <v>-2.0059562251068837</v>
      </c>
      <c r="O17" s="1">
        <v>7422971.46</v>
      </c>
      <c r="P17" s="1">
        <v>8489564.2599999998</v>
      </c>
      <c r="Q17" s="1">
        <v>9153145.1799999997</v>
      </c>
      <c r="R17" s="1">
        <v>9402463.3900000006</v>
      </c>
      <c r="S17" s="1">
        <v>10170592.710000001</v>
      </c>
      <c r="T17" s="1">
        <v>10308231.529999999</v>
      </c>
      <c r="U17" s="324">
        <v>10356295.66</v>
      </c>
      <c r="V17" s="124">
        <f t="shared" si="6"/>
        <v>39.516845993639322</v>
      </c>
      <c r="W17" s="124">
        <f t="shared" si="7"/>
        <v>21.988541965521328</v>
      </c>
      <c r="X17" s="124">
        <f t="shared" si="8"/>
        <v>13.144667284737643</v>
      </c>
      <c r="Y17" s="124">
        <f t="shared" si="9"/>
        <v>10.14449331453339</v>
      </c>
      <c r="Z17" s="124">
        <f t="shared" si="10"/>
        <v>1.8258812961550523</v>
      </c>
      <c r="AA17" s="125">
        <f t="shared" si="11"/>
        <v>0.4662694067369364</v>
      </c>
      <c r="AB17" s="126">
        <v>17.2</v>
      </c>
      <c r="AC17" s="41">
        <v>18.670000000000002</v>
      </c>
      <c r="AD17" s="41">
        <v>20.165147093194875</v>
      </c>
      <c r="AE17" s="41">
        <v>20.2</v>
      </c>
      <c r="AF17" s="41">
        <v>22.3</v>
      </c>
      <c r="AG17" s="41">
        <v>22.6</v>
      </c>
      <c r="AH17" s="321">
        <v>23.17</v>
      </c>
      <c r="AI17" s="124">
        <f t="shared" si="12"/>
        <v>34.709302325581412</v>
      </c>
      <c r="AJ17" s="124">
        <f t="shared" si="13"/>
        <v>24.102838778789501</v>
      </c>
      <c r="AK17" s="124">
        <f t="shared" si="14"/>
        <v>14.901219876641383</v>
      </c>
      <c r="AL17" s="34">
        <f t="shared" si="15"/>
        <v>14.702970297029715</v>
      </c>
      <c r="AM17" s="34">
        <f t="shared" si="16"/>
        <v>3.9013452914798248</v>
      </c>
      <c r="AN17" s="375">
        <f t="shared" si="17"/>
        <v>2.5221238938053108</v>
      </c>
    </row>
    <row r="18" spans="1:40" s="118" customFormat="1" x14ac:dyDescent="0.2">
      <c r="A18" s="45" t="s">
        <v>30</v>
      </c>
      <c r="B18" s="121">
        <v>26514.1</v>
      </c>
      <c r="C18" s="1">
        <v>35617.760000000002</v>
      </c>
      <c r="D18" s="1">
        <v>27899.64</v>
      </c>
      <c r="E18" s="1">
        <v>22105.72</v>
      </c>
      <c r="F18" s="1">
        <v>24040.94</v>
      </c>
      <c r="G18" s="1">
        <v>25896.22</v>
      </c>
      <c r="H18" s="315">
        <v>14843.08</v>
      </c>
      <c r="I18" s="124">
        <f t="shared" si="0"/>
        <v>-44.018163920329179</v>
      </c>
      <c r="J18" s="124">
        <f t="shared" si="1"/>
        <v>-58.326744859867659</v>
      </c>
      <c r="K18" s="124">
        <f t="shared" si="2"/>
        <v>-46.798309942350507</v>
      </c>
      <c r="L18" s="124">
        <f t="shared" si="3"/>
        <v>-32.854121014832366</v>
      </c>
      <c r="M18" s="125">
        <f t="shared" si="4"/>
        <v>-38.25915292829648</v>
      </c>
      <c r="N18" s="339">
        <f t="shared" si="5"/>
        <v>-42.682445546106734</v>
      </c>
      <c r="O18" s="1">
        <v>436337.83</v>
      </c>
      <c r="P18" s="1">
        <v>616502.59</v>
      </c>
      <c r="Q18" s="1">
        <v>508059.26</v>
      </c>
      <c r="R18" s="1">
        <v>402689.43</v>
      </c>
      <c r="S18" s="1">
        <v>491796.43</v>
      </c>
      <c r="T18" s="1">
        <v>526318.93000000005</v>
      </c>
      <c r="U18" s="324">
        <v>301439.40000000002</v>
      </c>
      <c r="V18" s="124">
        <f t="shared" si="6"/>
        <v>-30.916051904094584</v>
      </c>
      <c r="W18" s="124">
        <f t="shared" si="7"/>
        <v>-51.104925609477156</v>
      </c>
      <c r="X18" s="124">
        <f t="shared" si="8"/>
        <v>-40.668456667830441</v>
      </c>
      <c r="Y18" s="124">
        <f t="shared" si="9"/>
        <v>-25.143453603934919</v>
      </c>
      <c r="Z18" s="124">
        <f t="shared" si="10"/>
        <v>-38.706468446710765</v>
      </c>
      <c r="AA18" s="125">
        <f t="shared" si="11"/>
        <v>-42.726855748851747</v>
      </c>
      <c r="AB18" s="126">
        <v>16.46</v>
      </c>
      <c r="AC18" s="41">
        <v>17.309999999999999</v>
      </c>
      <c r="AD18" s="41">
        <v>18.210244289890479</v>
      </c>
      <c r="AE18" s="41">
        <v>18.22</v>
      </c>
      <c r="AF18" s="41">
        <v>20.46</v>
      </c>
      <c r="AG18" s="41">
        <v>20.32</v>
      </c>
      <c r="AH18" s="321">
        <v>20.309999999999999</v>
      </c>
      <c r="AI18" s="124">
        <f t="shared" si="12"/>
        <v>23.390036452004846</v>
      </c>
      <c r="AJ18" s="124">
        <f t="shared" si="13"/>
        <v>17.331022530329289</v>
      </c>
      <c r="AK18" s="124">
        <f t="shared" si="14"/>
        <v>11.530629005758101</v>
      </c>
      <c r="AL18" s="34">
        <f t="shared" si="15"/>
        <v>11.470911086717893</v>
      </c>
      <c r="AM18" s="34">
        <f t="shared" si="16"/>
        <v>-0.7331378299120338</v>
      </c>
      <c r="AN18" s="375">
        <f t="shared" si="17"/>
        <v>-4.9212598425204548E-2</v>
      </c>
    </row>
    <row r="19" spans="1:40" s="158" customFormat="1" x14ac:dyDescent="0.2">
      <c r="A19" s="45" t="s">
        <v>31</v>
      </c>
      <c r="B19" s="121">
        <v>41811.25</v>
      </c>
      <c r="C19" s="1">
        <v>33819.65</v>
      </c>
      <c r="D19" s="1">
        <v>46823.22</v>
      </c>
      <c r="E19" s="1">
        <v>45454.18</v>
      </c>
      <c r="F19" s="1">
        <v>48418.09</v>
      </c>
      <c r="G19" s="1">
        <v>53106.79</v>
      </c>
      <c r="H19" s="315">
        <v>63361.86</v>
      </c>
      <c r="I19" s="124">
        <f t="shared" si="0"/>
        <v>51.542611139346469</v>
      </c>
      <c r="J19" s="124">
        <f t="shared" si="1"/>
        <v>87.352205005078403</v>
      </c>
      <c r="K19" s="124">
        <f t="shared" si="2"/>
        <v>35.321449485960173</v>
      </c>
      <c r="L19" s="124">
        <f t="shared" si="3"/>
        <v>39.397212753590537</v>
      </c>
      <c r="M19" s="125">
        <f t="shared" si="4"/>
        <v>30.86402210413506</v>
      </c>
      <c r="N19" s="339">
        <f t="shared" si="5"/>
        <v>19.310280286193159</v>
      </c>
      <c r="O19" s="1">
        <v>1210415.6200000001</v>
      </c>
      <c r="P19" s="1">
        <v>923627.3</v>
      </c>
      <c r="Q19" s="1">
        <v>1318218.53</v>
      </c>
      <c r="R19" s="1">
        <v>1268064.47</v>
      </c>
      <c r="S19" s="1">
        <v>1360007.26</v>
      </c>
      <c r="T19" s="1">
        <v>1510183.3</v>
      </c>
      <c r="U19" s="324">
        <v>1718540.95</v>
      </c>
      <c r="V19" s="124">
        <f t="shared" si="6"/>
        <v>41.979409518855995</v>
      </c>
      <c r="W19" s="124">
        <f t="shared" si="7"/>
        <v>86.064330276941774</v>
      </c>
      <c r="X19" s="124">
        <f t="shared" si="8"/>
        <v>30.368441262921703</v>
      </c>
      <c r="Y19" s="124">
        <f t="shared" si="9"/>
        <v>35.524730063606306</v>
      </c>
      <c r="Z19" s="124">
        <f t="shared" si="10"/>
        <v>26.362630593604326</v>
      </c>
      <c r="AA19" s="125">
        <f t="shared" si="11"/>
        <v>13.796845058477331</v>
      </c>
      <c r="AB19" s="126">
        <v>28.95</v>
      </c>
      <c r="AC19" s="41">
        <v>27.31</v>
      </c>
      <c r="AD19" s="41">
        <v>28.153094340799289</v>
      </c>
      <c r="AE19" s="41">
        <v>27.9</v>
      </c>
      <c r="AF19" s="41">
        <v>28.09</v>
      </c>
      <c r="AG19" s="41">
        <v>28.44</v>
      </c>
      <c r="AH19" s="321">
        <v>27.12</v>
      </c>
      <c r="AI19" s="124">
        <f t="shared" si="12"/>
        <v>-6.3212435233160562</v>
      </c>
      <c r="AJ19" s="124">
        <f t="shared" si="13"/>
        <v>-0.69571585499816091</v>
      </c>
      <c r="AK19" s="124">
        <f t="shared" si="14"/>
        <v>-3.669558764281672</v>
      </c>
      <c r="AL19" s="34">
        <f t="shared" si="15"/>
        <v>-2.7956989247311741</v>
      </c>
      <c r="AM19" s="34">
        <f t="shared" si="16"/>
        <v>-3.4531861872552474</v>
      </c>
      <c r="AN19" s="375">
        <f t="shared" si="17"/>
        <v>-4.6413502109704652</v>
      </c>
    </row>
    <row r="20" spans="1:40" s="159" customFormat="1" x14ac:dyDescent="0.2">
      <c r="A20" s="44" t="s">
        <v>32</v>
      </c>
      <c r="B20" s="120">
        <v>1863445.42</v>
      </c>
      <c r="C20" s="3">
        <v>1764957.65</v>
      </c>
      <c r="D20" s="3">
        <v>1558442.03</v>
      </c>
      <c r="E20" s="3">
        <v>1652844.19</v>
      </c>
      <c r="F20" s="3">
        <v>1549911.86</v>
      </c>
      <c r="G20" s="3">
        <v>1598806.51</v>
      </c>
      <c r="H20" s="371">
        <v>1620497.3</v>
      </c>
      <c r="I20" s="122">
        <f t="shared" si="0"/>
        <v>-13.037576383643149</v>
      </c>
      <c r="J20" s="122">
        <f t="shared" si="1"/>
        <v>-8.1849187712804259</v>
      </c>
      <c r="K20" s="122">
        <f t="shared" si="2"/>
        <v>3.981878620149895</v>
      </c>
      <c r="L20" s="122">
        <f t="shared" si="3"/>
        <v>-1.9570441179939593</v>
      </c>
      <c r="M20" s="123">
        <f t="shared" si="4"/>
        <v>4.5541583248482231</v>
      </c>
      <c r="N20" s="338">
        <f t="shared" si="5"/>
        <v>1.356686369759655</v>
      </c>
      <c r="O20" s="3">
        <v>27510311.879999999</v>
      </c>
      <c r="P20" s="3">
        <v>28669446</v>
      </c>
      <c r="Q20" s="3">
        <v>26718430.399999999</v>
      </c>
      <c r="R20" s="3">
        <v>27692743.109999999</v>
      </c>
      <c r="S20" s="3">
        <v>28146331.73</v>
      </c>
      <c r="T20" s="3">
        <v>29785880.890000001</v>
      </c>
      <c r="U20" s="313">
        <v>30113480.57</v>
      </c>
      <c r="V20" s="122">
        <f t="shared" si="6"/>
        <v>9.46251973207365</v>
      </c>
      <c r="W20" s="122">
        <f t="shared" si="7"/>
        <v>5.0368415559896071</v>
      </c>
      <c r="X20" s="122">
        <f t="shared" si="8"/>
        <v>12.706772513103919</v>
      </c>
      <c r="Y20" s="122">
        <f t="shared" si="9"/>
        <v>8.7414144939865484</v>
      </c>
      <c r="Z20" s="122">
        <f t="shared" si="10"/>
        <v>6.9890060945430337</v>
      </c>
      <c r="AA20" s="123">
        <f t="shared" si="11"/>
        <v>1.0998488888404325</v>
      </c>
      <c r="AB20" s="51"/>
      <c r="AC20" s="40"/>
      <c r="AD20" s="129"/>
      <c r="AE20" s="129"/>
      <c r="AF20" s="129"/>
      <c r="AG20" s="129"/>
      <c r="AH20" s="405"/>
      <c r="AI20" s="160"/>
      <c r="AJ20" s="160"/>
      <c r="AK20" s="160"/>
      <c r="AL20" s="228"/>
      <c r="AM20" s="228"/>
      <c r="AN20" s="376"/>
    </row>
    <row r="21" spans="1:40" s="158" customFormat="1" x14ac:dyDescent="0.2">
      <c r="A21" s="45" t="s">
        <v>33</v>
      </c>
      <c r="B21" s="121">
        <v>574060.44999999995</v>
      </c>
      <c r="C21" s="1">
        <v>538458.21</v>
      </c>
      <c r="D21" s="1">
        <v>443074.68</v>
      </c>
      <c r="E21" s="1">
        <v>443966.09</v>
      </c>
      <c r="F21" s="1">
        <v>427696.8</v>
      </c>
      <c r="G21" s="1">
        <v>437106.04</v>
      </c>
      <c r="H21" s="315">
        <v>492271.6</v>
      </c>
      <c r="I21" s="122">
        <f t="shared" si="0"/>
        <v>-14.247428123640981</v>
      </c>
      <c r="J21" s="124">
        <f t="shared" si="1"/>
        <v>-8.5775663073277286</v>
      </c>
      <c r="K21" s="124">
        <f t="shared" si="2"/>
        <v>11.103527739386955</v>
      </c>
      <c r="L21" s="124">
        <f t="shared" si="3"/>
        <v>10.880450351512195</v>
      </c>
      <c r="M21" s="125">
        <f t="shared" si="4"/>
        <v>15.098265874329664</v>
      </c>
      <c r="N21" s="339">
        <f t="shared" si="5"/>
        <v>12.620635486986179</v>
      </c>
      <c r="O21" s="1">
        <v>9439641.6999999993</v>
      </c>
      <c r="P21" s="1">
        <v>9917002.8300000001</v>
      </c>
      <c r="Q21" s="1">
        <v>8389383.8099999987</v>
      </c>
      <c r="R21" s="1">
        <v>8486545.6899999995</v>
      </c>
      <c r="S21" s="1">
        <v>8780108.7899999991</v>
      </c>
      <c r="T21" s="1">
        <v>9217615.3499999996</v>
      </c>
      <c r="U21" s="324">
        <v>10419535.140000001</v>
      </c>
      <c r="V21" s="124">
        <f t="shared" si="6"/>
        <v>10.38062112039699</v>
      </c>
      <c r="W21" s="124">
        <f t="shared" si="7"/>
        <v>5.0673809276305359</v>
      </c>
      <c r="X21" s="124">
        <f t="shared" si="8"/>
        <v>24.199051753718752</v>
      </c>
      <c r="Y21" s="124">
        <f t="shared" si="9"/>
        <v>22.77710532187097</v>
      </c>
      <c r="Z21" s="124">
        <f t="shared" si="10"/>
        <v>18.672050531619913</v>
      </c>
      <c r="AA21" s="125">
        <f t="shared" si="11"/>
        <v>13.039378888814243</v>
      </c>
      <c r="AB21" s="126">
        <v>16.440000000000001</v>
      </c>
      <c r="AC21" s="41">
        <v>18.420000000000002</v>
      </c>
      <c r="AD21" s="41">
        <v>18.934469038041168</v>
      </c>
      <c r="AE21" s="41">
        <v>19.12</v>
      </c>
      <c r="AF21" s="41">
        <v>20.53</v>
      </c>
      <c r="AG21" s="41">
        <v>21.09</v>
      </c>
      <c r="AH21" s="321">
        <v>21.17</v>
      </c>
      <c r="AI21" s="124">
        <f t="shared" si="12"/>
        <v>28.771289537712896</v>
      </c>
      <c r="AJ21" s="124">
        <f t="shared" si="13"/>
        <v>14.929424538545058</v>
      </c>
      <c r="AK21" s="124">
        <f t="shared" si="14"/>
        <v>11.80667362505617</v>
      </c>
      <c r="AL21" s="34">
        <f t="shared" si="15"/>
        <v>10.721757322175735</v>
      </c>
      <c r="AM21" s="34">
        <f t="shared" si="16"/>
        <v>3.1173891865562617</v>
      </c>
      <c r="AN21" s="375">
        <f t="shared" si="17"/>
        <v>0.37932669511617756</v>
      </c>
    </row>
    <row r="22" spans="1:40" s="158" customFormat="1" x14ac:dyDescent="0.2">
      <c r="A22" s="45" t="s">
        <v>102</v>
      </c>
      <c r="B22" s="121">
        <v>255968.83</v>
      </c>
      <c r="C22" s="1">
        <v>275386.33</v>
      </c>
      <c r="D22" s="1">
        <v>230657.69</v>
      </c>
      <c r="E22" s="1">
        <v>221415.67</v>
      </c>
      <c r="F22" s="1">
        <v>212530.56</v>
      </c>
      <c r="G22" s="1">
        <v>220508.39</v>
      </c>
      <c r="H22" s="315">
        <v>216786.33</v>
      </c>
      <c r="I22" s="122">
        <f t="shared" si="0"/>
        <v>-15.307527873608674</v>
      </c>
      <c r="J22" s="124">
        <f t="shared" si="1"/>
        <v>-21.279197119188893</v>
      </c>
      <c r="K22" s="124">
        <f t="shared" si="2"/>
        <v>-6.0138294110202937</v>
      </c>
      <c r="L22" s="124">
        <f t="shared" si="3"/>
        <v>-2.0907914963742296</v>
      </c>
      <c r="M22" s="125">
        <f t="shared" si="4"/>
        <v>2.0024273215108406</v>
      </c>
      <c r="N22" s="339">
        <f t="shared" si="5"/>
        <v>-1.6879448441848526</v>
      </c>
      <c r="O22" s="1">
        <v>3273775.14</v>
      </c>
      <c r="P22" s="1">
        <v>3798130.84</v>
      </c>
      <c r="Q22" s="1">
        <v>3426374.7</v>
      </c>
      <c r="R22" s="1">
        <v>3233901.34</v>
      </c>
      <c r="S22" s="1">
        <v>3481446.31</v>
      </c>
      <c r="T22" s="1">
        <v>3685190.65</v>
      </c>
      <c r="U22" s="324">
        <v>3608112.4</v>
      </c>
      <c r="V22" s="124">
        <f t="shared" si="6"/>
        <v>10.212590837866763</v>
      </c>
      <c r="W22" s="124">
        <f t="shared" si="7"/>
        <v>-5.0029461333670104</v>
      </c>
      <c r="X22" s="124">
        <f t="shared" si="8"/>
        <v>5.3040813078616216</v>
      </c>
      <c r="Y22" s="124">
        <f t="shared" si="9"/>
        <v>11.571505146783483</v>
      </c>
      <c r="Z22" s="124">
        <f t="shared" si="10"/>
        <v>3.6383180644253521</v>
      </c>
      <c r="AA22" s="125">
        <f t="shared" si="11"/>
        <v>-2.0915675013991475</v>
      </c>
      <c r="AB22" s="126">
        <v>12.79</v>
      </c>
      <c r="AC22" s="41">
        <v>13.79</v>
      </c>
      <c r="AD22" s="41">
        <v>14.854803670322026</v>
      </c>
      <c r="AE22" s="41">
        <v>14.61</v>
      </c>
      <c r="AF22" s="41">
        <v>16.38</v>
      </c>
      <c r="AG22" s="41">
        <v>16.71</v>
      </c>
      <c r="AH22" s="321">
        <v>16.64</v>
      </c>
      <c r="AI22" s="124">
        <f t="shared" si="12"/>
        <v>30.101641907740433</v>
      </c>
      <c r="AJ22" s="124">
        <f t="shared" si="13"/>
        <v>20.667150108774486</v>
      </c>
      <c r="AK22" s="124">
        <f t="shared" si="14"/>
        <v>12.017636646686659</v>
      </c>
      <c r="AL22" s="34">
        <f t="shared" si="15"/>
        <v>13.894592744695423</v>
      </c>
      <c r="AM22" s="34">
        <f t="shared" si="16"/>
        <v>1.587301587301597</v>
      </c>
      <c r="AN22" s="375">
        <f t="shared" si="17"/>
        <v>-0.41891083183722488</v>
      </c>
    </row>
    <row r="23" spans="1:40" s="158" customFormat="1" x14ac:dyDescent="0.2">
      <c r="A23" s="46" t="s">
        <v>35</v>
      </c>
      <c r="B23" s="121">
        <v>366876.94</v>
      </c>
      <c r="C23" s="1">
        <v>133372.84</v>
      </c>
      <c r="D23" s="1">
        <v>126192.57999999999</v>
      </c>
      <c r="E23" s="1">
        <v>113249.95</v>
      </c>
      <c r="F23" s="1">
        <v>78910.13</v>
      </c>
      <c r="G23" s="1">
        <v>89382.68</v>
      </c>
      <c r="H23" s="315">
        <v>88302.71</v>
      </c>
      <c r="I23" s="122">
        <f t="shared" si="0"/>
        <v>-75.931245501557001</v>
      </c>
      <c r="J23" s="124">
        <f t="shared" si="1"/>
        <v>-33.792584757136453</v>
      </c>
      <c r="K23" s="124">
        <f t="shared" si="2"/>
        <v>-30.025434142007384</v>
      </c>
      <c r="L23" s="124">
        <f t="shared" si="3"/>
        <v>-22.028477716767199</v>
      </c>
      <c r="M23" s="125">
        <f t="shared" si="4"/>
        <v>11.902882430937575</v>
      </c>
      <c r="N23" s="339">
        <f t="shared" si="5"/>
        <v>-1.2082542165887022</v>
      </c>
      <c r="O23" s="1">
        <v>4630084.9000000004</v>
      </c>
      <c r="P23" s="1">
        <v>1987777.65</v>
      </c>
      <c r="Q23" s="1">
        <v>2021172.47</v>
      </c>
      <c r="R23" s="1">
        <v>1597394.84</v>
      </c>
      <c r="S23" s="1">
        <v>1259801.75</v>
      </c>
      <c r="T23" s="1">
        <v>1482128.42</v>
      </c>
      <c r="U23" s="324">
        <v>1508230.37</v>
      </c>
      <c r="V23" s="124">
        <f t="shared" si="6"/>
        <v>-67.425427339356133</v>
      </c>
      <c r="W23" s="124">
        <f t="shared" si="7"/>
        <v>-24.124794843125429</v>
      </c>
      <c r="X23" s="124">
        <f t="shared" si="8"/>
        <v>-25.378442840159991</v>
      </c>
      <c r="Y23" s="124">
        <f t="shared" si="9"/>
        <v>-5.5818679118808205</v>
      </c>
      <c r="Z23" s="124">
        <f t="shared" si="10"/>
        <v>19.719659859180233</v>
      </c>
      <c r="AA23" s="125">
        <f t="shared" si="11"/>
        <v>1.7611125761963453</v>
      </c>
      <c r="AB23" s="126">
        <v>12.62</v>
      </c>
      <c r="AC23" s="41">
        <v>14.9</v>
      </c>
      <c r="AD23" s="41">
        <v>16.016571418065944</v>
      </c>
      <c r="AE23" s="41">
        <v>14.11</v>
      </c>
      <c r="AF23" s="41">
        <v>15.97</v>
      </c>
      <c r="AG23" s="41">
        <v>16.579999999999998</v>
      </c>
      <c r="AH23" s="321">
        <v>17.079999999999998</v>
      </c>
      <c r="AI23" s="124">
        <f t="shared" si="12"/>
        <v>35.340729001584783</v>
      </c>
      <c r="AJ23" s="124">
        <f t="shared" si="13"/>
        <v>14.630872483221463</v>
      </c>
      <c r="AK23" s="124">
        <f t="shared" si="14"/>
        <v>6.6395519626288868</v>
      </c>
      <c r="AL23" s="34">
        <f t="shared" si="15"/>
        <v>21.048901488306161</v>
      </c>
      <c r="AM23" s="34">
        <f t="shared" si="16"/>
        <v>6.9505322479649188</v>
      </c>
      <c r="AN23" s="375">
        <f t="shared" si="17"/>
        <v>3.0156815440289511</v>
      </c>
    </row>
    <row r="24" spans="1:40" s="158" customFormat="1" x14ac:dyDescent="0.2">
      <c r="A24" s="46" t="s">
        <v>36</v>
      </c>
      <c r="B24" s="121"/>
      <c r="C24" s="1">
        <v>193093.04</v>
      </c>
      <c r="D24" s="1">
        <v>197125.15</v>
      </c>
      <c r="E24" s="1">
        <v>244049.94</v>
      </c>
      <c r="F24" s="1">
        <v>211292.3</v>
      </c>
      <c r="G24" s="1">
        <v>216803.91</v>
      </c>
      <c r="H24" s="372">
        <v>200334.52</v>
      </c>
      <c r="I24" s="124"/>
      <c r="J24" s="124">
        <f t="shared" si="1"/>
        <v>3.750254281562909</v>
      </c>
      <c r="K24" s="124">
        <f t="shared" si="2"/>
        <v>1.6280875372827848</v>
      </c>
      <c r="L24" s="124">
        <f t="shared" si="3"/>
        <v>-17.912489550294506</v>
      </c>
      <c r="M24" s="125">
        <f t="shared" si="4"/>
        <v>-5.1860763501556848</v>
      </c>
      <c r="N24" s="339">
        <f t="shared" si="5"/>
        <v>-7.5964451010131757</v>
      </c>
      <c r="P24" s="1">
        <v>2586338.48</v>
      </c>
      <c r="Q24" s="1">
        <v>3116038</v>
      </c>
      <c r="R24" s="1">
        <v>3804994.53</v>
      </c>
      <c r="S24" s="1">
        <v>3579424.75</v>
      </c>
      <c r="T24" s="1">
        <v>3727664.85</v>
      </c>
      <c r="U24" s="326">
        <v>3374971.33</v>
      </c>
      <c r="V24" s="124">
        <f>(U24-O25)/O25*100</f>
        <v>-17.630017905092046</v>
      </c>
      <c r="W24" s="124">
        <f t="shared" si="7"/>
        <v>30.492252120070535</v>
      </c>
      <c r="X24" s="124">
        <f t="shared" si="8"/>
        <v>8.3096974427141159</v>
      </c>
      <c r="Y24" s="124">
        <f t="shared" si="9"/>
        <v>-11.301545813260335</v>
      </c>
      <c r="Z24" s="124">
        <f t="shared" si="10"/>
        <v>-5.7119071996135675</v>
      </c>
      <c r="AA24" s="125">
        <f t="shared" si="11"/>
        <v>-9.4615136873155326</v>
      </c>
      <c r="AB24" s="126">
        <v>17.11</v>
      </c>
      <c r="AC24" s="41">
        <v>13.39</v>
      </c>
      <c r="AD24" s="41">
        <v>15.807409658280539</v>
      </c>
      <c r="AE24" s="41">
        <v>15.59</v>
      </c>
      <c r="AF24" s="41">
        <v>16.940000000000001</v>
      </c>
      <c r="AG24" s="41">
        <v>17.190000000000001</v>
      </c>
      <c r="AH24" s="314">
        <v>16.8</v>
      </c>
      <c r="AI24" s="124">
        <f t="shared" si="12"/>
        <v>-1.8118059614260593</v>
      </c>
      <c r="AJ24" s="124">
        <f t="shared" si="13"/>
        <v>25.466766243465273</v>
      </c>
      <c r="AK24" s="124">
        <f t="shared" si="14"/>
        <v>6.2792725891019332</v>
      </c>
      <c r="AL24" s="34">
        <f t="shared" si="15"/>
        <v>7.761385503527908</v>
      </c>
      <c r="AM24" s="34">
        <f t="shared" si="16"/>
        <v>-0.82644628099173889</v>
      </c>
      <c r="AN24" s="375">
        <f t="shared" si="17"/>
        <v>-2.2687609075043658</v>
      </c>
    </row>
    <row r="25" spans="1:40" s="118" customFormat="1" x14ac:dyDescent="0.2">
      <c r="A25" s="45" t="s">
        <v>68</v>
      </c>
      <c r="B25" s="121">
        <v>239512.43</v>
      </c>
      <c r="C25" s="1">
        <v>229720.74</v>
      </c>
      <c r="D25" s="1">
        <v>239747.51</v>
      </c>
      <c r="E25" s="1">
        <v>258486.29</v>
      </c>
      <c r="F25" s="1">
        <v>225607.53</v>
      </c>
      <c r="G25" s="1">
        <v>242703.73</v>
      </c>
      <c r="H25" s="315">
        <v>163067.24</v>
      </c>
      <c r="I25" s="124">
        <f t="shared" si="0"/>
        <v>-31.917003221920471</v>
      </c>
      <c r="J25" s="124">
        <f t="shared" si="1"/>
        <v>-29.015011879206032</v>
      </c>
      <c r="K25" s="124">
        <f t="shared" si="2"/>
        <v>-31.983760748964613</v>
      </c>
      <c r="L25" s="124">
        <f t="shared" si="3"/>
        <v>-36.914549703970764</v>
      </c>
      <c r="M25" s="125">
        <f t="shared" si="4"/>
        <v>-27.720834495196151</v>
      </c>
      <c r="N25" s="339">
        <f t="shared" si="5"/>
        <v>-32.812223363851892</v>
      </c>
      <c r="O25" s="1">
        <v>4097331.63</v>
      </c>
      <c r="P25" s="1">
        <v>4238148.3899999997</v>
      </c>
      <c r="Q25" s="1">
        <v>4586822.55</v>
      </c>
      <c r="R25" s="1">
        <v>4726113.88</v>
      </c>
      <c r="S25" s="1">
        <v>4441459.26</v>
      </c>
      <c r="T25" s="1">
        <v>4994255.5</v>
      </c>
      <c r="U25" s="324">
        <v>3301531.98</v>
      </c>
      <c r="V25" s="124">
        <f>(U25-O27)/O27*100</f>
        <v>117.92300078392113</v>
      </c>
      <c r="W25" s="124">
        <f t="shared" si="7"/>
        <v>-22.099660602020585</v>
      </c>
      <c r="X25" s="124">
        <f t="shared" si="8"/>
        <v>-28.021371134141649</v>
      </c>
      <c r="Y25" s="124">
        <f t="shared" si="9"/>
        <v>-30.142775569343666</v>
      </c>
      <c r="Z25" s="124">
        <f t="shared" si="10"/>
        <v>-25.665602525418635</v>
      </c>
      <c r="AA25" s="125">
        <f t="shared" si="11"/>
        <v>-33.893410539368681</v>
      </c>
      <c r="AB25" s="126">
        <v>12.25</v>
      </c>
      <c r="AC25" s="41">
        <v>18.45</v>
      </c>
      <c r="AD25" s="41">
        <v>19.131888168515285</v>
      </c>
      <c r="AE25" s="41">
        <v>18.28</v>
      </c>
      <c r="AF25" s="41">
        <v>19.690000000000001</v>
      </c>
      <c r="AG25" s="41">
        <v>20.58</v>
      </c>
      <c r="AH25" s="321">
        <v>20.25</v>
      </c>
      <c r="AI25" s="124">
        <f t="shared" si="12"/>
        <v>65.306122448979593</v>
      </c>
      <c r="AJ25" s="124">
        <f t="shared" si="13"/>
        <v>9.7560975609756149</v>
      </c>
      <c r="AK25" s="124">
        <f t="shared" si="14"/>
        <v>5.8442314822054744</v>
      </c>
      <c r="AL25" s="34">
        <f t="shared" si="15"/>
        <v>10.776805251641131</v>
      </c>
      <c r="AM25" s="34">
        <f t="shared" si="16"/>
        <v>2.8440832910106586</v>
      </c>
      <c r="AN25" s="375">
        <f t="shared" si="17"/>
        <v>-1.6034985422740444</v>
      </c>
    </row>
    <row r="26" spans="1:40" s="119" customFormat="1" x14ac:dyDescent="0.2">
      <c r="A26" s="45" t="s">
        <v>69</v>
      </c>
      <c r="B26" s="121"/>
      <c r="C26" s="1"/>
      <c r="D26" s="1"/>
      <c r="E26" s="1"/>
      <c r="F26" s="1"/>
      <c r="G26" s="1"/>
      <c r="H26" s="315">
        <v>76718.89</v>
      </c>
      <c r="I26" s="124"/>
      <c r="J26" s="124"/>
      <c r="K26" s="124"/>
      <c r="L26" s="124"/>
      <c r="M26" s="125"/>
      <c r="N26" s="340" t="s">
        <v>50</v>
      </c>
      <c r="P26" s="1"/>
      <c r="Q26" s="1"/>
      <c r="R26" s="1"/>
      <c r="S26" s="1"/>
      <c r="T26" s="1"/>
      <c r="U26" s="424">
        <v>1290199.8899999999</v>
      </c>
      <c r="V26" s="124"/>
      <c r="W26" s="124"/>
      <c r="X26" s="124"/>
      <c r="Y26" s="124"/>
      <c r="Z26" s="124"/>
      <c r="AA26" s="185" t="s">
        <v>50</v>
      </c>
      <c r="AB26" s="126"/>
      <c r="AC26" s="41"/>
      <c r="AD26" s="41"/>
      <c r="AE26" s="41"/>
      <c r="AF26" s="41"/>
      <c r="AG26" s="41"/>
      <c r="AH26" s="321">
        <v>16.82</v>
      </c>
      <c r="AI26" s="124"/>
      <c r="AJ26" s="124"/>
      <c r="AK26" s="124"/>
      <c r="AL26" s="34"/>
      <c r="AM26" s="34"/>
      <c r="AN26" s="340" t="s">
        <v>50</v>
      </c>
    </row>
    <row r="27" spans="1:40" s="118" customFormat="1" x14ac:dyDescent="0.2">
      <c r="A27" s="45" t="s">
        <v>37</v>
      </c>
      <c r="B27" s="121">
        <v>123718.15</v>
      </c>
      <c r="C27" s="1">
        <v>125830.74</v>
      </c>
      <c r="D27" s="1">
        <v>98869.15</v>
      </c>
      <c r="E27" s="1">
        <v>100692.74</v>
      </c>
      <c r="F27" s="1">
        <v>113684.63</v>
      </c>
      <c r="G27" s="1">
        <v>119046.04</v>
      </c>
      <c r="H27" s="315">
        <v>99753.97</v>
      </c>
      <c r="I27" s="124">
        <f t="shared" si="0"/>
        <v>-19.369979263349794</v>
      </c>
      <c r="J27" s="124">
        <f t="shared" si="1"/>
        <v>-20.723688027265837</v>
      </c>
      <c r="K27" s="124">
        <f t="shared" si="2"/>
        <v>0.89494043389672828</v>
      </c>
      <c r="L27" s="124">
        <f t="shared" si="3"/>
        <v>-0.93231150527833884</v>
      </c>
      <c r="M27" s="125">
        <f t="shared" si="4"/>
        <v>-12.253776082131774</v>
      </c>
      <c r="N27" s="339">
        <f t="shared" si="5"/>
        <v>-16.20555375046494</v>
      </c>
      <c r="O27" s="1">
        <v>1514999.32</v>
      </c>
      <c r="P27" s="1">
        <v>1591212.26</v>
      </c>
      <c r="Q27" s="1">
        <v>1373542.3999999999</v>
      </c>
      <c r="R27" s="1">
        <v>1339336.4099999999</v>
      </c>
      <c r="S27" s="1">
        <v>1662742.2</v>
      </c>
      <c r="T27" s="1">
        <v>1751435.58</v>
      </c>
      <c r="U27" s="324">
        <v>1290199.8899999999</v>
      </c>
      <c r="V27" s="124">
        <f>(U27-O28)/O28*100</f>
        <v>-60.372329546438451</v>
      </c>
      <c r="W27" s="124">
        <f t="shared" si="7"/>
        <v>-18.917172621583504</v>
      </c>
      <c r="X27" s="124">
        <f t="shared" si="8"/>
        <v>-6.067705663836807</v>
      </c>
      <c r="Y27" s="124">
        <f t="shared" si="9"/>
        <v>-3.6687212886268075</v>
      </c>
      <c r="Z27" s="124">
        <f t="shared" si="10"/>
        <v>-22.40529590215489</v>
      </c>
      <c r="AA27" s="125">
        <f t="shared" si="11"/>
        <v>-26.334721942784796</v>
      </c>
      <c r="AB27" s="126">
        <v>15.85</v>
      </c>
      <c r="AC27" s="41">
        <v>12.65</v>
      </c>
      <c r="AD27" s="41">
        <v>13.892527648917786</v>
      </c>
      <c r="AE27" s="41">
        <v>13.3</v>
      </c>
      <c r="AF27" s="41">
        <v>14.63</v>
      </c>
      <c r="AG27" s="41">
        <v>14.71</v>
      </c>
      <c r="AH27" s="321">
        <v>16.82</v>
      </c>
      <c r="AI27" s="124">
        <f t="shared" si="12"/>
        <v>6.1198738170347049</v>
      </c>
      <c r="AJ27" s="124">
        <f t="shared" si="13"/>
        <v>32.964426877470352</v>
      </c>
      <c r="AK27" s="124">
        <f t="shared" si="14"/>
        <v>21.072280185890151</v>
      </c>
      <c r="AL27" s="34">
        <f t="shared" si="15"/>
        <v>26.466165413533833</v>
      </c>
      <c r="AM27" s="34">
        <f t="shared" si="16"/>
        <v>14.969241285030755</v>
      </c>
      <c r="AN27" s="375">
        <f t="shared" si="17"/>
        <v>14.343983684568315</v>
      </c>
    </row>
    <row r="28" spans="1:40" s="118" customFormat="1" x14ac:dyDescent="0.2">
      <c r="A28" s="45" t="s">
        <v>38</v>
      </c>
      <c r="B28" s="121">
        <v>205374.2</v>
      </c>
      <c r="C28" s="1">
        <v>169441.21</v>
      </c>
      <c r="D28" s="1">
        <v>136883.76999999999</v>
      </c>
      <c r="E28" s="1">
        <v>159105.68</v>
      </c>
      <c r="F28" s="1">
        <v>151268.57999999999</v>
      </c>
      <c r="G28" s="1">
        <v>143085.6</v>
      </c>
      <c r="H28" s="315">
        <v>130543.38</v>
      </c>
      <c r="I28" s="124">
        <f t="shared" si="0"/>
        <v>-36.43632939288382</v>
      </c>
      <c r="J28" s="124">
        <f t="shared" si="1"/>
        <v>-22.956534599817829</v>
      </c>
      <c r="K28" s="124">
        <f t="shared" si="2"/>
        <v>-4.6319516185154637</v>
      </c>
      <c r="L28" s="124">
        <f t="shared" si="3"/>
        <v>-17.951778968544673</v>
      </c>
      <c r="M28" s="125">
        <f t="shared" si="4"/>
        <v>-13.70092850742698</v>
      </c>
      <c r="N28" s="339">
        <f t="shared" si="5"/>
        <v>-8.7655361545815929</v>
      </c>
      <c r="O28" s="1">
        <v>3255805.54</v>
      </c>
      <c r="P28" s="1">
        <v>3173220.59</v>
      </c>
      <c r="Q28" s="1">
        <v>2514390.0299999998</v>
      </c>
      <c r="R28" s="1">
        <v>2876743.76</v>
      </c>
      <c r="S28" s="1">
        <v>2970972.08</v>
      </c>
      <c r="T28" s="1">
        <v>2866016.31</v>
      </c>
      <c r="U28" s="324">
        <v>1408122.17</v>
      </c>
      <c r="V28" s="124">
        <f>(U28-O29)/O29*100</f>
        <v>121.21815714838465</v>
      </c>
      <c r="W28" s="124">
        <f t="shared" si="7"/>
        <v>-55.624825628652566</v>
      </c>
      <c r="X28" s="124">
        <f t="shared" si="8"/>
        <v>-43.997464466560899</v>
      </c>
      <c r="Y28" s="124">
        <f t="shared" si="9"/>
        <v>-51.051526049021476</v>
      </c>
      <c r="Z28" s="124">
        <f t="shared" si="10"/>
        <v>-52.603991822097505</v>
      </c>
      <c r="AA28" s="125">
        <f t="shared" si="11"/>
        <v>-50.86831274871566</v>
      </c>
      <c r="AB28" s="126">
        <v>19.98</v>
      </c>
      <c r="AC28" s="41">
        <v>18.73</v>
      </c>
      <c r="AD28" s="41">
        <v>18.368795876969198</v>
      </c>
      <c r="AE28" s="41">
        <v>18.079999999999998</v>
      </c>
      <c r="AF28" s="41">
        <v>19.64</v>
      </c>
      <c r="AG28" s="41">
        <v>20.03</v>
      </c>
      <c r="AH28" s="321">
        <v>14.12</v>
      </c>
      <c r="AI28" s="124">
        <f t="shared" si="12"/>
        <v>-29.329329329329333</v>
      </c>
      <c r="AJ28" s="124">
        <f t="shared" si="13"/>
        <v>-24.612920448478381</v>
      </c>
      <c r="AK28" s="124">
        <f t="shared" si="14"/>
        <v>-23.130508419968564</v>
      </c>
      <c r="AL28" s="34">
        <f t="shared" si="15"/>
        <v>-21.902654867256636</v>
      </c>
      <c r="AM28" s="34">
        <f t="shared" si="16"/>
        <v>-28.10590631364563</v>
      </c>
      <c r="AN28" s="375">
        <f t="shared" si="17"/>
        <v>-29.505741387918132</v>
      </c>
    </row>
    <row r="29" spans="1:40" s="158" customFormat="1" x14ac:dyDescent="0.2">
      <c r="A29" s="45" t="s">
        <v>39</v>
      </c>
      <c r="B29" s="121">
        <v>31854.75</v>
      </c>
      <c r="C29" s="1">
        <v>30517.38</v>
      </c>
      <c r="D29" s="1">
        <v>35259.79</v>
      </c>
      <c r="E29" s="1">
        <v>38166.04</v>
      </c>
      <c r="F29" s="1">
        <v>36635.79</v>
      </c>
      <c r="G29" s="1">
        <v>38072.699999999997</v>
      </c>
      <c r="H29" s="315">
        <v>64720.12</v>
      </c>
      <c r="I29" s="124">
        <f t="shared" si="0"/>
        <v>103.17258807556173</v>
      </c>
      <c r="J29" s="124">
        <f t="shared" si="1"/>
        <v>112.07626604905141</v>
      </c>
      <c r="K29" s="124">
        <f t="shared" si="2"/>
        <v>83.552199261538433</v>
      </c>
      <c r="L29" s="124">
        <f t="shared" si="3"/>
        <v>69.575151102917673</v>
      </c>
      <c r="M29" s="125">
        <f t="shared" si="4"/>
        <v>76.658180429574472</v>
      </c>
      <c r="N29" s="339">
        <f t="shared" si="5"/>
        <v>69.990885857845669</v>
      </c>
      <c r="O29" s="1">
        <v>636531.01</v>
      </c>
      <c r="P29" s="1">
        <v>610249.16</v>
      </c>
      <c r="Q29" s="1">
        <v>721837.45</v>
      </c>
      <c r="R29" s="1">
        <v>812418.33</v>
      </c>
      <c r="S29" s="1">
        <v>812346.59</v>
      </c>
      <c r="T29" s="1">
        <v>864678.69</v>
      </c>
      <c r="U29" s="324">
        <v>2604157.88</v>
      </c>
      <c r="V29" s="124">
        <f>(U29-O30)/O30*100</f>
        <v>787.77626312693133</v>
      </c>
      <c r="W29" s="124">
        <f t="shared" si="7"/>
        <v>326.73682336572153</v>
      </c>
      <c r="X29" s="124">
        <f t="shared" si="8"/>
        <v>260.7679097281528</v>
      </c>
      <c r="Y29" s="124">
        <f t="shared" si="9"/>
        <v>220.54395916940965</v>
      </c>
      <c r="Z29" s="124">
        <f t="shared" si="10"/>
        <v>220.57226706645005</v>
      </c>
      <c r="AA29" s="125">
        <f t="shared" si="11"/>
        <v>201.170586267137</v>
      </c>
      <c r="AB29" s="126">
        <v>8.91</v>
      </c>
      <c r="AC29" s="41">
        <v>20</v>
      </c>
      <c r="AD29" s="41">
        <v>20.471972464952284</v>
      </c>
      <c r="AE29" s="41">
        <v>21.29</v>
      </c>
      <c r="AF29" s="41">
        <v>22.17</v>
      </c>
      <c r="AG29" s="41">
        <v>22.71</v>
      </c>
      <c r="AH29" s="321">
        <v>19.95</v>
      </c>
      <c r="AI29" s="124">
        <f t="shared" si="12"/>
        <v>123.9057239057239</v>
      </c>
      <c r="AJ29" s="124">
        <f t="shared" si="13"/>
        <v>-0.25000000000000355</v>
      </c>
      <c r="AK29" s="124">
        <f t="shared" si="14"/>
        <v>-2.5496930784070453</v>
      </c>
      <c r="AL29" s="34">
        <f t="shared" si="15"/>
        <v>-6.2940347581023941</v>
      </c>
      <c r="AM29" s="34">
        <f t="shared" si="16"/>
        <v>-10.013531799729373</v>
      </c>
      <c r="AN29" s="375">
        <f t="shared" si="17"/>
        <v>-12.153236459709385</v>
      </c>
    </row>
    <row r="30" spans="1:40" s="118" customFormat="1" x14ac:dyDescent="0.2">
      <c r="A30" s="45" t="s">
        <v>40</v>
      </c>
      <c r="B30" s="121">
        <v>32909.629999999997</v>
      </c>
      <c r="C30" s="1">
        <v>24426.240000000002</v>
      </c>
      <c r="D30" s="1">
        <v>20524.36</v>
      </c>
      <c r="E30" s="1">
        <v>29837.65</v>
      </c>
      <c r="F30" s="1">
        <v>34603.35</v>
      </c>
      <c r="G30" s="1">
        <v>32587</v>
      </c>
      <c r="H30" s="315">
        <v>22344.12</v>
      </c>
      <c r="I30" s="124">
        <f t="shared" si="0"/>
        <v>-32.10461497136248</v>
      </c>
      <c r="J30" s="124">
        <f t="shared" si="1"/>
        <v>-8.5241117748781736</v>
      </c>
      <c r="K30" s="124">
        <f t="shared" si="2"/>
        <v>8.8663422391733437</v>
      </c>
      <c r="L30" s="124">
        <f t="shared" si="3"/>
        <v>-25.114343790479488</v>
      </c>
      <c r="M30" s="125">
        <f t="shared" si="4"/>
        <v>-35.427870422950377</v>
      </c>
      <c r="N30" s="339">
        <f t="shared" si="5"/>
        <v>-31.432411697916351</v>
      </c>
      <c r="O30" s="1">
        <v>293334.93</v>
      </c>
      <c r="P30" s="1">
        <v>456266.15</v>
      </c>
      <c r="Q30" s="1">
        <v>251286.63</v>
      </c>
      <c r="R30" s="1">
        <v>356537.64</v>
      </c>
      <c r="S30" s="1">
        <v>454807.61</v>
      </c>
      <c r="T30" s="1">
        <v>436373.92</v>
      </c>
      <c r="U30" s="324">
        <v>1494546.13</v>
      </c>
      <c r="V30" s="124">
        <f>(U30-O32)/O32*100</f>
        <v>305.2372360989209</v>
      </c>
      <c r="W30" s="124">
        <f t="shared" si="7"/>
        <v>227.56015978831647</v>
      </c>
      <c r="X30" s="124">
        <f t="shared" si="8"/>
        <v>494.75752052546528</v>
      </c>
      <c r="Y30" s="124">
        <f t="shared" si="9"/>
        <v>319.18326771894255</v>
      </c>
      <c r="Z30" s="124">
        <f t="shared" si="10"/>
        <v>228.61062505088688</v>
      </c>
      <c r="AA30" s="125">
        <f t="shared" si="11"/>
        <v>242.49208339490133</v>
      </c>
      <c r="AB30" s="126">
        <v>11.12</v>
      </c>
      <c r="AC30" s="41">
        <v>18.68</v>
      </c>
      <c r="AD30" s="41">
        <v>12.243335723988471</v>
      </c>
      <c r="AE30" s="41">
        <v>11.95</v>
      </c>
      <c r="AF30" s="41">
        <v>13.14</v>
      </c>
      <c r="AG30" s="41">
        <v>13.39</v>
      </c>
      <c r="AH30" s="321">
        <v>23.09</v>
      </c>
      <c r="AI30" s="124">
        <f t="shared" si="12"/>
        <v>107.64388489208633</v>
      </c>
      <c r="AJ30" s="124">
        <f t="shared" si="13"/>
        <v>23.608137044967879</v>
      </c>
      <c r="AK30" s="124">
        <f t="shared" si="14"/>
        <v>88.592394430216999</v>
      </c>
      <c r="AL30" s="34">
        <f t="shared" si="15"/>
        <v>93.221757322175748</v>
      </c>
      <c r="AM30" s="34">
        <f t="shared" si="16"/>
        <v>75.722983257229828</v>
      </c>
      <c r="AN30" s="375">
        <f t="shared" si="17"/>
        <v>72.442120985810305</v>
      </c>
    </row>
    <row r="31" spans="1:40" s="158" customFormat="1" x14ac:dyDescent="0.2">
      <c r="A31" s="46" t="s">
        <v>41</v>
      </c>
      <c r="B31" s="121"/>
      <c r="C31" s="1">
        <v>22355.46</v>
      </c>
      <c r="D31" s="1">
        <v>14562</v>
      </c>
      <c r="E31" s="1">
        <v>27085.919999999998</v>
      </c>
      <c r="F31" s="1">
        <v>37774.300000000003</v>
      </c>
      <c r="G31" s="1">
        <v>41633.199999999997</v>
      </c>
      <c r="H31" s="372">
        <v>48074.52</v>
      </c>
      <c r="I31" s="124"/>
      <c r="J31" s="124">
        <f t="shared" si="1"/>
        <v>115.04598876516073</v>
      </c>
      <c r="K31" s="124">
        <f t="shared" si="2"/>
        <v>230.13679439637409</v>
      </c>
      <c r="L31" s="124">
        <f t="shared" si="3"/>
        <v>77.488968438214386</v>
      </c>
      <c r="M31" s="125">
        <f t="shared" si="4"/>
        <v>27.267798476742104</v>
      </c>
      <c r="N31" s="339">
        <f t="shared" si="5"/>
        <v>15.471594784931259</v>
      </c>
      <c r="P31" s="1">
        <v>80640.100000000006</v>
      </c>
      <c r="Q31" s="1">
        <v>140676.54</v>
      </c>
      <c r="R31" s="1">
        <v>271589.8</v>
      </c>
      <c r="S31" s="1">
        <v>429155.55</v>
      </c>
      <c r="T31" s="1">
        <v>514227.41</v>
      </c>
      <c r="U31" s="326">
        <v>288299.94</v>
      </c>
      <c r="V31" s="124"/>
      <c r="W31" s="124">
        <f t="shared" si="7"/>
        <v>257.51436320143449</v>
      </c>
      <c r="X31" s="124">
        <f t="shared" si="8"/>
        <v>104.9381794576409</v>
      </c>
      <c r="Y31" s="124">
        <f t="shared" si="9"/>
        <v>6.1527126571027395</v>
      </c>
      <c r="Z31" s="124">
        <f t="shared" si="10"/>
        <v>-32.821574834579209</v>
      </c>
      <c r="AA31" s="125">
        <f t="shared" si="11"/>
        <v>-43.935322311970879</v>
      </c>
      <c r="AB31" s="126"/>
      <c r="AC31" s="41">
        <v>7.54</v>
      </c>
      <c r="AD31" s="41">
        <v>9.6605232797692633</v>
      </c>
      <c r="AE31" s="41">
        <v>10.029999999999999</v>
      </c>
      <c r="AF31" s="41">
        <v>11.36</v>
      </c>
      <c r="AG31" s="41">
        <v>12.35</v>
      </c>
      <c r="AH31" s="314">
        <v>12.9</v>
      </c>
      <c r="AI31" s="124"/>
      <c r="AJ31" s="124">
        <f t="shared" si="13"/>
        <v>71.087533156498665</v>
      </c>
      <c r="AK31" s="124">
        <f t="shared" si="14"/>
        <v>33.533139214257041</v>
      </c>
      <c r="AL31" s="34">
        <f t="shared" si="15"/>
        <v>28.61415752741776</v>
      </c>
      <c r="AM31" s="34">
        <f t="shared" si="16"/>
        <v>13.556338028169023</v>
      </c>
      <c r="AN31" s="375">
        <f t="shared" si="17"/>
        <v>4.4534412955465648</v>
      </c>
    </row>
    <row r="32" spans="1:40" s="158" customFormat="1" x14ac:dyDescent="0.2">
      <c r="A32" s="45" t="s">
        <v>42</v>
      </c>
      <c r="B32" s="121">
        <v>33170.03</v>
      </c>
      <c r="C32" s="1">
        <v>22355.46</v>
      </c>
      <c r="D32" s="1">
        <v>15545.36</v>
      </c>
      <c r="E32" s="1">
        <v>16788.2</v>
      </c>
      <c r="F32" s="1">
        <v>19907.89</v>
      </c>
      <c r="G32" s="1">
        <v>17877.23</v>
      </c>
      <c r="H32" s="315">
        <v>17579.900000000001</v>
      </c>
      <c r="I32" s="124">
        <f t="shared" si="0"/>
        <v>-47.000650888769165</v>
      </c>
      <c r="J32" s="124">
        <f t="shared" si="1"/>
        <v>-21.361940215052599</v>
      </c>
      <c r="K32" s="124">
        <f t="shared" si="2"/>
        <v>13.087763808622</v>
      </c>
      <c r="L32" s="124">
        <f t="shared" si="3"/>
        <v>4.7158122967322331</v>
      </c>
      <c r="M32" s="125">
        <f t="shared" si="4"/>
        <v>-11.693805822716511</v>
      </c>
      <c r="N32" s="339">
        <f t="shared" si="5"/>
        <v>-1.6631771253152647</v>
      </c>
      <c r="O32" s="1">
        <v>368807.7</v>
      </c>
      <c r="P32" s="1">
        <v>230459.55</v>
      </c>
      <c r="Q32" s="1">
        <v>176905.8</v>
      </c>
      <c r="R32" s="1">
        <v>187166.88</v>
      </c>
      <c r="S32" s="1">
        <v>274066.82</v>
      </c>
      <c r="T32" s="1">
        <v>246294.2</v>
      </c>
      <c r="U32" s="324">
        <v>576204.64</v>
      </c>
      <c r="V32" s="124">
        <f t="shared" ref="V32:V38" si="18">(U32-O33)/O33*100</f>
        <v>-92.070554083791876</v>
      </c>
      <c r="W32" s="124">
        <f t="shared" si="7"/>
        <v>150.02419730490669</v>
      </c>
      <c r="X32" s="124">
        <f t="shared" si="8"/>
        <v>225.71269003051344</v>
      </c>
      <c r="Y32" s="124">
        <f t="shared" si="9"/>
        <v>207.85609077845396</v>
      </c>
      <c r="Z32" s="124">
        <f t="shared" si="10"/>
        <v>110.2423927128428</v>
      </c>
      <c r="AA32" s="125">
        <f t="shared" si="11"/>
        <v>133.94973978274763</v>
      </c>
      <c r="AB32" s="126">
        <v>11.12</v>
      </c>
      <c r="AC32" s="41">
        <v>10.31</v>
      </c>
      <c r="AD32" s="41">
        <v>11.379974474698558</v>
      </c>
      <c r="AE32" s="41">
        <v>11.15</v>
      </c>
      <c r="AF32" s="41">
        <v>13.77</v>
      </c>
      <c r="AG32" s="41">
        <v>13.78</v>
      </c>
      <c r="AH32" s="321">
        <v>11.93</v>
      </c>
      <c r="AI32" s="124">
        <f t="shared" si="12"/>
        <v>7.2841726618705085</v>
      </c>
      <c r="AJ32" s="124">
        <f t="shared" si="13"/>
        <v>15.712900096993202</v>
      </c>
      <c r="AK32" s="124">
        <f t="shared" si="14"/>
        <v>4.8332755624744994</v>
      </c>
      <c r="AL32" s="34">
        <f t="shared" si="15"/>
        <v>6.995515695067259</v>
      </c>
      <c r="AM32" s="34">
        <f t="shared" si="16"/>
        <v>-13.362381989832969</v>
      </c>
      <c r="AN32" s="375">
        <f t="shared" si="17"/>
        <v>-13.425253991291724</v>
      </c>
    </row>
    <row r="33" spans="1:40" s="159" customFormat="1" x14ac:dyDescent="0.2">
      <c r="A33" s="44" t="s">
        <v>43</v>
      </c>
      <c r="B33" s="120">
        <v>818449.3</v>
      </c>
      <c r="C33" s="3">
        <v>816125.31</v>
      </c>
      <c r="D33" s="3">
        <v>855750.22</v>
      </c>
      <c r="E33" s="3">
        <v>859110.39</v>
      </c>
      <c r="F33" s="3">
        <v>804752</v>
      </c>
      <c r="G33" s="3">
        <v>846493.53</v>
      </c>
      <c r="H33" s="371">
        <v>747803.78</v>
      </c>
      <c r="I33" s="122">
        <f t="shared" si="0"/>
        <v>-8.6316305725962525</v>
      </c>
      <c r="J33" s="122">
        <f t="shared" si="1"/>
        <v>-8.3714509478942674</v>
      </c>
      <c r="K33" s="122">
        <f t="shared" si="2"/>
        <v>-12.614246245826259</v>
      </c>
      <c r="L33" s="122">
        <f t="shared" si="3"/>
        <v>-12.956031180114117</v>
      </c>
      <c r="M33" s="123">
        <f t="shared" si="4"/>
        <v>-7.0764931308030272</v>
      </c>
      <c r="N33" s="338">
        <f t="shared" si="5"/>
        <v>-11.658653787938579</v>
      </c>
      <c r="O33" s="3">
        <v>7266644.4299999997</v>
      </c>
      <c r="P33" s="3">
        <v>7112592.3799999999</v>
      </c>
      <c r="Q33" s="3">
        <v>7600993.2399999993</v>
      </c>
      <c r="R33" s="3">
        <v>7848093.0999999996</v>
      </c>
      <c r="S33" s="3">
        <v>8392021.8499999996</v>
      </c>
      <c r="T33" s="3">
        <v>8550738.1600000001</v>
      </c>
      <c r="U33" s="313">
        <v>7850196.9400000004</v>
      </c>
      <c r="V33" s="122">
        <f t="shared" si="18"/>
        <v>269.56792224131965</v>
      </c>
      <c r="W33" s="122">
        <f t="shared" si="7"/>
        <v>10.370403934212248</v>
      </c>
      <c r="X33" s="122">
        <f t="shared" si="8"/>
        <v>3.2785675783603399</v>
      </c>
      <c r="Y33" s="122">
        <f t="shared" si="9"/>
        <v>2.6807021440670504E-2</v>
      </c>
      <c r="Z33" s="122">
        <f t="shared" si="10"/>
        <v>-6.4564287329637882</v>
      </c>
      <c r="AA33" s="123">
        <f t="shared" si="11"/>
        <v>-8.1927572437792868</v>
      </c>
      <c r="AB33" s="51"/>
      <c r="AC33" s="40"/>
      <c r="AD33" s="129"/>
      <c r="AE33" s="129"/>
      <c r="AF33" s="129"/>
      <c r="AG33" s="129"/>
      <c r="AH33" s="405"/>
      <c r="AI33" s="142"/>
      <c r="AJ33" s="142"/>
      <c r="AK33" s="142"/>
      <c r="AL33" s="223"/>
      <c r="AM33" s="223"/>
      <c r="AN33" s="377"/>
    </row>
    <row r="34" spans="1:40" s="118" customFormat="1" x14ac:dyDescent="0.2">
      <c r="A34" s="45" t="s">
        <v>44</v>
      </c>
      <c r="B34" s="121">
        <v>303627.7</v>
      </c>
      <c r="C34" s="1">
        <v>285303.46999999997</v>
      </c>
      <c r="D34" s="1">
        <v>252584.38</v>
      </c>
      <c r="E34" s="1">
        <v>281036.36</v>
      </c>
      <c r="F34" s="1">
        <v>281206.42</v>
      </c>
      <c r="G34" s="1">
        <v>290494.94</v>
      </c>
      <c r="H34" s="315">
        <v>257950.4</v>
      </c>
      <c r="I34" s="124">
        <f t="shared" si="0"/>
        <v>-15.043851400909739</v>
      </c>
      <c r="J34" s="124">
        <f t="shared" si="1"/>
        <v>-9.5873597331290714</v>
      </c>
      <c r="K34" s="124">
        <f t="shared" si="2"/>
        <v>2.1244464919010388</v>
      </c>
      <c r="L34" s="124">
        <f t="shared" si="3"/>
        <v>-8.2145812022330471</v>
      </c>
      <c r="M34" s="125">
        <f t="shared" si="4"/>
        <v>-8.2700885705240985</v>
      </c>
      <c r="N34" s="339">
        <f t="shared" si="5"/>
        <v>-11.203134897977916</v>
      </c>
      <c r="O34" s="1">
        <v>2124155.39</v>
      </c>
      <c r="P34" s="1">
        <v>2202111.9</v>
      </c>
      <c r="Q34" s="1">
        <v>2244625.0699999998</v>
      </c>
      <c r="R34" s="1">
        <v>2563271.66</v>
      </c>
      <c r="S34" s="1">
        <v>3024319.84</v>
      </c>
      <c r="T34" s="1">
        <v>3233448.82</v>
      </c>
      <c r="U34" s="324">
        <v>2963227.47</v>
      </c>
      <c r="V34" s="124">
        <f t="shared" si="18"/>
        <v>142.75948369980048</v>
      </c>
      <c r="W34" s="124">
        <f t="shared" si="7"/>
        <v>34.562983379727449</v>
      </c>
      <c r="X34" s="124">
        <f t="shared" si="8"/>
        <v>32.014362202592721</v>
      </c>
      <c r="Y34" s="124">
        <f t="shared" si="9"/>
        <v>15.603332890591865</v>
      </c>
      <c r="Z34" s="124">
        <f t="shared" si="10"/>
        <v>-2.0200366770731382</v>
      </c>
      <c r="AA34" s="125">
        <f t="shared" si="11"/>
        <v>-8.3570628465985628</v>
      </c>
      <c r="AB34" s="126">
        <v>7</v>
      </c>
      <c r="AC34" s="41">
        <v>7.72</v>
      </c>
      <c r="AD34" s="41">
        <v>8.8866345179381234</v>
      </c>
      <c r="AE34" s="41">
        <v>9.1199999999999992</v>
      </c>
      <c r="AF34" s="41">
        <v>10.75</v>
      </c>
      <c r="AG34" s="41">
        <v>11.13</v>
      </c>
      <c r="AH34" s="321">
        <v>11.008620647401367</v>
      </c>
      <c r="AI34" s="124">
        <f t="shared" si="12"/>
        <v>57.266009248590954</v>
      </c>
      <c r="AJ34" s="124">
        <f t="shared" si="13"/>
        <v>42.598713049240509</v>
      </c>
      <c r="AK34" s="124">
        <f t="shared" si="14"/>
        <v>23.878399918213205</v>
      </c>
      <c r="AL34" s="34">
        <f t="shared" si="15"/>
        <v>20.708559730278157</v>
      </c>
      <c r="AM34" s="34">
        <f t="shared" si="16"/>
        <v>2.4057734641987611</v>
      </c>
      <c r="AN34" s="375">
        <f t="shared" si="17"/>
        <v>-1.0905602210119851</v>
      </c>
    </row>
    <row r="35" spans="1:40" s="158" customFormat="1" x14ac:dyDescent="0.2">
      <c r="A35" s="45" t="s">
        <v>45</v>
      </c>
      <c r="B35" s="121">
        <v>127883.03</v>
      </c>
      <c r="C35" s="1">
        <v>95582.79</v>
      </c>
      <c r="D35" s="1">
        <v>82323.86</v>
      </c>
      <c r="E35" s="1">
        <v>85415.67</v>
      </c>
      <c r="F35" s="1">
        <v>80353.740000000005</v>
      </c>
      <c r="G35" s="1">
        <v>79044.509999999995</v>
      </c>
      <c r="H35" s="315">
        <v>83626.929999999993</v>
      </c>
      <c r="I35" s="124">
        <f t="shared" si="0"/>
        <v>-34.606702703243741</v>
      </c>
      <c r="J35" s="124">
        <f t="shared" si="1"/>
        <v>-12.508381477460537</v>
      </c>
      <c r="K35" s="124">
        <f t="shared" si="2"/>
        <v>1.5828582381826999</v>
      </c>
      <c r="L35" s="124">
        <f t="shared" si="3"/>
        <v>-2.094159069407294</v>
      </c>
      <c r="M35" s="125">
        <f t="shared" si="4"/>
        <v>4.0734756092248938</v>
      </c>
      <c r="N35" s="339">
        <f t="shared" si="5"/>
        <v>5.7972653635274591</v>
      </c>
      <c r="O35" s="1">
        <v>1220643.3400000001</v>
      </c>
      <c r="P35" s="1">
        <v>879459.08</v>
      </c>
      <c r="Q35" s="1">
        <v>831305.05</v>
      </c>
      <c r="R35" s="1">
        <v>885511.44</v>
      </c>
      <c r="S35" s="1">
        <v>879116.55</v>
      </c>
      <c r="T35" s="1">
        <v>882096.51</v>
      </c>
      <c r="U35" s="324">
        <v>966855.92</v>
      </c>
      <c r="V35" s="124">
        <f t="shared" si="18"/>
        <v>-22.29017759083311</v>
      </c>
      <c r="W35" s="124">
        <f t="shared" si="7"/>
        <v>9.9375675329885826</v>
      </c>
      <c r="X35" s="124">
        <f t="shared" si="8"/>
        <v>16.305791718695801</v>
      </c>
      <c r="Y35" s="124">
        <f t="shared" si="9"/>
        <v>9.186158001527355</v>
      </c>
      <c r="Z35" s="124">
        <f t="shared" si="10"/>
        <v>9.9804024847444843</v>
      </c>
      <c r="AA35" s="125">
        <f t="shared" si="11"/>
        <v>9.6088590124905995</v>
      </c>
      <c r="AB35" s="126">
        <v>9.5399999999999991</v>
      </c>
      <c r="AC35" s="41">
        <v>9.1999999999999993</v>
      </c>
      <c r="AD35" s="41">
        <v>10.097984351073917</v>
      </c>
      <c r="AE35" s="41">
        <v>10.37</v>
      </c>
      <c r="AF35" s="41">
        <v>10.94</v>
      </c>
      <c r="AG35" s="41">
        <v>11.16</v>
      </c>
      <c r="AH35" s="321">
        <v>11.474629082152125</v>
      </c>
      <c r="AI35" s="124">
        <f t="shared" si="12"/>
        <v>20.279130840169039</v>
      </c>
      <c r="AJ35" s="124">
        <f t="shared" si="13"/>
        <v>24.724229153827459</v>
      </c>
      <c r="AK35" s="124">
        <f t="shared" si="14"/>
        <v>13.632866552539296</v>
      </c>
      <c r="AL35" s="34">
        <f t="shared" si="15"/>
        <v>10.652160869355122</v>
      </c>
      <c r="AM35" s="34">
        <f t="shared" si="16"/>
        <v>4.8869203121766525</v>
      </c>
      <c r="AN35" s="375">
        <f t="shared" si="17"/>
        <v>2.8192570085315873</v>
      </c>
    </row>
    <row r="36" spans="1:40" s="158" customFormat="1" x14ac:dyDescent="0.2">
      <c r="A36" s="45" t="s">
        <v>46</v>
      </c>
      <c r="B36" s="121">
        <v>90155.57</v>
      </c>
      <c r="C36" s="1">
        <v>79947.03</v>
      </c>
      <c r="D36" s="1">
        <v>64643.27</v>
      </c>
      <c r="E36" s="1">
        <v>67062.399999999994</v>
      </c>
      <c r="F36" s="1">
        <v>74861.37</v>
      </c>
      <c r="G36" s="1">
        <v>80841.570000000007</v>
      </c>
      <c r="H36" s="315">
        <v>84237.01</v>
      </c>
      <c r="I36" s="124">
        <f t="shared" si="0"/>
        <v>-6.5648301042298467</v>
      </c>
      <c r="J36" s="124">
        <f t="shared" si="1"/>
        <v>5.3660279812770977</v>
      </c>
      <c r="K36" s="124">
        <f t="shared" si="2"/>
        <v>30.310564425345436</v>
      </c>
      <c r="L36" s="124">
        <f t="shared" si="3"/>
        <v>25.609894665266982</v>
      </c>
      <c r="M36" s="125">
        <f t="shared" si="4"/>
        <v>12.524002699923873</v>
      </c>
      <c r="N36" s="339">
        <f t="shared" si="5"/>
        <v>4.200116351030772</v>
      </c>
      <c r="O36" s="1">
        <v>1244187.53</v>
      </c>
      <c r="P36" s="1">
        <v>1120887.24</v>
      </c>
      <c r="Q36" s="1">
        <v>1037062.38</v>
      </c>
      <c r="R36" s="1">
        <v>1039395.34</v>
      </c>
      <c r="S36" s="1">
        <v>1296364.18</v>
      </c>
      <c r="T36" s="1">
        <v>1451728.2</v>
      </c>
      <c r="U36" s="324">
        <v>1440912.59</v>
      </c>
      <c r="V36" s="124">
        <f t="shared" si="18"/>
        <v>985.0754444278524</v>
      </c>
      <c r="W36" s="124">
        <f t="shared" si="7"/>
        <v>28.551074414942946</v>
      </c>
      <c r="X36" s="124">
        <f t="shared" si="8"/>
        <v>38.941747168574381</v>
      </c>
      <c r="Y36" s="124">
        <f t="shared" si="9"/>
        <v>38.629887449755174</v>
      </c>
      <c r="Z36" s="124">
        <f t="shared" si="10"/>
        <v>11.150293430662375</v>
      </c>
      <c r="AA36" s="125">
        <f t="shared" si="11"/>
        <v>-0.74501618140364501</v>
      </c>
      <c r="AB36" s="126">
        <v>13.8</v>
      </c>
      <c r="AC36" s="41">
        <v>14.02</v>
      </c>
      <c r="AD36" s="41">
        <v>16.042851483224783</v>
      </c>
      <c r="AE36" s="41">
        <v>15.5</v>
      </c>
      <c r="AF36" s="41">
        <v>17.32</v>
      </c>
      <c r="AG36" s="41">
        <v>17.96</v>
      </c>
      <c r="AH36" s="321">
        <v>17.072250187662824</v>
      </c>
      <c r="AI36" s="124">
        <f t="shared" si="12"/>
        <v>23.711957881614662</v>
      </c>
      <c r="AJ36" s="124">
        <f t="shared" si="13"/>
        <v>21.77068607462785</v>
      </c>
      <c r="AK36" s="124">
        <f t="shared" si="14"/>
        <v>6.4165569662876472</v>
      </c>
      <c r="AL36" s="34">
        <f t="shared" si="15"/>
        <v>10.143549597824673</v>
      </c>
      <c r="AM36" s="34">
        <f t="shared" si="16"/>
        <v>-1.4304261682284987</v>
      </c>
      <c r="AN36" s="375">
        <f t="shared" si="17"/>
        <v>-4.942927685619023</v>
      </c>
    </row>
    <row r="37" spans="1:40" s="158" customFormat="1" x14ac:dyDescent="0.2">
      <c r="A37" s="45" t="s">
        <v>47</v>
      </c>
      <c r="B37" s="121">
        <v>11413.74</v>
      </c>
      <c r="C37" s="1">
        <v>11526.27</v>
      </c>
      <c r="D37" s="1">
        <v>5625.25</v>
      </c>
      <c r="E37" s="1">
        <v>7361.3</v>
      </c>
      <c r="F37" s="1">
        <v>6738</v>
      </c>
      <c r="G37" s="1">
        <v>7966.73</v>
      </c>
      <c r="H37" s="315">
        <v>6489</v>
      </c>
      <c r="I37" s="124">
        <f t="shared" si="0"/>
        <v>-43.14746962871066</v>
      </c>
      <c r="J37" s="124">
        <f t="shared" si="1"/>
        <v>-43.702516078488536</v>
      </c>
      <c r="K37" s="124">
        <f t="shared" si="2"/>
        <v>15.354873116750367</v>
      </c>
      <c r="L37" s="124">
        <f t="shared" si="3"/>
        <v>-11.849809136973091</v>
      </c>
      <c r="M37" s="125">
        <f t="shared" si="4"/>
        <v>-3.6954585930543189</v>
      </c>
      <c r="N37" s="339">
        <f t="shared" si="5"/>
        <v>-18.548764675092535</v>
      </c>
      <c r="O37" s="1">
        <v>132793.76999999999</v>
      </c>
      <c r="P37" s="1">
        <v>83470.97</v>
      </c>
      <c r="Q37" s="1">
        <v>63250.64</v>
      </c>
      <c r="R37" s="1">
        <v>67310.460000000006</v>
      </c>
      <c r="S37" s="1">
        <v>79537.149999999994</v>
      </c>
      <c r="T37" s="1">
        <v>95768.76</v>
      </c>
      <c r="U37" s="324">
        <v>80394.8</v>
      </c>
      <c r="V37" s="124">
        <f t="shared" si="18"/>
        <v>-95.567507421362919</v>
      </c>
      <c r="W37" s="124">
        <f t="shared" si="7"/>
        <v>-3.6853171827283164</v>
      </c>
      <c r="X37" s="124">
        <f t="shared" si="8"/>
        <v>27.105117039131944</v>
      </c>
      <c r="Y37" s="124">
        <f t="shared" si="9"/>
        <v>19.438791534034973</v>
      </c>
      <c r="Z37" s="124">
        <f t="shared" si="10"/>
        <v>1.0783011460682321</v>
      </c>
      <c r="AA37" s="125">
        <f t="shared" si="11"/>
        <v>-16.053209835858784</v>
      </c>
      <c r="AB37" s="126">
        <v>11.63</v>
      </c>
      <c r="AC37" s="41">
        <v>7.24</v>
      </c>
      <c r="AD37" s="41">
        <v>11.244058486289498</v>
      </c>
      <c r="AE37" s="41">
        <v>9.14</v>
      </c>
      <c r="AF37" s="41">
        <v>11.8</v>
      </c>
      <c r="AG37" s="41">
        <v>12.02</v>
      </c>
      <c r="AH37" s="321">
        <v>11.477303075949701</v>
      </c>
      <c r="AI37" s="124">
        <f t="shared" si="12"/>
        <v>-1.3129572145339636</v>
      </c>
      <c r="AJ37" s="124">
        <f t="shared" si="13"/>
        <v>58.526285579415749</v>
      </c>
      <c r="AK37" s="124">
        <f t="shared" si="14"/>
        <v>2.0743807935952168</v>
      </c>
      <c r="AL37" s="34">
        <f t="shared" si="15"/>
        <v>25.572243719362149</v>
      </c>
      <c r="AM37" s="34">
        <f t="shared" si="16"/>
        <v>-2.7347196953415245</v>
      </c>
      <c r="AN37" s="375">
        <f t="shared" si="17"/>
        <v>-4.5149494513336004</v>
      </c>
    </row>
    <row r="38" spans="1:40" s="118" customFormat="1" x14ac:dyDescent="0.2">
      <c r="A38" s="45" t="s">
        <v>48</v>
      </c>
      <c r="B38" s="121">
        <v>239532.34</v>
      </c>
      <c r="C38" s="1">
        <v>299724.40999999997</v>
      </c>
      <c r="D38" s="1">
        <v>420490.98000000004</v>
      </c>
      <c r="E38" s="1">
        <v>388245.5</v>
      </c>
      <c r="F38" s="1">
        <v>337926.82</v>
      </c>
      <c r="G38" s="1">
        <v>370141.06</v>
      </c>
      <c r="H38" s="315">
        <v>294819.49</v>
      </c>
      <c r="I38" s="124">
        <f t="shared" si="0"/>
        <v>23.081288313719973</v>
      </c>
      <c r="J38" s="124">
        <f t="shared" si="1"/>
        <v>-1.6364766553381433</v>
      </c>
      <c r="K38" s="124">
        <f t="shared" si="2"/>
        <v>-29.886845610814301</v>
      </c>
      <c r="L38" s="124">
        <f t="shared" si="3"/>
        <v>-24.063642720907264</v>
      </c>
      <c r="M38" s="125">
        <f t="shared" si="4"/>
        <v>-12.756409804939429</v>
      </c>
      <c r="N38" s="339">
        <f t="shared" si="5"/>
        <v>-20.349423001058032</v>
      </c>
      <c r="O38" s="1">
        <v>1813760.51</v>
      </c>
      <c r="P38" s="1">
        <v>2202160.5299999998</v>
      </c>
      <c r="Q38" s="1">
        <v>2887700.79</v>
      </c>
      <c r="R38" s="1">
        <v>2742174.27</v>
      </c>
      <c r="S38" s="1">
        <v>2678665.46</v>
      </c>
      <c r="T38" s="1">
        <v>2559034.2999999998</v>
      </c>
      <c r="U38" s="324">
        <v>2016646.44</v>
      </c>
      <c r="V38" s="124">
        <f t="shared" si="18"/>
        <v>175.83582032594819</v>
      </c>
      <c r="W38" s="124">
        <f t="shared" si="7"/>
        <v>-8.4241855883231125</v>
      </c>
      <c r="X38" s="124">
        <f t="shared" si="8"/>
        <v>-30.164286861589979</v>
      </c>
      <c r="Y38" s="124">
        <f t="shared" si="9"/>
        <v>-26.45812259043624</v>
      </c>
      <c r="Z38" s="124">
        <f t="shared" si="10"/>
        <v>-24.714509142175597</v>
      </c>
      <c r="AA38" s="125">
        <f t="shared" si="11"/>
        <v>-21.195021106204003</v>
      </c>
      <c r="AB38" s="126">
        <v>7.57</v>
      </c>
      <c r="AC38" s="41">
        <v>7.35</v>
      </c>
      <c r="AD38" s="41">
        <v>6.8674500223524406</v>
      </c>
      <c r="AE38" s="41">
        <v>7.06</v>
      </c>
      <c r="AF38" s="41">
        <v>7.93</v>
      </c>
      <c r="AG38" s="41">
        <v>6.91</v>
      </c>
      <c r="AH38" s="321">
        <v>6.427334657326119</v>
      </c>
      <c r="AI38" s="124">
        <f t="shared" si="12"/>
        <v>-15.094654460685353</v>
      </c>
      <c r="AJ38" s="124">
        <f t="shared" si="13"/>
        <v>-12.553269968352119</v>
      </c>
      <c r="AK38" s="124">
        <f t="shared" si="14"/>
        <v>-6.4087159512456182</v>
      </c>
      <c r="AL38" s="34">
        <f t="shared" si="15"/>
        <v>-8.9612654769671476</v>
      </c>
      <c r="AM38" s="34">
        <f t="shared" si="16"/>
        <v>-18.949121597400769</v>
      </c>
      <c r="AN38" s="375">
        <f t="shared" si="17"/>
        <v>-6.9850266667710725</v>
      </c>
    </row>
    <row r="39" spans="1:40" s="158" customFormat="1" ht="16" thickBot="1" x14ac:dyDescent="0.25">
      <c r="A39" s="45" t="s">
        <v>49</v>
      </c>
      <c r="B39" s="121">
        <v>45836.92</v>
      </c>
      <c r="C39" s="1">
        <v>44041.34</v>
      </c>
      <c r="D39" s="1">
        <v>30082.49</v>
      </c>
      <c r="E39" s="1">
        <v>29989.17</v>
      </c>
      <c r="F39" s="1">
        <v>23665.65</v>
      </c>
      <c r="G39" s="1">
        <v>18004.73</v>
      </c>
      <c r="H39" s="315">
        <v>20680.95</v>
      </c>
      <c r="I39" s="124">
        <f t="shared" si="0"/>
        <v>-54.881458003722763</v>
      </c>
      <c r="J39" s="124">
        <f t="shared" si="1"/>
        <v>-53.041960122012632</v>
      </c>
      <c r="K39" s="124">
        <f t="shared" si="2"/>
        <v>-31.252532619473989</v>
      </c>
      <c r="L39" s="124">
        <f t="shared" si="3"/>
        <v>-31.038604936382026</v>
      </c>
      <c r="M39" s="125">
        <f t="shared" si="4"/>
        <v>-12.611950231664885</v>
      </c>
      <c r="N39" s="339">
        <f t="shared" si="5"/>
        <v>14.863982964476563</v>
      </c>
      <c r="O39" s="1">
        <v>731103.9</v>
      </c>
      <c r="P39" s="1">
        <v>624502.66</v>
      </c>
      <c r="Q39" s="1">
        <v>537049.31000000006</v>
      </c>
      <c r="R39" s="1">
        <v>550429.93000000005</v>
      </c>
      <c r="S39" s="1">
        <v>434018.68</v>
      </c>
      <c r="T39" s="1">
        <v>328661.57</v>
      </c>
      <c r="U39" s="324">
        <v>382159.71</v>
      </c>
      <c r="V39" s="124" t="e">
        <f>(U39-#REF!)/#REF!*100</f>
        <v>#REF!</v>
      </c>
      <c r="W39" s="124">
        <f t="shared" si="7"/>
        <v>-38.805751443876957</v>
      </c>
      <c r="X39" s="124">
        <f t="shared" si="8"/>
        <v>-28.840852621149448</v>
      </c>
      <c r="Y39" s="124">
        <f t="shared" si="9"/>
        <v>-30.570688625162518</v>
      </c>
      <c r="Z39" s="124">
        <f t="shared" si="10"/>
        <v>-11.948557145051906</v>
      </c>
      <c r="AA39" s="125">
        <f t="shared" si="11"/>
        <v>16.277576961614347</v>
      </c>
      <c r="AB39" s="126">
        <v>15.95</v>
      </c>
      <c r="AC39" s="41">
        <v>14.18</v>
      </c>
      <c r="AD39" s="41">
        <v>17.852555091018065</v>
      </c>
      <c r="AE39" s="41">
        <v>18.350000000000001</v>
      </c>
      <c r="AF39" s="41">
        <v>18.34</v>
      </c>
      <c r="AG39" s="41">
        <v>18.25</v>
      </c>
      <c r="AH39" s="321">
        <v>18.930684041571212</v>
      </c>
      <c r="AI39" s="213">
        <f t="shared" si="12"/>
        <v>18.687674241825782</v>
      </c>
      <c r="AJ39" s="213">
        <f t="shared" si="13"/>
        <v>33.50270833266017</v>
      </c>
      <c r="AK39" s="213">
        <f t="shared" si="14"/>
        <v>6.039073651118839</v>
      </c>
      <c r="AL39" s="224">
        <f t="shared" si="15"/>
        <v>3.1644906897613638</v>
      </c>
      <c r="AM39" s="224">
        <f t="shared" si="16"/>
        <v>3.220741775197447</v>
      </c>
      <c r="AN39" s="378">
        <f t="shared" si="17"/>
        <v>3.7297755702532145</v>
      </c>
    </row>
    <row r="40" spans="1:40" s="158" customFormat="1" ht="16" thickBot="1" x14ac:dyDescent="0.25">
      <c r="A40" s="34"/>
      <c r="B40" s="41"/>
      <c r="C40" s="1"/>
      <c r="D40" s="1"/>
      <c r="E40" s="1"/>
      <c r="F40" s="1"/>
      <c r="G40" s="1"/>
      <c r="H40" s="324"/>
      <c r="I40" s="124"/>
      <c r="J40" s="124"/>
      <c r="K40" s="124"/>
      <c r="L40" s="124"/>
      <c r="M40" s="124"/>
      <c r="N40" s="353"/>
      <c r="O40" s="1"/>
      <c r="P40" s="1"/>
      <c r="Q40" s="1"/>
      <c r="R40" s="1"/>
      <c r="S40" s="1"/>
      <c r="T40" s="1"/>
      <c r="U40" s="324"/>
      <c r="V40" s="124"/>
      <c r="W40" s="124"/>
      <c r="X40" s="124"/>
      <c r="Y40" s="124"/>
      <c r="Z40" s="124"/>
      <c r="AA40" s="124"/>
      <c r="AB40" s="422"/>
      <c r="AC40" s="41"/>
      <c r="AD40" s="41"/>
      <c r="AE40" s="41"/>
      <c r="AF40" s="41"/>
      <c r="AG40" s="41"/>
      <c r="AH40" s="321"/>
      <c r="AI40" s="124"/>
      <c r="AJ40" s="124"/>
      <c r="AK40" s="124"/>
      <c r="AL40" s="34"/>
      <c r="AM40" s="34"/>
      <c r="AN40" s="423"/>
    </row>
    <row r="41" spans="1:40" ht="18" x14ac:dyDescent="0.2">
      <c r="A41" s="525" t="s">
        <v>52</v>
      </c>
      <c r="B41" s="525"/>
      <c r="C41" s="525"/>
      <c r="D41" s="525"/>
      <c r="E41" s="525"/>
      <c r="F41" s="525"/>
      <c r="G41" s="525"/>
      <c r="H41" s="525"/>
      <c r="I41" s="525"/>
      <c r="J41" s="525"/>
      <c r="K41" s="525"/>
      <c r="L41" s="525"/>
      <c r="M41" s="525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  <c r="AA41" s="525"/>
      <c r="AB41" s="525"/>
      <c r="AC41" s="525"/>
      <c r="AD41" s="525"/>
      <c r="AE41" s="525"/>
      <c r="AF41" s="525"/>
      <c r="AG41" s="525"/>
      <c r="AH41" s="525"/>
      <c r="AI41" s="525"/>
      <c r="AJ41" s="525"/>
      <c r="AK41" s="525"/>
      <c r="AL41" s="220"/>
      <c r="AM41" s="220"/>
      <c r="AN41" s="345"/>
    </row>
    <row r="42" spans="1:40" ht="18" x14ac:dyDescent="0.2">
      <c r="A42" s="467" t="s">
        <v>67</v>
      </c>
      <c r="B42" s="467"/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467"/>
      <c r="N42" s="467"/>
      <c r="O42" s="467"/>
      <c r="P42" s="467"/>
      <c r="Q42" s="467"/>
      <c r="R42" s="467"/>
      <c r="S42" s="467"/>
      <c r="T42" s="467"/>
      <c r="U42" s="467"/>
      <c r="V42" s="467"/>
      <c r="W42" s="467"/>
      <c r="X42" s="467"/>
      <c r="Y42" s="467"/>
      <c r="Z42" s="467"/>
      <c r="AA42" s="467"/>
      <c r="AB42" s="467"/>
      <c r="AC42" s="467"/>
      <c r="AD42" s="467"/>
      <c r="AE42" s="467"/>
      <c r="AF42" s="467"/>
      <c r="AG42" s="467"/>
      <c r="AH42" s="467"/>
      <c r="AI42" s="467"/>
      <c r="AJ42" s="467"/>
      <c r="AK42" s="467"/>
      <c r="AL42" s="467"/>
      <c r="AM42" s="467"/>
    </row>
    <row r="43" spans="1:40" ht="20" x14ac:dyDescent="0.2">
      <c r="A43" s="552" t="s">
        <v>53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  <c r="W43" s="552"/>
      <c r="X43" s="552"/>
      <c r="Y43" s="552"/>
      <c r="Z43" s="552"/>
      <c r="AA43" s="552"/>
      <c r="AB43" s="553"/>
      <c r="AC43" s="553"/>
      <c r="AD43" s="553"/>
      <c r="AE43" s="553"/>
      <c r="AF43" s="553"/>
      <c r="AG43" s="553"/>
      <c r="AH43" s="553"/>
      <c r="AI43" s="553"/>
      <c r="AJ43" s="553"/>
      <c r="AK43" s="553"/>
      <c r="AL43" s="553"/>
      <c r="AM43" s="553"/>
    </row>
    <row r="44" spans="1:40" ht="16" thickBot="1" x14ac:dyDescent="0.25">
      <c r="A44" s="47" t="s">
        <v>0</v>
      </c>
      <c r="B44" s="492" t="s">
        <v>4</v>
      </c>
      <c r="C44" s="493"/>
      <c r="D44" s="493"/>
      <c r="E44" s="493"/>
      <c r="F44" s="493"/>
      <c r="G44" s="493"/>
      <c r="H44" s="490"/>
      <c r="I44" s="493"/>
      <c r="J44" s="493"/>
      <c r="K44" s="493"/>
      <c r="L44" s="493"/>
      <c r="M44" s="493"/>
      <c r="N44" s="494"/>
      <c r="O44" s="492" t="s">
        <v>54</v>
      </c>
      <c r="P44" s="493"/>
      <c r="Q44" s="493"/>
      <c r="R44" s="493"/>
      <c r="S44" s="493"/>
      <c r="T44" s="493"/>
      <c r="U44" s="490"/>
      <c r="V44" s="493"/>
      <c r="W44" s="493"/>
      <c r="X44" s="493"/>
      <c r="Y44" s="493"/>
      <c r="Z44" s="493"/>
      <c r="AA44" s="494"/>
      <c r="AB44" s="485" t="s">
        <v>6</v>
      </c>
      <c r="AC44" s="486"/>
      <c r="AD44" s="486"/>
      <c r="AE44" s="486"/>
      <c r="AF44" s="486"/>
      <c r="AG44" s="486"/>
      <c r="AH44" s="487"/>
      <c r="AI44" s="486"/>
      <c r="AJ44" s="486"/>
      <c r="AK44" s="486"/>
      <c r="AL44" s="486"/>
      <c r="AM44" s="486"/>
      <c r="AN44" s="488"/>
    </row>
    <row r="45" spans="1:40" ht="15.75" customHeight="1" x14ac:dyDescent="0.2">
      <c r="A45" s="520" t="s">
        <v>7</v>
      </c>
      <c r="B45" s="463" t="s">
        <v>8</v>
      </c>
      <c r="C45" s="464"/>
      <c r="D45" s="464"/>
      <c r="E45" s="464"/>
      <c r="F45" s="464"/>
      <c r="G45" s="464"/>
      <c r="H45" s="474" t="s">
        <v>55</v>
      </c>
      <c r="I45" s="495" t="s">
        <v>64</v>
      </c>
      <c r="J45" s="495"/>
      <c r="K45" s="495"/>
      <c r="L45" s="495"/>
      <c r="M45" s="495"/>
      <c r="N45" s="496"/>
      <c r="O45" s="463" t="s">
        <v>10</v>
      </c>
      <c r="P45" s="464"/>
      <c r="Q45" s="464"/>
      <c r="R45" s="464"/>
      <c r="S45" s="464"/>
      <c r="T45" s="464"/>
      <c r="U45" s="477" t="s">
        <v>56</v>
      </c>
      <c r="V45" s="495" t="s">
        <v>65</v>
      </c>
      <c r="W45" s="495"/>
      <c r="X45" s="495"/>
      <c r="Y45" s="495"/>
      <c r="Z45" s="495"/>
      <c r="AA45" s="496"/>
      <c r="AB45" s="516" t="s">
        <v>10</v>
      </c>
      <c r="AC45" s="517"/>
      <c r="AD45" s="517"/>
      <c r="AE45" s="517"/>
      <c r="AF45" s="517"/>
      <c r="AG45" s="517"/>
      <c r="AH45" s="513" t="s">
        <v>12</v>
      </c>
      <c r="AI45" s="511" t="s">
        <v>66</v>
      </c>
      <c r="AJ45" s="511"/>
      <c r="AK45" s="511"/>
      <c r="AL45" s="511"/>
      <c r="AM45" s="511"/>
      <c r="AN45" s="512"/>
    </row>
    <row r="46" spans="1:40" ht="15.75" customHeight="1" x14ac:dyDescent="0.2">
      <c r="A46" s="521"/>
      <c r="B46" s="465"/>
      <c r="C46" s="466"/>
      <c r="D46" s="466"/>
      <c r="E46" s="466"/>
      <c r="F46" s="466"/>
      <c r="G46" s="466"/>
      <c r="H46" s="475"/>
      <c r="I46" s="497"/>
      <c r="J46" s="497"/>
      <c r="K46" s="497"/>
      <c r="L46" s="497"/>
      <c r="M46" s="497"/>
      <c r="N46" s="498"/>
      <c r="O46" s="465"/>
      <c r="P46" s="466"/>
      <c r="Q46" s="466"/>
      <c r="R46" s="466"/>
      <c r="S46" s="466"/>
      <c r="T46" s="466"/>
      <c r="U46" s="478"/>
      <c r="V46" s="497"/>
      <c r="W46" s="497"/>
      <c r="X46" s="497"/>
      <c r="Y46" s="497"/>
      <c r="Z46" s="497"/>
      <c r="AA46" s="498"/>
      <c r="AB46" s="516"/>
      <c r="AC46" s="517"/>
      <c r="AD46" s="517"/>
      <c r="AE46" s="517"/>
      <c r="AF46" s="517"/>
      <c r="AG46" s="517"/>
      <c r="AH46" s="514"/>
      <c r="AI46" s="503" t="s">
        <v>13</v>
      </c>
      <c r="AJ46" s="503"/>
      <c r="AK46" s="503"/>
      <c r="AL46" s="503"/>
      <c r="AM46" s="503"/>
      <c r="AN46" s="504"/>
    </row>
    <row r="47" spans="1:40" ht="15.75" customHeight="1" thickBot="1" x14ac:dyDescent="0.25">
      <c r="A47" s="521"/>
      <c r="B47" s="465"/>
      <c r="C47" s="466"/>
      <c r="D47" s="466"/>
      <c r="E47" s="466"/>
      <c r="F47" s="466"/>
      <c r="G47" s="466"/>
      <c r="H47" s="476"/>
      <c r="I47" s="523"/>
      <c r="J47" s="523"/>
      <c r="K47" s="523"/>
      <c r="L47" s="523"/>
      <c r="M47" s="523"/>
      <c r="N47" s="524"/>
      <c r="O47" s="526"/>
      <c r="P47" s="527"/>
      <c r="Q47" s="527"/>
      <c r="R47" s="527"/>
      <c r="S47" s="527"/>
      <c r="T47" s="527"/>
      <c r="U47" s="479"/>
      <c r="V47" s="497"/>
      <c r="W47" s="497"/>
      <c r="X47" s="497"/>
      <c r="Y47" s="497"/>
      <c r="Z47" s="497"/>
      <c r="AA47" s="498"/>
      <c r="AB47" s="518"/>
      <c r="AC47" s="519"/>
      <c r="AD47" s="519"/>
      <c r="AE47" s="519"/>
      <c r="AF47" s="519"/>
      <c r="AG47" s="519"/>
      <c r="AH47" s="515"/>
      <c r="AI47" s="505" t="s">
        <v>14</v>
      </c>
      <c r="AJ47" s="505"/>
      <c r="AK47" s="505"/>
      <c r="AL47" s="505"/>
      <c r="AM47" s="505"/>
      <c r="AN47" s="506"/>
    </row>
    <row r="48" spans="1:40" s="80" customFormat="1" x14ac:dyDescent="0.2">
      <c r="A48" s="113" t="s">
        <v>0</v>
      </c>
      <c r="B48" s="177" t="s">
        <v>15</v>
      </c>
      <c r="C48" s="175" t="s">
        <v>16</v>
      </c>
      <c r="D48" s="176" t="s">
        <v>17</v>
      </c>
      <c r="E48" s="176" t="s">
        <v>18</v>
      </c>
      <c r="F48" s="174" t="s">
        <v>19</v>
      </c>
      <c r="G48" s="157" t="s">
        <v>20</v>
      </c>
      <c r="H48" s="325" t="s">
        <v>63</v>
      </c>
      <c r="I48" s="9" t="s">
        <v>15</v>
      </c>
      <c r="J48" s="9" t="s">
        <v>16</v>
      </c>
      <c r="K48" s="9" t="s">
        <v>17</v>
      </c>
      <c r="L48" s="9" t="s">
        <v>18</v>
      </c>
      <c r="M48" s="11" t="s">
        <v>19</v>
      </c>
      <c r="N48" s="341" t="s">
        <v>20</v>
      </c>
      <c r="O48" s="178" t="s">
        <v>15</v>
      </c>
      <c r="P48" s="179" t="s">
        <v>16</v>
      </c>
      <c r="Q48" s="180" t="s">
        <v>17</v>
      </c>
      <c r="R48" s="174" t="s">
        <v>18</v>
      </c>
      <c r="S48" s="181" t="s">
        <v>19</v>
      </c>
      <c r="T48" s="157" t="s">
        <v>20</v>
      </c>
      <c r="U48" s="325" t="s">
        <v>63</v>
      </c>
      <c r="V48" s="10" t="s">
        <v>15</v>
      </c>
      <c r="W48" s="9" t="s">
        <v>16</v>
      </c>
      <c r="X48" s="11" t="s">
        <v>17</v>
      </c>
      <c r="Y48" s="9" t="s">
        <v>18</v>
      </c>
      <c r="Z48" s="117" t="s">
        <v>19</v>
      </c>
      <c r="AA48" s="70" t="s">
        <v>20</v>
      </c>
      <c r="AB48" s="63" t="s">
        <v>15</v>
      </c>
      <c r="AC48" s="4" t="s">
        <v>16</v>
      </c>
      <c r="AD48" s="4" t="s">
        <v>17</v>
      </c>
      <c r="AE48" s="5" t="s">
        <v>18</v>
      </c>
      <c r="AF48" s="66" t="s">
        <v>19</v>
      </c>
      <c r="AG48" s="64" t="s">
        <v>20</v>
      </c>
      <c r="AH48" s="329" t="s">
        <v>63</v>
      </c>
      <c r="AI48" s="63" t="s">
        <v>15</v>
      </c>
      <c r="AJ48" s="4" t="s">
        <v>16</v>
      </c>
      <c r="AK48" s="4" t="s">
        <v>17</v>
      </c>
      <c r="AL48" s="5" t="s">
        <v>18</v>
      </c>
      <c r="AM48" s="67" t="s">
        <v>19</v>
      </c>
      <c r="AN48" s="374" t="s">
        <v>20</v>
      </c>
    </row>
    <row r="49" spans="1:40" s="114" customFormat="1" x14ac:dyDescent="0.2">
      <c r="A49" s="2" t="s">
        <v>22</v>
      </c>
      <c r="B49" s="130">
        <v>877506.12</v>
      </c>
      <c r="C49" s="3">
        <v>903226.95</v>
      </c>
      <c r="D49" s="3">
        <v>933107.77</v>
      </c>
      <c r="E49" s="3">
        <v>924525.05</v>
      </c>
      <c r="F49" s="3">
        <v>936908.37</v>
      </c>
      <c r="G49" s="3">
        <v>941091.28</v>
      </c>
      <c r="H49" s="313">
        <v>945857.82</v>
      </c>
      <c r="I49" s="122">
        <f>(H49-B49)/B49*100</f>
        <v>7.7893131959011237</v>
      </c>
      <c r="J49" s="122">
        <f>(H49-C49)/C49*100</f>
        <v>4.7198403457735623</v>
      </c>
      <c r="K49" s="122">
        <f>(H49-D49)/D49*100</f>
        <v>1.3664070121289345</v>
      </c>
      <c r="L49" s="122">
        <f>(H49-E49)/E49*100</f>
        <v>2.3074301772569497</v>
      </c>
      <c r="M49" s="206">
        <f>(H49-F49)/F49*100</f>
        <v>0.95521080679426029</v>
      </c>
      <c r="N49" s="342">
        <f>(H49-G49)/G49*100</f>
        <v>0.50649072000751305</v>
      </c>
      <c r="O49" s="131">
        <v>15463990.109999999</v>
      </c>
      <c r="P49" s="3">
        <v>16010815.83</v>
      </c>
      <c r="Q49" s="3">
        <v>17458540.5</v>
      </c>
      <c r="R49" s="3">
        <v>15663285.1</v>
      </c>
      <c r="S49" s="3">
        <v>18448000.199999999</v>
      </c>
      <c r="T49" s="3">
        <v>18589665.02</v>
      </c>
      <c r="U49" s="313">
        <v>19436358.02</v>
      </c>
      <c r="V49" s="206">
        <f>(U49-O49)/O49*100</f>
        <v>25.687858578176499</v>
      </c>
      <c r="W49" s="206">
        <f>(U49-P49)/P49*100</f>
        <v>21.395175775999164</v>
      </c>
      <c r="X49" s="206">
        <f>(U49-Q49)/Q49*100</f>
        <v>11.328653274310069</v>
      </c>
      <c r="Y49" s="206">
        <f>(U49-R49)/R49*100</f>
        <v>24.088643575797519</v>
      </c>
      <c r="Z49" s="206">
        <f>(U49-S49)/S49*100</f>
        <v>5.3575336583094808</v>
      </c>
      <c r="AA49" s="207">
        <f>(U49-T49)/T49*100</f>
        <v>4.5546436640416665</v>
      </c>
      <c r="AB49" s="54"/>
      <c r="AC49" s="55"/>
      <c r="AD49" s="55"/>
      <c r="AE49" s="132"/>
      <c r="AF49" s="132"/>
      <c r="AG49" s="132"/>
      <c r="AH49" s="406"/>
      <c r="AI49" s="554"/>
      <c r="AJ49" s="554"/>
      <c r="AK49" s="554"/>
      <c r="AL49" s="554"/>
      <c r="AM49" s="554"/>
      <c r="AN49" s="555"/>
    </row>
    <row r="50" spans="1:40" s="114" customFormat="1" x14ac:dyDescent="0.2">
      <c r="A50" s="44" t="s">
        <v>23</v>
      </c>
      <c r="B50" s="120">
        <v>730755.92</v>
      </c>
      <c r="C50" s="3">
        <v>758746.02</v>
      </c>
      <c r="D50" s="3">
        <v>765128.85</v>
      </c>
      <c r="E50" s="3">
        <v>752292.86</v>
      </c>
      <c r="F50" s="3">
        <v>778119.61</v>
      </c>
      <c r="G50" s="3">
        <v>769670.8</v>
      </c>
      <c r="H50" s="313">
        <v>786440.88</v>
      </c>
      <c r="I50" s="122">
        <f t="shared" ref="I50:I77" si="19">(H50-B50)/B50*100</f>
        <v>7.620185957576636</v>
      </c>
      <c r="J50" s="122">
        <f t="shared" ref="J50:J77" si="20">(H50-C50)/C50*100</f>
        <v>3.650083067322051</v>
      </c>
      <c r="K50" s="122">
        <f t="shared" ref="K50:K77" si="21">(H50-D50)/D50*100</f>
        <v>2.7854171228806792</v>
      </c>
      <c r="L50" s="122">
        <f t="shared" ref="L50:L77" si="22">(H50-E50)/E50*100</f>
        <v>4.5391923565511467</v>
      </c>
      <c r="M50" s="122">
        <f t="shared" ref="M50:M77" si="23">(H50-F50)/F50*100</f>
        <v>1.0694075683300179</v>
      </c>
      <c r="N50" s="338">
        <f t="shared" ref="N50:N77" si="24">(H50-G50)/G50*100</f>
        <v>2.1788640026359265</v>
      </c>
      <c r="O50" s="131">
        <v>13887383.25</v>
      </c>
      <c r="P50" s="3">
        <v>14649461.16</v>
      </c>
      <c r="Q50" s="3">
        <v>15954457.59</v>
      </c>
      <c r="R50" s="3">
        <v>14380790.76</v>
      </c>
      <c r="S50" s="3">
        <v>17025830.07</v>
      </c>
      <c r="T50" s="3">
        <v>17135451.73</v>
      </c>
      <c r="U50" s="313">
        <v>17965990.739999998</v>
      </c>
      <c r="V50" s="122">
        <f t="shared" ref="V50:V77" si="25">(U50-O50)/O50*100</f>
        <v>29.369157720911883</v>
      </c>
      <c r="W50" s="122">
        <f t="shared" ref="W50:W77" si="26">(U50-P50)/P50*100</f>
        <v>22.639259859302555</v>
      </c>
      <c r="X50" s="122">
        <f t="shared" ref="X50:X77" si="27">(U50-Q50)/Q50*100</f>
        <v>12.607969519821191</v>
      </c>
      <c r="Y50" s="122">
        <f t="shared" ref="Y50:Y77" si="28">(U50-R50)/R50*100</f>
        <v>24.930478718682078</v>
      </c>
      <c r="Z50" s="122">
        <f t="shared" ref="Z50:Z77" si="29">(U50-S50)/S50*100</f>
        <v>5.5219667184191392</v>
      </c>
      <c r="AA50" s="123">
        <f t="shared" ref="AA50:AA77" si="30">(U50-T50)/T50*100</f>
        <v>4.8469046692590343</v>
      </c>
      <c r="AB50" s="51"/>
      <c r="AC50" s="40"/>
      <c r="AD50" s="40"/>
      <c r="AE50" s="129"/>
      <c r="AF50" s="129"/>
      <c r="AG50" s="129"/>
      <c r="AH50" s="407"/>
      <c r="AI50" s="556"/>
      <c r="AJ50" s="556"/>
      <c r="AK50" s="556"/>
      <c r="AL50" s="556"/>
      <c r="AM50" s="556"/>
      <c r="AN50" s="557"/>
    </row>
    <row r="51" spans="1:40" s="114" customFormat="1" x14ac:dyDescent="0.2">
      <c r="A51" s="45" t="s">
        <v>24</v>
      </c>
      <c r="B51" s="121">
        <v>161798.10999999999</v>
      </c>
      <c r="C51" s="1">
        <v>185337.29</v>
      </c>
      <c r="D51" s="1">
        <v>184848.49</v>
      </c>
      <c r="E51" s="1">
        <v>162782.72</v>
      </c>
      <c r="F51" s="1">
        <v>167584.32999999999</v>
      </c>
      <c r="G51" s="1">
        <v>167748.72</v>
      </c>
      <c r="H51" s="326">
        <v>173533.28</v>
      </c>
      <c r="I51" s="124">
        <f t="shared" si="19"/>
        <v>7.2529710019480538</v>
      </c>
      <c r="J51" s="124">
        <f t="shared" si="20"/>
        <v>-6.3689341740132326</v>
      </c>
      <c r="K51" s="124">
        <f t="shared" si="21"/>
        <v>-6.1213429441592906</v>
      </c>
      <c r="L51" s="124">
        <f t="shared" si="22"/>
        <v>6.6042390740245631</v>
      </c>
      <c r="M51" s="124">
        <f t="shared" si="23"/>
        <v>3.5498247360000854</v>
      </c>
      <c r="N51" s="339">
        <f t="shared" si="24"/>
        <v>3.4483482198850743</v>
      </c>
      <c r="O51" s="133">
        <v>2122234.54</v>
      </c>
      <c r="P51" s="1">
        <v>2465517.9500000002</v>
      </c>
      <c r="Q51" s="1">
        <v>2636017.9</v>
      </c>
      <c r="R51" s="1">
        <v>1898259.33</v>
      </c>
      <c r="S51" s="1">
        <v>2410116.77</v>
      </c>
      <c r="T51" s="1">
        <v>2579060.58</v>
      </c>
      <c r="U51" s="326">
        <v>2795873.33</v>
      </c>
      <c r="V51" s="124">
        <f t="shared" si="25"/>
        <v>31.741957700867502</v>
      </c>
      <c r="W51" s="124">
        <f t="shared" si="26"/>
        <v>13.399025547552792</v>
      </c>
      <c r="X51" s="124">
        <f t="shared" si="27"/>
        <v>6.0642771052503157</v>
      </c>
      <c r="Y51" s="124">
        <f t="shared" si="28"/>
        <v>47.286162950138113</v>
      </c>
      <c r="Z51" s="124">
        <f t="shared" si="29"/>
        <v>16.005720751862164</v>
      </c>
      <c r="AA51" s="125">
        <f t="shared" si="30"/>
        <v>8.4066559615284397</v>
      </c>
      <c r="AB51" s="121">
        <v>13.12</v>
      </c>
      <c r="AC51" s="41">
        <v>13.3</v>
      </c>
      <c r="AD51" s="41">
        <v>14.26</v>
      </c>
      <c r="AE51" s="41">
        <v>11.66</v>
      </c>
      <c r="AF51" s="41">
        <v>14.38</v>
      </c>
      <c r="AG51" s="41">
        <v>15.37</v>
      </c>
      <c r="AH51" s="314">
        <v>16.11</v>
      </c>
      <c r="AI51" s="124">
        <f>(AH51-AB51)/AB51*100</f>
        <v>22.789634146341466</v>
      </c>
      <c r="AJ51" s="124">
        <f>(AH51-AC51)/AC51*100</f>
        <v>21.127819548872171</v>
      </c>
      <c r="AK51" s="124">
        <f>(AH51-AD51)/AD51*100</f>
        <v>12.973352033660587</v>
      </c>
      <c r="AL51" s="34">
        <f>(AH51-AE51)/AE51*100</f>
        <v>38.164665523156081</v>
      </c>
      <c r="AM51" s="34">
        <f>(AH51-AF51)/AF51*100</f>
        <v>12.030598052851174</v>
      </c>
      <c r="AN51" s="375">
        <f>(AH51-AG51)/AG51*100</f>
        <v>4.8145738451528963</v>
      </c>
    </row>
    <row r="52" spans="1:40" s="114" customFormat="1" x14ac:dyDescent="0.2">
      <c r="A52" s="45" t="s">
        <v>25</v>
      </c>
      <c r="B52" s="121">
        <v>98162.52</v>
      </c>
      <c r="C52" s="1">
        <v>96577.17</v>
      </c>
      <c r="D52" s="1">
        <v>99052.22</v>
      </c>
      <c r="E52" s="1">
        <v>99423.28</v>
      </c>
      <c r="F52" s="1">
        <v>95462.96</v>
      </c>
      <c r="G52" s="1">
        <v>94725.02</v>
      </c>
      <c r="H52" s="326">
        <v>95952.44</v>
      </c>
      <c r="I52" s="124">
        <f t="shared" si="19"/>
        <v>-2.2514499424016434</v>
      </c>
      <c r="J52" s="124">
        <f t="shared" si="20"/>
        <v>-0.64687130509207913</v>
      </c>
      <c r="K52" s="124">
        <f t="shared" si="21"/>
        <v>-3.1294402084072406</v>
      </c>
      <c r="L52" s="124">
        <f t="shared" si="22"/>
        <v>-3.4909731402947042</v>
      </c>
      <c r="M52" s="124">
        <f t="shared" si="23"/>
        <v>0.51274337187951835</v>
      </c>
      <c r="N52" s="339">
        <f t="shared" si="24"/>
        <v>1.2957716979104341</v>
      </c>
      <c r="O52" s="133">
        <v>1588109.44</v>
      </c>
      <c r="P52" s="1">
        <v>1602658.52</v>
      </c>
      <c r="Q52" s="1">
        <v>1695421.13</v>
      </c>
      <c r="R52" s="1">
        <v>1571745.32</v>
      </c>
      <c r="S52" s="1">
        <v>1695725.4</v>
      </c>
      <c r="T52" s="1">
        <v>1694179.8</v>
      </c>
      <c r="U52" s="326">
        <v>1765243.82</v>
      </c>
      <c r="V52" s="124">
        <f t="shared" si="25"/>
        <v>11.153789250191732</v>
      </c>
      <c r="W52" s="124">
        <f t="shared" si="26"/>
        <v>10.144725028510756</v>
      </c>
      <c r="X52" s="124">
        <f t="shared" si="27"/>
        <v>4.118309531744492</v>
      </c>
      <c r="Y52" s="124">
        <f t="shared" si="28"/>
        <v>12.31105940242278</v>
      </c>
      <c r="Z52" s="124">
        <f t="shared" si="29"/>
        <v>4.0996272155857403</v>
      </c>
      <c r="AA52" s="125">
        <f t="shared" si="30"/>
        <v>4.1945972912674332</v>
      </c>
      <c r="AB52" s="121">
        <v>16.18</v>
      </c>
      <c r="AC52" s="41">
        <v>16.59</v>
      </c>
      <c r="AD52" s="41">
        <v>17.12</v>
      </c>
      <c r="AE52" s="41">
        <v>15.81</v>
      </c>
      <c r="AF52" s="41">
        <v>17.760000000000002</v>
      </c>
      <c r="AG52" s="41">
        <v>17.89</v>
      </c>
      <c r="AH52" s="314">
        <v>18.399999999999999</v>
      </c>
      <c r="AI52" s="124">
        <f t="shared" ref="AI52:AI77" si="31">(AH52-AB52)/AB52*100</f>
        <v>13.720642768850425</v>
      </c>
      <c r="AJ52" s="124">
        <f t="shared" ref="AJ52:AJ77" si="32">(AH52-AC52)/AC52*100</f>
        <v>10.91018685955394</v>
      </c>
      <c r="AK52" s="124">
        <f t="shared" ref="AK52:AK77" si="33">(AH52-AD52)/AD52*100</f>
        <v>7.4766355140186773</v>
      </c>
      <c r="AL52" s="34">
        <f t="shared" ref="AL52:AL77" si="34">(AH52-AE52)/AE52*100</f>
        <v>16.382036685641989</v>
      </c>
      <c r="AM52" s="34">
        <f t="shared" ref="AM52:AM77" si="35">(AH52-AF52)/AF52*100</f>
        <v>3.6036036036035863</v>
      </c>
      <c r="AN52" s="375">
        <f t="shared" ref="AN52:AN77" si="36">(AH52-AG52)/AG52*100</f>
        <v>2.8507546115148013</v>
      </c>
    </row>
    <row r="53" spans="1:40" s="114" customFormat="1" x14ac:dyDescent="0.2">
      <c r="A53" s="45" t="s">
        <v>26</v>
      </c>
      <c r="B53" s="121">
        <v>111846.34</v>
      </c>
      <c r="C53" s="1">
        <v>112818.67</v>
      </c>
      <c r="D53" s="1">
        <v>108865.39</v>
      </c>
      <c r="E53" s="1">
        <v>102847.97</v>
      </c>
      <c r="F53" s="1">
        <v>107724.17</v>
      </c>
      <c r="G53" s="1">
        <v>107929.86</v>
      </c>
      <c r="H53" s="326">
        <v>117171.53</v>
      </c>
      <c r="I53" s="124">
        <f t="shared" si="19"/>
        <v>4.7611660783893353</v>
      </c>
      <c r="J53" s="124">
        <f t="shared" si="20"/>
        <v>3.8582798396754727</v>
      </c>
      <c r="K53" s="124">
        <f t="shared" si="21"/>
        <v>7.6297342984763112</v>
      </c>
      <c r="L53" s="124">
        <f t="shared" si="22"/>
        <v>13.926925344272714</v>
      </c>
      <c r="M53" s="124">
        <f t="shared" si="23"/>
        <v>8.7699538552954266</v>
      </c>
      <c r="N53" s="339">
        <f t="shared" si="24"/>
        <v>8.5626628256536215</v>
      </c>
      <c r="O53" s="133">
        <v>2052724.49</v>
      </c>
      <c r="P53" s="1">
        <v>2050333.33</v>
      </c>
      <c r="Q53" s="1">
        <v>2034594.05</v>
      </c>
      <c r="R53" s="1">
        <v>1760966.35</v>
      </c>
      <c r="S53" s="1">
        <v>2128672.5699999998</v>
      </c>
      <c r="T53" s="1">
        <v>2140031.44</v>
      </c>
      <c r="U53" s="326">
        <v>2410523.1</v>
      </c>
      <c r="V53" s="124">
        <f t="shared" si="25"/>
        <v>17.430425356302933</v>
      </c>
      <c r="W53" s="124">
        <f t="shared" si="26"/>
        <v>17.567376227552227</v>
      </c>
      <c r="X53" s="124">
        <f t="shared" si="27"/>
        <v>18.476857828223771</v>
      </c>
      <c r="Y53" s="124">
        <f t="shared" si="28"/>
        <v>36.886380594382167</v>
      </c>
      <c r="Z53" s="124">
        <f t="shared" si="29"/>
        <v>13.240670921972761</v>
      </c>
      <c r="AA53" s="125">
        <f t="shared" si="30"/>
        <v>12.639611500287124</v>
      </c>
      <c r="AB53" s="121">
        <v>18.350000000000001</v>
      </c>
      <c r="AC53" s="41">
        <v>18.170000000000002</v>
      </c>
      <c r="AD53" s="41">
        <v>18.690000000000001</v>
      </c>
      <c r="AE53" s="41">
        <v>17.12</v>
      </c>
      <c r="AF53" s="41">
        <v>19.760000000000002</v>
      </c>
      <c r="AG53" s="41">
        <v>19.829999999999998</v>
      </c>
      <c r="AH53" s="314">
        <v>20.57</v>
      </c>
      <c r="AI53" s="124">
        <f t="shared" si="31"/>
        <v>12.098092643051764</v>
      </c>
      <c r="AJ53" s="124">
        <f t="shared" si="32"/>
        <v>13.2085855806274</v>
      </c>
      <c r="AK53" s="124">
        <f t="shared" si="33"/>
        <v>10.058855002675221</v>
      </c>
      <c r="AL53" s="34">
        <f t="shared" si="34"/>
        <v>20.151869158878498</v>
      </c>
      <c r="AM53" s="34">
        <f t="shared" si="35"/>
        <v>4.0991902834008025</v>
      </c>
      <c r="AN53" s="375">
        <f t="shared" si="36"/>
        <v>3.7317196167423199</v>
      </c>
    </row>
    <row r="54" spans="1:40" s="114" customFormat="1" x14ac:dyDescent="0.2">
      <c r="A54" s="45" t="s">
        <v>27</v>
      </c>
      <c r="B54" s="121">
        <v>69026.2</v>
      </c>
      <c r="C54" s="1">
        <v>65201.64</v>
      </c>
      <c r="D54" s="1">
        <v>64197.01</v>
      </c>
      <c r="E54" s="1">
        <v>62640</v>
      </c>
      <c r="F54" s="1">
        <v>66451.95</v>
      </c>
      <c r="G54" s="1">
        <v>62161.78</v>
      </c>
      <c r="H54" s="326">
        <v>66035.56</v>
      </c>
      <c r="I54" s="124">
        <f t="shared" si="19"/>
        <v>-4.332615731417925</v>
      </c>
      <c r="J54" s="124">
        <f t="shared" si="20"/>
        <v>1.2789862340885878</v>
      </c>
      <c r="K54" s="124">
        <f t="shared" si="21"/>
        <v>2.863918428599705</v>
      </c>
      <c r="L54" s="124">
        <f t="shared" si="22"/>
        <v>5.4207535121328183</v>
      </c>
      <c r="M54" s="124">
        <f t="shared" si="23"/>
        <v>-0.62660313203750895</v>
      </c>
      <c r="N54" s="339">
        <f t="shared" si="24"/>
        <v>6.2317713553247653</v>
      </c>
      <c r="O54" s="133">
        <v>1611595.43</v>
      </c>
      <c r="P54" s="1">
        <v>1485992.68</v>
      </c>
      <c r="Q54" s="1">
        <v>1591494.35</v>
      </c>
      <c r="R54" s="1">
        <v>1379089.52</v>
      </c>
      <c r="S54" s="1">
        <v>1698013.63</v>
      </c>
      <c r="T54" s="1">
        <v>1590561.25</v>
      </c>
      <c r="U54" s="326">
        <v>1682977.14</v>
      </c>
      <c r="V54" s="124">
        <f t="shared" si="25"/>
        <v>4.4292574098450981</v>
      </c>
      <c r="W54" s="124">
        <f t="shared" si="26"/>
        <v>13.25608548758127</v>
      </c>
      <c r="X54" s="124">
        <f t="shared" si="27"/>
        <v>5.7482321567776724</v>
      </c>
      <c r="Y54" s="124">
        <f t="shared" si="28"/>
        <v>22.035380270310505</v>
      </c>
      <c r="Z54" s="124">
        <f t="shared" si="29"/>
        <v>-0.88553411670788484</v>
      </c>
      <c r="AA54" s="125">
        <f t="shared" si="30"/>
        <v>5.8102691738529337</v>
      </c>
      <c r="AB54" s="121">
        <v>23.35</v>
      </c>
      <c r="AC54" s="41">
        <v>22.79</v>
      </c>
      <c r="AD54" s="41">
        <v>24.79</v>
      </c>
      <c r="AE54" s="41">
        <v>22.02</v>
      </c>
      <c r="AF54" s="41">
        <v>25.55</v>
      </c>
      <c r="AG54" s="41">
        <v>25.59</v>
      </c>
      <c r="AH54" s="314">
        <v>25.49</v>
      </c>
      <c r="AI54" s="124">
        <f t="shared" si="31"/>
        <v>9.1648822269807155</v>
      </c>
      <c r="AJ54" s="124">
        <f t="shared" si="32"/>
        <v>11.847301448003508</v>
      </c>
      <c r="AK54" s="124">
        <f t="shared" si="33"/>
        <v>2.8237192416296866</v>
      </c>
      <c r="AL54" s="34">
        <f t="shared" si="34"/>
        <v>15.758401453224335</v>
      </c>
      <c r="AM54" s="34">
        <f t="shared" si="35"/>
        <v>-0.23483365949120263</v>
      </c>
      <c r="AN54" s="375">
        <f t="shared" si="36"/>
        <v>-0.39077764751856747</v>
      </c>
    </row>
    <row r="55" spans="1:40" s="114" customFormat="1" x14ac:dyDescent="0.2">
      <c r="A55" s="183" t="s">
        <v>28</v>
      </c>
      <c r="B55" s="41">
        <v>208390.45</v>
      </c>
      <c r="C55" s="1">
        <v>215111.82</v>
      </c>
      <c r="D55" s="1">
        <v>224367.43</v>
      </c>
      <c r="E55" s="1">
        <v>239371.58</v>
      </c>
      <c r="F55" s="1">
        <v>253757.11</v>
      </c>
      <c r="G55" s="1">
        <v>254655.92</v>
      </c>
      <c r="H55" s="326">
        <v>247331.57</v>
      </c>
      <c r="I55" s="124">
        <f t="shared" si="19"/>
        <v>18.686614477774771</v>
      </c>
      <c r="J55" s="124">
        <f t="shared" si="20"/>
        <v>14.978140206335478</v>
      </c>
      <c r="K55" s="124">
        <f t="shared" si="21"/>
        <v>10.235059518219741</v>
      </c>
      <c r="L55" s="124">
        <f t="shared" si="22"/>
        <v>3.3253697034543617</v>
      </c>
      <c r="M55" s="124">
        <f t="shared" si="23"/>
        <v>-2.5321615618967206</v>
      </c>
      <c r="N55" s="339">
        <f t="shared" si="24"/>
        <v>-2.8761750364963068</v>
      </c>
      <c r="O55" s="133">
        <v>5051383.7699999996</v>
      </c>
      <c r="P55" s="1">
        <v>5463225.3200000003</v>
      </c>
      <c r="Q55" s="1">
        <v>6106626.9000000004</v>
      </c>
      <c r="R55" s="1">
        <v>6246448.3200000003</v>
      </c>
      <c r="S55" s="1">
        <v>7120054.3200000003</v>
      </c>
      <c r="T55" s="1">
        <v>7262717.79</v>
      </c>
      <c r="U55" s="326">
        <v>7243961.3499999996</v>
      </c>
      <c r="V55" s="124">
        <f t="shared" si="25"/>
        <v>43.405484117473819</v>
      </c>
      <c r="W55" s="124">
        <f t="shared" si="26"/>
        <v>32.594958576594081</v>
      </c>
      <c r="X55" s="124">
        <f t="shared" si="27"/>
        <v>18.624593718014758</v>
      </c>
      <c r="Y55" s="124">
        <f t="shared" si="28"/>
        <v>15.969283325472214</v>
      </c>
      <c r="Z55" s="124">
        <f t="shared" si="29"/>
        <v>1.7402539985116199</v>
      </c>
      <c r="AA55" s="125">
        <f t="shared" si="30"/>
        <v>-0.25825648940712054</v>
      </c>
      <c r="AB55" s="121">
        <v>24.24</v>
      </c>
      <c r="AC55" s="41">
        <v>25.4</v>
      </c>
      <c r="AD55" s="41">
        <v>27.22</v>
      </c>
      <c r="AE55" s="41">
        <v>26.1</v>
      </c>
      <c r="AF55" s="41">
        <v>28.06</v>
      </c>
      <c r="AG55" s="41">
        <v>28.52</v>
      </c>
      <c r="AH55" s="314">
        <v>29.29</v>
      </c>
      <c r="AI55" s="124">
        <f t="shared" si="31"/>
        <v>20.833333333333336</v>
      </c>
      <c r="AJ55" s="124">
        <f t="shared" si="32"/>
        <v>15.314960629921263</v>
      </c>
      <c r="AK55" s="124">
        <f t="shared" si="33"/>
        <v>7.6047024246877317</v>
      </c>
      <c r="AL55" s="34">
        <f t="shared" si="34"/>
        <v>12.222222222222214</v>
      </c>
      <c r="AM55" s="34">
        <f t="shared" si="35"/>
        <v>4.3834640057020691</v>
      </c>
      <c r="AN55" s="375">
        <f t="shared" si="36"/>
        <v>2.6998597475455806</v>
      </c>
    </row>
    <row r="56" spans="1:40" s="114" customFormat="1" x14ac:dyDescent="0.2">
      <c r="A56" s="45" t="s">
        <v>29</v>
      </c>
      <c r="B56" s="121">
        <v>78663.67</v>
      </c>
      <c r="C56" s="1">
        <v>82129.649999999994</v>
      </c>
      <c r="D56" s="1">
        <v>83131.78</v>
      </c>
      <c r="E56" s="1">
        <v>84280.34</v>
      </c>
      <c r="F56" s="1">
        <v>86613.23</v>
      </c>
      <c r="G56" s="1">
        <v>82021.789999999994</v>
      </c>
      <c r="H56" s="326">
        <v>84807.91</v>
      </c>
      <c r="I56" s="124">
        <f t="shared" si="19"/>
        <v>7.8107721137343393</v>
      </c>
      <c r="J56" s="124">
        <f t="shared" si="20"/>
        <v>3.261014749240998</v>
      </c>
      <c r="K56" s="124">
        <f t="shared" si="21"/>
        <v>2.0162325406721768</v>
      </c>
      <c r="L56" s="124">
        <f t="shared" si="22"/>
        <v>0.6259704220462412</v>
      </c>
      <c r="M56" s="124">
        <f t="shared" si="23"/>
        <v>-2.0843466985355388</v>
      </c>
      <c r="N56" s="339">
        <f t="shared" si="24"/>
        <v>3.396804678366578</v>
      </c>
      <c r="O56" s="133">
        <v>1391749.88</v>
      </c>
      <c r="P56" s="1">
        <v>1563172.71</v>
      </c>
      <c r="Q56" s="1">
        <v>1875642.71</v>
      </c>
      <c r="R56" s="1">
        <v>1506148.72</v>
      </c>
      <c r="S56" s="1">
        <v>1960441.68</v>
      </c>
      <c r="T56" s="1">
        <v>1858265.11</v>
      </c>
      <c r="U56" s="326">
        <v>2027270.05</v>
      </c>
      <c r="V56" s="124">
        <f t="shared" si="25"/>
        <v>45.663389602735243</v>
      </c>
      <c r="W56" s="124">
        <f t="shared" si="26"/>
        <v>29.689447431563725</v>
      </c>
      <c r="X56" s="124">
        <f t="shared" si="27"/>
        <v>8.0840204369199977</v>
      </c>
      <c r="Y56" s="124">
        <f t="shared" si="28"/>
        <v>34.599593192895327</v>
      </c>
      <c r="Z56" s="124">
        <f t="shared" si="29"/>
        <v>3.4088425420541002</v>
      </c>
      <c r="AA56" s="125">
        <f t="shared" si="30"/>
        <v>9.0947701213633572</v>
      </c>
      <c r="AB56" s="121">
        <v>17.690000000000001</v>
      </c>
      <c r="AC56" s="41">
        <v>19.03</v>
      </c>
      <c r="AD56" s="41">
        <v>22.56</v>
      </c>
      <c r="AE56" s="41">
        <v>17.87</v>
      </c>
      <c r="AF56" s="41">
        <v>22.63</v>
      </c>
      <c r="AG56" s="41">
        <v>22.66</v>
      </c>
      <c r="AH56" s="314">
        <v>23.9</v>
      </c>
      <c r="AI56" s="124">
        <f t="shared" si="31"/>
        <v>35.104578858111914</v>
      </c>
      <c r="AJ56" s="124">
        <f t="shared" si="32"/>
        <v>25.591171833946387</v>
      </c>
      <c r="AK56" s="124">
        <f t="shared" si="33"/>
        <v>5.9397163120567376</v>
      </c>
      <c r="AL56" s="34">
        <f t="shared" si="34"/>
        <v>33.743704532736416</v>
      </c>
      <c r="AM56" s="34">
        <f t="shared" si="35"/>
        <v>5.6120194432169672</v>
      </c>
      <c r="AN56" s="375">
        <f t="shared" si="36"/>
        <v>5.4721977052074076</v>
      </c>
    </row>
    <row r="57" spans="1:40" s="114" customFormat="1" x14ac:dyDescent="0.2">
      <c r="A57" s="45" t="s">
        <v>30</v>
      </c>
      <c r="B57" s="121" t="s">
        <v>50</v>
      </c>
      <c r="C57" s="1" t="s">
        <v>50</v>
      </c>
      <c r="D57" s="1">
        <v>337.44</v>
      </c>
      <c r="E57" s="1">
        <v>118.28</v>
      </c>
      <c r="F57" s="124" t="s">
        <v>50</v>
      </c>
      <c r="G57" s="124" t="s">
        <v>50</v>
      </c>
      <c r="H57" s="326">
        <v>249.27</v>
      </c>
      <c r="I57" s="1" t="s">
        <v>50</v>
      </c>
      <c r="J57" s="1" t="s">
        <v>50</v>
      </c>
      <c r="K57" s="124">
        <f t="shared" si="21"/>
        <v>-26.129089615931715</v>
      </c>
      <c r="L57" s="124">
        <f t="shared" si="22"/>
        <v>110.74568819749746</v>
      </c>
      <c r="M57" s="124" t="s">
        <v>50</v>
      </c>
      <c r="N57" s="343" t="s">
        <v>50</v>
      </c>
      <c r="O57" s="133" t="s">
        <v>50</v>
      </c>
      <c r="P57" s="1" t="s">
        <v>50</v>
      </c>
      <c r="Q57" s="1">
        <v>7837.77</v>
      </c>
      <c r="R57" s="1" t="s">
        <v>50</v>
      </c>
      <c r="S57" s="1">
        <v>1375.86</v>
      </c>
      <c r="T57" s="1" t="s">
        <v>50</v>
      </c>
      <c r="U57" s="326">
        <v>4700.3599999999997</v>
      </c>
      <c r="V57" s="1" t="s">
        <v>50</v>
      </c>
      <c r="W57" s="1" t="s">
        <v>50</v>
      </c>
      <c r="X57" s="124">
        <f t="shared" si="27"/>
        <v>-40.02937059903519</v>
      </c>
      <c r="Y57" s="1" t="s">
        <v>50</v>
      </c>
      <c r="Z57" s="124">
        <f t="shared" si="29"/>
        <v>241.63068916895617</v>
      </c>
      <c r="AA57" s="208" t="s">
        <v>50</v>
      </c>
      <c r="AB57" s="121" t="s">
        <v>50</v>
      </c>
      <c r="AC57" s="41" t="s">
        <v>50</v>
      </c>
      <c r="AD57" s="41">
        <v>23.23</v>
      </c>
      <c r="AE57" s="41" t="s">
        <v>50</v>
      </c>
      <c r="AF57" s="41">
        <v>20.6</v>
      </c>
      <c r="AG57" s="41">
        <v>20.7</v>
      </c>
      <c r="AH57" s="314">
        <v>18.86</v>
      </c>
      <c r="AI57" s="1" t="s">
        <v>50</v>
      </c>
      <c r="AJ57" s="1" t="s">
        <v>50</v>
      </c>
      <c r="AK57" s="124">
        <f t="shared" si="33"/>
        <v>-18.811881188118814</v>
      </c>
      <c r="AL57" s="1" t="s">
        <v>50</v>
      </c>
      <c r="AM57" s="34">
        <f t="shared" si="35"/>
        <v>-8.4466019417475824</v>
      </c>
      <c r="AN57" s="375">
        <f t="shared" si="36"/>
        <v>-8.8888888888888875</v>
      </c>
    </row>
    <row r="58" spans="1:40" s="114" customFormat="1" x14ac:dyDescent="0.2">
      <c r="A58" s="45" t="s">
        <v>31</v>
      </c>
      <c r="B58" s="121" t="s">
        <v>50</v>
      </c>
      <c r="C58" s="1" t="s">
        <v>50</v>
      </c>
      <c r="D58" s="1">
        <v>312.63</v>
      </c>
      <c r="E58" s="1">
        <v>828.69</v>
      </c>
      <c r="F58" s="1">
        <v>459.07</v>
      </c>
      <c r="G58" s="1">
        <v>414.68</v>
      </c>
      <c r="H58" s="324">
        <v>1359.31</v>
      </c>
      <c r="I58" s="1" t="s">
        <v>50</v>
      </c>
      <c r="J58" s="1" t="s">
        <v>50</v>
      </c>
      <c r="K58" s="124">
        <f t="shared" si="21"/>
        <v>334.79832389725868</v>
      </c>
      <c r="L58" s="124">
        <f t="shared" si="22"/>
        <v>64.031181744681348</v>
      </c>
      <c r="M58" s="124">
        <f t="shared" si="23"/>
        <v>196.10081251225304</v>
      </c>
      <c r="N58" s="339">
        <f t="shared" si="24"/>
        <v>227.79733770618304</v>
      </c>
      <c r="O58" s="133" t="s">
        <v>50</v>
      </c>
      <c r="P58" s="1" t="s">
        <v>50</v>
      </c>
      <c r="Q58" s="1">
        <v>6822.78</v>
      </c>
      <c r="R58" s="1">
        <v>17501.349999999999</v>
      </c>
      <c r="S58" s="1">
        <v>11429.85</v>
      </c>
      <c r="T58" s="1">
        <v>10366.030000000001</v>
      </c>
      <c r="U58" s="326">
        <v>35441.589999999997</v>
      </c>
      <c r="V58" s="1" t="s">
        <v>50</v>
      </c>
      <c r="W58" s="1" t="s">
        <v>50</v>
      </c>
      <c r="X58" s="124">
        <f t="shared" si="27"/>
        <v>419.45966306989231</v>
      </c>
      <c r="Y58" s="124">
        <f t="shared" si="28"/>
        <v>102.50774940218896</v>
      </c>
      <c r="Z58" s="124">
        <f t="shared" si="29"/>
        <v>210.07922238699544</v>
      </c>
      <c r="AA58" s="125">
        <f t="shared" si="30"/>
        <v>241.90128718516149</v>
      </c>
      <c r="AB58" s="121" t="s">
        <v>50</v>
      </c>
      <c r="AC58" s="41" t="s">
        <v>50</v>
      </c>
      <c r="AD58" s="41">
        <v>21.82</v>
      </c>
      <c r="AE58" s="41">
        <v>21.12</v>
      </c>
      <c r="AF58" s="41">
        <v>24.9</v>
      </c>
      <c r="AG58" s="41">
        <v>25</v>
      </c>
      <c r="AH58" s="314">
        <v>26.07</v>
      </c>
      <c r="AI58" s="1" t="s">
        <v>50</v>
      </c>
      <c r="AJ58" s="1" t="s">
        <v>50</v>
      </c>
      <c r="AK58" s="124">
        <f t="shared" si="33"/>
        <v>19.477543538038496</v>
      </c>
      <c r="AL58" s="34">
        <f t="shared" si="34"/>
        <v>23.437499999999993</v>
      </c>
      <c r="AM58" s="34">
        <f t="shared" si="35"/>
        <v>4.6987951807228985</v>
      </c>
      <c r="AN58" s="375">
        <f t="shared" si="36"/>
        <v>4.2800000000000011</v>
      </c>
    </row>
    <row r="59" spans="1:40" s="182" customFormat="1" x14ac:dyDescent="0.2">
      <c r="A59" s="44" t="s">
        <v>32</v>
      </c>
      <c r="B59" s="120">
        <v>61633.99</v>
      </c>
      <c r="C59" s="3">
        <v>48966.86</v>
      </c>
      <c r="D59" s="3">
        <v>39432.239999999998</v>
      </c>
      <c r="E59" s="3">
        <v>44019.99</v>
      </c>
      <c r="F59" s="3">
        <v>37819.56</v>
      </c>
      <c r="G59" s="3">
        <v>37230.620000000003</v>
      </c>
      <c r="H59" s="313">
        <v>46317.72</v>
      </c>
      <c r="I59" s="122">
        <f t="shared" si="19"/>
        <v>-24.850362600247035</v>
      </c>
      <c r="J59" s="122">
        <f t="shared" si="20"/>
        <v>-5.4100671352012348</v>
      </c>
      <c r="K59" s="122">
        <f t="shared" si="21"/>
        <v>17.461549229767325</v>
      </c>
      <c r="L59" s="122">
        <f t="shared" si="22"/>
        <v>5.2197422125720685</v>
      </c>
      <c r="M59" s="122">
        <f t="shared" si="23"/>
        <v>22.470277285087409</v>
      </c>
      <c r="N59" s="338">
        <f t="shared" si="24"/>
        <v>24.407597832107008</v>
      </c>
      <c r="O59" s="131">
        <v>836908.59</v>
      </c>
      <c r="P59" s="3">
        <v>644323.82999999996</v>
      </c>
      <c r="Q59" s="3">
        <v>559518.93999999994</v>
      </c>
      <c r="R59" s="3">
        <v>515442.44</v>
      </c>
      <c r="S59" s="3">
        <v>570502.25</v>
      </c>
      <c r="T59" s="3">
        <v>567697.56999999995</v>
      </c>
      <c r="U59" s="313">
        <v>727761.29</v>
      </c>
      <c r="V59" s="122">
        <f t="shared" si="25"/>
        <v>-13.041722991515709</v>
      </c>
      <c r="W59" s="122">
        <f t="shared" si="26"/>
        <v>12.949615723509728</v>
      </c>
      <c r="X59" s="122">
        <f t="shared" si="27"/>
        <v>30.069107222715303</v>
      </c>
      <c r="Y59" s="122">
        <f t="shared" si="28"/>
        <v>41.191573204565778</v>
      </c>
      <c r="Z59" s="122">
        <f t="shared" si="29"/>
        <v>27.565016614746046</v>
      </c>
      <c r="AA59" s="123">
        <f t="shared" si="30"/>
        <v>28.195244873075659</v>
      </c>
      <c r="AB59" s="51"/>
      <c r="AC59" s="40"/>
      <c r="AD59" s="129"/>
      <c r="AE59" s="129"/>
      <c r="AF59" s="129"/>
      <c r="AG59" s="129"/>
      <c r="AH59" s="405"/>
      <c r="AI59" s="146"/>
      <c r="AJ59" s="146"/>
      <c r="AK59" s="146"/>
      <c r="AL59" s="146"/>
      <c r="AM59" s="146"/>
      <c r="AN59" s="379"/>
    </row>
    <row r="60" spans="1:40" s="114" customFormat="1" ht="16.5" customHeight="1" x14ac:dyDescent="0.2">
      <c r="A60" s="45" t="s">
        <v>33</v>
      </c>
      <c r="B60" s="121">
        <v>18580.11</v>
      </c>
      <c r="C60" s="1">
        <v>17157.43</v>
      </c>
      <c r="D60" s="1">
        <v>12414.05</v>
      </c>
      <c r="E60" s="1">
        <v>11719.43</v>
      </c>
      <c r="F60" s="1">
        <v>9228.25</v>
      </c>
      <c r="G60" s="1">
        <v>10525.93</v>
      </c>
      <c r="H60" s="326">
        <v>11592.05</v>
      </c>
      <c r="I60" s="124">
        <f t="shared" si="19"/>
        <v>-37.610433953297381</v>
      </c>
      <c r="J60" s="124">
        <f t="shared" si="20"/>
        <v>-32.437142392537815</v>
      </c>
      <c r="K60" s="124">
        <f t="shared" si="21"/>
        <v>-6.6215296377894406</v>
      </c>
      <c r="L60" s="124">
        <f t="shared" si="22"/>
        <v>-1.0869129300657201</v>
      </c>
      <c r="M60" s="124">
        <f t="shared" si="23"/>
        <v>25.61482404572914</v>
      </c>
      <c r="N60" s="339">
        <f t="shared" si="24"/>
        <v>10.128511209935834</v>
      </c>
      <c r="O60" s="133">
        <v>312752.36</v>
      </c>
      <c r="P60" s="1">
        <v>245991.82</v>
      </c>
      <c r="Q60" s="1">
        <v>190559.02</v>
      </c>
      <c r="R60" s="1">
        <v>155709.32</v>
      </c>
      <c r="S60" s="1">
        <v>151091.01999999999</v>
      </c>
      <c r="T60" s="1">
        <v>173354.45</v>
      </c>
      <c r="U60" s="326">
        <v>207803.72</v>
      </c>
      <c r="V60" s="124">
        <f t="shared" si="25"/>
        <v>-33.556466208600312</v>
      </c>
      <c r="W60" s="124">
        <f t="shared" si="26"/>
        <v>-15.524134095190648</v>
      </c>
      <c r="X60" s="124">
        <f t="shared" si="27"/>
        <v>9.0495322656466293</v>
      </c>
      <c r="Y60" s="124">
        <f t="shared" si="28"/>
        <v>33.45618618076297</v>
      </c>
      <c r="Z60" s="124">
        <f t="shared" si="29"/>
        <v>37.535453794672918</v>
      </c>
      <c r="AA60" s="125">
        <f t="shared" si="30"/>
        <v>19.87215788230414</v>
      </c>
      <c r="AB60" s="121">
        <v>16.829999999999998</v>
      </c>
      <c r="AC60" s="41">
        <v>14.34</v>
      </c>
      <c r="AD60" s="41">
        <v>15.35</v>
      </c>
      <c r="AE60" s="41">
        <v>13.29</v>
      </c>
      <c r="AF60" s="41">
        <v>16.37</v>
      </c>
      <c r="AG60" s="41">
        <v>16.47</v>
      </c>
      <c r="AH60" s="314">
        <v>17.93</v>
      </c>
      <c r="AI60" s="124">
        <f t="shared" si="31"/>
        <v>6.5359477124183094</v>
      </c>
      <c r="AJ60" s="124">
        <f t="shared" si="32"/>
        <v>25.034867503486751</v>
      </c>
      <c r="AK60" s="124">
        <f t="shared" si="33"/>
        <v>16.807817589576548</v>
      </c>
      <c r="AL60" s="34">
        <f t="shared" si="34"/>
        <v>34.913468773513927</v>
      </c>
      <c r="AM60" s="34">
        <f t="shared" si="35"/>
        <v>9.529627367134994</v>
      </c>
      <c r="AN60" s="375">
        <f t="shared" si="36"/>
        <v>8.8646023072252635</v>
      </c>
    </row>
    <row r="61" spans="1:40" s="114" customFormat="1" x14ac:dyDescent="0.2">
      <c r="A61" s="45" t="s">
        <v>34</v>
      </c>
      <c r="B61" s="121">
        <v>6306.76</v>
      </c>
      <c r="C61" s="1">
        <v>5912.5</v>
      </c>
      <c r="D61" s="1">
        <v>4722.5200000000004</v>
      </c>
      <c r="E61" s="1">
        <v>5854.19</v>
      </c>
      <c r="F61" s="1">
        <v>5046.1099999999997</v>
      </c>
      <c r="G61" s="1">
        <v>5307.74</v>
      </c>
      <c r="H61" s="326">
        <v>6568.83</v>
      </c>
      <c r="I61" s="124">
        <f t="shared" si="19"/>
        <v>4.1553824784834008</v>
      </c>
      <c r="J61" s="124">
        <f t="shared" si="20"/>
        <v>11.100718816067651</v>
      </c>
      <c r="K61" s="124">
        <f t="shared" si="21"/>
        <v>39.095864072571409</v>
      </c>
      <c r="L61" s="124">
        <f t="shared" si="22"/>
        <v>12.207325009950145</v>
      </c>
      <c r="M61" s="124">
        <f t="shared" si="23"/>
        <v>30.176115859543302</v>
      </c>
      <c r="N61" s="339">
        <f t="shared" si="24"/>
        <v>23.759453175927987</v>
      </c>
      <c r="O61" s="133">
        <v>85514.63</v>
      </c>
      <c r="P61" s="1">
        <v>73011.62</v>
      </c>
      <c r="Q61" s="1">
        <v>61127.14</v>
      </c>
      <c r="R61" s="1">
        <v>70616.66</v>
      </c>
      <c r="S61" s="1">
        <v>77632.600000000006</v>
      </c>
      <c r="T61" s="1">
        <v>80649.350000000006</v>
      </c>
      <c r="U61" s="326">
        <v>99162.4</v>
      </c>
      <c r="V61" s="124">
        <f t="shared" si="25"/>
        <v>15.959573233258437</v>
      </c>
      <c r="W61" s="124">
        <f t="shared" si="26"/>
        <v>35.817284974638284</v>
      </c>
      <c r="X61" s="124">
        <f t="shared" si="27"/>
        <v>62.223195785047359</v>
      </c>
      <c r="Y61" s="124">
        <f t="shared" si="28"/>
        <v>40.423520455371282</v>
      </c>
      <c r="Z61" s="124">
        <f t="shared" si="29"/>
        <v>27.732936936287057</v>
      </c>
      <c r="AA61" s="125">
        <f t="shared" si="30"/>
        <v>22.954989717834039</v>
      </c>
      <c r="AB61" s="121">
        <v>13.56</v>
      </c>
      <c r="AC61" s="41">
        <v>12.35</v>
      </c>
      <c r="AD61" s="41">
        <v>12.94</v>
      </c>
      <c r="AE61" s="41">
        <v>12.06</v>
      </c>
      <c r="AF61" s="41">
        <v>15.38</v>
      </c>
      <c r="AG61" s="41">
        <v>15.19</v>
      </c>
      <c r="AH61" s="314">
        <v>15.1</v>
      </c>
      <c r="AI61" s="124">
        <f t="shared" si="31"/>
        <v>11.356932153392323</v>
      </c>
      <c r="AJ61" s="124">
        <f t="shared" si="32"/>
        <v>22.267206477732795</v>
      </c>
      <c r="AK61" s="124">
        <f t="shared" si="33"/>
        <v>16.69242658423493</v>
      </c>
      <c r="AL61" s="34">
        <f t="shared" si="34"/>
        <v>25.207296849087886</v>
      </c>
      <c r="AM61" s="34">
        <f t="shared" si="35"/>
        <v>-1.820546163849162</v>
      </c>
      <c r="AN61" s="375">
        <f t="shared" si="36"/>
        <v>-0.59249506254114459</v>
      </c>
    </row>
    <row r="62" spans="1:40" s="114" customFormat="1" x14ac:dyDescent="0.2">
      <c r="A62" s="46" t="s">
        <v>35</v>
      </c>
      <c r="B62" s="121" t="s">
        <v>50</v>
      </c>
      <c r="C62" s="1">
        <v>1143.3</v>
      </c>
      <c r="D62" s="1">
        <v>1051.32</v>
      </c>
      <c r="E62" s="1">
        <v>2769.42</v>
      </c>
      <c r="F62" s="1">
        <v>1851.37</v>
      </c>
      <c r="G62" s="1">
        <v>2103.9699999999998</v>
      </c>
      <c r="H62" s="326">
        <v>3437.75</v>
      </c>
      <c r="I62" s="41" t="s">
        <v>50</v>
      </c>
      <c r="J62" s="124">
        <f t="shared" si="20"/>
        <v>200.68660893903615</v>
      </c>
      <c r="K62" s="124">
        <f t="shared" si="21"/>
        <v>226.99368413042654</v>
      </c>
      <c r="L62" s="124">
        <f t="shared" si="22"/>
        <v>24.132489835416798</v>
      </c>
      <c r="M62" s="124">
        <f t="shared" si="23"/>
        <v>85.6868157094476</v>
      </c>
      <c r="N62" s="339">
        <f t="shared" si="24"/>
        <v>63.393489450895224</v>
      </c>
      <c r="O62" s="133" t="s">
        <v>50</v>
      </c>
      <c r="P62" s="1">
        <v>7585.39</v>
      </c>
      <c r="Q62" s="1">
        <v>7769.65</v>
      </c>
      <c r="R62" s="1" t="s">
        <v>50</v>
      </c>
      <c r="S62" s="1">
        <v>22481.759999999998</v>
      </c>
      <c r="T62" s="1">
        <v>27613.26</v>
      </c>
      <c r="U62" s="326">
        <v>53612.95</v>
      </c>
      <c r="V62" s="1" t="s">
        <v>50</v>
      </c>
      <c r="W62" s="124">
        <f t="shared" si="26"/>
        <v>606.79226776737914</v>
      </c>
      <c r="X62" s="124">
        <f t="shared" si="27"/>
        <v>590.03043895156145</v>
      </c>
      <c r="Y62" s="1" t="s">
        <v>50</v>
      </c>
      <c r="Z62" s="124">
        <f t="shared" si="29"/>
        <v>138.47309997082081</v>
      </c>
      <c r="AA62" s="125">
        <f t="shared" si="30"/>
        <v>94.156539285835862</v>
      </c>
      <c r="AB62" s="121" t="s">
        <v>50</v>
      </c>
      <c r="AC62" s="41">
        <v>6.63</v>
      </c>
      <c r="AD62" s="41">
        <v>7.39</v>
      </c>
      <c r="AE62" s="41" t="s">
        <v>50</v>
      </c>
      <c r="AF62" s="41">
        <v>12.14</v>
      </c>
      <c r="AG62" s="41">
        <v>13.12</v>
      </c>
      <c r="AH62" s="314">
        <v>15.6</v>
      </c>
      <c r="AI62" s="41" t="s">
        <v>50</v>
      </c>
      <c r="AJ62" s="124">
        <f t="shared" si="32"/>
        <v>135.29411764705881</v>
      </c>
      <c r="AK62" s="124">
        <f t="shared" si="33"/>
        <v>111.0960757780785</v>
      </c>
      <c r="AL62" s="41" t="s">
        <v>50</v>
      </c>
      <c r="AM62" s="34">
        <f t="shared" si="35"/>
        <v>28.500823723228986</v>
      </c>
      <c r="AN62" s="375">
        <f t="shared" si="36"/>
        <v>18.902439024390251</v>
      </c>
    </row>
    <row r="63" spans="1:40" s="114" customFormat="1" x14ac:dyDescent="0.2">
      <c r="A63" s="46" t="s">
        <v>36</v>
      </c>
      <c r="B63" s="121"/>
      <c r="C63" s="1" t="s">
        <v>50</v>
      </c>
      <c r="D63" s="1">
        <v>1113.4100000000001</v>
      </c>
      <c r="E63" s="1">
        <v>597.34</v>
      </c>
      <c r="F63" s="1">
        <v>2348.5100000000002</v>
      </c>
      <c r="G63" s="1">
        <v>1227.6600000000001</v>
      </c>
      <c r="H63" s="326">
        <v>4871.3599999999997</v>
      </c>
      <c r="I63" s="124"/>
      <c r="J63" s="41" t="s">
        <v>50</v>
      </c>
      <c r="K63" s="124">
        <f t="shared" si="21"/>
        <v>337.51717696086791</v>
      </c>
      <c r="L63" s="124">
        <f t="shared" si="22"/>
        <v>715.50875548263957</v>
      </c>
      <c r="M63" s="124">
        <f t="shared" si="23"/>
        <v>107.42343017487681</v>
      </c>
      <c r="N63" s="339">
        <f t="shared" si="24"/>
        <v>296.80041705358155</v>
      </c>
      <c r="O63" s="133"/>
      <c r="P63" s="1" t="s">
        <v>50</v>
      </c>
      <c r="Q63" s="1">
        <v>17220.189999999999</v>
      </c>
      <c r="R63" s="1" t="s">
        <v>50</v>
      </c>
      <c r="S63" s="1">
        <v>30902.080000000002</v>
      </c>
      <c r="T63" s="1">
        <v>15956.6</v>
      </c>
      <c r="U63" s="326">
        <v>62721.66</v>
      </c>
      <c r="V63" s="124"/>
      <c r="W63" s="1" t="s">
        <v>50</v>
      </c>
      <c r="X63" s="124">
        <f t="shared" si="27"/>
        <v>264.23326339604853</v>
      </c>
      <c r="Y63" s="1" t="s">
        <v>50</v>
      </c>
      <c r="Z63" s="124">
        <f t="shared" si="29"/>
        <v>102.9690558046578</v>
      </c>
      <c r="AA63" s="125">
        <f t="shared" si="30"/>
        <v>293.0765952646554</v>
      </c>
      <c r="AB63" s="121"/>
      <c r="AC63" s="41" t="s">
        <v>50</v>
      </c>
      <c r="AD63" s="41">
        <v>15.47</v>
      </c>
      <c r="AE63" s="41" t="s">
        <v>50</v>
      </c>
      <c r="AF63" s="41">
        <v>13.16</v>
      </c>
      <c r="AG63" s="41">
        <v>13</v>
      </c>
      <c r="AH63" s="314">
        <v>12.88</v>
      </c>
      <c r="AI63" s="124"/>
      <c r="AJ63" s="41" t="s">
        <v>50</v>
      </c>
      <c r="AK63" s="124">
        <f t="shared" si="33"/>
        <v>-16.742081447963798</v>
      </c>
      <c r="AL63" s="41" t="s">
        <v>50</v>
      </c>
      <c r="AM63" s="34">
        <f t="shared" si="35"/>
        <v>-2.1276595744680802</v>
      </c>
      <c r="AN63" s="375">
        <f t="shared" si="36"/>
        <v>-0.92307692307691713</v>
      </c>
    </row>
    <row r="64" spans="1:40" s="114" customFormat="1" x14ac:dyDescent="0.2">
      <c r="A64" s="45" t="s">
        <v>68</v>
      </c>
      <c r="B64" s="121">
        <v>11604.22</v>
      </c>
      <c r="C64" s="1">
        <v>6060.9</v>
      </c>
      <c r="D64" s="1">
        <v>6242.03</v>
      </c>
      <c r="E64" s="1">
        <v>8729.98</v>
      </c>
      <c r="F64" s="1">
        <v>6524.78</v>
      </c>
      <c r="G64" s="1">
        <v>6845.93</v>
      </c>
      <c r="H64" s="326">
        <v>5397.48</v>
      </c>
      <c r="I64" s="124">
        <f t="shared" si="19"/>
        <v>-53.486921137310397</v>
      </c>
      <c r="J64" s="124">
        <f t="shared" si="20"/>
        <v>-10.945899123892493</v>
      </c>
      <c r="K64" s="124">
        <f t="shared" si="21"/>
        <v>-13.530053524254132</v>
      </c>
      <c r="L64" s="124">
        <f t="shared" si="22"/>
        <v>-38.173054233801224</v>
      </c>
      <c r="M64" s="124">
        <f t="shared" si="23"/>
        <v>-17.277210879140757</v>
      </c>
      <c r="N64" s="339">
        <f t="shared" si="24"/>
        <v>-21.157826621072676</v>
      </c>
      <c r="O64" s="133">
        <v>145310.21</v>
      </c>
      <c r="P64" s="1">
        <v>78551.56</v>
      </c>
      <c r="Q64" s="1">
        <v>89206.48</v>
      </c>
      <c r="R64" s="1">
        <v>108463.98</v>
      </c>
      <c r="S64" s="1">
        <v>105026.48</v>
      </c>
      <c r="T64" s="1">
        <v>111612.3</v>
      </c>
      <c r="U64" s="326">
        <v>92542.8</v>
      </c>
      <c r="V64" s="124">
        <f t="shared" si="25"/>
        <v>-36.313628615635466</v>
      </c>
      <c r="W64" s="124">
        <f t="shared" si="26"/>
        <v>17.811536779154999</v>
      </c>
      <c r="X64" s="124">
        <f t="shared" si="27"/>
        <v>3.7399973634202435</v>
      </c>
      <c r="Y64" s="124">
        <f t="shared" si="28"/>
        <v>-14.678771699139192</v>
      </c>
      <c r="Z64" s="124">
        <f t="shared" si="29"/>
        <v>-11.886221455770004</v>
      </c>
      <c r="AA64" s="125">
        <f t="shared" si="30"/>
        <v>-17.08548251402399</v>
      </c>
      <c r="AB64" s="121">
        <v>12.52</v>
      </c>
      <c r="AC64" s="41">
        <v>12.96</v>
      </c>
      <c r="AD64" s="41">
        <v>14.29</v>
      </c>
      <c r="AE64" s="41">
        <v>12.42</v>
      </c>
      <c r="AF64" s="41">
        <v>16.100000000000001</v>
      </c>
      <c r="AG64" s="41">
        <v>16.3</v>
      </c>
      <c r="AH64" s="314">
        <v>17.149999999999999</v>
      </c>
      <c r="AI64" s="124">
        <f t="shared" si="31"/>
        <v>36.980830670926515</v>
      </c>
      <c r="AJ64" s="124">
        <f t="shared" si="32"/>
        <v>32.330246913580233</v>
      </c>
      <c r="AK64" s="124">
        <f t="shared" si="33"/>
        <v>20.013995801259618</v>
      </c>
      <c r="AL64" s="34">
        <f t="shared" si="34"/>
        <v>38.083735909822856</v>
      </c>
      <c r="AM64" s="34">
        <f t="shared" si="35"/>
        <v>6.5217391304347645</v>
      </c>
      <c r="AN64" s="375">
        <f t="shared" si="36"/>
        <v>5.2147239263803549</v>
      </c>
    </row>
    <row r="65" spans="1:40" s="114" customFormat="1" x14ac:dyDescent="0.2">
      <c r="A65" s="45" t="s">
        <v>69</v>
      </c>
      <c r="B65" s="121"/>
      <c r="C65" s="1"/>
      <c r="D65" s="1"/>
      <c r="E65" s="1"/>
      <c r="F65" s="1"/>
      <c r="G65" s="1"/>
      <c r="H65" s="326" t="s">
        <v>51</v>
      </c>
      <c r="I65" s="124"/>
      <c r="J65" s="124"/>
      <c r="K65" s="124"/>
      <c r="L65" s="124"/>
      <c r="M65" s="124"/>
      <c r="N65" s="339"/>
      <c r="O65" s="133"/>
      <c r="P65" s="1"/>
      <c r="Q65" s="1"/>
      <c r="R65" s="1"/>
      <c r="S65" s="1"/>
      <c r="T65" s="1"/>
      <c r="U65" s="324" t="s">
        <v>50</v>
      </c>
      <c r="V65" s="124"/>
      <c r="W65" s="124"/>
      <c r="X65" s="124"/>
      <c r="Y65" s="124"/>
      <c r="Z65" s="124"/>
      <c r="AA65" s="125"/>
      <c r="AB65" s="121"/>
      <c r="AC65" s="41"/>
      <c r="AD65" s="41"/>
      <c r="AE65" s="41"/>
      <c r="AF65" s="41"/>
      <c r="AG65" s="41"/>
      <c r="AH65" s="314" t="s">
        <v>51</v>
      </c>
      <c r="AI65" s="124"/>
      <c r="AJ65" s="124"/>
      <c r="AK65" s="124"/>
      <c r="AL65" s="34"/>
      <c r="AM65" s="34"/>
      <c r="AN65" s="375"/>
    </row>
    <row r="66" spans="1:40" s="114" customFormat="1" x14ac:dyDescent="0.2">
      <c r="A66" s="45" t="s">
        <v>37</v>
      </c>
      <c r="B66" s="121">
        <v>8539.51</v>
      </c>
      <c r="C66" s="1">
        <v>8855.15</v>
      </c>
      <c r="D66" s="1">
        <v>5395.9</v>
      </c>
      <c r="E66" s="1">
        <v>6169.03</v>
      </c>
      <c r="F66" s="1">
        <v>6040.85</v>
      </c>
      <c r="G66" s="1">
        <v>5689.89</v>
      </c>
      <c r="H66" s="326">
        <v>7349.47</v>
      </c>
      <c r="I66" s="124">
        <f t="shared" si="19"/>
        <v>-13.935694202594762</v>
      </c>
      <c r="J66" s="124">
        <f t="shared" si="20"/>
        <v>-17.003438676928109</v>
      </c>
      <c r="K66" s="124">
        <f t="shared" si="21"/>
        <v>36.204710984265844</v>
      </c>
      <c r="L66" s="124">
        <f t="shared" si="22"/>
        <v>19.134936934980061</v>
      </c>
      <c r="M66" s="124">
        <f t="shared" si="23"/>
        <v>21.66284546048983</v>
      </c>
      <c r="N66" s="339">
        <f t="shared" si="24"/>
        <v>29.16717194884259</v>
      </c>
      <c r="O66" s="133">
        <v>87512.38</v>
      </c>
      <c r="P66" s="1">
        <v>95792.25</v>
      </c>
      <c r="Q66" s="1">
        <v>63068.97</v>
      </c>
      <c r="R66" s="1">
        <v>61845.49</v>
      </c>
      <c r="S66" s="1">
        <v>74695.83</v>
      </c>
      <c r="T66" s="1">
        <v>70124.06</v>
      </c>
      <c r="U66" s="326">
        <v>91124.14</v>
      </c>
      <c r="V66" s="124">
        <f t="shared" si="25"/>
        <v>4.1271417826826262</v>
      </c>
      <c r="W66" s="124">
        <f t="shared" si="26"/>
        <v>-4.8731604070266652</v>
      </c>
      <c r="X66" s="124">
        <f t="shared" si="27"/>
        <v>44.483317231912935</v>
      </c>
      <c r="Y66" s="124">
        <f t="shared" si="28"/>
        <v>47.341608903090595</v>
      </c>
      <c r="Z66" s="124">
        <f t="shared" si="29"/>
        <v>21.993610620566098</v>
      </c>
      <c r="AA66" s="125">
        <f t="shared" si="30"/>
        <v>29.947039575289853</v>
      </c>
      <c r="AB66" s="121">
        <v>10.25</v>
      </c>
      <c r="AC66" s="41">
        <v>10.82</v>
      </c>
      <c r="AD66" s="41">
        <v>11.69</v>
      </c>
      <c r="AE66" s="41">
        <v>10.029999999999999</v>
      </c>
      <c r="AF66" s="41">
        <v>12.37</v>
      </c>
      <c r="AG66" s="41">
        <v>12.32</v>
      </c>
      <c r="AH66" s="314">
        <v>12.4</v>
      </c>
      <c r="AI66" s="124">
        <f t="shared" si="31"/>
        <v>20.975609756097565</v>
      </c>
      <c r="AJ66" s="124">
        <f t="shared" si="32"/>
        <v>14.602587800369687</v>
      </c>
      <c r="AK66" s="124">
        <f t="shared" si="33"/>
        <v>6.0735671514114697</v>
      </c>
      <c r="AL66" s="34">
        <f t="shared" si="34"/>
        <v>23.62911266201397</v>
      </c>
      <c r="AM66" s="34">
        <f t="shared" si="35"/>
        <v>0.24252223120453631</v>
      </c>
      <c r="AN66" s="375">
        <f t="shared" si="36"/>
        <v>0.6493506493506499</v>
      </c>
    </row>
    <row r="67" spans="1:40" s="114" customFormat="1" ht="15.75" customHeight="1" x14ac:dyDescent="0.2">
      <c r="A67" s="45" t="s">
        <v>38</v>
      </c>
      <c r="B67" s="121">
        <v>12734.96</v>
      </c>
      <c r="C67" s="1">
        <v>8736.7000000000007</v>
      </c>
      <c r="D67" s="1">
        <v>7862.4</v>
      </c>
      <c r="E67" s="1">
        <v>7046.17</v>
      </c>
      <c r="F67" s="1">
        <v>6175.62</v>
      </c>
      <c r="G67" s="1">
        <v>5129.55</v>
      </c>
      <c r="H67" s="326">
        <v>6364.44</v>
      </c>
      <c r="I67" s="124">
        <f t="shared" si="19"/>
        <v>-50.023871296022918</v>
      </c>
      <c r="J67" s="124">
        <f t="shared" si="20"/>
        <v>-27.152815136149815</v>
      </c>
      <c r="K67" s="124">
        <f t="shared" si="21"/>
        <v>-19.052197802197803</v>
      </c>
      <c r="L67" s="124">
        <f t="shared" si="22"/>
        <v>-9.6751852424792553</v>
      </c>
      <c r="M67" s="124">
        <f t="shared" si="23"/>
        <v>3.0575067766475219</v>
      </c>
      <c r="N67" s="339">
        <f t="shared" si="24"/>
        <v>24.074041582594951</v>
      </c>
      <c r="O67" s="133">
        <v>175614.72</v>
      </c>
      <c r="P67" s="1">
        <v>137108.17000000001</v>
      </c>
      <c r="Q67" s="1">
        <v>126134.91</v>
      </c>
      <c r="R67" s="1">
        <v>94163.21</v>
      </c>
      <c r="S67" s="1">
        <v>104534.45</v>
      </c>
      <c r="T67" s="1">
        <v>84969.94</v>
      </c>
      <c r="U67" s="326">
        <v>117186.29</v>
      </c>
      <c r="V67" s="124">
        <f t="shared" si="25"/>
        <v>-33.27080440637323</v>
      </c>
      <c r="W67" s="124">
        <f t="shared" si="26"/>
        <v>-14.530045875457326</v>
      </c>
      <c r="X67" s="124">
        <f t="shared" si="27"/>
        <v>-7.0944832005667662</v>
      </c>
      <c r="Y67" s="124">
        <f t="shared" si="28"/>
        <v>24.450186012137845</v>
      </c>
      <c r="Z67" s="124">
        <f t="shared" si="29"/>
        <v>12.103033975880676</v>
      </c>
      <c r="AA67" s="125">
        <f t="shared" si="30"/>
        <v>37.914996762384426</v>
      </c>
      <c r="AB67" s="121">
        <v>13.79</v>
      </c>
      <c r="AC67" s="41">
        <v>15.69</v>
      </c>
      <c r="AD67" s="41">
        <v>16.04</v>
      </c>
      <c r="AE67" s="41">
        <v>13.36</v>
      </c>
      <c r="AF67" s="41">
        <v>16.93</v>
      </c>
      <c r="AG67" s="41">
        <v>16.559999999999999</v>
      </c>
      <c r="AH67" s="314">
        <v>18.41</v>
      </c>
      <c r="AI67" s="124">
        <f t="shared" si="31"/>
        <v>33.502538071065999</v>
      </c>
      <c r="AJ67" s="124">
        <f t="shared" si="32"/>
        <v>17.335882727852141</v>
      </c>
      <c r="AK67" s="124">
        <f t="shared" si="33"/>
        <v>14.775561097256865</v>
      </c>
      <c r="AL67" s="34">
        <f t="shared" si="34"/>
        <v>37.799401197604801</v>
      </c>
      <c r="AM67" s="34">
        <f t="shared" si="35"/>
        <v>8.7418783225044336</v>
      </c>
      <c r="AN67" s="375">
        <f t="shared" si="36"/>
        <v>11.171497584541072</v>
      </c>
    </row>
    <row r="68" spans="1:40" s="114" customFormat="1" x14ac:dyDescent="0.2">
      <c r="A68" s="45" t="s">
        <v>39</v>
      </c>
      <c r="B68" s="121" t="s">
        <v>50</v>
      </c>
      <c r="C68" s="1" t="s">
        <v>50</v>
      </c>
      <c r="D68" s="1">
        <v>91.89</v>
      </c>
      <c r="E68" s="1">
        <v>48.84</v>
      </c>
      <c r="F68" s="1" t="s">
        <v>50</v>
      </c>
      <c r="G68" s="1">
        <v>32.32</v>
      </c>
      <c r="H68" s="326">
        <v>56.62</v>
      </c>
      <c r="I68" s="1" t="s">
        <v>50</v>
      </c>
      <c r="J68" s="1" t="s">
        <v>50</v>
      </c>
      <c r="K68" s="124">
        <f t="shared" si="21"/>
        <v>-38.382849058657094</v>
      </c>
      <c r="L68" s="124">
        <f t="shared" si="22"/>
        <v>15.929565929565918</v>
      </c>
      <c r="M68" s="1" t="s">
        <v>50</v>
      </c>
      <c r="N68" s="339">
        <f t="shared" si="24"/>
        <v>75.185643564356425</v>
      </c>
      <c r="O68" s="133" t="s">
        <v>50</v>
      </c>
      <c r="P68" s="1" t="s">
        <v>50</v>
      </c>
      <c r="Q68" s="1">
        <v>689.2</v>
      </c>
      <c r="R68" s="1" t="s">
        <v>50</v>
      </c>
      <c r="S68" s="1" t="s">
        <v>50</v>
      </c>
      <c r="T68" s="1">
        <v>319.94</v>
      </c>
      <c r="U68" s="326">
        <v>467.23</v>
      </c>
      <c r="V68" s="1" t="s">
        <v>50</v>
      </c>
      <c r="W68" s="1" t="s">
        <v>50</v>
      </c>
      <c r="X68" s="124">
        <f t="shared" si="27"/>
        <v>-32.206906558328498</v>
      </c>
      <c r="Y68" s="1" t="s">
        <v>50</v>
      </c>
      <c r="Z68" s="1" t="s">
        <v>50</v>
      </c>
      <c r="AA68" s="125">
        <f t="shared" si="30"/>
        <v>46.036756891917243</v>
      </c>
      <c r="AB68" s="121" t="s">
        <v>50</v>
      </c>
      <c r="AC68" s="41" t="s">
        <v>50</v>
      </c>
      <c r="AD68" s="41">
        <v>7.5</v>
      </c>
      <c r="AE68" s="41" t="s">
        <v>50</v>
      </c>
      <c r="AF68" s="41" t="s">
        <v>50</v>
      </c>
      <c r="AG68" s="41">
        <v>9.9</v>
      </c>
      <c r="AH68" s="314">
        <v>8.25</v>
      </c>
      <c r="AI68" s="41" t="s">
        <v>50</v>
      </c>
      <c r="AJ68" s="41" t="s">
        <v>50</v>
      </c>
      <c r="AK68" s="124">
        <f t="shared" si="33"/>
        <v>10</v>
      </c>
      <c r="AL68" s="41" t="s">
        <v>50</v>
      </c>
      <c r="AM68" s="41" t="s">
        <v>50</v>
      </c>
      <c r="AN68" s="375">
        <f t="shared" si="36"/>
        <v>-16.666666666666668</v>
      </c>
    </row>
    <row r="69" spans="1:40" s="114" customFormat="1" x14ac:dyDescent="0.2">
      <c r="A69" s="45" t="s">
        <v>40</v>
      </c>
      <c r="B69" s="121">
        <v>1365.27</v>
      </c>
      <c r="C69" s="1">
        <v>918.19</v>
      </c>
      <c r="D69" s="1">
        <v>538.72</v>
      </c>
      <c r="E69" s="1">
        <v>817.39</v>
      </c>
      <c r="F69" s="1">
        <v>500.18</v>
      </c>
      <c r="G69" s="1">
        <v>367.63</v>
      </c>
      <c r="H69" s="326">
        <v>360.58</v>
      </c>
      <c r="I69" s="124">
        <f t="shared" si="19"/>
        <v>-73.589106916580604</v>
      </c>
      <c r="J69" s="124">
        <f t="shared" si="20"/>
        <v>-60.729260828368872</v>
      </c>
      <c r="K69" s="124">
        <f t="shared" si="21"/>
        <v>-33.067270567270576</v>
      </c>
      <c r="L69" s="124">
        <f t="shared" si="22"/>
        <v>-55.886418967689842</v>
      </c>
      <c r="M69" s="124">
        <f t="shared" si="23"/>
        <v>-27.909952417129837</v>
      </c>
      <c r="N69" s="339">
        <f t="shared" si="24"/>
        <v>-1.9176889807687107</v>
      </c>
      <c r="O69" s="133">
        <v>5598.99</v>
      </c>
      <c r="P69" s="1">
        <v>4938.17</v>
      </c>
      <c r="Q69" s="1">
        <v>3743.37</v>
      </c>
      <c r="R69" s="1">
        <v>4260.74</v>
      </c>
      <c r="S69" s="1">
        <v>4138.04</v>
      </c>
      <c r="T69" s="1">
        <v>3097.66</v>
      </c>
      <c r="U69" s="326">
        <v>3140.09</v>
      </c>
      <c r="V69" s="124">
        <f t="shared" si="25"/>
        <v>-43.916849288889601</v>
      </c>
      <c r="W69" s="124">
        <f t="shared" si="26"/>
        <v>-36.411869174208256</v>
      </c>
      <c r="X69" s="124">
        <f t="shared" si="27"/>
        <v>-16.115959683386887</v>
      </c>
      <c r="Y69" s="124">
        <f t="shared" si="28"/>
        <v>-26.301769176246371</v>
      </c>
      <c r="Z69" s="124">
        <f t="shared" si="29"/>
        <v>-24.116489932431776</v>
      </c>
      <c r="AA69" s="125">
        <f t="shared" si="30"/>
        <v>1.3697436129207303</v>
      </c>
      <c r="AB69" s="121">
        <v>4.0999999999999996</v>
      </c>
      <c r="AC69" s="41">
        <v>5.38</v>
      </c>
      <c r="AD69" s="41">
        <v>6.95</v>
      </c>
      <c r="AE69" s="41">
        <v>5.21</v>
      </c>
      <c r="AF69" s="41">
        <v>8.27</v>
      </c>
      <c r="AG69" s="41">
        <v>8.43</v>
      </c>
      <c r="AH69" s="314">
        <v>8.7100000000000009</v>
      </c>
      <c r="AI69" s="124">
        <f t="shared" si="31"/>
        <v>112.43902439024393</v>
      </c>
      <c r="AJ69" s="124">
        <f t="shared" si="32"/>
        <v>61.895910780669162</v>
      </c>
      <c r="AK69" s="124">
        <f t="shared" si="33"/>
        <v>25.323741007194258</v>
      </c>
      <c r="AL69" s="34">
        <f t="shared" si="34"/>
        <v>67.178502879078721</v>
      </c>
      <c r="AM69" s="34">
        <f t="shared" si="35"/>
        <v>5.3204353083434253</v>
      </c>
      <c r="AN69" s="375">
        <f t="shared" si="36"/>
        <v>3.3214709371293138</v>
      </c>
    </row>
    <row r="70" spans="1:40" s="114" customFormat="1" x14ac:dyDescent="0.2">
      <c r="A70" s="46" t="s">
        <v>41</v>
      </c>
      <c r="B70" s="121"/>
      <c r="C70" s="1" t="s">
        <v>50</v>
      </c>
      <c r="D70" s="1">
        <v>16.47</v>
      </c>
      <c r="E70" s="1">
        <v>268.22000000000003</v>
      </c>
      <c r="F70" s="1">
        <v>103.87</v>
      </c>
      <c r="G70" s="1" t="s">
        <v>50</v>
      </c>
      <c r="H70" s="324">
        <v>319.14999999999998</v>
      </c>
      <c r="I70" s="124"/>
      <c r="J70" s="124" t="s">
        <v>50</v>
      </c>
      <c r="K70" s="124">
        <f t="shared" si="21"/>
        <v>1837.7656344869458</v>
      </c>
      <c r="L70" s="124">
        <f t="shared" si="22"/>
        <v>18.988144060845556</v>
      </c>
      <c r="M70" s="124">
        <f t="shared" si="23"/>
        <v>207.25907384230285</v>
      </c>
      <c r="N70" s="339" t="s">
        <v>50</v>
      </c>
      <c r="O70" s="133"/>
      <c r="P70" s="1" t="s">
        <v>50</v>
      </c>
      <c r="Q70" s="1" t="s">
        <v>50</v>
      </c>
      <c r="R70" s="1" t="s">
        <v>50</v>
      </c>
      <c r="S70" s="1" t="s">
        <v>50</v>
      </c>
      <c r="T70" s="1" t="s">
        <v>50</v>
      </c>
      <c r="U70" s="324" t="s">
        <v>50</v>
      </c>
      <c r="V70" s="124" t="s">
        <v>50</v>
      </c>
      <c r="W70" s="124" t="s">
        <v>50</v>
      </c>
      <c r="X70" s="124" t="s">
        <v>50</v>
      </c>
      <c r="Y70" s="124" t="s">
        <v>50</v>
      </c>
      <c r="Z70" s="124" t="s">
        <v>50</v>
      </c>
      <c r="AA70" s="125" t="s">
        <v>50</v>
      </c>
      <c r="AB70" s="121"/>
      <c r="AC70" s="41" t="s">
        <v>50</v>
      </c>
      <c r="AD70" s="41" t="s">
        <v>50</v>
      </c>
      <c r="AE70" s="41" t="s">
        <v>50</v>
      </c>
      <c r="AF70" s="41" t="s">
        <v>50</v>
      </c>
      <c r="AG70" s="41" t="s">
        <v>50</v>
      </c>
      <c r="AH70" s="408" t="s">
        <v>50</v>
      </c>
      <c r="AI70" s="124" t="s">
        <v>50</v>
      </c>
      <c r="AJ70" s="124" t="s">
        <v>50</v>
      </c>
      <c r="AK70" s="124" t="s">
        <v>50</v>
      </c>
      <c r="AL70" s="42" t="s">
        <v>50</v>
      </c>
      <c r="AM70" s="42" t="s">
        <v>50</v>
      </c>
      <c r="AN70" s="340" t="s">
        <v>50</v>
      </c>
    </row>
    <row r="71" spans="1:40" s="114" customFormat="1" x14ac:dyDescent="0.2">
      <c r="A71" s="45" t="s">
        <v>42</v>
      </c>
      <c r="B71" s="1" t="s">
        <v>50</v>
      </c>
      <c r="C71" s="1" t="s">
        <v>50</v>
      </c>
      <c r="D71" s="1" t="s">
        <v>50</v>
      </c>
      <c r="E71" s="1" t="s">
        <v>50</v>
      </c>
      <c r="F71" s="1" t="s">
        <v>50</v>
      </c>
      <c r="G71" s="1" t="s">
        <v>50</v>
      </c>
      <c r="H71" s="324" t="s">
        <v>50</v>
      </c>
      <c r="I71" s="124" t="s">
        <v>50</v>
      </c>
      <c r="J71" s="124" t="s">
        <v>50</v>
      </c>
      <c r="K71" s="124" t="s">
        <v>50</v>
      </c>
      <c r="L71" s="124" t="s">
        <v>50</v>
      </c>
      <c r="M71" s="124" t="s">
        <v>50</v>
      </c>
      <c r="N71" s="339" t="s">
        <v>50</v>
      </c>
      <c r="O71" s="133" t="s">
        <v>50</v>
      </c>
      <c r="P71" s="1" t="s">
        <v>50</v>
      </c>
      <c r="Q71" s="1" t="s">
        <v>50</v>
      </c>
      <c r="R71" s="1" t="s">
        <v>50</v>
      </c>
      <c r="S71" s="1" t="s">
        <v>50</v>
      </c>
      <c r="T71" s="1" t="s">
        <v>50</v>
      </c>
      <c r="U71" s="324" t="s">
        <v>50</v>
      </c>
      <c r="V71" s="124" t="s">
        <v>50</v>
      </c>
      <c r="W71" s="124" t="s">
        <v>50</v>
      </c>
      <c r="X71" s="124" t="s">
        <v>50</v>
      </c>
      <c r="Y71" s="124" t="s">
        <v>50</v>
      </c>
      <c r="Z71" s="124" t="s">
        <v>50</v>
      </c>
      <c r="AA71" s="125" t="s">
        <v>50</v>
      </c>
      <c r="AB71" s="121" t="s">
        <v>50</v>
      </c>
      <c r="AC71" s="41" t="s">
        <v>50</v>
      </c>
      <c r="AD71" s="41" t="s">
        <v>50</v>
      </c>
      <c r="AE71" s="41" t="s">
        <v>50</v>
      </c>
      <c r="AF71" s="41" t="s">
        <v>50</v>
      </c>
      <c r="AG71" s="41" t="s">
        <v>50</v>
      </c>
      <c r="AH71" s="408" t="s">
        <v>50</v>
      </c>
      <c r="AI71" s="124" t="s">
        <v>50</v>
      </c>
      <c r="AJ71" s="124" t="s">
        <v>50</v>
      </c>
      <c r="AK71" s="124" t="s">
        <v>50</v>
      </c>
      <c r="AL71" s="42" t="s">
        <v>50</v>
      </c>
      <c r="AM71" s="42" t="s">
        <v>50</v>
      </c>
      <c r="AN71" s="340" t="s">
        <v>50</v>
      </c>
    </row>
    <row r="72" spans="1:40" s="182" customFormat="1" x14ac:dyDescent="0.2">
      <c r="A72" s="44" t="s">
        <v>43</v>
      </c>
      <c r="B72" s="120">
        <v>85116.21</v>
      </c>
      <c r="C72" s="3">
        <v>95514.06</v>
      </c>
      <c r="D72" s="3">
        <v>128546.68</v>
      </c>
      <c r="E72" s="3">
        <v>128212.19</v>
      </c>
      <c r="F72" s="3">
        <v>120969.2</v>
      </c>
      <c r="G72" s="3">
        <v>134189.85999999999</v>
      </c>
      <c r="H72" s="313">
        <v>113099.22</v>
      </c>
      <c r="I72" s="122">
        <f t="shared" si="19"/>
        <v>32.876240612687049</v>
      </c>
      <c r="J72" s="122">
        <f t="shared" si="20"/>
        <v>18.411069532590286</v>
      </c>
      <c r="K72" s="122">
        <f t="shared" si="21"/>
        <v>-12.017004250907135</v>
      </c>
      <c r="L72" s="122">
        <f t="shared" si="22"/>
        <v>-11.787467322724931</v>
      </c>
      <c r="M72" s="122">
        <f t="shared" si="23"/>
        <v>-6.5057717170982343</v>
      </c>
      <c r="N72" s="338">
        <f t="shared" si="24"/>
        <v>-15.717014683523766</v>
      </c>
      <c r="O72" s="131">
        <v>739698.27</v>
      </c>
      <c r="P72" s="3">
        <v>717030.84</v>
      </c>
      <c r="Q72" s="3">
        <v>944563.97</v>
      </c>
      <c r="R72" s="3">
        <v>767051.9</v>
      </c>
      <c r="S72" s="3">
        <v>851667.89</v>
      </c>
      <c r="T72" s="3">
        <v>886515.71</v>
      </c>
      <c r="U72" s="313">
        <v>742605.99</v>
      </c>
      <c r="V72" s="122">
        <f t="shared" si="25"/>
        <v>0.39309541713541823</v>
      </c>
      <c r="W72" s="122">
        <f t="shared" si="26"/>
        <v>3.5668131094612363</v>
      </c>
      <c r="X72" s="122">
        <f t="shared" si="27"/>
        <v>-21.381080203599126</v>
      </c>
      <c r="Y72" s="122">
        <f t="shared" si="28"/>
        <v>-3.1869955605350864</v>
      </c>
      <c r="Z72" s="122">
        <f t="shared" si="29"/>
        <v>-12.805684149956626</v>
      </c>
      <c r="AA72" s="123">
        <f t="shared" si="30"/>
        <v>-16.233183278838904</v>
      </c>
      <c r="AB72" s="51"/>
      <c r="AC72" s="40"/>
      <c r="AD72" s="129"/>
      <c r="AE72" s="129"/>
      <c r="AF72" s="129"/>
      <c r="AG72" s="129"/>
      <c r="AH72" s="405"/>
      <c r="AI72" s="146"/>
      <c r="AJ72" s="146"/>
      <c r="AK72" s="146"/>
      <c r="AL72" s="146"/>
      <c r="AM72" s="146"/>
      <c r="AN72" s="379"/>
    </row>
    <row r="73" spans="1:40" s="114" customFormat="1" x14ac:dyDescent="0.2">
      <c r="A73" s="45" t="s">
        <v>44</v>
      </c>
      <c r="B73" s="121">
        <v>6341.53</v>
      </c>
      <c r="C73" s="1">
        <v>4300.29</v>
      </c>
      <c r="D73" s="1">
        <v>3889.41</v>
      </c>
      <c r="E73" s="1">
        <v>5192.97</v>
      </c>
      <c r="F73" s="1">
        <v>5439.83</v>
      </c>
      <c r="G73" s="1">
        <v>5697.38</v>
      </c>
      <c r="H73" s="326">
        <v>5967.59</v>
      </c>
      <c r="I73" s="124">
        <f t="shared" si="19"/>
        <v>-5.896684238661642</v>
      </c>
      <c r="J73" s="124">
        <f t="shared" si="20"/>
        <v>38.771803762071869</v>
      </c>
      <c r="K73" s="124">
        <f t="shared" si="21"/>
        <v>53.431754430620593</v>
      </c>
      <c r="L73" s="124">
        <f t="shared" si="22"/>
        <v>14.916704698852485</v>
      </c>
      <c r="M73" s="124">
        <f t="shared" si="23"/>
        <v>9.7017737686655696</v>
      </c>
      <c r="N73" s="339">
        <f t="shared" si="24"/>
        <v>4.7427062965784277</v>
      </c>
      <c r="O73" s="133">
        <v>59371.86</v>
      </c>
      <c r="P73" s="1">
        <v>50328.04</v>
      </c>
      <c r="Q73" s="1">
        <v>54410.17</v>
      </c>
      <c r="R73" s="1">
        <v>48338.98</v>
      </c>
      <c r="S73" s="1">
        <v>74123.08</v>
      </c>
      <c r="T73" s="1">
        <v>78310.09</v>
      </c>
      <c r="U73" s="326">
        <v>88094.81</v>
      </c>
      <c r="V73" s="124">
        <f t="shared" si="25"/>
        <v>48.378053171990906</v>
      </c>
      <c r="W73" s="124">
        <f t="shared" si="26"/>
        <v>75.041209631847366</v>
      </c>
      <c r="X73" s="124">
        <f t="shared" si="27"/>
        <v>61.908720373415484</v>
      </c>
      <c r="Y73" s="124">
        <f t="shared" si="28"/>
        <v>82.243833030816944</v>
      </c>
      <c r="Z73" s="124">
        <f t="shared" si="29"/>
        <v>18.849365137012651</v>
      </c>
      <c r="AA73" s="125">
        <f t="shared" si="30"/>
        <v>12.494839426183781</v>
      </c>
      <c r="AB73" s="121">
        <v>9.36</v>
      </c>
      <c r="AC73" s="41">
        <v>7.72</v>
      </c>
      <c r="AD73" s="41">
        <v>13.99</v>
      </c>
      <c r="AE73" s="41">
        <v>9.31</v>
      </c>
      <c r="AF73" s="41">
        <v>13.63</v>
      </c>
      <c r="AG73" s="41">
        <v>13.74</v>
      </c>
      <c r="AH73" s="314">
        <v>14.76</v>
      </c>
      <c r="AI73" s="124">
        <f t="shared" si="31"/>
        <v>57.692307692307701</v>
      </c>
      <c r="AJ73" s="124">
        <f t="shared" si="32"/>
        <v>91.191709844559583</v>
      </c>
      <c r="AK73" s="124">
        <f t="shared" si="33"/>
        <v>5.503931379556823</v>
      </c>
      <c r="AL73" s="34">
        <f t="shared" si="34"/>
        <v>58.539205155746501</v>
      </c>
      <c r="AM73" s="34">
        <f t="shared" si="35"/>
        <v>8.2905355832721863</v>
      </c>
      <c r="AN73" s="375">
        <f t="shared" si="36"/>
        <v>7.4235807860261973</v>
      </c>
    </row>
    <row r="74" spans="1:40" s="114" customFormat="1" x14ac:dyDescent="0.2">
      <c r="A74" s="45" t="s">
        <v>45</v>
      </c>
      <c r="B74" s="121">
        <v>8188.38</v>
      </c>
      <c r="C74" s="1">
        <v>5747.03</v>
      </c>
      <c r="D74" s="1">
        <v>3605.73</v>
      </c>
      <c r="E74" s="1">
        <v>5004.71</v>
      </c>
      <c r="F74" s="1">
        <v>6516.1</v>
      </c>
      <c r="G74" s="1">
        <v>5198.6899999999996</v>
      </c>
      <c r="H74" s="326">
        <v>5493.52</v>
      </c>
      <c r="I74" s="124">
        <f t="shared" si="19"/>
        <v>-32.910783329547478</v>
      </c>
      <c r="J74" s="124">
        <f t="shared" si="20"/>
        <v>-4.4111480190637478</v>
      </c>
      <c r="K74" s="124">
        <f t="shared" si="21"/>
        <v>52.355278958768416</v>
      </c>
      <c r="L74" s="124">
        <f t="shared" si="22"/>
        <v>9.7669994864837406</v>
      </c>
      <c r="M74" s="124">
        <f t="shared" si="23"/>
        <v>-15.693129325823726</v>
      </c>
      <c r="N74" s="339">
        <f t="shared" si="24"/>
        <v>5.6712364076334776</v>
      </c>
      <c r="O74" s="133">
        <v>89475.17</v>
      </c>
      <c r="P74" s="1">
        <v>57764.07</v>
      </c>
      <c r="Q74" s="1">
        <v>37931.14</v>
      </c>
      <c r="R74" s="1">
        <v>43719.519999999997</v>
      </c>
      <c r="S74" s="1">
        <v>67846.960000000006</v>
      </c>
      <c r="T74" s="1">
        <v>52630.67</v>
      </c>
      <c r="U74" s="326">
        <v>58845.11</v>
      </c>
      <c r="V74" s="124">
        <f t="shared" si="25"/>
        <v>-34.233028000952665</v>
      </c>
      <c r="W74" s="124">
        <f t="shared" si="26"/>
        <v>1.8714747766215241</v>
      </c>
      <c r="X74" s="124">
        <f t="shared" si="27"/>
        <v>55.136676619790506</v>
      </c>
      <c r="Y74" s="124">
        <f t="shared" si="28"/>
        <v>34.596880295117614</v>
      </c>
      <c r="Z74" s="124">
        <f t="shared" si="29"/>
        <v>-13.267875229781859</v>
      </c>
      <c r="AA74" s="125">
        <f t="shared" si="30"/>
        <v>11.807639917941387</v>
      </c>
      <c r="AB74" s="121">
        <v>10.93</v>
      </c>
      <c r="AC74" s="41">
        <v>9.1999999999999993</v>
      </c>
      <c r="AD74" s="41">
        <v>10.52</v>
      </c>
      <c r="AE74" s="41">
        <v>8.74</v>
      </c>
      <c r="AF74" s="41">
        <v>10.41</v>
      </c>
      <c r="AG74" s="41">
        <v>10.119999999999999</v>
      </c>
      <c r="AH74" s="314">
        <v>10.71</v>
      </c>
      <c r="AI74" s="124">
        <f t="shared" si="31"/>
        <v>-2.012808783165589</v>
      </c>
      <c r="AJ74" s="124">
        <f t="shared" si="32"/>
        <v>16.413043478260889</v>
      </c>
      <c r="AK74" s="124">
        <f t="shared" si="33"/>
        <v>1.8060836501901263</v>
      </c>
      <c r="AL74" s="34">
        <f t="shared" si="34"/>
        <v>22.540045766590396</v>
      </c>
      <c r="AM74" s="34">
        <f t="shared" si="35"/>
        <v>2.8818443804034652</v>
      </c>
      <c r="AN74" s="375">
        <f t="shared" si="36"/>
        <v>5.8300395256917161</v>
      </c>
    </row>
    <row r="75" spans="1:40" s="114" customFormat="1" x14ac:dyDescent="0.2">
      <c r="A75" s="45" t="s">
        <v>46</v>
      </c>
      <c r="B75" s="121" t="s">
        <v>50</v>
      </c>
      <c r="C75" s="1" t="s">
        <v>50</v>
      </c>
      <c r="D75" s="1">
        <v>178.35</v>
      </c>
      <c r="E75" s="1">
        <v>430.02</v>
      </c>
      <c r="F75" s="1">
        <v>649.59</v>
      </c>
      <c r="G75" s="1">
        <v>872.09</v>
      </c>
      <c r="H75" s="324" t="s">
        <v>50</v>
      </c>
      <c r="I75" s="124" t="s">
        <v>50</v>
      </c>
      <c r="J75" s="124" t="s">
        <v>50</v>
      </c>
      <c r="K75" s="124" t="s">
        <v>50</v>
      </c>
      <c r="L75" s="124" t="s">
        <v>50</v>
      </c>
      <c r="M75" s="124" t="s">
        <v>50</v>
      </c>
      <c r="N75" s="339" t="s">
        <v>50</v>
      </c>
      <c r="O75" s="133" t="s">
        <v>50</v>
      </c>
      <c r="P75" s="1" t="s">
        <v>50</v>
      </c>
      <c r="Q75" s="1">
        <v>1727.99</v>
      </c>
      <c r="R75" s="1" t="s">
        <v>50</v>
      </c>
      <c r="S75" s="1">
        <v>8257.4599999999991</v>
      </c>
      <c r="T75" s="1">
        <v>9156.7099999999991</v>
      </c>
      <c r="U75" s="324" t="s">
        <v>50</v>
      </c>
      <c r="V75" s="124" t="s">
        <v>50</v>
      </c>
      <c r="W75" s="124" t="s">
        <v>50</v>
      </c>
      <c r="X75" s="124" t="s">
        <v>50</v>
      </c>
      <c r="Y75" s="124" t="s">
        <v>50</v>
      </c>
      <c r="Z75" s="124" t="s">
        <v>50</v>
      </c>
      <c r="AA75" s="125" t="s">
        <v>50</v>
      </c>
      <c r="AB75" s="121" t="s">
        <v>50</v>
      </c>
      <c r="AC75" s="41">
        <v>14.02</v>
      </c>
      <c r="AD75" s="41">
        <v>9.69</v>
      </c>
      <c r="AE75" s="41" t="s">
        <v>50</v>
      </c>
      <c r="AF75" s="41">
        <v>12.71</v>
      </c>
      <c r="AG75" s="41">
        <v>10.5</v>
      </c>
      <c r="AH75" s="408" t="s">
        <v>50</v>
      </c>
      <c r="AI75" s="124" t="s">
        <v>50</v>
      </c>
      <c r="AJ75" s="124" t="s">
        <v>50</v>
      </c>
      <c r="AK75" s="124" t="s">
        <v>50</v>
      </c>
      <c r="AL75" s="42" t="s">
        <v>50</v>
      </c>
      <c r="AM75" s="42" t="s">
        <v>50</v>
      </c>
      <c r="AN75" s="340" t="s">
        <v>50</v>
      </c>
    </row>
    <row r="76" spans="1:40" s="114" customFormat="1" x14ac:dyDescent="0.2">
      <c r="A76" s="45" t="s">
        <v>47</v>
      </c>
      <c r="B76" s="121">
        <v>133.12</v>
      </c>
      <c r="C76" s="1" t="s">
        <v>50</v>
      </c>
      <c r="D76" s="1" t="s">
        <v>50</v>
      </c>
      <c r="E76" s="1" t="s">
        <v>50</v>
      </c>
      <c r="F76" s="1" t="s">
        <v>50</v>
      </c>
      <c r="G76" s="1">
        <v>33.86</v>
      </c>
      <c r="H76" s="326">
        <v>58.4</v>
      </c>
      <c r="I76" s="1" t="s">
        <v>50</v>
      </c>
      <c r="J76" s="1" t="s">
        <v>50</v>
      </c>
      <c r="K76" s="1" t="s">
        <v>50</v>
      </c>
      <c r="L76" s="1" t="s">
        <v>50</v>
      </c>
      <c r="M76" s="1" t="s">
        <v>50</v>
      </c>
      <c r="N76" s="339">
        <f t="shared" si="24"/>
        <v>72.474896633195513</v>
      </c>
      <c r="O76" s="133" t="s">
        <v>50</v>
      </c>
      <c r="P76" s="1" t="s">
        <v>50</v>
      </c>
      <c r="Q76" s="1" t="s">
        <v>50</v>
      </c>
      <c r="R76" s="1" t="s">
        <v>50</v>
      </c>
      <c r="S76" s="1" t="s">
        <v>50</v>
      </c>
      <c r="T76" s="1">
        <v>275.62</v>
      </c>
      <c r="U76" s="326">
        <v>509.97</v>
      </c>
      <c r="V76" s="1" t="s">
        <v>50</v>
      </c>
      <c r="W76" s="1" t="s">
        <v>50</v>
      </c>
      <c r="X76" s="1" t="s">
        <v>50</v>
      </c>
      <c r="Y76" s="1" t="s">
        <v>50</v>
      </c>
      <c r="Z76" s="1" t="s">
        <v>50</v>
      </c>
      <c r="AA76" s="125">
        <f t="shared" si="30"/>
        <v>85.026485741237948</v>
      </c>
      <c r="AB76" s="121" t="s">
        <v>50</v>
      </c>
      <c r="AC76" s="41">
        <v>7.24</v>
      </c>
      <c r="AD76" s="1" t="s">
        <v>50</v>
      </c>
      <c r="AE76" s="41" t="s">
        <v>50</v>
      </c>
      <c r="AF76" s="1" t="s">
        <v>50</v>
      </c>
      <c r="AG76" s="41">
        <v>8.14</v>
      </c>
      <c r="AH76" s="314">
        <v>8.73</v>
      </c>
      <c r="AI76" s="1" t="s">
        <v>50</v>
      </c>
      <c r="AJ76" s="124">
        <f t="shared" si="32"/>
        <v>20.580110497237573</v>
      </c>
      <c r="AK76" s="1" t="s">
        <v>50</v>
      </c>
      <c r="AL76" s="1" t="s">
        <v>50</v>
      </c>
      <c r="AM76" s="1" t="s">
        <v>50</v>
      </c>
      <c r="AN76" s="375">
        <f t="shared" si="36"/>
        <v>7.2481572481572458</v>
      </c>
    </row>
    <row r="77" spans="1:40" s="114" customFormat="1" x14ac:dyDescent="0.2">
      <c r="A77" s="45" t="s">
        <v>48</v>
      </c>
      <c r="B77" s="121">
        <v>69505.94</v>
      </c>
      <c r="C77" s="1">
        <v>84748.05</v>
      </c>
      <c r="D77" s="1">
        <v>120855.45</v>
      </c>
      <c r="E77" s="1">
        <v>117520.07</v>
      </c>
      <c r="F77" s="1">
        <v>108318.54</v>
      </c>
      <c r="G77" s="1">
        <v>122325.34</v>
      </c>
      <c r="H77" s="326">
        <v>101570.69</v>
      </c>
      <c r="I77" s="124">
        <f t="shared" si="19"/>
        <v>46.13238810956301</v>
      </c>
      <c r="J77" s="124">
        <f t="shared" si="20"/>
        <v>19.850179443656817</v>
      </c>
      <c r="K77" s="124">
        <f t="shared" si="21"/>
        <v>-15.956880719901335</v>
      </c>
      <c r="L77" s="124">
        <f t="shared" si="22"/>
        <v>-13.571622276943849</v>
      </c>
      <c r="M77" s="124">
        <f t="shared" si="23"/>
        <v>-6.2296352960444183</v>
      </c>
      <c r="N77" s="339">
        <f t="shared" si="24"/>
        <v>-16.96676256939077</v>
      </c>
      <c r="O77" s="133">
        <v>579331.94999999995</v>
      </c>
      <c r="P77" s="1">
        <v>604746.75</v>
      </c>
      <c r="Q77" s="1">
        <v>850451.33</v>
      </c>
      <c r="R77" s="1">
        <v>672437.08</v>
      </c>
      <c r="S77" s="1">
        <v>701159.91</v>
      </c>
      <c r="T77" s="1">
        <v>746142.63</v>
      </c>
      <c r="U77" s="326">
        <v>595156.11</v>
      </c>
      <c r="V77" s="124">
        <f t="shared" si="25"/>
        <v>2.7314495601356068</v>
      </c>
      <c r="W77" s="124">
        <f t="shared" si="26"/>
        <v>-1.5858935992628342</v>
      </c>
      <c r="X77" s="124">
        <f t="shared" si="27"/>
        <v>-30.018792492217045</v>
      </c>
      <c r="Y77" s="124">
        <f t="shared" si="28"/>
        <v>-11.492669321566856</v>
      </c>
      <c r="Z77" s="124">
        <f t="shared" si="29"/>
        <v>-15.118348680260404</v>
      </c>
      <c r="AA77" s="125">
        <f t="shared" si="30"/>
        <v>-20.235610984993581</v>
      </c>
      <c r="AB77" s="121">
        <v>8.33</v>
      </c>
      <c r="AC77" s="41">
        <v>7.35</v>
      </c>
      <c r="AD77" s="41">
        <v>7.04</v>
      </c>
      <c r="AE77" s="41">
        <v>5.72</v>
      </c>
      <c r="AF77" s="41">
        <v>6.47</v>
      </c>
      <c r="AG77" s="41">
        <v>6.1</v>
      </c>
      <c r="AH77" s="314">
        <v>5.86</v>
      </c>
      <c r="AI77" s="124">
        <f t="shared" si="31"/>
        <v>-29.651860744297714</v>
      </c>
      <c r="AJ77" s="124">
        <f t="shared" si="32"/>
        <v>-20.272108843537406</v>
      </c>
      <c r="AK77" s="124">
        <f t="shared" si="33"/>
        <v>-16.761363636363633</v>
      </c>
      <c r="AL77" s="34">
        <f t="shared" si="34"/>
        <v>2.4475524475524577</v>
      </c>
      <c r="AM77" s="34">
        <f t="shared" si="35"/>
        <v>-9.4281298299845364</v>
      </c>
      <c r="AN77" s="375">
        <f t="shared" si="36"/>
        <v>-3.934426229508186</v>
      </c>
    </row>
    <row r="78" spans="1:40" s="114" customFormat="1" ht="16" thickBot="1" x14ac:dyDescent="0.25">
      <c r="A78" s="45" t="s">
        <v>49</v>
      </c>
      <c r="B78" s="121" t="s">
        <v>50</v>
      </c>
      <c r="C78" s="1" t="s">
        <v>50</v>
      </c>
      <c r="D78" s="1" t="s">
        <v>50</v>
      </c>
      <c r="E78" s="1">
        <v>60.92</v>
      </c>
      <c r="F78" s="1" t="s">
        <v>50</v>
      </c>
      <c r="G78" s="1">
        <v>62.51</v>
      </c>
      <c r="H78" s="324" t="s">
        <v>50</v>
      </c>
      <c r="I78" s="1" t="s">
        <v>50</v>
      </c>
      <c r="J78" s="1" t="s">
        <v>50</v>
      </c>
      <c r="K78" s="1" t="s">
        <v>50</v>
      </c>
      <c r="L78" s="1" t="s">
        <v>50</v>
      </c>
      <c r="M78" s="229" t="s">
        <v>50</v>
      </c>
      <c r="N78" s="344" t="s">
        <v>50</v>
      </c>
      <c r="O78" s="133" t="s">
        <v>50</v>
      </c>
      <c r="P78" s="1" t="s">
        <v>50</v>
      </c>
      <c r="Q78" s="1" t="s">
        <v>50</v>
      </c>
      <c r="R78" s="1" t="s">
        <v>50</v>
      </c>
      <c r="S78" s="1" t="s">
        <v>50</v>
      </c>
      <c r="T78" s="1" t="s">
        <v>50</v>
      </c>
      <c r="U78" s="324" t="s">
        <v>50</v>
      </c>
      <c r="V78" s="124" t="s">
        <v>50</v>
      </c>
      <c r="W78" s="124" t="s">
        <v>50</v>
      </c>
      <c r="X78" s="124" t="s">
        <v>50</v>
      </c>
      <c r="Y78" s="124" t="s">
        <v>50</v>
      </c>
      <c r="Z78" s="124" t="s">
        <v>50</v>
      </c>
      <c r="AA78" s="125" t="s">
        <v>50</v>
      </c>
      <c r="AB78" s="121" t="s">
        <v>50</v>
      </c>
      <c r="AC78" s="41" t="s">
        <v>50</v>
      </c>
      <c r="AD78" s="41" t="s">
        <v>50</v>
      </c>
      <c r="AE78" s="41" t="s">
        <v>50</v>
      </c>
      <c r="AF78" s="41" t="s">
        <v>50</v>
      </c>
      <c r="AG78" s="41" t="s">
        <v>50</v>
      </c>
      <c r="AH78" s="408" t="s">
        <v>50</v>
      </c>
      <c r="AI78" s="213" t="s">
        <v>50</v>
      </c>
      <c r="AJ78" s="213" t="s">
        <v>50</v>
      </c>
      <c r="AK78" s="213" t="s">
        <v>50</v>
      </c>
      <c r="AL78" s="227" t="s">
        <v>50</v>
      </c>
      <c r="AM78" s="227" t="s">
        <v>50</v>
      </c>
      <c r="AN78" s="380" t="s">
        <v>50</v>
      </c>
    </row>
    <row r="79" spans="1:40" x14ac:dyDescent="0.2">
      <c r="A79" s="205"/>
      <c r="B79" s="205"/>
      <c r="C79" s="205"/>
      <c r="D79" s="205"/>
      <c r="E79" s="205"/>
      <c r="F79" s="205"/>
      <c r="G79" s="205"/>
      <c r="H79" s="316"/>
      <c r="I79" s="205"/>
      <c r="J79" s="205"/>
      <c r="K79" s="205"/>
      <c r="L79" s="205"/>
      <c r="M79" s="205"/>
      <c r="N79" s="345"/>
      <c r="O79" s="205"/>
      <c r="P79" s="205"/>
      <c r="Q79" s="205"/>
      <c r="R79" s="205"/>
      <c r="S79" s="205"/>
      <c r="T79" s="205"/>
      <c r="U79" s="316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316"/>
      <c r="AI79" s="205"/>
      <c r="AJ79" s="205"/>
      <c r="AK79" s="205"/>
      <c r="AL79" s="205"/>
      <c r="AM79" s="205"/>
      <c r="AN79" s="345"/>
    </row>
    <row r="80" spans="1:40" ht="18" x14ac:dyDescent="0.2">
      <c r="A80" s="468" t="s">
        <v>85</v>
      </c>
      <c r="B80" s="468"/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468"/>
      <c r="N80" s="468"/>
      <c r="O80" s="468"/>
      <c r="P80" s="468"/>
      <c r="Q80" s="468"/>
      <c r="R80" s="468"/>
      <c r="S80" s="468"/>
      <c r="T80" s="468"/>
      <c r="U80" s="468"/>
      <c r="V80" s="468"/>
      <c r="W80" s="468"/>
      <c r="X80" s="468"/>
      <c r="Y80" s="468"/>
      <c r="Z80" s="468"/>
      <c r="AA80" s="468"/>
      <c r="AB80" s="468"/>
      <c r="AC80" s="468"/>
      <c r="AD80" s="468"/>
      <c r="AE80" s="468"/>
      <c r="AF80" s="468"/>
      <c r="AG80" s="468"/>
      <c r="AH80" s="468"/>
      <c r="AI80" s="468"/>
      <c r="AJ80" s="468"/>
      <c r="AK80" s="468"/>
      <c r="AL80" s="115"/>
      <c r="AM80" s="115"/>
    </row>
    <row r="81" spans="1:40" s="114" customFormat="1" ht="18" x14ac:dyDescent="0.2">
      <c r="A81" s="467" t="s">
        <v>67</v>
      </c>
      <c r="B81" s="467"/>
      <c r="C81" s="467"/>
      <c r="D81" s="467"/>
      <c r="E81" s="467"/>
      <c r="F81" s="467"/>
      <c r="G81" s="467"/>
      <c r="H81" s="467"/>
      <c r="I81" s="467"/>
      <c r="J81" s="467"/>
      <c r="K81" s="467"/>
      <c r="L81" s="467"/>
      <c r="M81" s="467"/>
      <c r="N81" s="467"/>
      <c r="O81" s="467"/>
      <c r="P81" s="467"/>
      <c r="Q81" s="467"/>
      <c r="R81" s="467"/>
      <c r="S81" s="467"/>
      <c r="T81" s="467"/>
      <c r="U81" s="467"/>
      <c r="V81" s="467"/>
      <c r="W81" s="467"/>
      <c r="X81" s="467"/>
      <c r="Y81" s="467"/>
      <c r="Z81" s="467"/>
      <c r="AA81" s="467"/>
      <c r="AB81" s="467"/>
      <c r="AC81" s="467"/>
      <c r="AD81" s="467"/>
      <c r="AE81" s="467"/>
      <c r="AF81" s="467"/>
      <c r="AG81" s="467"/>
      <c r="AH81" s="467"/>
      <c r="AI81" s="467"/>
      <c r="AJ81" s="467"/>
      <c r="AK81" s="467"/>
      <c r="AL81" s="115"/>
      <c r="AM81" s="115"/>
      <c r="AN81" s="364"/>
    </row>
    <row r="82" spans="1:40" s="231" customFormat="1" ht="18" x14ac:dyDescent="0.2">
      <c r="A82" s="232" t="s">
        <v>76</v>
      </c>
      <c r="B82" s="232"/>
      <c r="C82" s="233"/>
      <c r="D82" s="39"/>
      <c r="E82" s="39"/>
      <c r="F82" s="39"/>
      <c r="G82" s="49"/>
      <c r="H82" s="373"/>
      <c r="I82" s="234"/>
      <c r="J82" s="234"/>
      <c r="K82" s="234"/>
      <c r="L82" s="234"/>
      <c r="M82" s="234"/>
      <c r="N82" s="346"/>
      <c r="O82" s="235"/>
      <c r="P82" s="50"/>
      <c r="Q82" s="50"/>
      <c r="R82" s="39"/>
      <c r="S82" s="39"/>
      <c r="T82" s="39"/>
      <c r="U82" s="320"/>
      <c r="V82" s="236"/>
      <c r="W82" s="236"/>
      <c r="X82" s="236"/>
      <c r="Y82" s="236"/>
      <c r="Z82" s="236"/>
      <c r="AA82" s="236"/>
      <c r="AB82" s="233"/>
      <c r="AC82" s="236"/>
      <c r="AD82" s="233"/>
      <c r="AE82" s="237"/>
      <c r="AF82" s="237"/>
      <c r="AG82" s="237"/>
      <c r="AH82" s="318"/>
      <c r="AI82" s="236"/>
      <c r="AJ82" s="236"/>
      <c r="AK82" s="236"/>
      <c r="AL82" s="234"/>
      <c r="AM82" s="234"/>
      <c r="AN82" s="346"/>
    </row>
    <row r="83" spans="1:40" s="231" customFormat="1" ht="16" thickBot="1" x14ac:dyDescent="0.25">
      <c r="A83" s="238" t="s">
        <v>0</v>
      </c>
      <c r="B83" s="469" t="s">
        <v>4</v>
      </c>
      <c r="C83" s="470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1"/>
      <c r="O83" s="469" t="s">
        <v>54</v>
      </c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1"/>
      <c r="AB83" s="457" t="s">
        <v>6</v>
      </c>
      <c r="AC83" s="458"/>
      <c r="AD83" s="458"/>
      <c r="AE83" s="458"/>
      <c r="AF83" s="458"/>
      <c r="AG83" s="458"/>
      <c r="AH83" s="458"/>
      <c r="AI83" s="458"/>
      <c r="AJ83" s="458"/>
      <c r="AK83" s="458"/>
      <c r="AL83" s="458"/>
      <c r="AM83" s="458"/>
      <c r="AN83" s="459"/>
    </row>
    <row r="84" spans="1:40" s="231" customFormat="1" ht="14.5" customHeight="1" x14ac:dyDescent="0.2">
      <c r="A84" s="472" t="s">
        <v>7</v>
      </c>
      <c r="B84" s="445" t="s">
        <v>8</v>
      </c>
      <c r="C84" s="446"/>
      <c r="D84" s="446"/>
      <c r="E84" s="446"/>
      <c r="F84" s="446"/>
      <c r="G84" s="446"/>
      <c r="H84" s="474" t="s">
        <v>84</v>
      </c>
      <c r="I84" s="430" t="s">
        <v>77</v>
      </c>
      <c r="J84" s="430"/>
      <c r="K84" s="430"/>
      <c r="L84" s="430"/>
      <c r="M84" s="430"/>
      <c r="N84" s="431"/>
      <c r="O84" s="445" t="s">
        <v>10</v>
      </c>
      <c r="P84" s="446"/>
      <c r="Q84" s="446"/>
      <c r="R84" s="446"/>
      <c r="S84" s="446"/>
      <c r="T84" s="446"/>
      <c r="U84" s="477" t="s">
        <v>94</v>
      </c>
      <c r="V84" s="430" t="s">
        <v>78</v>
      </c>
      <c r="W84" s="430"/>
      <c r="X84" s="430"/>
      <c r="Y84" s="430"/>
      <c r="Z84" s="430"/>
      <c r="AA84" s="431"/>
      <c r="AB84" s="445" t="s">
        <v>10</v>
      </c>
      <c r="AC84" s="446"/>
      <c r="AD84" s="446"/>
      <c r="AE84" s="446"/>
      <c r="AF84" s="446"/>
      <c r="AG84" s="449"/>
      <c r="AH84" s="480" t="s">
        <v>95</v>
      </c>
      <c r="AI84" s="441" t="s">
        <v>79</v>
      </c>
      <c r="AJ84" s="441"/>
      <c r="AK84" s="441"/>
      <c r="AL84" s="441"/>
      <c r="AM84" s="441"/>
      <c r="AN84" s="442"/>
    </row>
    <row r="85" spans="1:40" s="231" customFormat="1" ht="14.5" customHeight="1" x14ac:dyDescent="0.2">
      <c r="A85" s="473"/>
      <c r="B85" s="447"/>
      <c r="C85" s="448"/>
      <c r="D85" s="448"/>
      <c r="E85" s="448"/>
      <c r="F85" s="448"/>
      <c r="G85" s="448"/>
      <c r="H85" s="475"/>
      <c r="I85" s="432"/>
      <c r="J85" s="432"/>
      <c r="K85" s="432"/>
      <c r="L85" s="432"/>
      <c r="M85" s="432"/>
      <c r="N85" s="433"/>
      <c r="O85" s="447"/>
      <c r="P85" s="448"/>
      <c r="Q85" s="448"/>
      <c r="R85" s="448"/>
      <c r="S85" s="448"/>
      <c r="T85" s="448"/>
      <c r="U85" s="478"/>
      <c r="V85" s="432"/>
      <c r="W85" s="432"/>
      <c r="X85" s="432"/>
      <c r="Y85" s="432"/>
      <c r="Z85" s="432"/>
      <c r="AA85" s="433"/>
      <c r="AB85" s="447"/>
      <c r="AC85" s="448"/>
      <c r="AD85" s="448"/>
      <c r="AE85" s="448"/>
      <c r="AF85" s="448"/>
      <c r="AG85" s="450"/>
      <c r="AH85" s="481"/>
      <c r="AI85" s="443"/>
      <c r="AJ85" s="443"/>
      <c r="AK85" s="443"/>
      <c r="AL85" s="443"/>
      <c r="AM85" s="443"/>
      <c r="AN85" s="444"/>
    </row>
    <row r="86" spans="1:40" ht="14.5" customHeight="1" thickBot="1" x14ac:dyDescent="0.25">
      <c r="A86" s="473"/>
      <c r="B86" s="454"/>
      <c r="C86" s="455"/>
      <c r="D86" s="455"/>
      <c r="E86" s="455"/>
      <c r="F86" s="455"/>
      <c r="G86" s="455"/>
      <c r="H86" s="476"/>
      <c r="I86" s="432"/>
      <c r="J86" s="432"/>
      <c r="K86" s="432"/>
      <c r="L86" s="432"/>
      <c r="M86" s="432"/>
      <c r="N86" s="433"/>
      <c r="O86" s="454"/>
      <c r="P86" s="455"/>
      <c r="Q86" s="455"/>
      <c r="R86" s="455"/>
      <c r="S86" s="455"/>
      <c r="T86" s="455"/>
      <c r="U86" s="479"/>
      <c r="V86" s="432"/>
      <c r="W86" s="432"/>
      <c r="X86" s="432"/>
      <c r="Y86" s="432"/>
      <c r="Z86" s="432"/>
      <c r="AA86" s="433"/>
      <c r="AB86" s="454"/>
      <c r="AC86" s="455"/>
      <c r="AD86" s="455"/>
      <c r="AE86" s="455"/>
      <c r="AF86" s="455"/>
      <c r="AG86" s="456"/>
      <c r="AH86" s="482"/>
      <c r="AI86" s="443"/>
      <c r="AJ86" s="443"/>
      <c r="AK86" s="443"/>
      <c r="AL86" s="443"/>
      <c r="AM86" s="443"/>
      <c r="AN86" s="444"/>
    </row>
    <row r="87" spans="1:40" x14ac:dyDescent="0.2">
      <c r="A87" s="239" t="s">
        <v>0</v>
      </c>
      <c r="B87" s="240" t="s">
        <v>15</v>
      </c>
      <c r="C87" s="241" t="s">
        <v>16</v>
      </c>
      <c r="D87" s="242" t="s">
        <v>17</v>
      </c>
      <c r="E87" s="199" t="s">
        <v>18</v>
      </c>
      <c r="F87" s="243" t="s">
        <v>19</v>
      </c>
      <c r="G87" s="248" t="s">
        <v>80</v>
      </c>
      <c r="H87" s="327" t="s">
        <v>88</v>
      </c>
      <c r="I87" s="240" t="s">
        <v>15</v>
      </c>
      <c r="J87" s="244" t="s">
        <v>16</v>
      </c>
      <c r="K87" s="244" t="s">
        <v>17</v>
      </c>
      <c r="L87" s="244" t="s">
        <v>18</v>
      </c>
      <c r="M87" s="244" t="s">
        <v>19</v>
      </c>
      <c r="N87" s="347" t="s">
        <v>81</v>
      </c>
      <c r="O87" s="246" t="s">
        <v>15</v>
      </c>
      <c r="P87" s="247" t="s">
        <v>16</v>
      </c>
      <c r="Q87" s="247" t="s">
        <v>21</v>
      </c>
      <c r="R87" s="248" t="s">
        <v>18</v>
      </c>
      <c r="S87" s="248" t="s">
        <v>19</v>
      </c>
      <c r="T87" s="248" t="s">
        <v>92</v>
      </c>
      <c r="U87" s="327" t="s">
        <v>63</v>
      </c>
      <c r="V87" s="249" t="s">
        <v>15</v>
      </c>
      <c r="W87" s="249" t="s">
        <v>16</v>
      </c>
      <c r="X87" s="249" t="s">
        <v>21</v>
      </c>
      <c r="Y87" s="249" t="s">
        <v>18</v>
      </c>
      <c r="Z87" s="249" t="s">
        <v>19</v>
      </c>
      <c r="AA87" s="245" t="s">
        <v>81</v>
      </c>
      <c r="AB87" s="250" t="s">
        <v>15</v>
      </c>
      <c r="AC87" s="199" t="s">
        <v>16</v>
      </c>
      <c r="AD87" s="199" t="s">
        <v>21</v>
      </c>
      <c r="AE87" s="210" t="s">
        <v>18</v>
      </c>
      <c r="AF87" s="210" t="s">
        <v>19</v>
      </c>
      <c r="AG87" s="210" t="s">
        <v>20</v>
      </c>
      <c r="AH87" s="409" t="s">
        <v>63</v>
      </c>
      <c r="AI87" s="240" t="s">
        <v>15</v>
      </c>
      <c r="AJ87" s="244" t="s">
        <v>16</v>
      </c>
      <c r="AK87" s="244" t="s">
        <v>21</v>
      </c>
      <c r="AL87" s="244" t="s">
        <v>18</v>
      </c>
      <c r="AM87" s="244" t="s">
        <v>19</v>
      </c>
      <c r="AN87" s="347" t="s">
        <v>82</v>
      </c>
    </row>
    <row r="88" spans="1:40" x14ac:dyDescent="0.2">
      <c r="A88" s="251" t="s">
        <v>22</v>
      </c>
      <c r="B88" s="252">
        <v>3754.37</v>
      </c>
      <c r="C88" s="252">
        <v>6673.55</v>
      </c>
      <c r="D88" s="252">
        <v>7890.79</v>
      </c>
      <c r="E88" s="252">
        <v>4782.76</v>
      </c>
      <c r="F88" s="253">
        <v>8215.27</v>
      </c>
      <c r="G88" s="269">
        <v>9062.4599999999991</v>
      </c>
      <c r="H88" s="328">
        <v>9062.4599999999991</v>
      </c>
      <c r="I88" s="254">
        <f>(H88-B88)/B88*100</f>
        <v>141.38430682111778</v>
      </c>
      <c r="J88" s="254">
        <f>(H88-C88)/C88*100</f>
        <v>35.796689917660004</v>
      </c>
      <c r="K88" s="254">
        <f>(H88-D88)/D88*100</f>
        <v>14.848576631744088</v>
      </c>
      <c r="L88" s="254">
        <f>(H88-E88)/E88*100</f>
        <v>89.48180548469918</v>
      </c>
      <c r="M88" s="254">
        <f>(H88-F88)/F88*100</f>
        <v>10.312381698958143</v>
      </c>
      <c r="N88" s="348">
        <f>(H88-G88)/G88*100</f>
        <v>0</v>
      </c>
      <c r="O88" s="255">
        <v>195769.21</v>
      </c>
      <c r="P88" s="252">
        <v>188269.63</v>
      </c>
      <c r="Q88" s="252">
        <v>212258.72</v>
      </c>
      <c r="R88" s="252">
        <v>71340.820000000007</v>
      </c>
      <c r="S88" s="253">
        <v>183744.9</v>
      </c>
      <c r="T88" s="269">
        <v>207924.28</v>
      </c>
      <c r="U88" s="328">
        <v>207924.28</v>
      </c>
      <c r="V88" s="254">
        <f>(U88-O88)/O88*100</f>
        <v>6.2088772795272593</v>
      </c>
      <c r="W88" s="254">
        <f>(U88-P88)/P88*100</f>
        <v>10.439628526385267</v>
      </c>
      <c r="X88" s="254">
        <f>(U88-Q88)/Q88*100</f>
        <v>-2.0420550920122396</v>
      </c>
      <c r="Y88" s="254">
        <f>(U88-R88)/R88*100</f>
        <v>191.45204666837301</v>
      </c>
      <c r="Z88" s="254">
        <f>(U88-S88)/S88*100</f>
        <v>13.159211493761191</v>
      </c>
      <c r="AA88" s="254">
        <f>(U88-T88)/T88*100</f>
        <v>0</v>
      </c>
      <c r="AB88" s="256"/>
      <c r="AC88" s="257"/>
      <c r="AD88" s="257"/>
      <c r="AE88" s="257"/>
      <c r="AF88" s="257"/>
      <c r="AG88" s="258"/>
      <c r="AH88" s="410"/>
      <c r="AI88" s="259"/>
      <c r="AJ88" s="259"/>
      <c r="AK88" s="259"/>
      <c r="AL88" s="260"/>
      <c r="AM88" s="260"/>
      <c r="AN88" s="381"/>
    </row>
    <row r="89" spans="1:40" x14ac:dyDescent="0.2">
      <c r="A89" s="261" t="s">
        <v>23</v>
      </c>
      <c r="B89" s="252">
        <v>3754.37</v>
      </c>
      <c r="C89" s="252">
        <v>6644.33</v>
      </c>
      <c r="D89" s="252">
        <v>7531.69</v>
      </c>
      <c r="E89" s="252">
        <v>4210.59</v>
      </c>
      <c r="F89" s="253">
        <v>7123.23</v>
      </c>
      <c r="G89" s="269">
        <v>6961.79</v>
      </c>
      <c r="H89" s="328">
        <v>6961.79</v>
      </c>
      <c r="I89" s="254">
        <f>(H89-B89)/B89*100</f>
        <v>85.431643657923971</v>
      </c>
      <c r="J89" s="254">
        <f>(H89-C89)/C89*100</f>
        <v>4.7779083820340054</v>
      </c>
      <c r="K89" s="254">
        <f>(H89-D89)/D89*100</f>
        <v>-7.5666948586572165</v>
      </c>
      <c r="L89" s="254">
        <f>(H89-E89)/E89*100</f>
        <v>65.340011732322552</v>
      </c>
      <c r="M89" s="254">
        <f>(H89-F89)/F89*100</f>
        <v>-2.2663875797917461</v>
      </c>
      <c r="N89" s="348">
        <f>(H89-G89)/G89*100</f>
        <v>0</v>
      </c>
      <c r="O89" s="252">
        <v>195769.21</v>
      </c>
      <c r="P89" s="252">
        <v>187983.93</v>
      </c>
      <c r="Q89" s="252">
        <v>211265.28</v>
      </c>
      <c r="R89" s="252">
        <v>71129.62</v>
      </c>
      <c r="S89" s="253">
        <v>180732.05</v>
      </c>
      <c r="T89" s="269">
        <v>188989.33</v>
      </c>
      <c r="U89" s="328">
        <v>188989.33</v>
      </c>
      <c r="V89" s="254">
        <f>(U89-O89)/O89*100</f>
        <v>-3.4632003674122225</v>
      </c>
      <c r="W89" s="254">
        <f>(U89-P89)/P89*100</f>
        <v>0.53483295088042593</v>
      </c>
      <c r="X89" s="254">
        <f>(U89-Q89)/Q89*100</f>
        <v>-10.544065735742292</v>
      </c>
      <c r="Y89" s="254">
        <f>(U89-R89)/R89*100</f>
        <v>165.69708934196473</v>
      </c>
      <c r="Z89" s="254">
        <f>(U89-S89)/S89*100</f>
        <v>4.568796735277445</v>
      </c>
      <c r="AA89" s="254">
        <f>(U89-T89)/T89*100</f>
        <v>0</v>
      </c>
      <c r="AB89" s="256"/>
      <c r="AC89" s="257"/>
      <c r="AD89" s="257"/>
      <c r="AE89" s="257"/>
      <c r="AF89" s="257"/>
      <c r="AG89" s="257"/>
      <c r="AH89" s="411"/>
      <c r="AI89" s="259"/>
      <c r="AJ89" s="259"/>
      <c r="AK89" s="259"/>
      <c r="AL89" s="260"/>
      <c r="AM89" s="260"/>
      <c r="AN89" s="381"/>
    </row>
    <row r="90" spans="1:40" x14ac:dyDescent="0.2">
      <c r="A90" s="262" t="s">
        <v>24</v>
      </c>
      <c r="B90" s="263" t="s">
        <v>50</v>
      </c>
      <c r="C90" s="252" t="s">
        <v>50</v>
      </c>
      <c r="D90" s="252" t="s">
        <v>50</v>
      </c>
      <c r="E90" s="252" t="s">
        <v>50</v>
      </c>
      <c r="F90" s="39" t="s">
        <v>50</v>
      </c>
      <c r="G90" s="39" t="s">
        <v>50</v>
      </c>
      <c r="H90" s="320" t="s">
        <v>50</v>
      </c>
      <c r="I90" s="264" t="s">
        <v>50</v>
      </c>
      <c r="J90" s="264" t="s">
        <v>50</v>
      </c>
      <c r="K90" s="264" t="s">
        <v>50</v>
      </c>
      <c r="L90" s="264" t="s">
        <v>50</v>
      </c>
      <c r="M90" s="264" t="s">
        <v>50</v>
      </c>
      <c r="N90" s="349" t="s">
        <v>50</v>
      </c>
      <c r="O90" s="263" t="s">
        <v>50</v>
      </c>
      <c r="P90" s="252" t="s">
        <v>50</v>
      </c>
      <c r="Q90" s="263" t="s">
        <v>50</v>
      </c>
      <c r="R90" s="252" t="s">
        <v>50</v>
      </c>
      <c r="S90" s="39" t="s">
        <v>50</v>
      </c>
      <c r="T90" s="39" t="s">
        <v>50</v>
      </c>
      <c r="U90" s="320" t="s">
        <v>50</v>
      </c>
      <c r="V90" s="254" t="s">
        <v>50</v>
      </c>
      <c r="W90" s="254" t="s">
        <v>50</v>
      </c>
      <c r="X90" s="254" t="s">
        <v>50</v>
      </c>
      <c r="Y90" s="254" t="s">
        <v>50</v>
      </c>
      <c r="Z90" s="254" t="s">
        <v>50</v>
      </c>
      <c r="AA90" s="254" t="s">
        <v>50</v>
      </c>
      <c r="AB90" s="265" t="s">
        <v>50</v>
      </c>
      <c r="AC90" s="265" t="s">
        <v>50</v>
      </c>
      <c r="AD90" s="265" t="s">
        <v>50</v>
      </c>
      <c r="AE90" s="265" t="s">
        <v>50</v>
      </c>
      <c r="AF90" s="233" t="s">
        <v>50</v>
      </c>
      <c r="AG90" s="233" t="s">
        <v>50</v>
      </c>
      <c r="AH90" s="412" t="s">
        <v>50</v>
      </c>
      <c r="AI90" s="254" t="s">
        <v>50</v>
      </c>
      <c r="AJ90" s="254" t="s">
        <v>50</v>
      </c>
      <c r="AK90" s="254" t="s">
        <v>50</v>
      </c>
      <c r="AL90" s="236" t="s">
        <v>50</v>
      </c>
      <c r="AM90" s="236" t="s">
        <v>50</v>
      </c>
      <c r="AN90" s="382" t="s">
        <v>50</v>
      </c>
    </row>
    <row r="91" spans="1:40" x14ac:dyDescent="0.2">
      <c r="A91" s="262" t="s">
        <v>25</v>
      </c>
      <c r="B91" s="263" t="s">
        <v>50</v>
      </c>
      <c r="C91" s="252" t="s">
        <v>50</v>
      </c>
      <c r="D91" s="252" t="s">
        <v>50</v>
      </c>
      <c r="E91" s="252" t="s">
        <v>50</v>
      </c>
      <c r="F91" s="39" t="s">
        <v>50</v>
      </c>
      <c r="G91" s="39" t="s">
        <v>50</v>
      </c>
      <c r="H91" s="320" t="s">
        <v>50</v>
      </c>
      <c r="I91" s="254" t="s">
        <v>50</v>
      </c>
      <c r="J91" s="254" t="s">
        <v>50</v>
      </c>
      <c r="K91" s="254" t="s">
        <v>50</v>
      </c>
      <c r="L91" s="254" t="s">
        <v>50</v>
      </c>
      <c r="M91" s="254" t="s">
        <v>50</v>
      </c>
      <c r="N91" s="348" t="s">
        <v>50</v>
      </c>
      <c r="O91" s="263" t="s">
        <v>50</v>
      </c>
      <c r="P91" s="252" t="s">
        <v>50</v>
      </c>
      <c r="Q91" s="263" t="s">
        <v>50</v>
      </c>
      <c r="R91" s="252" t="s">
        <v>50</v>
      </c>
      <c r="S91" s="39" t="s">
        <v>50</v>
      </c>
      <c r="T91" s="39" t="s">
        <v>50</v>
      </c>
      <c r="U91" s="320" t="s">
        <v>50</v>
      </c>
      <c r="V91" s="254" t="s">
        <v>50</v>
      </c>
      <c r="W91" s="254" t="s">
        <v>50</v>
      </c>
      <c r="X91" s="254" t="s">
        <v>50</v>
      </c>
      <c r="Y91" s="254" t="s">
        <v>50</v>
      </c>
      <c r="Z91" s="254" t="s">
        <v>50</v>
      </c>
      <c r="AA91" s="254" t="s">
        <v>50</v>
      </c>
      <c r="AB91" s="265" t="s">
        <v>50</v>
      </c>
      <c r="AC91" s="265" t="s">
        <v>50</v>
      </c>
      <c r="AD91" s="265" t="s">
        <v>50</v>
      </c>
      <c r="AE91" s="265" t="s">
        <v>50</v>
      </c>
      <c r="AF91" s="233" t="s">
        <v>50</v>
      </c>
      <c r="AG91" s="233" t="s">
        <v>50</v>
      </c>
      <c r="AH91" s="412" t="s">
        <v>50</v>
      </c>
      <c r="AI91" s="254" t="s">
        <v>50</v>
      </c>
      <c r="AJ91" s="254" t="s">
        <v>50</v>
      </c>
      <c r="AK91" s="254" t="s">
        <v>50</v>
      </c>
      <c r="AL91" s="236" t="s">
        <v>50</v>
      </c>
      <c r="AM91" s="236" t="s">
        <v>50</v>
      </c>
      <c r="AN91" s="382" t="s">
        <v>50</v>
      </c>
    </row>
    <row r="92" spans="1:40" x14ac:dyDescent="0.2">
      <c r="A92" s="262" t="s">
        <v>26</v>
      </c>
      <c r="B92" s="263" t="s">
        <v>50</v>
      </c>
      <c r="C92" s="252" t="s">
        <v>50</v>
      </c>
      <c r="D92" s="252" t="s">
        <v>50</v>
      </c>
      <c r="E92" s="252" t="s">
        <v>50</v>
      </c>
      <c r="F92" s="39" t="s">
        <v>50</v>
      </c>
      <c r="G92" s="39" t="s">
        <v>50</v>
      </c>
      <c r="H92" s="320" t="s">
        <v>50</v>
      </c>
      <c r="I92" s="254" t="s">
        <v>50</v>
      </c>
      <c r="J92" s="254" t="s">
        <v>50</v>
      </c>
      <c r="K92" s="254" t="s">
        <v>50</v>
      </c>
      <c r="L92" s="254" t="s">
        <v>50</v>
      </c>
      <c r="M92" s="254" t="s">
        <v>50</v>
      </c>
      <c r="N92" s="348" t="s">
        <v>50</v>
      </c>
      <c r="O92" s="263" t="s">
        <v>50</v>
      </c>
      <c r="P92" s="252" t="s">
        <v>50</v>
      </c>
      <c r="Q92" s="263" t="s">
        <v>50</v>
      </c>
      <c r="R92" s="252" t="s">
        <v>50</v>
      </c>
      <c r="S92" s="39" t="s">
        <v>50</v>
      </c>
      <c r="T92" s="39" t="s">
        <v>50</v>
      </c>
      <c r="U92" s="320" t="s">
        <v>50</v>
      </c>
      <c r="V92" s="254" t="s">
        <v>50</v>
      </c>
      <c r="W92" s="254" t="s">
        <v>50</v>
      </c>
      <c r="X92" s="254" t="s">
        <v>50</v>
      </c>
      <c r="Y92" s="254" t="s">
        <v>50</v>
      </c>
      <c r="Z92" s="254" t="s">
        <v>50</v>
      </c>
      <c r="AA92" s="254" t="s">
        <v>50</v>
      </c>
      <c r="AB92" s="265" t="s">
        <v>50</v>
      </c>
      <c r="AC92" s="265" t="s">
        <v>50</v>
      </c>
      <c r="AD92" s="265" t="s">
        <v>50</v>
      </c>
      <c r="AE92" s="265" t="s">
        <v>50</v>
      </c>
      <c r="AF92" s="233" t="s">
        <v>50</v>
      </c>
      <c r="AG92" s="233" t="s">
        <v>50</v>
      </c>
      <c r="AH92" s="412" t="s">
        <v>50</v>
      </c>
      <c r="AI92" s="254" t="s">
        <v>50</v>
      </c>
      <c r="AJ92" s="254" t="s">
        <v>50</v>
      </c>
      <c r="AK92" s="254" t="s">
        <v>50</v>
      </c>
      <c r="AL92" s="236" t="s">
        <v>50</v>
      </c>
      <c r="AM92" s="236" t="s">
        <v>50</v>
      </c>
      <c r="AN92" s="382" t="s">
        <v>50</v>
      </c>
    </row>
    <row r="93" spans="1:40" x14ac:dyDescent="0.2">
      <c r="A93" s="262" t="s">
        <v>27</v>
      </c>
      <c r="B93" s="263">
        <v>3346.35</v>
      </c>
      <c r="C93" s="252">
        <v>4723.91</v>
      </c>
      <c r="D93" s="263">
        <v>4342.7</v>
      </c>
      <c r="E93" s="263">
        <v>2330.86</v>
      </c>
      <c r="F93" s="39">
        <v>4664.83</v>
      </c>
      <c r="G93" s="39">
        <v>4308.2299999999996</v>
      </c>
      <c r="H93" s="320">
        <v>4308.2299999999996</v>
      </c>
      <c r="I93" s="264">
        <f>(H93-B93)/B93*100</f>
        <v>28.744154078324136</v>
      </c>
      <c r="J93" s="264">
        <f>(H93-C93)/C93*100</f>
        <v>-8.7994902527778951</v>
      </c>
      <c r="K93" s="264">
        <f>(H93-D93)/D93*100</f>
        <v>-0.79374582632924817</v>
      </c>
      <c r="L93" s="264">
        <f>(H93-E93)/E93*100</f>
        <v>84.83435298559327</v>
      </c>
      <c r="M93" s="264">
        <f>(H93-F93)/F93*100</f>
        <v>-7.6444372034993853</v>
      </c>
      <c r="N93" s="349">
        <f>(H93-G93)/G93*100</f>
        <v>0</v>
      </c>
      <c r="O93" s="263">
        <v>188482.63</v>
      </c>
      <c r="P93" s="252">
        <v>172233.47</v>
      </c>
      <c r="Q93" s="263">
        <v>156237.99</v>
      </c>
      <c r="R93" s="263">
        <v>56396.78</v>
      </c>
      <c r="S93" s="39">
        <v>135533.48000000001</v>
      </c>
      <c r="T93" s="39">
        <v>138009.12</v>
      </c>
      <c r="U93" s="320">
        <v>138009.12</v>
      </c>
      <c r="V93" s="264">
        <f>(U93-O93)/O93*100</f>
        <v>-26.778865511373652</v>
      </c>
      <c r="W93" s="264">
        <f>(U93-P93)/P93*100</f>
        <v>-19.870905463380613</v>
      </c>
      <c r="X93" s="264">
        <f>(U93-Q93)/Q93*100</f>
        <v>-11.667373601004465</v>
      </c>
      <c r="Y93" s="264">
        <f>(U93-R93)/R93*100</f>
        <v>144.71099236516693</v>
      </c>
      <c r="Z93" s="264">
        <f>(U93-S93)/S93*100</f>
        <v>1.8265892678325568</v>
      </c>
      <c r="AA93" s="264">
        <f>(U93-T93)/T93*100</f>
        <v>0</v>
      </c>
      <c r="AB93" s="265">
        <v>32.42</v>
      </c>
      <c r="AC93" s="265">
        <v>36.46</v>
      </c>
      <c r="AD93" s="265">
        <v>35.979999999999997</v>
      </c>
      <c r="AE93" s="265">
        <v>24.2</v>
      </c>
      <c r="AF93" s="233">
        <v>29.05</v>
      </c>
      <c r="AG93" s="233">
        <v>32.03</v>
      </c>
      <c r="AH93" s="412">
        <v>32.03</v>
      </c>
      <c r="AI93" s="264">
        <f>(AH93-AB93)/AB93*100</f>
        <v>-1.2029611351017906</v>
      </c>
      <c r="AJ93" s="264">
        <f>(AH93-AC93)/AC93*100</f>
        <v>-12.15030170049369</v>
      </c>
      <c r="AK93" s="264">
        <f>(AH93-AD93)/AD93*100</f>
        <v>-10.978321289605326</v>
      </c>
      <c r="AL93" s="264">
        <f>(AH93-AE93)/AE93*100</f>
        <v>32.355371900826455</v>
      </c>
      <c r="AM93" s="264">
        <f>(AH93-AF93)/AF93*100</f>
        <v>10.25817555938038</v>
      </c>
      <c r="AN93" s="349">
        <f>(AH93-AG93)/AG93*100</f>
        <v>0</v>
      </c>
    </row>
    <row r="94" spans="1:40" x14ac:dyDescent="0.2">
      <c r="A94" s="262" t="s">
        <v>28</v>
      </c>
      <c r="B94" s="263" t="s">
        <v>50</v>
      </c>
      <c r="C94" s="252" t="s">
        <v>50</v>
      </c>
      <c r="D94" s="263">
        <v>1628.24</v>
      </c>
      <c r="E94" s="263">
        <v>926.39</v>
      </c>
      <c r="F94" s="39">
        <v>1555.78</v>
      </c>
      <c r="G94" s="39">
        <v>1725.58</v>
      </c>
      <c r="H94" s="320">
        <v>1725.58</v>
      </c>
      <c r="I94" s="263" t="s">
        <v>50</v>
      </c>
      <c r="J94" s="263" t="s">
        <v>50</v>
      </c>
      <c r="K94" s="264">
        <f>(H94-D94)/D94*100</f>
        <v>5.9782341669532695</v>
      </c>
      <c r="L94" s="264">
        <f>(H94-E94)/E94*100</f>
        <v>86.269281835943829</v>
      </c>
      <c r="M94" s="264">
        <f>(H94-F94)/F94*100</f>
        <v>10.914139531296197</v>
      </c>
      <c r="N94" s="349">
        <f>(H94-G94)/G94*100</f>
        <v>0</v>
      </c>
      <c r="O94" s="263" t="s">
        <v>50</v>
      </c>
      <c r="P94" s="252" t="s">
        <v>50</v>
      </c>
      <c r="Q94" s="263">
        <v>39016</v>
      </c>
      <c r="R94" s="263">
        <v>14732.84</v>
      </c>
      <c r="S94" s="39">
        <v>33382.6</v>
      </c>
      <c r="T94" s="39">
        <v>38499.440000000002</v>
      </c>
      <c r="U94" s="320">
        <v>38499.440000000002</v>
      </c>
      <c r="V94" s="252" t="s">
        <v>50</v>
      </c>
      <c r="W94" s="252" t="s">
        <v>50</v>
      </c>
      <c r="X94" s="264">
        <f>(U94-Q94)/Q94*100</f>
        <v>-1.3239696534754912</v>
      </c>
      <c r="Y94" s="264">
        <f>(U94-R94)/R94*100</f>
        <v>161.31716627615586</v>
      </c>
      <c r="Z94" s="264">
        <f>(U94-S94)/S94*100</f>
        <v>15.327865414916763</v>
      </c>
      <c r="AA94" s="264">
        <f>(U94-T94)/T94*100</f>
        <v>0</v>
      </c>
      <c r="AB94" s="265" t="s">
        <v>50</v>
      </c>
      <c r="AC94" s="265" t="s">
        <v>50</v>
      </c>
      <c r="AD94" s="265">
        <v>23.96</v>
      </c>
      <c r="AE94" s="265">
        <v>15.9</v>
      </c>
      <c r="AF94" s="233">
        <v>21.46</v>
      </c>
      <c r="AG94" s="233">
        <v>22.31</v>
      </c>
      <c r="AH94" s="412">
        <v>22.31</v>
      </c>
      <c r="AI94" s="265" t="s">
        <v>50</v>
      </c>
      <c r="AJ94" s="265" t="s">
        <v>50</v>
      </c>
      <c r="AK94" s="264">
        <f>(AH94-AD94)/AD94*100</f>
        <v>-6.8864774624374041</v>
      </c>
      <c r="AL94" s="264">
        <f>(AH94-AE94)/AE94*100</f>
        <v>40.31446540880502</v>
      </c>
      <c r="AM94" s="264">
        <f>(AH94-AF94)/AF94*100</f>
        <v>3.9608574091332609</v>
      </c>
      <c r="AN94" s="349">
        <f>(AH94-AG94)/AG94*100</f>
        <v>0</v>
      </c>
    </row>
    <row r="95" spans="1:40" x14ac:dyDescent="0.2">
      <c r="A95" s="262" t="s">
        <v>29</v>
      </c>
      <c r="B95" s="263" t="s">
        <v>51</v>
      </c>
      <c r="C95" s="252" t="s">
        <v>51</v>
      </c>
      <c r="D95" s="252" t="s">
        <v>51</v>
      </c>
      <c r="E95" s="252" t="s">
        <v>51</v>
      </c>
      <c r="F95" s="39" t="s">
        <v>51</v>
      </c>
      <c r="G95" s="39" t="s">
        <v>51</v>
      </c>
      <c r="H95" s="320" t="s">
        <v>51</v>
      </c>
      <c r="I95" s="254" t="s">
        <v>51</v>
      </c>
      <c r="J95" s="254" t="s">
        <v>51</v>
      </c>
      <c r="K95" s="254" t="s">
        <v>51</v>
      </c>
      <c r="L95" s="254" t="s">
        <v>51</v>
      </c>
      <c r="M95" s="254" t="s">
        <v>51</v>
      </c>
      <c r="N95" s="348" t="s">
        <v>51</v>
      </c>
      <c r="O95" s="263" t="s">
        <v>51</v>
      </c>
      <c r="P95" s="252" t="s">
        <v>51</v>
      </c>
      <c r="Q95" s="263" t="s">
        <v>51</v>
      </c>
      <c r="R95" s="252" t="s">
        <v>51</v>
      </c>
      <c r="S95" s="39" t="s">
        <v>51</v>
      </c>
      <c r="T95" s="39" t="s">
        <v>51</v>
      </c>
      <c r="U95" s="320" t="s">
        <v>51</v>
      </c>
      <c r="V95" s="254" t="s">
        <v>51</v>
      </c>
      <c r="W95" s="254" t="s">
        <v>51</v>
      </c>
      <c r="X95" s="254" t="s">
        <v>51</v>
      </c>
      <c r="Y95" s="254" t="s">
        <v>51</v>
      </c>
      <c r="Z95" s="254" t="s">
        <v>51</v>
      </c>
      <c r="AA95" s="254" t="s">
        <v>51</v>
      </c>
      <c r="AB95" s="265" t="s">
        <v>51</v>
      </c>
      <c r="AC95" s="265" t="s">
        <v>51</v>
      </c>
      <c r="AD95" s="265" t="s">
        <v>51</v>
      </c>
      <c r="AE95" s="265" t="s">
        <v>51</v>
      </c>
      <c r="AF95" s="233" t="s">
        <v>51</v>
      </c>
      <c r="AG95" s="233" t="s">
        <v>51</v>
      </c>
      <c r="AH95" s="412" t="s">
        <v>51</v>
      </c>
      <c r="AI95" s="254" t="s">
        <v>51</v>
      </c>
      <c r="AJ95" s="254" t="s">
        <v>51</v>
      </c>
      <c r="AK95" s="254" t="s">
        <v>51</v>
      </c>
      <c r="AL95" s="236" t="s">
        <v>51</v>
      </c>
      <c r="AM95" s="236" t="s">
        <v>51</v>
      </c>
      <c r="AN95" s="382" t="s">
        <v>51</v>
      </c>
    </row>
    <row r="96" spans="1:40" x14ac:dyDescent="0.2">
      <c r="A96" s="262" t="s">
        <v>30</v>
      </c>
      <c r="B96" s="263" t="s">
        <v>51</v>
      </c>
      <c r="C96" s="252" t="s">
        <v>51</v>
      </c>
      <c r="D96" s="252" t="s">
        <v>51</v>
      </c>
      <c r="E96" s="252" t="s">
        <v>51</v>
      </c>
      <c r="F96" s="39" t="s">
        <v>51</v>
      </c>
      <c r="G96" s="39" t="s">
        <v>51</v>
      </c>
      <c r="H96" s="320" t="s">
        <v>51</v>
      </c>
      <c r="I96" s="254" t="s">
        <v>51</v>
      </c>
      <c r="J96" s="254" t="s">
        <v>51</v>
      </c>
      <c r="K96" s="254" t="s">
        <v>51</v>
      </c>
      <c r="L96" s="254" t="s">
        <v>51</v>
      </c>
      <c r="M96" s="254" t="s">
        <v>51</v>
      </c>
      <c r="N96" s="348" t="s">
        <v>51</v>
      </c>
      <c r="O96" s="263" t="s">
        <v>51</v>
      </c>
      <c r="P96" s="252" t="s">
        <v>51</v>
      </c>
      <c r="Q96" s="263" t="s">
        <v>51</v>
      </c>
      <c r="R96" s="252" t="s">
        <v>51</v>
      </c>
      <c r="S96" s="39" t="s">
        <v>51</v>
      </c>
      <c r="T96" s="39" t="s">
        <v>51</v>
      </c>
      <c r="U96" s="320" t="s">
        <v>51</v>
      </c>
      <c r="V96" s="254" t="s">
        <v>51</v>
      </c>
      <c r="W96" s="254" t="s">
        <v>51</v>
      </c>
      <c r="X96" s="254" t="s">
        <v>51</v>
      </c>
      <c r="Y96" s="254" t="s">
        <v>51</v>
      </c>
      <c r="Z96" s="254" t="s">
        <v>51</v>
      </c>
      <c r="AA96" s="254" t="s">
        <v>51</v>
      </c>
      <c r="AB96" s="265" t="s">
        <v>51</v>
      </c>
      <c r="AC96" s="265" t="s">
        <v>51</v>
      </c>
      <c r="AD96" s="265" t="s">
        <v>51</v>
      </c>
      <c r="AE96" s="265" t="s">
        <v>51</v>
      </c>
      <c r="AF96" s="233" t="s">
        <v>51</v>
      </c>
      <c r="AG96" s="233" t="s">
        <v>51</v>
      </c>
      <c r="AH96" s="412" t="s">
        <v>51</v>
      </c>
      <c r="AI96" s="254" t="s">
        <v>51</v>
      </c>
      <c r="AJ96" s="254" t="s">
        <v>51</v>
      </c>
      <c r="AK96" s="254" t="s">
        <v>51</v>
      </c>
      <c r="AL96" s="236" t="s">
        <v>51</v>
      </c>
      <c r="AM96" s="236" t="s">
        <v>51</v>
      </c>
      <c r="AN96" s="382" t="s">
        <v>51</v>
      </c>
    </row>
    <row r="97" spans="1:40" x14ac:dyDescent="0.2">
      <c r="A97" s="262" t="s">
        <v>31</v>
      </c>
      <c r="B97" s="263" t="s">
        <v>51</v>
      </c>
      <c r="C97" s="252" t="s">
        <v>51</v>
      </c>
      <c r="D97" s="252" t="s">
        <v>51</v>
      </c>
      <c r="E97" s="252" t="s">
        <v>51</v>
      </c>
      <c r="F97" s="39" t="s">
        <v>51</v>
      </c>
      <c r="G97" s="39" t="s">
        <v>51</v>
      </c>
      <c r="H97" s="320" t="s">
        <v>51</v>
      </c>
      <c r="I97" s="254" t="s">
        <v>51</v>
      </c>
      <c r="J97" s="254" t="s">
        <v>51</v>
      </c>
      <c r="K97" s="254" t="s">
        <v>51</v>
      </c>
      <c r="L97" s="264" t="s">
        <v>51</v>
      </c>
      <c r="M97" s="264" t="s">
        <v>51</v>
      </c>
      <c r="N97" s="349" t="s">
        <v>51</v>
      </c>
      <c r="O97" s="263" t="s">
        <v>51</v>
      </c>
      <c r="P97" s="252" t="s">
        <v>51</v>
      </c>
      <c r="Q97" s="263" t="s">
        <v>51</v>
      </c>
      <c r="R97" s="252" t="s">
        <v>51</v>
      </c>
      <c r="S97" s="39" t="s">
        <v>51</v>
      </c>
      <c r="T97" s="39" t="s">
        <v>51</v>
      </c>
      <c r="U97" s="320" t="s">
        <v>51</v>
      </c>
      <c r="V97" s="254" t="s">
        <v>51</v>
      </c>
      <c r="W97" s="254" t="s">
        <v>51</v>
      </c>
      <c r="X97" s="254" t="s">
        <v>51</v>
      </c>
      <c r="Y97" s="254" t="s">
        <v>51</v>
      </c>
      <c r="Z97" s="254" t="s">
        <v>51</v>
      </c>
      <c r="AA97" s="254" t="s">
        <v>51</v>
      </c>
      <c r="AB97" s="265" t="s">
        <v>51</v>
      </c>
      <c r="AC97" s="265" t="s">
        <v>51</v>
      </c>
      <c r="AD97" s="265" t="s">
        <v>51</v>
      </c>
      <c r="AE97" s="265" t="s">
        <v>51</v>
      </c>
      <c r="AF97" s="233" t="s">
        <v>51</v>
      </c>
      <c r="AG97" s="233" t="s">
        <v>51</v>
      </c>
      <c r="AH97" s="412" t="s">
        <v>51</v>
      </c>
      <c r="AI97" s="254" t="s">
        <v>51</v>
      </c>
      <c r="AJ97" s="254" t="s">
        <v>51</v>
      </c>
      <c r="AK97" s="254" t="s">
        <v>51</v>
      </c>
      <c r="AL97" s="236" t="s">
        <v>51</v>
      </c>
      <c r="AM97" s="236" t="s">
        <v>51</v>
      </c>
      <c r="AN97" s="382" t="s">
        <v>51</v>
      </c>
    </row>
    <row r="98" spans="1:40" x14ac:dyDescent="0.2">
      <c r="A98" s="261" t="s">
        <v>32</v>
      </c>
      <c r="B98" s="263" t="s">
        <v>51</v>
      </c>
      <c r="C98" s="252" t="s">
        <v>50</v>
      </c>
      <c r="D98" s="252" t="s">
        <v>50</v>
      </c>
      <c r="E98" s="252" t="s">
        <v>50</v>
      </c>
      <c r="F98" s="266" t="s">
        <v>50</v>
      </c>
      <c r="G98" s="39" t="s">
        <v>50</v>
      </c>
      <c r="H98" s="320" t="s">
        <v>50</v>
      </c>
      <c r="I98" s="266" t="s">
        <v>50</v>
      </c>
      <c r="J98" s="266" t="s">
        <v>50</v>
      </c>
      <c r="K98" s="266" t="s">
        <v>50</v>
      </c>
      <c r="L98" s="266" t="s">
        <v>50</v>
      </c>
      <c r="M98" s="266" t="s">
        <v>50</v>
      </c>
      <c r="N98" s="350" t="s">
        <v>50</v>
      </c>
      <c r="O98" s="263" t="s">
        <v>51</v>
      </c>
      <c r="P98" s="252" t="s">
        <v>50</v>
      </c>
      <c r="Q98" s="252" t="s">
        <v>50</v>
      </c>
      <c r="R98" s="252" t="s">
        <v>50</v>
      </c>
      <c r="S98" s="252" t="s">
        <v>50</v>
      </c>
      <c r="T98" s="39" t="s">
        <v>50</v>
      </c>
      <c r="U98" s="320" t="s">
        <v>50</v>
      </c>
      <c r="V98" s="252" t="s">
        <v>50</v>
      </c>
      <c r="W98" s="252" t="s">
        <v>50</v>
      </c>
      <c r="X98" s="252" t="s">
        <v>50</v>
      </c>
      <c r="Y98" s="252" t="s">
        <v>50</v>
      </c>
      <c r="Z98" s="252" t="s">
        <v>50</v>
      </c>
      <c r="AA98" s="252" t="s">
        <v>50</v>
      </c>
      <c r="AB98" s="256"/>
      <c r="AC98" s="257"/>
      <c r="AD98" s="257"/>
      <c r="AE98" s="257"/>
      <c r="AF98" s="257"/>
      <c r="AG98" s="257"/>
      <c r="AH98" s="411"/>
      <c r="AI98" s="259"/>
      <c r="AJ98" s="259"/>
      <c r="AK98" s="259"/>
      <c r="AL98" s="260"/>
      <c r="AM98" s="260"/>
      <c r="AN98" s="381"/>
    </row>
    <row r="99" spans="1:40" x14ac:dyDescent="0.2">
      <c r="A99" s="262" t="s">
        <v>33</v>
      </c>
      <c r="B99" s="263" t="s">
        <v>51</v>
      </c>
      <c r="C99" s="252" t="s">
        <v>51</v>
      </c>
      <c r="D99" s="252" t="s">
        <v>51</v>
      </c>
      <c r="E99" s="252" t="s">
        <v>51</v>
      </c>
      <c r="F99" s="39" t="s">
        <v>51</v>
      </c>
      <c r="G99" s="39" t="s">
        <v>51</v>
      </c>
      <c r="H99" s="320" t="s">
        <v>51</v>
      </c>
      <c r="I99" s="254" t="s">
        <v>51</v>
      </c>
      <c r="J99" s="254" t="s">
        <v>51</v>
      </c>
      <c r="K99" s="254" t="s">
        <v>51</v>
      </c>
      <c r="L99" s="254" t="s">
        <v>51</v>
      </c>
      <c r="M99" s="254" t="s">
        <v>51</v>
      </c>
      <c r="N99" s="348" t="s">
        <v>51</v>
      </c>
      <c r="O99" s="263" t="s">
        <v>51</v>
      </c>
      <c r="P99" s="252" t="s">
        <v>51</v>
      </c>
      <c r="Q99" s="252" t="s">
        <v>51</v>
      </c>
      <c r="R99" s="252" t="s">
        <v>51</v>
      </c>
      <c r="S99" s="39" t="s">
        <v>51</v>
      </c>
      <c r="T99" s="39" t="s">
        <v>51</v>
      </c>
      <c r="U99" s="320" t="s">
        <v>51</v>
      </c>
      <c r="V99" s="254" t="s">
        <v>51</v>
      </c>
      <c r="W99" s="254" t="s">
        <v>51</v>
      </c>
      <c r="X99" s="254" t="s">
        <v>51</v>
      </c>
      <c r="Y99" s="254" t="s">
        <v>51</v>
      </c>
      <c r="Z99" s="254" t="s">
        <v>51</v>
      </c>
      <c r="AA99" s="254" t="s">
        <v>51</v>
      </c>
      <c r="AB99" s="265" t="s">
        <v>51</v>
      </c>
      <c r="AC99" s="265" t="s">
        <v>51</v>
      </c>
      <c r="AD99" s="265" t="s">
        <v>51</v>
      </c>
      <c r="AE99" s="265" t="s">
        <v>51</v>
      </c>
      <c r="AF99" s="233" t="s">
        <v>51</v>
      </c>
      <c r="AG99" s="233" t="s">
        <v>51</v>
      </c>
      <c r="AH99" s="412" t="s">
        <v>51</v>
      </c>
      <c r="AI99" s="254" t="s">
        <v>51</v>
      </c>
      <c r="AJ99" s="254" t="s">
        <v>51</v>
      </c>
      <c r="AK99" s="254" t="s">
        <v>51</v>
      </c>
      <c r="AL99" s="236" t="s">
        <v>51</v>
      </c>
      <c r="AM99" s="236" t="s">
        <v>51</v>
      </c>
      <c r="AN99" s="382" t="s">
        <v>51</v>
      </c>
    </row>
    <row r="100" spans="1:40" x14ac:dyDescent="0.2">
      <c r="A100" s="262" t="s">
        <v>34</v>
      </c>
      <c r="B100" s="263" t="s">
        <v>51</v>
      </c>
      <c r="C100" s="252" t="s">
        <v>51</v>
      </c>
      <c r="D100" s="252" t="s">
        <v>51</v>
      </c>
      <c r="E100" s="252" t="s">
        <v>51</v>
      </c>
      <c r="F100" s="39" t="s">
        <v>50</v>
      </c>
      <c r="G100" s="39" t="s">
        <v>50</v>
      </c>
      <c r="H100" s="320" t="s">
        <v>50</v>
      </c>
      <c r="I100" s="254" t="s">
        <v>50</v>
      </c>
      <c r="J100" s="254" t="s">
        <v>50</v>
      </c>
      <c r="K100" s="254" t="s">
        <v>50</v>
      </c>
      <c r="L100" s="254" t="s">
        <v>50</v>
      </c>
      <c r="M100" s="254" t="s">
        <v>50</v>
      </c>
      <c r="N100" s="348" t="s">
        <v>50</v>
      </c>
      <c r="O100" s="263" t="s">
        <v>51</v>
      </c>
      <c r="P100" s="252" t="s">
        <v>50</v>
      </c>
      <c r="Q100" s="252" t="s">
        <v>50</v>
      </c>
      <c r="R100" s="252" t="s">
        <v>50</v>
      </c>
      <c r="S100" s="39" t="s">
        <v>50</v>
      </c>
      <c r="T100" s="39" t="s">
        <v>51</v>
      </c>
      <c r="U100" s="320" t="s">
        <v>51</v>
      </c>
      <c r="V100" s="254" t="s">
        <v>50</v>
      </c>
      <c r="W100" s="254" t="s">
        <v>50</v>
      </c>
      <c r="X100" s="254" t="s">
        <v>50</v>
      </c>
      <c r="Y100" s="254" t="s">
        <v>50</v>
      </c>
      <c r="Z100" s="254" t="s">
        <v>50</v>
      </c>
      <c r="AA100" s="254" t="s">
        <v>50</v>
      </c>
      <c r="AB100" s="265" t="s">
        <v>50</v>
      </c>
      <c r="AC100" s="265" t="s">
        <v>50</v>
      </c>
      <c r="AD100" s="265" t="s">
        <v>50</v>
      </c>
      <c r="AE100" s="265" t="s">
        <v>50</v>
      </c>
      <c r="AF100" s="233" t="s">
        <v>50</v>
      </c>
      <c r="AG100" s="233" t="s">
        <v>51</v>
      </c>
      <c r="AH100" s="412" t="s">
        <v>51</v>
      </c>
      <c r="AI100" s="254" t="s">
        <v>50</v>
      </c>
      <c r="AJ100" s="254" t="s">
        <v>50</v>
      </c>
      <c r="AK100" s="254" t="s">
        <v>50</v>
      </c>
      <c r="AL100" s="236" t="s">
        <v>50</v>
      </c>
      <c r="AM100" s="236" t="s">
        <v>50</v>
      </c>
      <c r="AN100" s="382" t="s">
        <v>50</v>
      </c>
    </row>
    <row r="101" spans="1:40" x14ac:dyDescent="0.2">
      <c r="A101" s="267" t="s">
        <v>35</v>
      </c>
      <c r="B101" s="263" t="s">
        <v>51</v>
      </c>
      <c r="C101" s="252" t="s">
        <v>50</v>
      </c>
      <c r="D101" s="252" t="s">
        <v>50</v>
      </c>
      <c r="E101" s="252" t="s">
        <v>50</v>
      </c>
      <c r="F101" s="39" t="s">
        <v>50</v>
      </c>
      <c r="G101" s="39" t="s">
        <v>50</v>
      </c>
      <c r="H101" s="320" t="s">
        <v>50</v>
      </c>
      <c r="I101" s="254" t="s">
        <v>50</v>
      </c>
      <c r="J101" s="254" t="s">
        <v>50</v>
      </c>
      <c r="K101" s="254" t="s">
        <v>50</v>
      </c>
      <c r="L101" s="254" t="s">
        <v>50</v>
      </c>
      <c r="M101" s="254" t="s">
        <v>50</v>
      </c>
      <c r="N101" s="348" t="s">
        <v>50</v>
      </c>
      <c r="O101" s="263" t="s">
        <v>50</v>
      </c>
      <c r="P101" s="252" t="s">
        <v>50</v>
      </c>
      <c r="Q101" s="252" t="s">
        <v>50</v>
      </c>
      <c r="R101" s="252" t="s">
        <v>50</v>
      </c>
      <c r="S101" s="39" t="s">
        <v>50</v>
      </c>
      <c r="T101" s="39" t="s">
        <v>51</v>
      </c>
      <c r="U101" s="320" t="s">
        <v>51</v>
      </c>
      <c r="V101" s="252" t="s">
        <v>50</v>
      </c>
      <c r="W101" s="252" t="s">
        <v>50</v>
      </c>
      <c r="X101" s="252" t="s">
        <v>50</v>
      </c>
      <c r="Y101" s="252" t="s">
        <v>50</v>
      </c>
      <c r="Z101" s="252" t="s">
        <v>50</v>
      </c>
      <c r="AA101" s="252" t="s">
        <v>50</v>
      </c>
      <c r="AB101" s="265" t="s">
        <v>50</v>
      </c>
      <c r="AC101" s="265" t="s">
        <v>50</v>
      </c>
      <c r="AD101" s="265" t="s">
        <v>50</v>
      </c>
      <c r="AE101" s="265" t="s">
        <v>50</v>
      </c>
      <c r="AF101" s="233" t="s">
        <v>50</v>
      </c>
      <c r="AG101" s="233" t="s">
        <v>51</v>
      </c>
      <c r="AH101" s="412" t="s">
        <v>51</v>
      </c>
      <c r="AI101" s="254" t="s">
        <v>50</v>
      </c>
      <c r="AJ101" s="254" t="s">
        <v>50</v>
      </c>
      <c r="AK101" s="254" t="s">
        <v>50</v>
      </c>
      <c r="AL101" s="236" t="s">
        <v>50</v>
      </c>
      <c r="AM101" s="236" t="s">
        <v>50</v>
      </c>
      <c r="AN101" s="382" t="s">
        <v>50</v>
      </c>
    </row>
    <row r="102" spans="1:40" x14ac:dyDescent="0.2">
      <c r="A102" s="267" t="s">
        <v>36</v>
      </c>
      <c r="B102" s="263" t="s">
        <v>51</v>
      </c>
      <c r="C102" s="252" t="s">
        <v>51</v>
      </c>
      <c r="D102" s="252" t="s">
        <v>50</v>
      </c>
      <c r="E102" s="252" t="s">
        <v>50</v>
      </c>
      <c r="F102" s="268" t="s">
        <v>50</v>
      </c>
      <c r="G102" s="39" t="s">
        <v>50</v>
      </c>
      <c r="H102" s="320" t="s">
        <v>50</v>
      </c>
      <c r="I102" s="254" t="s">
        <v>50</v>
      </c>
      <c r="J102" s="254" t="s">
        <v>50</v>
      </c>
      <c r="K102" s="254" t="s">
        <v>50</v>
      </c>
      <c r="L102" s="254" t="s">
        <v>50</v>
      </c>
      <c r="M102" s="254" t="s">
        <v>50</v>
      </c>
      <c r="N102" s="348" t="s">
        <v>50</v>
      </c>
      <c r="O102" s="263" t="s">
        <v>50</v>
      </c>
      <c r="P102" s="252" t="s">
        <v>50</v>
      </c>
      <c r="Q102" s="252" t="s">
        <v>50</v>
      </c>
      <c r="R102" s="252" t="s">
        <v>50</v>
      </c>
      <c r="S102" s="268" t="s">
        <v>50</v>
      </c>
      <c r="T102" s="39" t="s">
        <v>51</v>
      </c>
      <c r="U102" s="320" t="s">
        <v>51</v>
      </c>
      <c r="V102" s="254" t="s">
        <v>50</v>
      </c>
      <c r="W102" s="254" t="s">
        <v>50</v>
      </c>
      <c r="X102" s="254" t="s">
        <v>50</v>
      </c>
      <c r="Y102" s="254" t="s">
        <v>50</v>
      </c>
      <c r="Z102" s="254" t="s">
        <v>50</v>
      </c>
      <c r="AA102" s="254" t="s">
        <v>50</v>
      </c>
      <c r="AB102" s="265" t="s">
        <v>50</v>
      </c>
      <c r="AC102" s="265" t="s">
        <v>50</v>
      </c>
      <c r="AD102" s="265" t="s">
        <v>50</v>
      </c>
      <c r="AE102" s="265" t="s">
        <v>50</v>
      </c>
      <c r="AF102" s="268" t="s">
        <v>50</v>
      </c>
      <c r="AG102" s="233" t="s">
        <v>51</v>
      </c>
      <c r="AH102" s="412" t="s">
        <v>51</v>
      </c>
      <c r="AI102" s="254" t="s">
        <v>50</v>
      </c>
      <c r="AJ102" s="254" t="s">
        <v>50</v>
      </c>
      <c r="AK102" s="254" t="s">
        <v>50</v>
      </c>
      <c r="AL102" s="236" t="s">
        <v>50</v>
      </c>
      <c r="AM102" s="236" t="s">
        <v>50</v>
      </c>
      <c r="AN102" s="382" t="s">
        <v>50</v>
      </c>
    </row>
    <row r="103" spans="1:40" x14ac:dyDescent="0.2">
      <c r="A103" s="262" t="s">
        <v>83</v>
      </c>
      <c r="B103" s="39"/>
      <c r="C103" s="252" t="s">
        <v>51</v>
      </c>
      <c r="D103" s="252" t="s">
        <v>50</v>
      </c>
      <c r="E103" s="252" t="s">
        <v>50</v>
      </c>
      <c r="F103" s="39" t="s">
        <v>50</v>
      </c>
      <c r="G103" s="39" t="s">
        <v>50</v>
      </c>
      <c r="H103" s="320" t="s">
        <v>50</v>
      </c>
      <c r="I103" s="252" t="s">
        <v>50</v>
      </c>
      <c r="J103" s="252" t="s">
        <v>50</v>
      </c>
      <c r="K103" s="254" t="s">
        <v>50</v>
      </c>
      <c r="L103" s="254" t="s">
        <v>50</v>
      </c>
      <c r="M103" s="254" t="s">
        <v>50</v>
      </c>
      <c r="N103" s="348" t="s">
        <v>50</v>
      </c>
      <c r="O103" s="263" t="s">
        <v>50</v>
      </c>
      <c r="P103" s="252" t="s">
        <v>50</v>
      </c>
      <c r="Q103" s="252" t="s">
        <v>50</v>
      </c>
      <c r="R103" s="252" t="s">
        <v>50</v>
      </c>
      <c r="S103" s="39" t="s">
        <v>50</v>
      </c>
      <c r="T103" s="39" t="s">
        <v>51</v>
      </c>
      <c r="U103" s="320" t="s">
        <v>51</v>
      </c>
      <c r="V103" s="254" t="s">
        <v>50</v>
      </c>
      <c r="W103" s="254" t="s">
        <v>50</v>
      </c>
      <c r="X103" s="254" t="s">
        <v>50</v>
      </c>
      <c r="Y103" s="254" t="s">
        <v>50</v>
      </c>
      <c r="Z103" s="254" t="s">
        <v>50</v>
      </c>
      <c r="AA103" s="254" t="s">
        <v>50</v>
      </c>
      <c r="AB103" s="265" t="s">
        <v>50</v>
      </c>
      <c r="AC103" s="265" t="s">
        <v>50</v>
      </c>
      <c r="AD103" s="265" t="s">
        <v>50</v>
      </c>
      <c r="AE103" s="265" t="s">
        <v>50</v>
      </c>
      <c r="AF103" s="233" t="s">
        <v>50</v>
      </c>
      <c r="AG103" s="233" t="s">
        <v>51</v>
      </c>
      <c r="AH103" s="412" t="s">
        <v>51</v>
      </c>
      <c r="AI103" s="254" t="s">
        <v>50</v>
      </c>
      <c r="AJ103" s="254" t="s">
        <v>50</v>
      </c>
      <c r="AK103" s="254" t="s">
        <v>50</v>
      </c>
      <c r="AL103" s="236" t="s">
        <v>50</v>
      </c>
      <c r="AM103" s="236" t="s">
        <v>50</v>
      </c>
      <c r="AN103" s="382" t="s">
        <v>50</v>
      </c>
    </row>
    <row r="104" spans="1:40" x14ac:dyDescent="0.2">
      <c r="A104" s="262" t="s">
        <v>37</v>
      </c>
      <c r="B104" s="263" t="s">
        <v>51</v>
      </c>
      <c r="C104" s="252" t="s">
        <v>51</v>
      </c>
      <c r="D104" s="252" t="s">
        <v>51</v>
      </c>
      <c r="E104" s="252" t="s">
        <v>51</v>
      </c>
      <c r="F104" s="39" t="s">
        <v>51</v>
      </c>
      <c r="G104" s="39" t="s">
        <v>51</v>
      </c>
      <c r="H104" s="320" t="s">
        <v>51</v>
      </c>
      <c r="I104" s="254" t="s">
        <v>51</v>
      </c>
      <c r="J104" s="254" t="s">
        <v>51</v>
      </c>
      <c r="K104" s="254" t="s">
        <v>51</v>
      </c>
      <c r="L104" s="254" t="s">
        <v>51</v>
      </c>
      <c r="M104" s="254" t="s">
        <v>51</v>
      </c>
      <c r="N104" s="348" t="s">
        <v>51</v>
      </c>
      <c r="O104" s="263" t="s">
        <v>51</v>
      </c>
      <c r="P104" s="252" t="s">
        <v>51</v>
      </c>
      <c r="Q104" s="252" t="s">
        <v>51</v>
      </c>
      <c r="R104" s="252" t="s">
        <v>51</v>
      </c>
      <c r="S104" s="39" t="s">
        <v>51</v>
      </c>
      <c r="T104" s="39" t="s">
        <v>51</v>
      </c>
      <c r="U104" s="320" t="s">
        <v>51</v>
      </c>
      <c r="V104" s="254" t="s">
        <v>51</v>
      </c>
      <c r="W104" s="254" t="s">
        <v>51</v>
      </c>
      <c r="X104" s="254" t="s">
        <v>51</v>
      </c>
      <c r="Y104" s="254" t="s">
        <v>51</v>
      </c>
      <c r="Z104" s="254" t="s">
        <v>51</v>
      </c>
      <c r="AA104" s="254" t="s">
        <v>51</v>
      </c>
      <c r="AB104" s="265" t="s">
        <v>51</v>
      </c>
      <c r="AC104" s="265" t="s">
        <v>51</v>
      </c>
      <c r="AD104" s="265" t="s">
        <v>51</v>
      </c>
      <c r="AE104" s="265" t="s">
        <v>51</v>
      </c>
      <c r="AF104" s="233" t="s">
        <v>51</v>
      </c>
      <c r="AG104" s="233" t="s">
        <v>51</v>
      </c>
      <c r="AH104" s="412" t="s">
        <v>51</v>
      </c>
      <c r="AI104" s="254" t="s">
        <v>51</v>
      </c>
      <c r="AJ104" s="254" t="s">
        <v>51</v>
      </c>
      <c r="AK104" s="254" t="s">
        <v>51</v>
      </c>
      <c r="AL104" s="236" t="s">
        <v>51</v>
      </c>
      <c r="AM104" s="236" t="s">
        <v>51</v>
      </c>
      <c r="AN104" s="382" t="s">
        <v>51</v>
      </c>
    </row>
    <row r="105" spans="1:40" x14ac:dyDescent="0.2">
      <c r="A105" s="262" t="s">
        <v>38</v>
      </c>
      <c r="B105" s="263" t="s">
        <v>51</v>
      </c>
      <c r="C105" s="252" t="s">
        <v>51</v>
      </c>
      <c r="D105" s="252" t="s">
        <v>51</v>
      </c>
      <c r="E105" s="252" t="s">
        <v>51</v>
      </c>
      <c r="F105" s="39" t="s">
        <v>51</v>
      </c>
      <c r="G105" s="39" t="s">
        <v>51</v>
      </c>
      <c r="H105" s="320" t="s">
        <v>51</v>
      </c>
      <c r="I105" s="254" t="s">
        <v>51</v>
      </c>
      <c r="J105" s="254" t="s">
        <v>51</v>
      </c>
      <c r="K105" s="254" t="s">
        <v>51</v>
      </c>
      <c r="L105" s="254" t="s">
        <v>51</v>
      </c>
      <c r="M105" s="254" t="s">
        <v>51</v>
      </c>
      <c r="N105" s="348" t="s">
        <v>51</v>
      </c>
      <c r="O105" s="263" t="s">
        <v>51</v>
      </c>
      <c r="P105" s="252" t="s">
        <v>51</v>
      </c>
      <c r="Q105" s="252" t="s">
        <v>51</v>
      </c>
      <c r="R105" s="252" t="s">
        <v>51</v>
      </c>
      <c r="S105" s="39" t="s">
        <v>51</v>
      </c>
      <c r="T105" s="39" t="s">
        <v>51</v>
      </c>
      <c r="U105" s="320" t="s">
        <v>51</v>
      </c>
      <c r="V105" s="254" t="s">
        <v>51</v>
      </c>
      <c r="W105" s="254" t="s">
        <v>51</v>
      </c>
      <c r="X105" s="254" t="s">
        <v>51</v>
      </c>
      <c r="Y105" s="254" t="s">
        <v>51</v>
      </c>
      <c r="Z105" s="254" t="s">
        <v>51</v>
      </c>
      <c r="AA105" s="254" t="s">
        <v>51</v>
      </c>
      <c r="AB105" s="265" t="s">
        <v>51</v>
      </c>
      <c r="AC105" s="265" t="s">
        <v>51</v>
      </c>
      <c r="AD105" s="265" t="s">
        <v>51</v>
      </c>
      <c r="AE105" s="265" t="s">
        <v>51</v>
      </c>
      <c r="AF105" s="233" t="s">
        <v>51</v>
      </c>
      <c r="AG105" s="233" t="s">
        <v>51</v>
      </c>
      <c r="AH105" s="412" t="s">
        <v>51</v>
      </c>
      <c r="AI105" s="254" t="s">
        <v>51</v>
      </c>
      <c r="AJ105" s="254" t="s">
        <v>51</v>
      </c>
      <c r="AK105" s="254" t="s">
        <v>51</v>
      </c>
      <c r="AL105" s="236" t="s">
        <v>51</v>
      </c>
      <c r="AM105" s="236" t="s">
        <v>51</v>
      </c>
      <c r="AN105" s="382" t="s">
        <v>51</v>
      </c>
    </row>
    <row r="106" spans="1:40" x14ac:dyDescent="0.2">
      <c r="A106" s="262" t="s">
        <v>39</v>
      </c>
      <c r="B106" s="263" t="s">
        <v>51</v>
      </c>
      <c r="C106" s="252" t="s">
        <v>51</v>
      </c>
      <c r="D106" s="252" t="s">
        <v>51</v>
      </c>
      <c r="E106" s="252" t="s">
        <v>51</v>
      </c>
      <c r="F106" s="39" t="s">
        <v>51</v>
      </c>
      <c r="G106" s="39" t="s">
        <v>51</v>
      </c>
      <c r="H106" s="320" t="s">
        <v>51</v>
      </c>
      <c r="I106" s="254" t="s">
        <v>51</v>
      </c>
      <c r="J106" s="254" t="s">
        <v>51</v>
      </c>
      <c r="K106" s="254" t="s">
        <v>51</v>
      </c>
      <c r="L106" s="254" t="s">
        <v>51</v>
      </c>
      <c r="M106" s="254" t="s">
        <v>51</v>
      </c>
      <c r="N106" s="348" t="s">
        <v>51</v>
      </c>
      <c r="O106" s="263" t="s">
        <v>51</v>
      </c>
      <c r="P106" s="252" t="s">
        <v>51</v>
      </c>
      <c r="Q106" s="252" t="s">
        <v>51</v>
      </c>
      <c r="R106" s="252" t="s">
        <v>51</v>
      </c>
      <c r="S106" s="39" t="s">
        <v>51</v>
      </c>
      <c r="T106" s="39" t="s">
        <v>51</v>
      </c>
      <c r="U106" s="320" t="s">
        <v>51</v>
      </c>
      <c r="V106" s="254" t="s">
        <v>51</v>
      </c>
      <c r="W106" s="254" t="s">
        <v>51</v>
      </c>
      <c r="X106" s="254" t="s">
        <v>51</v>
      </c>
      <c r="Y106" s="254" t="s">
        <v>51</v>
      </c>
      <c r="Z106" s="254" t="s">
        <v>51</v>
      </c>
      <c r="AA106" s="254" t="s">
        <v>51</v>
      </c>
      <c r="AB106" s="265" t="s">
        <v>51</v>
      </c>
      <c r="AC106" s="265" t="s">
        <v>51</v>
      </c>
      <c r="AD106" s="265" t="s">
        <v>51</v>
      </c>
      <c r="AE106" s="265" t="s">
        <v>51</v>
      </c>
      <c r="AF106" s="233" t="s">
        <v>51</v>
      </c>
      <c r="AG106" s="233" t="s">
        <v>51</v>
      </c>
      <c r="AH106" s="412" t="s">
        <v>51</v>
      </c>
      <c r="AI106" s="254" t="s">
        <v>51</v>
      </c>
      <c r="AJ106" s="254" t="s">
        <v>51</v>
      </c>
      <c r="AK106" s="254" t="s">
        <v>51</v>
      </c>
      <c r="AL106" s="236" t="s">
        <v>51</v>
      </c>
      <c r="AM106" s="236" t="s">
        <v>51</v>
      </c>
      <c r="AN106" s="382" t="s">
        <v>51</v>
      </c>
    </row>
    <row r="107" spans="1:40" x14ac:dyDescent="0.2">
      <c r="A107" s="262" t="s">
        <v>40</v>
      </c>
      <c r="B107" s="263" t="s">
        <v>51</v>
      </c>
      <c r="C107" s="252" t="s">
        <v>51</v>
      </c>
      <c r="D107" s="252" t="s">
        <v>51</v>
      </c>
      <c r="E107" s="252" t="s">
        <v>51</v>
      </c>
      <c r="F107" s="39" t="s">
        <v>51</v>
      </c>
      <c r="G107" s="39" t="s">
        <v>51</v>
      </c>
      <c r="H107" s="320" t="s">
        <v>51</v>
      </c>
      <c r="I107" s="254" t="s">
        <v>51</v>
      </c>
      <c r="J107" s="254" t="s">
        <v>51</v>
      </c>
      <c r="K107" s="254" t="s">
        <v>51</v>
      </c>
      <c r="L107" s="254" t="s">
        <v>51</v>
      </c>
      <c r="M107" s="254" t="s">
        <v>51</v>
      </c>
      <c r="N107" s="348" t="s">
        <v>51</v>
      </c>
      <c r="O107" s="263" t="s">
        <v>51</v>
      </c>
      <c r="P107" s="252" t="s">
        <v>51</v>
      </c>
      <c r="Q107" s="252" t="s">
        <v>51</v>
      </c>
      <c r="R107" s="252" t="s">
        <v>51</v>
      </c>
      <c r="S107" s="39" t="s">
        <v>51</v>
      </c>
      <c r="T107" s="39" t="s">
        <v>51</v>
      </c>
      <c r="U107" s="320" t="s">
        <v>51</v>
      </c>
      <c r="V107" s="254" t="s">
        <v>51</v>
      </c>
      <c r="W107" s="254" t="s">
        <v>51</v>
      </c>
      <c r="X107" s="254" t="s">
        <v>51</v>
      </c>
      <c r="Y107" s="254" t="s">
        <v>51</v>
      </c>
      <c r="Z107" s="254" t="s">
        <v>51</v>
      </c>
      <c r="AA107" s="254" t="s">
        <v>51</v>
      </c>
      <c r="AB107" s="265" t="s">
        <v>51</v>
      </c>
      <c r="AC107" s="265" t="s">
        <v>51</v>
      </c>
      <c r="AD107" s="265" t="s">
        <v>51</v>
      </c>
      <c r="AE107" s="265" t="s">
        <v>51</v>
      </c>
      <c r="AF107" s="233" t="s">
        <v>51</v>
      </c>
      <c r="AG107" s="233" t="s">
        <v>51</v>
      </c>
      <c r="AH107" s="412" t="s">
        <v>51</v>
      </c>
      <c r="AI107" s="254" t="s">
        <v>51</v>
      </c>
      <c r="AJ107" s="254" t="s">
        <v>51</v>
      </c>
      <c r="AK107" s="254" t="s">
        <v>51</v>
      </c>
      <c r="AL107" s="236" t="s">
        <v>51</v>
      </c>
      <c r="AM107" s="236" t="s">
        <v>51</v>
      </c>
      <c r="AN107" s="382" t="s">
        <v>51</v>
      </c>
    </row>
    <row r="108" spans="1:40" x14ac:dyDescent="0.2">
      <c r="A108" s="267" t="s">
        <v>41</v>
      </c>
      <c r="B108" s="39"/>
      <c r="C108" s="252" t="s">
        <v>51</v>
      </c>
      <c r="D108" s="252" t="s">
        <v>50</v>
      </c>
      <c r="E108" s="252" t="s">
        <v>50</v>
      </c>
      <c r="F108" s="39" t="s">
        <v>50</v>
      </c>
      <c r="G108" s="39" t="s">
        <v>50</v>
      </c>
      <c r="H108" s="320" t="s">
        <v>50</v>
      </c>
      <c r="I108" s="252" t="s">
        <v>50</v>
      </c>
      <c r="J108" s="252" t="s">
        <v>50</v>
      </c>
      <c r="K108" s="254" t="s">
        <v>50</v>
      </c>
      <c r="L108" s="254" t="s">
        <v>50</v>
      </c>
      <c r="M108" s="254" t="s">
        <v>50</v>
      </c>
      <c r="N108" s="348" t="s">
        <v>50</v>
      </c>
      <c r="O108" s="263" t="s">
        <v>50</v>
      </c>
      <c r="P108" s="252" t="s">
        <v>50</v>
      </c>
      <c r="Q108" s="252" t="s">
        <v>50</v>
      </c>
      <c r="R108" s="252" t="s">
        <v>50</v>
      </c>
      <c r="S108" s="39" t="s">
        <v>50</v>
      </c>
      <c r="T108" s="39" t="s">
        <v>50</v>
      </c>
      <c r="U108" s="320" t="s">
        <v>50</v>
      </c>
      <c r="V108" s="254" t="s">
        <v>50</v>
      </c>
      <c r="W108" s="254" t="s">
        <v>50</v>
      </c>
      <c r="X108" s="254" t="s">
        <v>50</v>
      </c>
      <c r="Y108" s="254" t="s">
        <v>50</v>
      </c>
      <c r="Z108" s="254" t="s">
        <v>50</v>
      </c>
      <c r="AA108" s="254" t="s">
        <v>50</v>
      </c>
      <c r="AB108" s="265" t="s">
        <v>50</v>
      </c>
      <c r="AC108" s="265" t="s">
        <v>50</v>
      </c>
      <c r="AD108" s="265" t="s">
        <v>50</v>
      </c>
      <c r="AE108" s="265" t="s">
        <v>50</v>
      </c>
      <c r="AF108" s="233" t="s">
        <v>50</v>
      </c>
      <c r="AG108" s="233" t="s">
        <v>50</v>
      </c>
      <c r="AH108" s="412" t="s">
        <v>50</v>
      </c>
      <c r="AI108" s="254" t="s">
        <v>50</v>
      </c>
      <c r="AJ108" s="254" t="s">
        <v>50</v>
      </c>
      <c r="AK108" s="254" t="s">
        <v>50</v>
      </c>
      <c r="AL108" s="236" t="s">
        <v>50</v>
      </c>
      <c r="AM108" s="236" t="s">
        <v>50</v>
      </c>
      <c r="AN108" s="382" t="s">
        <v>50</v>
      </c>
    </row>
    <row r="109" spans="1:40" x14ac:dyDescent="0.2">
      <c r="A109" s="262" t="s">
        <v>42</v>
      </c>
      <c r="B109" s="263" t="s">
        <v>51</v>
      </c>
      <c r="C109" s="252" t="s">
        <v>51</v>
      </c>
      <c r="D109" s="252" t="s">
        <v>51</v>
      </c>
      <c r="E109" s="252" t="s">
        <v>51</v>
      </c>
      <c r="F109" s="39" t="s">
        <v>51</v>
      </c>
      <c r="G109" s="39" t="s">
        <v>51</v>
      </c>
      <c r="H109" s="320" t="s">
        <v>51</v>
      </c>
      <c r="I109" s="254" t="s">
        <v>51</v>
      </c>
      <c r="J109" s="254" t="s">
        <v>51</v>
      </c>
      <c r="K109" s="254" t="s">
        <v>51</v>
      </c>
      <c r="L109" s="254" t="s">
        <v>51</v>
      </c>
      <c r="M109" s="254" t="s">
        <v>51</v>
      </c>
      <c r="N109" s="348" t="s">
        <v>51</v>
      </c>
      <c r="O109" s="263" t="s">
        <v>51</v>
      </c>
      <c r="P109" s="252" t="s">
        <v>51</v>
      </c>
      <c r="Q109" s="252" t="s">
        <v>51</v>
      </c>
      <c r="R109" s="252" t="s">
        <v>51</v>
      </c>
      <c r="S109" s="39" t="s">
        <v>51</v>
      </c>
      <c r="T109" s="39" t="s">
        <v>51</v>
      </c>
      <c r="U109" s="320">
        <v>18</v>
      </c>
      <c r="V109" s="254" t="s">
        <v>51</v>
      </c>
      <c r="W109" s="254" t="s">
        <v>51</v>
      </c>
      <c r="X109" s="254" t="s">
        <v>51</v>
      </c>
      <c r="Y109" s="254" t="s">
        <v>51</v>
      </c>
      <c r="Z109" s="254" t="s">
        <v>51</v>
      </c>
      <c r="AA109" s="254" t="s">
        <v>51</v>
      </c>
      <c r="AB109" s="265" t="s">
        <v>51</v>
      </c>
      <c r="AC109" s="265" t="s">
        <v>51</v>
      </c>
      <c r="AD109" s="265" t="s">
        <v>51</v>
      </c>
      <c r="AE109" s="265" t="s">
        <v>51</v>
      </c>
      <c r="AF109" s="233" t="s">
        <v>51</v>
      </c>
      <c r="AG109" s="233" t="s">
        <v>51</v>
      </c>
      <c r="AH109" s="412" t="s">
        <v>51</v>
      </c>
      <c r="AI109" s="254" t="s">
        <v>51</v>
      </c>
      <c r="AJ109" s="254" t="s">
        <v>51</v>
      </c>
      <c r="AK109" s="254" t="s">
        <v>51</v>
      </c>
      <c r="AL109" s="236" t="s">
        <v>51</v>
      </c>
      <c r="AM109" s="236" t="s">
        <v>51</v>
      </c>
      <c r="AN109" s="382" t="s">
        <v>51</v>
      </c>
    </row>
    <row r="110" spans="1:40" x14ac:dyDescent="0.2">
      <c r="A110" s="261" t="s">
        <v>43</v>
      </c>
      <c r="B110" s="263" t="s">
        <v>51</v>
      </c>
      <c r="C110" s="263" t="s">
        <v>51</v>
      </c>
      <c r="D110" s="252" t="s">
        <v>50</v>
      </c>
      <c r="E110" s="252" t="s">
        <v>50</v>
      </c>
      <c r="F110" s="266" t="s">
        <v>50</v>
      </c>
      <c r="G110" s="39" t="s">
        <v>50</v>
      </c>
      <c r="H110" s="320" t="s">
        <v>50</v>
      </c>
      <c r="I110" s="254" t="s">
        <v>50</v>
      </c>
      <c r="J110" s="254" t="s">
        <v>50</v>
      </c>
      <c r="K110" s="254" t="s">
        <v>50</v>
      </c>
      <c r="L110" s="254" t="s">
        <v>50</v>
      </c>
      <c r="M110" s="254" t="s">
        <v>50</v>
      </c>
      <c r="N110" s="348" t="s">
        <v>50</v>
      </c>
      <c r="O110" s="263" t="s">
        <v>50</v>
      </c>
      <c r="P110" s="252" t="s">
        <v>50</v>
      </c>
      <c r="Q110" s="252" t="s">
        <v>50</v>
      </c>
      <c r="R110" s="252" t="s">
        <v>50</v>
      </c>
      <c r="S110" s="266" t="s">
        <v>50</v>
      </c>
      <c r="T110" s="39" t="s">
        <v>50</v>
      </c>
      <c r="U110" s="320" t="s">
        <v>50</v>
      </c>
      <c r="V110" s="254" t="s">
        <v>50</v>
      </c>
      <c r="W110" s="254" t="s">
        <v>50</v>
      </c>
      <c r="X110" s="254" t="s">
        <v>50</v>
      </c>
      <c r="Y110" s="254" t="s">
        <v>50</v>
      </c>
      <c r="Z110" s="254" t="s">
        <v>50</v>
      </c>
      <c r="AA110" s="254" t="s">
        <v>50</v>
      </c>
      <c r="AB110" s="256"/>
      <c r="AC110" s="257"/>
      <c r="AD110" s="257"/>
      <c r="AE110" s="257"/>
      <c r="AF110" s="257"/>
      <c r="AG110" s="257"/>
      <c r="AH110" s="411"/>
      <c r="AI110" s="259"/>
      <c r="AJ110" s="259"/>
      <c r="AK110" s="259"/>
      <c r="AL110" s="260"/>
      <c r="AM110" s="260"/>
      <c r="AN110" s="381"/>
    </row>
    <row r="111" spans="1:40" x14ac:dyDescent="0.2">
      <c r="A111" s="262" t="s">
        <v>44</v>
      </c>
      <c r="B111" s="263" t="s">
        <v>51</v>
      </c>
      <c r="C111" s="263" t="s">
        <v>51</v>
      </c>
      <c r="D111" s="252" t="s">
        <v>51</v>
      </c>
      <c r="E111" s="252" t="s">
        <v>51</v>
      </c>
      <c r="F111" s="39" t="s">
        <v>51</v>
      </c>
      <c r="G111" s="39" t="s">
        <v>51</v>
      </c>
      <c r="H111" s="320" t="s">
        <v>51</v>
      </c>
      <c r="I111" s="254" t="s">
        <v>51</v>
      </c>
      <c r="J111" s="254" t="s">
        <v>51</v>
      </c>
      <c r="K111" s="254" t="s">
        <v>51</v>
      </c>
      <c r="L111" s="254" t="s">
        <v>51</v>
      </c>
      <c r="M111" s="254" t="s">
        <v>51</v>
      </c>
      <c r="N111" s="348" t="s">
        <v>51</v>
      </c>
      <c r="O111" s="263" t="s">
        <v>51</v>
      </c>
      <c r="P111" s="252" t="s">
        <v>51</v>
      </c>
      <c r="Q111" s="252" t="s">
        <v>51</v>
      </c>
      <c r="R111" s="252" t="s">
        <v>51</v>
      </c>
      <c r="S111" s="39" t="s">
        <v>51</v>
      </c>
      <c r="T111" s="39" t="s">
        <v>51</v>
      </c>
      <c r="U111" s="320" t="s">
        <v>51</v>
      </c>
      <c r="V111" s="254" t="s">
        <v>51</v>
      </c>
      <c r="W111" s="254" t="s">
        <v>51</v>
      </c>
      <c r="X111" s="254" t="s">
        <v>51</v>
      </c>
      <c r="Y111" s="254" t="s">
        <v>51</v>
      </c>
      <c r="Z111" s="254" t="s">
        <v>51</v>
      </c>
      <c r="AA111" s="254" t="s">
        <v>51</v>
      </c>
      <c r="AB111" s="265" t="s">
        <v>51</v>
      </c>
      <c r="AC111" s="265" t="s">
        <v>51</v>
      </c>
      <c r="AD111" s="265" t="s">
        <v>51</v>
      </c>
      <c r="AE111" s="265" t="s">
        <v>51</v>
      </c>
      <c r="AF111" s="233" t="s">
        <v>51</v>
      </c>
      <c r="AG111" s="233" t="s">
        <v>51</v>
      </c>
      <c r="AH111" s="412" t="s">
        <v>51</v>
      </c>
      <c r="AI111" s="254" t="s">
        <v>51</v>
      </c>
      <c r="AJ111" s="254" t="s">
        <v>51</v>
      </c>
      <c r="AK111" s="254" t="s">
        <v>51</v>
      </c>
      <c r="AL111" s="236" t="s">
        <v>51</v>
      </c>
      <c r="AM111" s="236" t="s">
        <v>51</v>
      </c>
      <c r="AN111" s="382" t="s">
        <v>51</v>
      </c>
    </row>
    <row r="112" spans="1:40" x14ac:dyDescent="0.2">
      <c r="A112" s="262" t="s">
        <v>45</v>
      </c>
      <c r="B112" s="263" t="s">
        <v>51</v>
      </c>
      <c r="C112" s="252" t="s">
        <v>51</v>
      </c>
      <c r="D112" s="252" t="s">
        <v>51</v>
      </c>
      <c r="E112" s="252" t="s">
        <v>51</v>
      </c>
      <c r="F112" s="39" t="s">
        <v>51</v>
      </c>
      <c r="G112" s="39" t="s">
        <v>51</v>
      </c>
      <c r="H112" s="320" t="s">
        <v>51</v>
      </c>
      <c r="I112" s="254" t="s">
        <v>51</v>
      </c>
      <c r="J112" s="254" t="s">
        <v>51</v>
      </c>
      <c r="K112" s="254" t="s">
        <v>51</v>
      </c>
      <c r="L112" s="254" t="s">
        <v>51</v>
      </c>
      <c r="M112" s="254" t="s">
        <v>51</v>
      </c>
      <c r="N112" s="348" t="s">
        <v>51</v>
      </c>
      <c r="O112" s="263" t="s">
        <v>51</v>
      </c>
      <c r="P112" s="252" t="s">
        <v>51</v>
      </c>
      <c r="Q112" s="252" t="s">
        <v>51</v>
      </c>
      <c r="R112" s="252" t="s">
        <v>51</v>
      </c>
      <c r="S112" s="39" t="s">
        <v>51</v>
      </c>
      <c r="T112" s="39" t="s">
        <v>51</v>
      </c>
      <c r="U112" s="320" t="s">
        <v>51</v>
      </c>
      <c r="V112" s="254" t="s">
        <v>51</v>
      </c>
      <c r="W112" s="254" t="s">
        <v>51</v>
      </c>
      <c r="X112" s="254" t="s">
        <v>51</v>
      </c>
      <c r="Y112" s="254" t="s">
        <v>51</v>
      </c>
      <c r="Z112" s="254" t="s">
        <v>51</v>
      </c>
      <c r="AA112" s="254" t="s">
        <v>51</v>
      </c>
      <c r="AB112" s="265" t="s">
        <v>51</v>
      </c>
      <c r="AC112" s="265" t="s">
        <v>51</v>
      </c>
      <c r="AD112" s="265" t="s">
        <v>51</v>
      </c>
      <c r="AE112" s="265" t="s">
        <v>51</v>
      </c>
      <c r="AF112" s="233" t="s">
        <v>51</v>
      </c>
      <c r="AG112" s="233" t="s">
        <v>51</v>
      </c>
      <c r="AH112" s="412" t="s">
        <v>51</v>
      </c>
      <c r="AI112" s="254" t="s">
        <v>51</v>
      </c>
      <c r="AJ112" s="254" t="s">
        <v>51</v>
      </c>
      <c r="AK112" s="254" t="s">
        <v>51</v>
      </c>
      <c r="AL112" s="236" t="s">
        <v>51</v>
      </c>
      <c r="AM112" s="236" t="s">
        <v>51</v>
      </c>
      <c r="AN112" s="382" t="s">
        <v>51</v>
      </c>
    </row>
    <row r="113" spans="1:40" x14ac:dyDescent="0.2">
      <c r="A113" s="262" t="s">
        <v>46</v>
      </c>
      <c r="B113" s="263" t="s">
        <v>51</v>
      </c>
      <c r="C113" s="252" t="s">
        <v>51</v>
      </c>
      <c r="D113" s="252" t="s">
        <v>51</v>
      </c>
      <c r="E113" s="252" t="s">
        <v>51</v>
      </c>
      <c r="F113" s="39" t="s">
        <v>51</v>
      </c>
      <c r="G113" s="39" t="s">
        <v>51</v>
      </c>
      <c r="H113" s="320" t="s">
        <v>51</v>
      </c>
      <c r="I113" s="254" t="s">
        <v>51</v>
      </c>
      <c r="J113" s="254" t="s">
        <v>51</v>
      </c>
      <c r="K113" s="254" t="s">
        <v>51</v>
      </c>
      <c r="L113" s="254" t="s">
        <v>51</v>
      </c>
      <c r="M113" s="254" t="s">
        <v>51</v>
      </c>
      <c r="N113" s="348" t="s">
        <v>51</v>
      </c>
      <c r="O113" s="263" t="s">
        <v>51</v>
      </c>
      <c r="P113" s="252" t="s">
        <v>51</v>
      </c>
      <c r="Q113" s="252" t="s">
        <v>51</v>
      </c>
      <c r="R113" s="252" t="s">
        <v>51</v>
      </c>
      <c r="S113" s="39" t="s">
        <v>51</v>
      </c>
      <c r="T113" s="39" t="s">
        <v>51</v>
      </c>
      <c r="U113" s="320" t="s">
        <v>51</v>
      </c>
      <c r="V113" s="254" t="s">
        <v>51</v>
      </c>
      <c r="W113" s="254" t="s">
        <v>51</v>
      </c>
      <c r="X113" s="254" t="s">
        <v>51</v>
      </c>
      <c r="Y113" s="254" t="s">
        <v>51</v>
      </c>
      <c r="Z113" s="254" t="s">
        <v>51</v>
      </c>
      <c r="AA113" s="254" t="s">
        <v>51</v>
      </c>
      <c r="AB113" s="265" t="s">
        <v>51</v>
      </c>
      <c r="AC113" s="265" t="s">
        <v>51</v>
      </c>
      <c r="AD113" s="265" t="s">
        <v>51</v>
      </c>
      <c r="AE113" s="265" t="s">
        <v>51</v>
      </c>
      <c r="AF113" s="233" t="s">
        <v>51</v>
      </c>
      <c r="AG113" s="233" t="s">
        <v>51</v>
      </c>
      <c r="AH113" s="412" t="s">
        <v>51</v>
      </c>
      <c r="AI113" s="254" t="s">
        <v>51</v>
      </c>
      <c r="AJ113" s="254" t="s">
        <v>51</v>
      </c>
      <c r="AK113" s="254" t="s">
        <v>51</v>
      </c>
      <c r="AL113" s="236" t="s">
        <v>51</v>
      </c>
      <c r="AM113" s="236" t="s">
        <v>51</v>
      </c>
      <c r="AN113" s="382" t="s">
        <v>51</v>
      </c>
    </row>
    <row r="114" spans="1:40" x14ac:dyDescent="0.2">
      <c r="A114" s="262" t="s">
        <v>47</v>
      </c>
      <c r="B114" s="263" t="s">
        <v>51</v>
      </c>
      <c r="C114" s="252" t="s">
        <v>50</v>
      </c>
      <c r="D114" s="252" t="s">
        <v>50</v>
      </c>
      <c r="E114" s="252" t="s">
        <v>50</v>
      </c>
      <c r="F114" s="39" t="s">
        <v>50</v>
      </c>
      <c r="G114" s="39" t="s">
        <v>50</v>
      </c>
      <c r="H114" s="320" t="s">
        <v>50</v>
      </c>
      <c r="I114" s="254" t="s">
        <v>50</v>
      </c>
      <c r="J114" s="254" t="s">
        <v>50</v>
      </c>
      <c r="K114" s="254" t="s">
        <v>50</v>
      </c>
      <c r="L114" s="254" t="s">
        <v>50</v>
      </c>
      <c r="M114" s="254" t="s">
        <v>50</v>
      </c>
      <c r="N114" s="348" t="s">
        <v>50</v>
      </c>
      <c r="O114" s="263" t="s">
        <v>50</v>
      </c>
      <c r="P114" s="252" t="s">
        <v>50</v>
      </c>
      <c r="Q114" s="252" t="s">
        <v>50</v>
      </c>
      <c r="R114" s="252" t="s">
        <v>50</v>
      </c>
      <c r="S114" s="39" t="s">
        <v>50</v>
      </c>
      <c r="T114" s="39" t="s">
        <v>51</v>
      </c>
      <c r="U114" s="320" t="s">
        <v>51</v>
      </c>
      <c r="V114" s="254" t="s">
        <v>50</v>
      </c>
      <c r="W114" s="254" t="s">
        <v>50</v>
      </c>
      <c r="X114" s="254" t="s">
        <v>50</v>
      </c>
      <c r="Y114" s="254" t="s">
        <v>50</v>
      </c>
      <c r="Z114" s="254" t="s">
        <v>50</v>
      </c>
      <c r="AA114" s="254" t="s">
        <v>50</v>
      </c>
      <c r="AB114" s="265" t="s">
        <v>50</v>
      </c>
      <c r="AC114" s="265" t="s">
        <v>50</v>
      </c>
      <c r="AD114" s="265" t="s">
        <v>50</v>
      </c>
      <c r="AE114" s="265" t="s">
        <v>50</v>
      </c>
      <c r="AF114" s="233" t="s">
        <v>50</v>
      </c>
      <c r="AG114" s="233" t="s">
        <v>50</v>
      </c>
      <c r="AH114" s="412" t="s">
        <v>50</v>
      </c>
      <c r="AI114" s="254" t="s">
        <v>50</v>
      </c>
      <c r="AJ114" s="254" t="s">
        <v>50</v>
      </c>
      <c r="AK114" s="254" t="s">
        <v>50</v>
      </c>
      <c r="AL114" s="236" t="s">
        <v>50</v>
      </c>
      <c r="AM114" s="236" t="s">
        <v>50</v>
      </c>
      <c r="AN114" s="382" t="s">
        <v>50</v>
      </c>
    </row>
    <row r="115" spans="1:40" x14ac:dyDescent="0.2">
      <c r="A115" s="262" t="s">
        <v>48</v>
      </c>
      <c r="B115" s="263" t="s">
        <v>51</v>
      </c>
      <c r="C115" s="252" t="s">
        <v>50</v>
      </c>
      <c r="D115" s="252" t="s">
        <v>50</v>
      </c>
      <c r="E115" s="252" t="s">
        <v>50</v>
      </c>
      <c r="F115" s="39" t="s">
        <v>50</v>
      </c>
      <c r="G115" s="39" t="s">
        <v>50</v>
      </c>
      <c r="H115" s="320" t="s">
        <v>50</v>
      </c>
      <c r="I115" s="254" t="s">
        <v>50</v>
      </c>
      <c r="J115" s="254" t="s">
        <v>50</v>
      </c>
      <c r="K115" s="254" t="s">
        <v>50</v>
      </c>
      <c r="L115" s="254" t="s">
        <v>50</v>
      </c>
      <c r="M115" s="254" t="s">
        <v>50</v>
      </c>
      <c r="N115" s="348" t="s">
        <v>50</v>
      </c>
      <c r="O115" s="263" t="s">
        <v>50</v>
      </c>
      <c r="P115" s="252" t="s">
        <v>50</v>
      </c>
      <c r="Q115" s="252" t="s">
        <v>50</v>
      </c>
      <c r="R115" s="252" t="s">
        <v>50</v>
      </c>
      <c r="S115" s="39" t="s">
        <v>50</v>
      </c>
      <c r="T115" s="39" t="s">
        <v>50</v>
      </c>
      <c r="U115" s="320" t="s">
        <v>50</v>
      </c>
      <c r="V115" s="254" t="s">
        <v>50</v>
      </c>
      <c r="W115" s="254" t="s">
        <v>50</v>
      </c>
      <c r="X115" s="254" t="s">
        <v>50</v>
      </c>
      <c r="Y115" s="254" t="s">
        <v>50</v>
      </c>
      <c r="Z115" s="254" t="s">
        <v>50</v>
      </c>
      <c r="AA115" s="254" t="s">
        <v>50</v>
      </c>
      <c r="AB115" s="265" t="s">
        <v>50</v>
      </c>
      <c r="AC115" s="265" t="s">
        <v>50</v>
      </c>
      <c r="AD115" s="265" t="s">
        <v>50</v>
      </c>
      <c r="AE115" s="265" t="s">
        <v>50</v>
      </c>
      <c r="AF115" s="233" t="s">
        <v>50</v>
      </c>
      <c r="AG115" s="233" t="s">
        <v>50</v>
      </c>
      <c r="AH115" s="412" t="s">
        <v>50</v>
      </c>
      <c r="AI115" s="254" t="s">
        <v>50</v>
      </c>
      <c r="AJ115" s="254" t="s">
        <v>50</v>
      </c>
      <c r="AK115" s="254" t="s">
        <v>50</v>
      </c>
      <c r="AL115" s="236" t="s">
        <v>50</v>
      </c>
      <c r="AM115" s="236" t="s">
        <v>50</v>
      </c>
      <c r="AN115" s="382" t="s">
        <v>50</v>
      </c>
    </row>
    <row r="116" spans="1:40" ht="16" thickBot="1" x14ac:dyDescent="0.25">
      <c r="A116" s="262" t="s">
        <v>49</v>
      </c>
      <c r="B116" s="263" t="s">
        <v>51</v>
      </c>
      <c r="C116" s="252" t="s">
        <v>50</v>
      </c>
      <c r="D116" s="252" t="s">
        <v>50</v>
      </c>
      <c r="E116" s="252" t="s">
        <v>50</v>
      </c>
      <c r="F116" s="39" t="s">
        <v>50</v>
      </c>
      <c r="G116" s="39" t="s">
        <v>50</v>
      </c>
      <c r="H116" s="320" t="s">
        <v>50</v>
      </c>
      <c r="I116" s="254" t="s">
        <v>50</v>
      </c>
      <c r="J116" s="254" t="s">
        <v>50</v>
      </c>
      <c r="K116" s="254" t="s">
        <v>50</v>
      </c>
      <c r="L116" s="254" t="s">
        <v>50</v>
      </c>
      <c r="M116" s="254" t="s">
        <v>50</v>
      </c>
      <c r="N116" s="348" t="s">
        <v>50</v>
      </c>
      <c r="O116" s="263" t="s">
        <v>50</v>
      </c>
      <c r="P116" s="252" t="s">
        <v>50</v>
      </c>
      <c r="Q116" s="252" t="s">
        <v>50</v>
      </c>
      <c r="R116" s="252" t="s">
        <v>50</v>
      </c>
      <c r="S116" s="39" t="s">
        <v>50</v>
      </c>
      <c r="T116" s="39" t="s">
        <v>51</v>
      </c>
      <c r="U116" s="320" t="s">
        <v>51</v>
      </c>
      <c r="V116" s="254" t="s">
        <v>50</v>
      </c>
      <c r="W116" s="254" t="s">
        <v>50</v>
      </c>
      <c r="X116" s="254" t="s">
        <v>50</v>
      </c>
      <c r="Y116" s="254" t="s">
        <v>50</v>
      </c>
      <c r="Z116" s="254" t="s">
        <v>50</v>
      </c>
      <c r="AA116" s="254" t="s">
        <v>50</v>
      </c>
      <c r="AB116" s="265" t="s">
        <v>50</v>
      </c>
      <c r="AC116" s="265" t="s">
        <v>50</v>
      </c>
      <c r="AD116" s="265" t="s">
        <v>50</v>
      </c>
      <c r="AE116" s="265" t="s">
        <v>50</v>
      </c>
      <c r="AF116" s="233" t="s">
        <v>50</v>
      </c>
      <c r="AG116" s="233" t="s">
        <v>50</v>
      </c>
      <c r="AH116" s="412" t="s">
        <v>50</v>
      </c>
      <c r="AI116" s="254" t="s">
        <v>50</v>
      </c>
      <c r="AJ116" s="254" t="s">
        <v>50</v>
      </c>
      <c r="AK116" s="254" t="s">
        <v>50</v>
      </c>
      <c r="AL116" s="236" t="s">
        <v>50</v>
      </c>
      <c r="AM116" s="236" t="s">
        <v>50</v>
      </c>
      <c r="AN116" s="382" t="s">
        <v>50</v>
      </c>
    </row>
    <row r="117" spans="1:40" ht="16" thickBot="1" x14ac:dyDescent="0.25">
      <c r="A117" s="310" t="s">
        <v>98</v>
      </c>
      <c r="B117" s="230"/>
      <c r="C117" s="230"/>
      <c r="D117" s="230"/>
      <c r="E117" s="230"/>
      <c r="F117" s="230"/>
      <c r="G117" s="230"/>
      <c r="H117" s="317"/>
      <c r="I117" s="230"/>
      <c r="J117" s="230"/>
      <c r="K117" s="230"/>
      <c r="L117" s="230"/>
      <c r="M117" s="230"/>
      <c r="N117" s="351"/>
      <c r="O117" s="230"/>
      <c r="P117" s="230"/>
      <c r="Q117" s="230"/>
      <c r="R117" s="230"/>
      <c r="S117" s="230"/>
      <c r="T117" s="230"/>
      <c r="U117" s="317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317"/>
      <c r="AI117"/>
      <c r="AJ117"/>
      <c r="AK117"/>
      <c r="AL117"/>
      <c r="AM117"/>
      <c r="AN117" s="383"/>
    </row>
    <row r="118" spans="1:40" ht="16" thickBot="1" x14ac:dyDescent="0.25">
      <c r="A118" s="205"/>
      <c r="B118" s="205"/>
      <c r="C118" s="205"/>
      <c r="D118" s="205"/>
      <c r="E118" s="205"/>
      <c r="F118" s="205"/>
      <c r="G118" s="205"/>
      <c r="H118" s="316"/>
      <c r="I118" s="205"/>
      <c r="J118" s="205"/>
      <c r="K118" s="205"/>
      <c r="L118" s="205"/>
      <c r="M118" s="205"/>
      <c r="N118" s="345"/>
      <c r="O118" s="205"/>
      <c r="P118" s="205"/>
      <c r="Q118" s="205"/>
      <c r="R118" s="205"/>
      <c r="S118" s="205"/>
      <c r="T118" s="205"/>
      <c r="U118" s="316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316"/>
      <c r="AI118" s="205"/>
      <c r="AJ118" s="205"/>
      <c r="AK118" s="205"/>
      <c r="AL118" s="270"/>
      <c r="AM118" s="270"/>
      <c r="AN118" s="384"/>
    </row>
    <row r="119" spans="1:40" ht="18" x14ac:dyDescent="0.2">
      <c r="A119" s="468" t="s">
        <v>75</v>
      </c>
      <c r="B119" s="468"/>
      <c r="C119" s="468"/>
      <c r="D119" s="468"/>
      <c r="E119" s="468"/>
      <c r="F119" s="468"/>
      <c r="G119" s="468"/>
      <c r="H119" s="468"/>
      <c r="I119" s="468"/>
      <c r="J119" s="468"/>
      <c r="K119" s="468"/>
      <c r="L119" s="468"/>
      <c r="M119" s="468"/>
      <c r="N119" s="468"/>
      <c r="O119" s="468"/>
      <c r="P119" s="468"/>
      <c r="Q119" s="468"/>
      <c r="R119" s="468"/>
      <c r="S119" s="468"/>
      <c r="T119" s="468"/>
      <c r="U119" s="468"/>
      <c r="V119" s="468"/>
      <c r="W119" s="468"/>
      <c r="X119" s="468"/>
      <c r="Y119" s="468"/>
      <c r="Z119" s="468"/>
      <c r="AA119" s="468"/>
      <c r="AB119" s="468"/>
      <c r="AC119" s="468"/>
      <c r="AD119" s="468"/>
      <c r="AE119" s="468"/>
      <c r="AF119" s="468"/>
      <c r="AG119" s="468"/>
      <c r="AH119" s="468"/>
      <c r="AI119" s="468"/>
      <c r="AJ119" s="468"/>
      <c r="AK119" s="468"/>
      <c r="AL119" s="115"/>
      <c r="AM119" s="115"/>
    </row>
    <row r="120" spans="1:40" ht="18" x14ac:dyDescent="0.2">
      <c r="A120" s="467" t="s">
        <v>67</v>
      </c>
      <c r="B120" s="467"/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7"/>
      <c r="P120" s="467"/>
      <c r="Q120" s="467"/>
      <c r="R120" s="467"/>
      <c r="S120" s="467"/>
      <c r="T120" s="467"/>
      <c r="U120" s="467"/>
      <c r="V120" s="467"/>
      <c r="W120" s="467"/>
      <c r="X120" s="467"/>
      <c r="Y120" s="467"/>
      <c r="Z120" s="467"/>
      <c r="AA120" s="467"/>
      <c r="AB120" s="467"/>
      <c r="AC120" s="467"/>
      <c r="AD120" s="467"/>
      <c r="AE120" s="467"/>
      <c r="AF120" s="467"/>
      <c r="AG120" s="467"/>
      <c r="AH120" s="467"/>
      <c r="AI120" s="467"/>
      <c r="AJ120" s="467"/>
      <c r="AK120" s="467"/>
      <c r="AL120" s="115"/>
      <c r="AM120" s="115"/>
    </row>
    <row r="121" spans="1:40" ht="18" x14ac:dyDescent="0.2">
      <c r="A121" s="507" t="s">
        <v>57</v>
      </c>
      <c r="B121" s="507"/>
      <c r="C121" s="41"/>
      <c r="D121" s="39"/>
      <c r="E121" s="39"/>
      <c r="F121" s="39"/>
      <c r="G121" s="39"/>
      <c r="H121" s="373"/>
      <c r="I121" s="34"/>
      <c r="J121" s="34"/>
      <c r="K121" s="34"/>
      <c r="L121" s="34"/>
      <c r="M121" s="34"/>
      <c r="N121" s="336"/>
      <c r="O121" s="17"/>
      <c r="P121" s="50"/>
      <c r="Q121" s="50"/>
      <c r="R121" s="39"/>
      <c r="S121" s="39"/>
      <c r="T121" s="39"/>
      <c r="U121" s="320"/>
      <c r="V121" s="42"/>
      <c r="W121" s="42"/>
      <c r="X121" s="42"/>
      <c r="Y121" s="42"/>
      <c r="Z121" s="42"/>
      <c r="AA121" s="42"/>
      <c r="AB121" s="42"/>
      <c r="AC121" s="42"/>
      <c r="AD121" s="41"/>
      <c r="AE121" s="38"/>
      <c r="AF121" s="38"/>
      <c r="AG121" s="38"/>
      <c r="AH121" s="319"/>
      <c r="AI121" s="42"/>
      <c r="AJ121" s="42"/>
      <c r="AK121" s="42"/>
      <c r="AL121" s="34"/>
      <c r="AM121" s="34"/>
    </row>
    <row r="122" spans="1:40" ht="16" thickBot="1" x14ac:dyDescent="0.25">
      <c r="A122" s="47" t="s">
        <v>0</v>
      </c>
      <c r="B122" s="492" t="s">
        <v>4</v>
      </c>
      <c r="C122" s="493"/>
      <c r="D122" s="493"/>
      <c r="E122" s="493"/>
      <c r="F122" s="493"/>
      <c r="G122" s="493"/>
      <c r="H122" s="490"/>
      <c r="I122" s="493"/>
      <c r="J122" s="493"/>
      <c r="K122" s="493"/>
      <c r="L122" s="493"/>
      <c r="M122" s="493"/>
      <c r="N122" s="494"/>
      <c r="O122" s="492" t="s">
        <v>54</v>
      </c>
      <c r="P122" s="493"/>
      <c r="Q122" s="493"/>
      <c r="R122" s="493"/>
      <c r="S122" s="493"/>
      <c r="T122" s="493"/>
      <c r="U122" s="490"/>
      <c r="V122" s="493"/>
      <c r="W122" s="493"/>
      <c r="X122" s="493"/>
      <c r="Y122" s="493"/>
      <c r="Z122" s="493"/>
      <c r="AA122" s="493"/>
      <c r="AB122" s="485" t="s">
        <v>6</v>
      </c>
      <c r="AC122" s="486"/>
      <c r="AD122" s="486"/>
      <c r="AE122" s="486"/>
      <c r="AF122" s="486"/>
      <c r="AG122" s="486"/>
      <c r="AH122" s="487"/>
      <c r="AI122" s="486"/>
      <c r="AJ122" s="486"/>
      <c r="AK122" s="486"/>
      <c r="AL122" s="486"/>
      <c r="AM122" s="486"/>
      <c r="AN122" s="488"/>
    </row>
    <row r="123" spans="1:40" ht="15.75" customHeight="1" x14ac:dyDescent="0.2">
      <c r="A123" s="520" t="s">
        <v>7</v>
      </c>
      <c r="B123" s="463" t="s">
        <v>8</v>
      </c>
      <c r="C123" s="464"/>
      <c r="D123" s="464"/>
      <c r="E123" s="464"/>
      <c r="F123" s="464"/>
      <c r="G123" s="464"/>
      <c r="H123" s="460" t="s">
        <v>55</v>
      </c>
      <c r="I123" s="495" t="s">
        <v>64</v>
      </c>
      <c r="J123" s="495"/>
      <c r="K123" s="495"/>
      <c r="L123" s="495"/>
      <c r="M123" s="495"/>
      <c r="N123" s="496"/>
      <c r="O123" s="463" t="s">
        <v>10</v>
      </c>
      <c r="P123" s="464"/>
      <c r="Q123" s="464"/>
      <c r="R123" s="464"/>
      <c r="S123" s="464"/>
      <c r="T123" s="464"/>
      <c r="U123" s="436" t="s">
        <v>56</v>
      </c>
      <c r="V123" s="495" t="s">
        <v>65</v>
      </c>
      <c r="W123" s="495"/>
      <c r="X123" s="495"/>
      <c r="Y123" s="495"/>
      <c r="Z123" s="495"/>
      <c r="AA123" s="496"/>
      <c r="AB123" s="516" t="s">
        <v>10</v>
      </c>
      <c r="AC123" s="517"/>
      <c r="AD123" s="517"/>
      <c r="AE123" s="517"/>
      <c r="AF123" s="517"/>
      <c r="AG123" s="517"/>
      <c r="AH123" s="508" t="s">
        <v>12</v>
      </c>
      <c r="AI123" s="511" t="s">
        <v>66</v>
      </c>
      <c r="AJ123" s="511"/>
      <c r="AK123" s="511"/>
      <c r="AL123" s="511"/>
      <c r="AM123" s="511"/>
      <c r="AN123" s="512"/>
    </row>
    <row r="124" spans="1:40" ht="15.75" customHeight="1" x14ac:dyDescent="0.2">
      <c r="A124" s="521"/>
      <c r="B124" s="465"/>
      <c r="C124" s="466"/>
      <c r="D124" s="466"/>
      <c r="E124" s="466"/>
      <c r="F124" s="466"/>
      <c r="G124" s="466"/>
      <c r="H124" s="461"/>
      <c r="I124" s="497"/>
      <c r="J124" s="497"/>
      <c r="K124" s="497"/>
      <c r="L124" s="497"/>
      <c r="M124" s="497"/>
      <c r="N124" s="498"/>
      <c r="O124" s="465"/>
      <c r="P124" s="466"/>
      <c r="Q124" s="466"/>
      <c r="R124" s="466"/>
      <c r="S124" s="466"/>
      <c r="T124" s="466"/>
      <c r="U124" s="437"/>
      <c r="V124" s="497"/>
      <c r="W124" s="497"/>
      <c r="X124" s="497"/>
      <c r="Y124" s="497"/>
      <c r="Z124" s="497"/>
      <c r="AA124" s="498"/>
      <c r="AB124" s="516"/>
      <c r="AC124" s="517"/>
      <c r="AD124" s="517"/>
      <c r="AE124" s="517"/>
      <c r="AF124" s="517"/>
      <c r="AG124" s="517"/>
      <c r="AH124" s="509"/>
      <c r="AI124" s="503" t="s">
        <v>13</v>
      </c>
      <c r="AJ124" s="503"/>
      <c r="AK124" s="503"/>
      <c r="AL124" s="503"/>
      <c r="AM124" s="503"/>
      <c r="AN124" s="504"/>
    </row>
    <row r="125" spans="1:40" ht="15.75" customHeight="1" thickBot="1" x14ac:dyDescent="0.25">
      <c r="A125" s="521"/>
      <c r="B125" s="465"/>
      <c r="C125" s="466"/>
      <c r="D125" s="466"/>
      <c r="E125" s="466"/>
      <c r="F125" s="466"/>
      <c r="G125" s="466"/>
      <c r="H125" s="462"/>
      <c r="I125" s="523"/>
      <c r="J125" s="523"/>
      <c r="K125" s="523"/>
      <c r="L125" s="523"/>
      <c r="M125" s="523"/>
      <c r="N125" s="524"/>
      <c r="O125" s="465"/>
      <c r="P125" s="466"/>
      <c r="Q125" s="466"/>
      <c r="R125" s="466"/>
      <c r="S125" s="466"/>
      <c r="T125" s="466"/>
      <c r="U125" s="522"/>
      <c r="V125" s="497"/>
      <c r="W125" s="497"/>
      <c r="X125" s="497"/>
      <c r="Y125" s="497"/>
      <c r="Z125" s="497"/>
      <c r="AA125" s="498"/>
      <c r="AB125" s="518"/>
      <c r="AC125" s="519"/>
      <c r="AD125" s="519"/>
      <c r="AE125" s="519"/>
      <c r="AF125" s="519"/>
      <c r="AG125" s="519"/>
      <c r="AH125" s="510"/>
      <c r="AI125" s="505" t="s">
        <v>14</v>
      </c>
      <c r="AJ125" s="505"/>
      <c r="AK125" s="505"/>
      <c r="AL125" s="505"/>
      <c r="AM125" s="505"/>
      <c r="AN125" s="506"/>
    </row>
    <row r="126" spans="1:40" s="80" customFormat="1" ht="14" x14ac:dyDescent="0.2">
      <c r="A126" s="71" t="s">
        <v>0</v>
      </c>
      <c r="B126" s="72" t="s">
        <v>15</v>
      </c>
      <c r="C126" s="73" t="s">
        <v>16</v>
      </c>
      <c r="D126" s="13" t="s">
        <v>17</v>
      </c>
      <c r="E126" s="13" t="s">
        <v>18</v>
      </c>
      <c r="F126" s="14" t="s">
        <v>19</v>
      </c>
      <c r="G126" s="70" t="s">
        <v>20</v>
      </c>
      <c r="H126" s="329" t="s">
        <v>63</v>
      </c>
      <c r="I126" s="72" t="s">
        <v>15</v>
      </c>
      <c r="J126" s="73" t="s">
        <v>16</v>
      </c>
      <c r="K126" s="13" t="s">
        <v>17</v>
      </c>
      <c r="L126" s="13" t="s">
        <v>18</v>
      </c>
      <c r="M126" s="57" t="s">
        <v>19</v>
      </c>
      <c r="N126" s="341" t="s">
        <v>20</v>
      </c>
      <c r="O126" s="74" t="s">
        <v>15</v>
      </c>
      <c r="P126" s="75" t="s">
        <v>16</v>
      </c>
      <c r="Q126" s="76" t="s">
        <v>21</v>
      </c>
      <c r="R126" s="77" t="s">
        <v>18</v>
      </c>
      <c r="S126" s="15" t="s">
        <v>19</v>
      </c>
      <c r="T126" s="70" t="s">
        <v>20</v>
      </c>
      <c r="U126" s="329" t="s">
        <v>63</v>
      </c>
      <c r="V126" s="78" t="s">
        <v>15</v>
      </c>
      <c r="W126" s="79" t="s">
        <v>16</v>
      </c>
      <c r="X126" s="76" t="s">
        <v>21</v>
      </c>
      <c r="Y126" s="77" t="s">
        <v>18</v>
      </c>
      <c r="Z126" s="16" t="s">
        <v>19</v>
      </c>
      <c r="AA126" s="64" t="s">
        <v>20</v>
      </c>
      <c r="AB126" s="58" t="s">
        <v>15</v>
      </c>
      <c r="AC126" s="56" t="s">
        <v>16</v>
      </c>
      <c r="AD126" s="56" t="s">
        <v>21</v>
      </c>
      <c r="AE126" s="57" t="s">
        <v>18</v>
      </c>
      <c r="AF126" s="68" t="s">
        <v>19</v>
      </c>
      <c r="AG126" s="64" t="s">
        <v>20</v>
      </c>
      <c r="AH126" s="329" t="s">
        <v>63</v>
      </c>
      <c r="AI126" s="58" t="s">
        <v>15</v>
      </c>
      <c r="AJ126" s="56" t="s">
        <v>16</v>
      </c>
      <c r="AK126" s="56" t="s">
        <v>21</v>
      </c>
      <c r="AL126" s="57" t="s">
        <v>18</v>
      </c>
      <c r="AM126" s="60" t="s">
        <v>19</v>
      </c>
      <c r="AN126" s="374" t="s">
        <v>20</v>
      </c>
    </row>
    <row r="127" spans="1:40" s="114" customFormat="1" x14ac:dyDescent="0.2">
      <c r="A127" s="12" t="s">
        <v>22</v>
      </c>
      <c r="B127" s="120">
        <v>4366386.09</v>
      </c>
      <c r="C127" s="50">
        <v>4404711.72</v>
      </c>
      <c r="D127" s="50">
        <v>4442036.25</v>
      </c>
      <c r="E127" s="50">
        <v>4424474.71</v>
      </c>
      <c r="F127" s="50">
        <v>4443390.47</v>
      </c>
      <c r="G127" s="50">
        <v>4479345.0199999996</v>
      </c>
      <c r="H127" s="328">
        <v>4506407.6900000004</v>
      </c>
      <c r="I127" s="122">
        <f>(H127-B127)/B127*100</f>
        <v>3.2068075775681248</v>
      </c>
      <c r="J127" s="122">
        <f>(H127-C127)/C127*100</f>
        <v>2.3087996778141178</v>
      </c>
      <c r="K127" s="122">
        <f>(H127-D127)/D127*100</f>
        <v>1.4491426088654815</v>
      </c>
      <c r="L127" s="122">
        <f>(H127-E127)/E127*100</f>
        <v>1.8518125963025438</v>
      </c>
      <c r="M127" s="123">
        <f>(H127-F127)/F127*100</f>
        <v>1.4182237736131409</v>
      </c>
      <c r="N127" s="352">
        <f>(H127-G127)/G127*100</f>
        <v>0.60416578493435313</v>
      </c>
      <c r="O127" s="134">
        <v>73122044.450000003</v>
      </c>
      <c r="P127" s="50">
        <v>81557674.939999998</v>
      </c>
      <c r="Q127" s="50">
        <v>87637545.269999996</v>
      </c>
      <c r="R127" s="50">
        <v>87464267.659999996</v>
      </c>
      <c r="S127" s="50">
        <v>95282955.560000002</v>
      </c>
      <c r="T127" s="50">
        <v>100520273.48</v>
      </c>
      <c r="U127" s="328">
        <v>4493847.1500000004</v>
      </c>
      <c r="V127" s="122">
        <f>(U127-O127)/O127*100</f>
        <v>-93.854319605255512</v>
      </c>
      <c r="W127" s="122">
        <f>(U127-P127)/P127*100</f>
        <v>-94.489976383821599</v>
      </c>
      <c r="X127" s="122">
        <f>(U127-Q127)/Q127*100</f>
        <v>-94.872235254701579</v>
      </c>
      <c r="Y127" s="122">
        <f>(U127-R127)/R127*100</f>
        <v>-94.862076513955458</v>
      </c>
      <c r="Z127" s="122">
        <f>(U127-S127)/S127*100</f>
        <v>-95.283682035691868</v>
      </c>
      <c r="AA127" s="123">
        <f>(U127-T127)/T127*100</f>
        <v>-95.529412133071716</v>
      </c>
      <c r="AB127" s="135"/>
      <c r="AC127" s="136"/>
      <c r="AD127" s="136"/>
      <c r="AE127" s="136"/>
      <c r="AF127" s="136"/>
      <c r="AG127" s="136"/>
      <c r="AH127" s="483"/>
      <c r="AI127" s="137"/>
      <c r="AJ127" s="137"/>
      <c r="AK127" s="137"/>
      <c r="AL127" s="137"/>
      <c r="AM127" s="137"/>
      <c r="AN127" s="385"/>
    </row>
    <row r="128" spans="1:40" s="114" customFormat="1" x14ac:dyDescent="0.2">
      <c r="A128" s="44" t="s">
        <v>23</v>
      </c>
      <c r="B128" s="120">
        <v>3254156.12</v>
      </c>
      <c r="C128" s="50">
        <v>3337901.55</v>
      </c>
      <c r="D128" s="50">
        <v>3490218.03</v>
      </c>
      <c r="E128" s="50">
        <v>3418732.34</v>
      </c>
      <c r="F128" s="50">
        <v>3491476.11</v>
      </c>
      <c r="G128" s="50">
        <v>3499684.34</v>
      </c>
      <c r="H128" s="328">
        <v>3542046.54</v>
      </c>
      <c r="I128" s="122">
        <f t="shared" ref="I128:I156" si="37">(H128-B128)/B128*100</f>
        <v>8.846853358713469</v>
      </c>
      <c r="J128" s="122">
        <f t="shared" ref="J128:J156" si="38">(H128-C128)/C128*100</f>
        <v>6.1159679799423747</v>
      </c>
      <c r="K128" s="122">
        <f t="shared" ref="K128:K156" si="39">(H128-D128)/D128*100</f>
        <v>1.484964823243442</v>
      </c>
      <c r="L128" s="122">
        <f t="shared" ref="L128:L156" si="40">(H128-E128)/E128*100</f>
        <v>3.6070153418328208</v>
      </c>
      <c r="M128" s="123">
        <f t="shared" ref="M128:M156" si="41">(H128-F128)/F128*100</f>
        <v>1.4483968501219437</v>
      </c>
      <c r="N128" s="352">
        <f t="shared" ref="N128:N156" si="42">(H128-G128)/G128*100</f>
        <v>1.2104577408830017</v>
      </c>
      <c r="O128" s="134">
        <v>59051697.909999996</v>
      </c>
      <c r="P128" s="50">
        <v>67011997</v>
      </c>
      <c r="Q128" s="50">
        <v>74740839.719999999</v>
      </c>
      <c r="R128" s="50">
        <v>73973735.790000007</v>
      </c>
      <c r="S128" s="50">
        <v>81329482.510000005</v>
      </c>
      <c r="T128" s="50">
        <v>86213639.349999994</v>
      </c>
      <c r="U128" s="328">
        <v>3506080.35</v>
      </c>
      <c r="V128" s="122">
        <f t="shared" ref="V128:V156" si="43">(U128-O128)/O128*100</f>
        <v>-94.062693412569473</v>
      </c>
      <c r="W128" s="122">
        <f t="shared" ref="W128:W156" si="44">(U128-P128)/P128*100</f>
        <v>-94.767981097474234</v>
      </c>
      <c r="X128" s="122">
        <f t="shared" ref="X128:X156" si="45">(U128-Q128)/Q128*100</f>
        <v>-95.30901664587293</v>
      </c>
      <c r="Y128" s="122">
        <f t="shared" ref="Y128:Y156" si="46">(U128-R128)/R128*100</f>
        <v>-95.260371383766241</v>
      </c>
      <c r="Z128" s="122">
        <f t="shared" ref="Z128:Z156" si="47">(U128-S128)/S128*100</f>
        <v>-95.689041363851175</v>
      </c>
      <c r="AA128" s="123">
        <f t="shared" ref="AA128:AA156" si="48">(U128-T128)/T128*100</f>
        <v>-95.933264879624886</v>
      </c>
      <c r="AB128" s="138"/>
      <c r="AC128" s="127"/>
      <c r="AD128" s="127"/>
      <c r="AE128" s="127"/>
      <c r="AF128" s="127"/>
      <c r="AG128" s="127"/>
      <c r="AH128" s="484"/>
      <c r="AI128" s="128"/>
      <c r="AJ128" s="128"/>
      <c r="AK128" s="128"/>
      <c r="AL128" s="128"/>
      <c r="AM128" s="128"/>
      <c r="AN128" s="386"/>
    </row>
    <row r="129" spans="1:40" s="114" customFormat="1" x14ac:dyDescent="0.2">
      <c r="A129" s="45" t="s">
        <v>24</v>
      </c>
      <c r="B129" s="121">
        <v>1090139.5</v>
      </c>
      <c r="C129" s="39">
        <v>1146730.1200000001</v>
      </c>
      <c r="D129" s="39">
        <v>1143115.98</v>
      </c>
      <c r="E129" s="39">
        <v>1093135.22</v>
      </c>
      <c r="F129" s="39">
        <v>1137844.18</v>
      </c>
      <c r="G129" s="39">
        <v>1138030.51</v>
      </c>
      <c r="H129" s="320">
        <v>1199074.19</v>
      </c>
      <c r="I129" s="124">
        <f t="shared" si="37"/>
        <v>9.9927293708740894</v>
      </c>
      <c r="J129" s="124">
        <f t="shared" si="38"/>
        <v>4.5646372312955226</v>
      </c>
      <c r="K129" s="124">
        <f t="shared" si="39"/>
        <v>4.8952346900093167</v>
      </c>
      <c r="L129" s="124">
        <f t="shared" si="40"/>
        <v>9.6912960136807218</v>
      </c>
      <c r="M129" s="125">
        <f t="shared" si="41"/>
        <v>5.3812297919386483</v>
      </c>
      <c r="N129" s="353">
        <f t="shared" si="42"/>
        <v>5.3639756986831513</v>
      </c>
      <c r="O129" s="139">
        <v>15281977.33</v>
      </c>
      <c r="P129" s="39">
        <v>17137973.219999999</v>
      </c>
      <c r="Q129" s="39">
        <v>18093670.859999999</v>
      </c>
      <c r="R129" s="39">
        <v>17570224.120000001</v>
      </c>
      <c r="S129" s="39">
        <v>19328573.649999999</v>
      </c>
      <c r="T129" s="39">
        <v>20394482.710000001</v>
      </c>
      <c r="U129" s="320">
        <v>1200986.74</v>
      </c>
      <c r="V129" s="124">
        <f t="shared" si="43"/>
        <v>-92.141156120927178</v>
      </c>
      <c r="W129" s="124">
        <f t="shared" si="44"/>
        <v>-92.992247539525565</v>
      </c>
      <c r="X129" s="124">
        <f t="shared" si="45"/>
        <v>-93.362393130213064</v>
      </c>
      <c r="Y129" s="124">
        <f t="shared" si="46"/>
        <v>-93.164647577642839</v>
      </c>
      <c r="Z129" s="124">
        <f t="shared" si="47"/>
        <v>-93.786469908502539</v>
      </c>
      <c r="AA129" s="125">
        <f t="shared" si="48"/>
        <v>-94.111217445043991</v>
      </c>
      <c r="AB129" s="140">
        <v>14.02</v>
      </c>
      <c r="AC129" s="41">
        <v>14.95</v>
      </c>
      <c r="AD129" s="41">
        <v>15.83</v>
      </c>
      <c r="AE129" s="41">
        <v>16.07</v>
      </c>
      <c r="AF129" s="41">
        <v>16.989999999999998</v>
      </c>
      <c r="AG129" s="41">
        <v>17.920000000000002</v>
      </c>
      <c r="AH129" s="321">
        <v>18</v>
      </c>
      <c r="AI129" s="124">
        <f>(AH129-AB129)/AB129*100</f>
        <v>28.388017118402288</v>
      </c>
      <c r="AJ129" s="124">
        <f>(AH129-AC129)/AC129*100</f>
        <v>20.401337792642146</v>
      </c>
      <c r="AK129" s="124">
        <f>(AH129-AD129)/AD129*100</f>
        <v>13.708149084017688</v>
      </c>
      <c r="AL129" s="34">
        <f>(AH129-AE129)/AE129*100</f>
        <v>12.009956440572493</v>
      </c>
      <c r="AM129" s="34">
        <f>(AH129-AF129)/AF129*100</f>
        <v>5.9446733372572194</v>
      </c>
      <c r="AN129" s="375">
        <f>(AH129-AG129)/AG129*100</f>
        <v>0.44642857142856185</v>
      </c>
    </row>
    <row r="130" spans="1:40" s="114" customFormat="1" x14ac:dyDescent="0.2">
      <c r="A130" s="45" t="s">
        <v>25</v>
      </c>
      <c r="B130" s="121">
        <v>388113.19</v>
      </c>
      <c r="C130" s="39">
        <v>373016.41</v>
      </c>
      <c r="D130" s="39">
        <v>362738.63</v>
      </c>
      <c r="E130" s="39">
        <v>323130.12</v>
      </c>
      <c r="F130" s="39">
        <v>323655.73</v>
      </c>
      <c r="G130" s="39">
        <v>323936.38</v>
      </c>
      <c r="H130" s="320">
        <v>268833.21000000002</v>
      </c>
      <c r="I130" s="124">
        <f t="shared" si="37"/>
        <v>-30.73329716003725</v>
      </c>
      <c r="J130" s="124">
        <f t="shared" si="38"/>
        <v>-27.929924048113584</v>
      </c>
      <c r="K130" s="124">
        <f t="shared" si="39"/>
        <v>-25.88790171038579</v>
      </c>
      <c r="L130" s="124">
        <f t="shared" si="40"/>
        <v>-16.803419625505654</v>
      </c>
      <c r="M130" s="125">
        <f t="shared" si="41"/>
        <v>-16.938529096951246</v>
      </c>
      <c r="N130" s="353">
        <f t="shared" si="42"/>
        <v>-17.010491381054511</v>
      </c>
      <c r="O130" s="139">
        <v>5905028.2199999997</v>
      </c>
      <c r="P130" s="39">
        <v>5887666.4500000002</v>
      </c>
      <c r="Q130" s="39">
        <v>6256225.75</v>
      </c>
      <c r="R130" s="39">
        <v>5759047.9900000002</v>
      </c>
      <c r="S130" s="39">
        <v>6080691.1299999999</v>
      </c>
      <c r="T130" s="39">
        <v>6394523.75</v>
      </c>
      <c r="U130" s="320">
        <v>238164.36</v>
      </c>
      <c r="V130" s="124">
        <f t="shared" si="43"/>
        <v>-95.966753229165775</v>
      </c>
      <c r="W130" s="124">
        <f t="shared" si="44"/>
        <v>-95.954859840947677</v>
      </c>
      <c r="X130" s="124">
        <f t="shared" si="45"/>
        <v>-96.193162307162581</v>
      </c>
      <c r="Y130" s="124">
        <f t="shared" si="46"/>
        <v>-95.864518572973367</v>
      </c>
      <c r="Z130" s="124">
        <f t="shared" si="47"/>
        <v>-96.083268251778478</v>
      </c>
      <c r="AA130" s="125">
        <f t="shared" si="48"/>
        <v>-96.275494949878009</v>
      </c>
      <c r="AB130" s="140">
        <v>15.21</v>
      </c>
      <c r="AC130" s="41">
        <v>15.78</v>
      </c>
      <c r="AD130" s="41">
        <v>17.25</v>
      </c>
      <c r="AE130" s="41">
        <v>17.82</v>
      </c>
      <c r="AF130" s="41">
        <v>18.79</v>
      </c>
      <c r="AG130" s="41">
        <v>19.739999999999998</v>
      </c>
      <c r="AH130" s="321">
        <v>20.23</v>
      </c>
      <c r="AI130" s="124">
        <f t="shared" ref="AI130:AI156" si="49">(AH130-AB130)/AB130*100</f>
        <v>33.004602235371458</v>
      </c>
      <c r="AJ130" s="124">
        <f t="shared" ref="AJ130:AJ156" si="50">(AH130-AC130)/AC130*100</f>
        <v>28.200253485424597</v>
      </c>
      <c r="AK130" s="124">
        <f t="shared" ref="AK130:AK156" si="51">(AH130-AD130)/AD130*100</f>
        <v>17.275362318840582</v>
      </c>
      <c r="AL130" s="34">
        <f t="shared" ref="AL130:AL156" si="52">(AH130-AE130)/AE130*100</f>
        <v>13.524130190796857</v>
      </c>
      <c r="AM130" s="34">
        <f t="shared" ref="AM130:AM156" si="53">(AH130-AF130)/AF130*100</f>
        <v>7.6636508781266697</v>
      </c>
      <c r="AN130" s="375">
        <f t="shared" ref="AN130:AN156" si="54">(AH130-AG130)/AG130*100</f>
        <v>2.4822695035461093</v>
      </c>
    </row>
    <row r="131" spans="1:40" s="114" customFormat="1" x14ac:dyDescent="0.2">
      <c r="A131" s="45" t="s">
        <v>26</v>
      </c>
      <c r="B131" s="121">
        <v>498192.03</v>
      </c>
      <c r="C131" s="39">
        <v>529648.64000000001</v>
      </c>
      <c r="D131" s="39">
        <v>529609.63</v>
      </c>
      <c r="E131" s="39">
        <v>545106.1</v>
      </c>
      <c r="F131" s="39">
        <v>554284.49</v>
      </c>
      <c r="G131" s="39">
        <v>554661.74</v>
      </c>
      <c r="H131" s="320">
        <v>570606.81999999995</v>
      </c>
      <c r="I131" s="124">
        <f t="shared" si="37"/>
        <v>14.535517559363589</v>
      </c>
      <c r="J131" s="124">
        <f t="shared" si="38"/>
        <v>7.7330850882577424</v>
      </c>
      <c r="K131" s="124">
        <f t="shared" si="39"/>
        <v>7.7410204946613117</v>
      </c>
      <c r="L131" s="124">
        <f t="shared" si="40"/>
        <v>4.6781204613193603</v>
      </c>
      <c r="M131" s="125">
        <f t="shared" si="41"/>
        <v>2.944756762001397</v>
      </c>
      <c r="N131" s="353">
        <f t="shared" si="42"/>
        <v>2.8747394763518317</v>
      </c>
      <c r="O131" s="139">
        <v>8885685.8000000007</v>
      </c>
      <c r="P131" s="39">
        <v>11199913.220000001</v>
      </c>
      <c r="Q131" s="39">
        <v>11958232.470000001</v>
      </c>
      <c r="R131" s="39">
        <v>12219043.09</v>
      </c>
      <c r="S131" s="39">
        <v>13190619.689999999</v>
      </c>
      <c r="T131" s="39">
        <v>14047074.810000001</v>
      </c>
      <c r="U131" s="320">
        <v>570742.91</v>
      </c>
      <c r="V131" s="124">
        <f t="shared" si="43"/>
        <v>-93.576827688415449</v>
      </c>
      <c r="W131" s="124">
        <f t="shared" si="44"/>
        <v>-94.904041676137197</v>
      </c>
      <c r="X131" s="124">
        <f t="shared" si="45"/>
        <v>-95.227196733030226</v>
      </c>
      <c r="Y131" s="124">
        <f t="shared" si="46"/>
        <v>-95.329070322478088</v>
      </c>
      <c r="Z131" s="124">
        <f t="shared" si="47"/>
        <v>-95.673115263624126</v>
      </c>
      <c r="AA131" s="125">
        <f t="shared" si="48"/>
        <v>-95.936926956538358</v>
      </c>
      <c r="AB131" s="140">
        <v>17.84</v>
      </c>
      <c r="AC131" s="41">
        <v>21.15</v>
      </c>
      <c r="AD131" s="41">
        <v>22.58</v>
      </c>
      <c r="AE131" s="41">
        <v>22.42</v>
      </c>
      <c r="AF131" s="41">
        <v>23.8</v>
      </c>
      <c r="AG131" s="41">
        <v>25.33</v>
      </c>
      <c r="AH131" s="321">
        <v>25.97</v>
      </c>
      <c r="AI131" s="124">
        <f t="shared" si="49"/>
        <v>45.571748878923763</v>
      </c>
      <c r="AJ131" s="124">
        <f t="shared" si="50"/>
        <v>22.789598108747047</v>
      </c>
      <c r="AK131" s="124">
        <f t="shared" si="51"/>
        <v>15.0132860938884</v>
      </c>
      <c r="AL131" s="34">
        <f t="shared" si="52"/>
        <v>15.834076717216758</v>
      </c>
      <c r="AM131" s="34">
        <f t="shared" si="53"/>
        <v>9.1176470588235219</v>
      </c>
      <c r="AN131" s="375">
        <f t="shared" si="54"/>
        <v>2.5266482431898956</v>
      </c>
    </row>
    <row r="132" spans="1:40" s="114" customFormat="1" x14ac:dyDescent="0.2">
      <c r="A132" s="45" t="s">
        <v>27</v>
      </c>
      <c r="B132" s="121">
        <v>434641.83</v>
      </c>
      <c r="C132" s="39">
        <v>474254.25</v>
      </c>
      <c r="D132" s="39">
        <v>513367.36</v>
      </c>
      <c r="E132" s="39">
        <v>517210.23</v>
      </c>
      <c r="F132" s="39">
        <v>519495.71</v>
      </c>
      <c r="G132" s="39">
        <v>520116.84</v>
      </c>
      <c r="H132" s="320">
        <v>555777.04</v>
      </c>
      <c r="I132" s="124">
        <f t="shared" si="37"/>
        <v>27.87012239480034</v>
      </c>
      <c r="J132" s="124">
        <f t="shared" si="38"/>
        <v>17.189680429853826</v>
      </c>
      <c r="K132" s="124">
        <f t="shared" si="39"/>
        <v>8.2610783825446266</v>
      </c>
      <c r="L132" s="124">
        <f t="shared" si="40"/>
        <v>7.4566989906599606</v>
      </c>
      <c r="M132" s="125">
        <f t="shared" si="41"/>
        <v>6.983951802027395</v>
      </c>
      <c r="N132" s="353">
        <f t="shared" si="42"/>
        <v>6.8561902360246618</v>
      </c>
      <c r="O132" s="139">
        <v>12629728.51</v>
      </c>
      <c r="P132" s="39">
        <v>15984749.869999999</v>
      </c>
      <c r="Q132" s="39">
        <v>18375008.469999999</v>
      </c>
      <c r="R132" s="39">
        <v>18143268.399999999</v>
      </c>
      <c r="S132" s="39">
        <v>19629371.960000001</v>
      </c>
      <c r="T132" s="39">
        <v>20718657.579999998</v>
      </c>
      <c r="U132" s="320">
        <v>559981.55000000005</v>
      </c>
      <c r="V132" s="124">
        <f t="shared" si="43"/>
        <v>-95.566163203297549</v>
      </c>
      <c r="W132" s="124">
        <f t="shared" si="44"/>
        <v>-96.496776273922379</v>
      </c>
      <c r="X132" s="124">
        <f t="shared" si="45"/>
        <v>-96.952482765304538</v>
      </c>
      <c r="Y132" s="124">
        <f t="shared" si="46"/>
        <v>-96.913557482289121</v>
      </c>
      <c r="Z132" s="124">
        <f t="shared" si="47"/>
        <v>-97.147226354765152</v>
      </c>
      <c r="AA132" s="125">
        <f t="shared" si="48"/>
        <v>-97.297211231771314</v>
      </c>
      <c r="AB132" s="140">
        <v>29.06</v>
      </c>
      <c r="AC132" s="41">
        <v>33.71</v>
      </c>
      <c r="AD132" s="41">
        <v>35.79</v>
      </c>
      <c r="AE132" s="41">
        <v>35.08</v>
      </c>
      <c r="AF132" s="41">
        <v>37.79</v>
      </c>
      <c r="AG132" s="41">
        <v>39.83</v>
      </c>
      <c r="AH132" s="321">
        <v>48.8</v>
      </c>
      <c r="AI132" s="124">
        <f t="shared" si="49"/>
        <v>67.928423950447353</v>
      </c>
      <c r="AJ132" s="124">
        <f t="shared" si="50"/>
        <v>44.764164936220695</v>
      </c>
      <c r="AK132" s="124">
        <f t="shared" si="51"/>
        <v>36.350936015646823</v>
      </c>
      <c r="AL132" s="34">
        <f t="shared" si="52"/>
        <v>39.110604332953244</v>
      </c>
      <c r="AM132" s="34">
        <f t="shared" si="53"/>
        <v>29.134691717385547</v>
      </c>
      <c r="AN132" s="375">
        <f t="shared" si="54"/>
        <v>22.52071303037911</v>
      </c>
    </row>
    <row r="133" spans="1:40" s="114" customFormat="1" x14ac:dyDescent="0.2">
      <c r="A133" s="45" t="s">
        <v>28</v>
      </c>
      <c r="B133" s="121">
        <v>578276.4</v>
      </c>
      <c r="C133" s="39">
        <v>558827.94999999995</v>
      </c>
      <c r="D133" s="39">
        <v>655671.97</v>
      </c>
      <c r="E133" s="39">
        <v>644263.75</v>
      </c>
      <c r="F133" s="39">
        <v>670114.31000000006</v>
      </c>
      <c r="G133" s="39">
        <v>672491.78</v>
      </c>
      <c r="H133" s="320">
        <v>662521.81999999995</v>
      </c>
      <c r="I133" s="124">
        <f t="shared" si="37"/>
        <v>14.568365577429743</v>
      </c>
      <c r="J133" s="124">
        <f t="shared" si="38"/>
        <v>18.5555983733455</v>
      </c>
      <c r="K133" s="124">
        <f t="shared" si="39"/>
        <v>1.0447068524219478</v>
      </c>
      <c r="L133" s="124">
        <f t="shared" si="40"/>
        <v>2.8339433966290897</v>
      </c>
      <c r="M133" s="125">
        <f t="shared" si="41"/>
        <v>-1.1330141569428813</v>
      </c>
      <c r="N133" s="353">
        <f t="shared" si="42"/>
        <v>-1.4825400542442435</v>
      </c>
      <c r="O133" s="139">
        <v>11227669.52</v>
      </c>
      <c r="P133" s="39">
        <v>11350114.08</v>
      </c>
      <c r="Q133" s="39">
        <v>13966645.83</v>
      </c>
      <c r="R133" s="39">
        <v>13669612.33</v>
      </c>
      <c r="S133" s="39">
        <v>16402994.23</v>
      </c>
      <c r="T133" s="39">
        <v>17812032.420000002</v>
      </c>
      <c r="U133" s="320">
        <v>643170</v>
      </c>
      <c r="V133" s="124">
        <f t="shared" si="43"/>
        <v>-94.271562777526427</v>
      </c>
      <c r="W133" s="124">
        <f t="shared" si="44"/>
        <v>-94.333360920721248</v>
      </c>
      <c r="X133" s="124">
        <f t="shared" si="45"/>
        <v>-95.394957330281215</v>
      </c>
      <c r="Y133" s="124">
        <f t="shared" si="46"/>
        <v>-95.294892170508248</v>
      </c>
      <c r="Z133" s="124">
        <f t="shared" si="47"/>
        <v>-96.0789475934602</v>
      </c>
      <c r="AA133" s="125">
        <f t="shared" si="48"/>
        <v>-96.389126266815992</v>
      </c>
      <c r="AB133" s="140">
        <v>19.420000000000002</v>
      </c>
      <c r="AC133" s="41">
        <v>20.309999999999999</v>
      </c>
      <c r="AD133" s="41">
        <v>21.3</v>
      </c>
      <c r="AE133" s="41">
        <v>21.22</v>
      </c>
      <c r="AF133" s="41">
        <v>24.48</v>
      </c>
      <c r="AG133" s="41">
        <v>26.49</v>
      </c>
      <c r="AH133" s="321">
        <v>26.5</v>
      </c>
      <c r="AI133" s="124">
        <f t="shared" si="49"/>
        <v>36.457260556127693</v>
      </c>
      <c r="AJ133" s="124">
        <f t="shared" si="50"/>
        <v>30.477597242737573</v>
      </c>
      <c r="AK133" s="124">
        <f t="shared" si="51"/>
        <v>24.4131455399061</v>
      </c>
      <c r="AL133" s="34">
        <f t="shared" si="52"/>
        <v>24.882186616399629</v>
      </c>
      <c r="AM133" s="34">
        <f t="shared" si="53"/>
        <v>8.2516339869281037</v>
      </c>
      <c r="AN133" s="375">
        <f t="shared" si="54"/>
        <v>3.7750094375241842E-2</v>
      </c>
    </row>
    <row r="134" spans="1:40" s="114" customFormat="1" x14ac:dyDescent="0.2">
      <c r="A134" s="45" t="s">
        <v>29</v>
      </c>
      <c r="B134" s="121">
        <v>226547.4</v>
      </c>
      <c r="C134" s="39">
        <v>236680.54</v>
      </c>
      <c r="D134" s="39">
        <v>242894.75</v>
      </c>
      <c r="E134" s="39">
        <v>256064.53</v>
      </c>
      <c r="F134" s="39">
        <v>246666.06</v>
      </c>
      <c r="G134" s="39">
        <v>246522.71</v>
      </c>
      <c r="H134" s="320">
        <v>242136.88</v>
      </c>
      <c r="I134" s="124">
        <f t="shared" si="37"/>
        <v>6.8813325599852444</v>
      </c>
      <c r="J134" s="124">
        <f t="shared" si="38"/>
        <v>2.3053606350568563</v>
      </c>
      <c r="K134" s="124">
        <f t="shared" si="39"/>
        <v>-0.31201580108256571</v>
      </c>
      <c r="L134" s="124">
        <f t="shared" si="40"/>
        <v>-5.4391172412672679</v>
      </c>
      <c r="M134" s="125">
        <f t="shared" si="41"/>
        <v>-1.8361585700116152</v>
      </c>
      <c r="N134" s="353">
        <f t="shared" si="42"/>
        <v>-1.7790774732275121</v>
      </c>
      <c r="O134" s="139">
        <v>4076438.95</v>
      </c>
      <c r="P134" s="39">
        <v>4618394.93</v>
      </c>
      <c r="Q134" s="39">
        <v>4902001.9800000004</v>
      </c>
      <c r="R134" s="39">
        <v>5492752.2000000002</v>
      </c>
      <c r="S134" s="39">
        <v>5573311.21</v>
      </c>
      <c r="T134" s="39">
        <v>5604665.0800000001</v>
      </c>
      <c r="U134" s="320">
        <v>248292.4</v>
      </c>
      <c r="V134" s="124">
        <f t="shared" si="43"/>
        <v>-93.909085772031503</v>
      </c>
      <c r="W134" s="124">
        <f t="shared" si="44"/>
        <v>-94.623837853554875</v>
      </c>
      <c r="X134" s="124">
        <f t="shared" si="45"/>
        <v>-94.934877606883376</v>
      </c>
      <c r="Y134" s="124">
        <f t="shared" si="46"/>
        <v>-95.479635873615408</v>
      </c>
      <c r="Z134" s="124">
        <f t="shared" si="47"/>
        <v>-95.544975138755973</v>
      </c>
      <c r="AA134" s="125">
        <f t="shared" si="48"/>
        <v>-95.569897639628437</v>
      </c>
      <c r="AB134" s="140">
        <v>17.989999999999998</v>
      </c>
      <c r="AC134" s="41">
        <v>19.510000000000002</v>
      </c>
      <c r="AD134" s="41">
        <v>20.18</v>
      </c>
      <c r="AE134" s="41">
        <v>21.45</v>
      </c>
      <c r="AF134" s="41">
        <v>22.59</v>
      </c>
      <c r="AG134" s="41">
        <v>22.73</v>
      </c>
      <c r="AH134" s="321">
        <v>23</v>
      </c>
      <c r="AI134" s="124">
        <f t="shared" si="49"/>
        <v>27.848804891606459</v>
      </c>
      <c r="AJ134" s="124">
        <f t="shared" si="50"/>
        <v>17.888262429523312</v>
      </c>
      <c r="AK134" s="124">
        <f t="shared" si="51"/>
        <v>13.974231912784937</v>
      </c>
      <c r="AL134" s="34">
        <f t="shared" si="52"/>
        <v>7.2261072261072297</v>
      </c>
      <c r="AM134" s="34">
        <f t="shared" si="53"/>
        <v>1.8149623727312978</v>
      </c>
      <c r="AN134" s="375">
        <f t="shared" si="54"/>
        <v>1.1878574571051455</v>
      </c>
    </row>
    <row r="135" spans="1:40" s="114" customFormat="1" x14ac:dyDescent="0.2">
      <c r="A135" s="45" t="s">
        <v>30</v>
      </c>
      <c r="B135" s="121">
        <v>3476.78</v>
      </c>
      <c r="C135" s="39">
        <v>4662.3500000000004</v>
      </c>
      <c r="D135" s="39">
        <v>4497.67</v>
      </c>
      <c r="E135" s="39">
        <v>2872.6</v>
      </c>
      <c r="F135" s="39">
        <v>3002.02</v>
      </c>
      <c r="G135" s="39">
        <v>4094.8</v>
      </c>
      <c r="H135" s="320">
        <v>2590.19</v>
      </c>
      <c r="I135" s="124">
        <f t="shared" si="37"/>
        <v>-25.500319260925341</v>
      </c>
      <c r="J135" s="124">
        <f t="shared" si="38"/>
        <v>-44.444539770716482</v>
      </c>
      <c r="K135" s="124">
        <f t="shared" si="39"/>
        <v>-42.410403608979756</v>
      </c>
      <c r="L135" s="124">
        <f t="shared" si="40"/>
        <v>-9.8311634059736779</v>
      </c>
      <c r="M135" s="125">
        <f t="shared" si="41"/>
        <v>-13.718429590742232</v>
      </c>
      <c r="N135" s="353">
        <f t="shared" si="42"/>
        <v>-36.744407541271855</v>
      </c>
      <c r="O135" s="139">
        <v>42941.95</v>
      </c>
      <c r="P135" s="39">
        <v>60964.57</v>
      </c>
      <c r="Q135" s="39">
        <v>60701.67</v>
      </c>
      <c r="R135" s="39">
        <v>37802.339999999997</v>
      </c>
      <c r="S135" s="39">
        <v>44808.34</v>
      </c>
      <c r="T135" s="39">
        <v>61893.57</v>
      </c>
      <c r="U135" s="320">
        <v>3055.08</v>
      </c>
      <c r="V135" s="124">
        <f t="shared" si="43"/>
        <v>-92.885558294395096</v>
      </c>
      <c r="W135" s="124">
        <f t="shared" si="44"/>
        <v>-94.98876150524805</v>
      </c>
      <c r="X135" s="124">
        <f t="shared" si="45"/>
        <v>-94.967057743221886</v>
      </c>
      <c r="Y135" s="124">
        <f t="shared" si="46"/>
        <v>-91.918278074849326</v>
      </c>
      <c r="Z135" s="124">
        <f t="shared" si="47"/>
        <v>-93.181894263433989</v>
      </c>
      <c r="AA135" s="125">
        <f t="shared" si="48"/>
        <v>-95.063978374490276</v>
      </c>
      <c r="AB135" s="140">
        <v>12.35</v>
      </c>
      <c r="AC135" s="41">
        <v>13.08</v>
      </c>
      <c r="AD135" s="41">
        <v>13.5</v>
      </c>
      <c r="AE135" s="41">
        <v>13.16</v>
      </c>
      <c r="AF135" s="41">
        <v>14.93</v>
      </c>
      <c r="AG135" s="41">
        <v>15.12</v>
      </c>
      <c r="AH135" s="321">
        <v>14.79</v>
      </c>
      <c r="AI135" s="124">
        <f t="shared" si="49"/>
        <v>19.757085020242911</v>
      </c>
      <c r="AJ135" s="124">
        <f t="shared" si="50"/>
        <v>13.073394495412838</v>
      </c>
      <c r="AK135" s="124">
        <f t="shared" si="51"/>
        <v>9.5555555555555483</v>
      </c>
      <c r="AL135" s="34">
        <f t="shared" si="52"/>
        <v>12.386018237082059</v>
      </c>
      <c r="AM135" s="34">
        <f t="shared" si="53"/>
        <v>-0.9377093101138686</v>
      </c>
      <c r="AN135" s="375">
        <f t="shared" si="54"/>
        <v>-2.1825396825396832</v>
      </c>
    </row>
    <row r="136" spans="1:40" s="114" customFormat="1" x14ac:dyDescent="0.2">
      <c r="A136" s="45" t="s">
        <v>31</v>
      </c>
      <c r="B136" s="121">
        <v>34768.99</v>
      </c>
      <c r="C136" s="39">
        <v>26220.94</v>
      </c>
      <c r="D136" s="39">
        <v>38322.019999999997</v>
      </c>
      <c r="E136" s="39">
        <v>36949.800000000003</v>
      </c>
      <c r="F136" s="39">
        <v>36413.620000000003</v>
      </c>
      <c r="G136" s="39">
        <v>39829.58</v>
      </c>
      <c r="H136" s="320">
        <v>40506.39</v>
      </c>
      <c r="I136" s="124">
        <f t="shared" si="37"/>
        <v>16.50148595055537</v>
      </c>
      <c r="J136" s="124">
        <f t="shared" si="38"/>
        <v>54.481075049178266</v>
      </c>
      <c r="K136" s="124">
        <f t="shared" si="39"/>
        <v>5.7000387766615717</v>
      </c>
      <c r="L136" s="124">
        <f t="shared" si="40"/>
        <v>9.6254648198366333</v>
      </c>
      <c r="M136" s="125">
        <f t="shared" si="41"/>
        <v>11.239668014330892</v>
      </c>
      <c r="N136" s="353">
        <f t="shared" si="42"/>
        <v>1.6992647173281707</v>
      </c>
      <c r="O136" s="139" t="s">
        <v>50</v>
      </c>
      <c r="P136" s="39">
        <v>772220.77</v>
      </c>
      <c r="Q136" s="39">
        <v>1128352.69</v>
      </c>
      <c r="R136" s="39">
        <v>1081985.33</v>
      </c>
      <c r="S136" s="39">
        <v>1079112.28</v>
      </c>
      <c r="T136" s="39">
        <v>1180309.43</v>
      </c>
      <c r="U136" s="320">
        <v>41687.300000000003</v>
      </c>
      <c r="V136" s="39" t="s">
        <v>50</v>
      </c>
      <c r="W136" s="124">
        <f t="shared" si="44"/>
        <v>-94.60163445228234</v>
      </c>
      <c r="X136" s="124">
        <f t="shared" si="45"/>
        <v>-96.305472538023551</v>
      </c>
      <c r="Y136" s="124">
        <f t="shared" si="46"/>
        <v>-96.147147392469719</v>
      </c>
      <c r="Z136" s="124">
        <f t="shared" si="47"/>
        <v>-96.136889481046396</v>
      </c>
      <c r="AA136" s="125">
        <f t="shared" si="48"/>
        <v>-96.468104130965031</v>
      </c>
      <c r="AB136" s="140" t="s">
        <v>50</v>
      </c>
      <c r="AC136" s="41">
        <v>29.45</v>
      </c>
      <c r="AD136" s="41">
        <v>29.44</v>
      </c>
      <c r="AE136" s="41">
        <v>29.28</v>
      </c>
      <c r="AF136" s="41">
        <v>29.63</v>
      </c>
      <c r="AG136" s="41">
        <v>29.63</v>
      </c>
      <c r="AH136" s="321">
        <v>28.62</v>
      </c>
      <c r="AI136" s="39" t="s">
        <v>50</v>
      </c>
      <c r="AJ136" s="124">
        <f t="shared" si="50"/>
        <v>-2.8183361629881096</v>
      </c>
      <c r="AK136" s="124">
        <f t="shared" si="51"/>
        <v>-2.7853260869565228</v>
      </c>
      <c r="AL136" s="34">
        <f t="shared" si="52"/>
        <v>-2.2540983606557381</v>
      </c>
      <c r="AM136" s="34">
        <f t="shared" si="53"/>
        <v>-3.4087073911576038</v>
      </c>
      <c r="AN136" s="375">
        <f t="shared" si="54"/>
        <v>-3.4087073911576038</v>
      </c>
    </row>
    <row r="137" spans="1:40" s="182" customFormat="1" x14ac:dyDescent="0.2">
      <c r="A137" s="44" t="s">
        <v>32</v>
      </c>
      <c r="B137" s="120">
        <v>821900.48</v>
      </c>
      <c r="C137" s="50">
        <v>775446.96</v>
      </c>
      <c r="D137" s="50">
        <v>643493.66</v>
      </c>
      <c r="E137" s="50">
        <v>695392.24</v>
      </c>
      <c r="F137" s="50">
        <v>651045.18000000005</v>
      </c>
      <c r="G137" s="50">
        <v>677843.42</v>
      </c>
      <c r="H137" s="328">
        <v>688807.86</v>
      </c>
      <c r="I137" s="122">
        <f t="shared" si="37"/>
        <v>-16.193276830791</v>
      </c>
      <c r="J137" s="122">
        <f t="shared" si="38"/>
        <v>-11.172795106450604</v>
      </c>
      <c r="K137" s="122">
        <f t="shared" si="39"/>
        <v>7.0419031012675326</v>
      </c>
      <c r="L137" s="122">
        <f t="shared" si="40"/>
        <v>-0.94685842338419024</v>
      </c>
      <c r="M137" s="123">
        <f t="shared" si="41"/>
        <v>5.800316346708831</v>
      </c>
      <c r="N137" s="352">
        <f t="shared" si="42"/>
        <v>1.6175476041354719</v>
      </c>
      <c r="O137" s="134">
        <v>11653125.210000001</v>
      </c>
      <c r="P137" s="50">
        <v>12225375</v>
      </c>
      <c r="Q137" s="50">
        <v>10437875.09</v>
      </c>
      <c r="R137" s="50">
        <v>10841499.529999999</v>
      </c>
      <c r="S137" s="50">
        <v>11081701.75</v>
      </c>
      <c r="T137" s="50">
        <v>11755650.210000001</v>
      </c>
      <c r="U137" s="328">
        <v>723615.6</v>
      </c>
      <c r="V137" s="122">
        <f t="shared" si="43"/>
        <v>-93.790373080527473</v>
      </c>
      <c r="W137" s="122">
        <f t="shared" si="44"/>
        <v>-94.081035551056729</v>
      </c>
      <c r="X137" s="122">
        <f t="shared" si="45"/>
        <v>-93.067405063188971</v>
      </c>
      <c r="Y137" s="122">
        <f t="shared" si="46"/>
        <v>-93.325502639209176</v>
      </c>
      <c r="Z137" s="122">
        <f t="shared" si="47"/>
        <v>-93.470176184808437</v>
      </c>
      <c r="AA137" s="123">
        <f t="shared" si="48"/>
        <v>-93.844529336331789</v>
      </c>
      <c r="AB137" s="141"/>
      <c r="AC137" s="142"/>
      <c r="AD137" s="142"/>
      <c r="AE137" s="142"/>
      <c r="AF137" s="142"/>
      <c r="AG137" s="142"/>
      <c r="AH137" s="405"/>
      <c r="AI137" s="146"/>
      <c r="AJ137" s="146"/>
      <c r="AK137" s="146"/>
      <c r="AL137" s="146"/>
      <c r="AM137" s="146"/>
      <c r="AN137" s="379"/>
    </row>
    <row r="138" spans="1:40" s="114" customFormat="1" x14ac:dyDescent="0.2">
      <c r="A138" s="45" t="s">
        <v>33</v>
      </c>
      <c r="B138" s="121">
        <v>245066.27</v>
      </c>
      <c r="C138" s="39">
        <v>226572.45</v>
      </c>
      <c r="D138" s="39">
        <v>173079.45</v>
      </c>
      <c r="E138" s="39">
        <v>162003.9</v>
      </c>
      <c r="F138" s="39">
        <v>145713.91</v>
      </c>
      <c r="G138" s="39">
        <v>150934.92000000001</v>
      </c>
      <c r="H138" s="320">
        <v>182524.01</v>
      </c>
      <c r="I138" s="124">
        <f t="shared" si="37"/>
        <v>-25.520550012859779</v>
      </c>
      <c r="J138" s="124">
        <f t="shared" si="38"/>
        <v>-19.441216264378127</v>
      </c>
      <c r="K138" s="124">
        <f t="shared" si="39"/>
        <v>5.4567772199414764</v>
      </c>
      <c r="L138" s="124">
        <f t="shared" si="40"/>
        <v>12.666429635335948</v>
      </c>
      <c r="M138" s="125">
        <f t="shared" si="41"/>
        <v>25.26189846940488</v>
      </c>
      <c r="N138" s="353">
        <f t="shared" si="42"/>
        <v>20.928947390040683</v>
      </c>
      <c r="O138" s="139">
        <v>3717380.77</v>
      </c>
      <c r="P138" s="39">
        <v>4024360.89</v>
      </c>
      <c r="Q138" s="39">
        <v>3048991.11</v>
      </c>
      <c r="R138" s="39">
        <v>2830346.59</v>
      </c>
      <c r="S138" s="39">
        <v>2726442.2</v>
      </c>
      <c r="T138" s="39">
        <v>2836912.59</v>
      </c>
      <c r="U138" s="320">
        <v>191788.53</v>
      </c>
      <c r="V138" s="124">
        <f t="shared" si="43"/>
        <v>-94.840761765709587</v>
      </c>
      <c r="W138" s="124">
        <f t="shared" si="44"/>
        <v>-95.234310857245219</v>
      </c>
      <c r="X138" s="124">
        <f t="shared" si="45"/>
        <v>-93.709770770699294</v>
      </c>
      <c r="Y138" s="124">
        <f t="shared" si="46"/>
        <v>-93.223850016191847</v>
      </c>
      <c r="Z138" s="124">
        <f t="shared" si="47"/>
        <v>-92.965611741191509</v>
      </c>
      <c r="AA138" s="125">
        <f t="shared" si="48"/>
        <v>-93.239533333665392</v>
      </c>
      <c r="AB138" s="140">
        <v>15.17</v>
      </c>
      <c r="AC138" s="41">
        <v>17.760000000000002</v>
      </c>
      <c r="AD138" s="41">
        <v>17.62</v>
      </c>
      <c r="AE138" s="41">
        <v>17.47</v>
      </c>
      <c r="AF138" s="41">
        <v>18.71</v>
      </c>
      <c r="AG138" s="41">
        <v>18.8</v>
      </c>
      <c r="AH138" s="321">
        <v>19.09</v>
      </c>
      <c r="AI138" s="124">
        <f t="shared" si="49"/>
        <v>25.840474620962429</v>
      </c>
      <c r="AJ138" s="124">
        <f t="shared" si="50"/>
        <v>7.4887387387387285</v>
      </c>
      <c r="AK138" s="124">
        <f t="shared" si="51"/>
        <v>8.3427922814982907</v>
      </c>
      <c r="AL138" s="34">
        <f t="shared" si="52"/>
        <v>9.2730394962793419</v>
      </c>
      <c r="AM138" s="34">
        <f t="shared" si="53"/>
        <v>2.0309994655264512</v>
      </c>
      <c r="AN138" s="375">
        <f t="shared" si="54"/>
        <v>1.5425531914893571</v>
      </c>
    </row>
    <row r="139" spans="1:40" s="114" customFormat="1" x14ac:dyDescent="0.2">
      <c r="A139" s="45" t="s">
        <v>34</v>
      </c>
      <c r="B139" s="121">
        <v>96707.67</v>
      </c>
      <c r="C139" s="39">
        <v>99789.35</v>
      </c>
      <c r="D139" s="39">
        <v>87018.71</v>
      </c>
      <c r="E139" s="39">
        <v>86792.07</v>
      </c>
      <c r="F139" s="39">
        <v>75895.19</v>
      </c>
      <c r="G139" s="39">
        <v>81168.14</v>
      </c>
      <c r="H139" s="320">
        <v>87601.67</v>
      </c>
      <c r="I139" s="124">
        <f t="shared" si="37"/>
        <v>-9.4160059900109268</v>
      </c>
      <c r="J139" s="124">
        <f t="shared" si="38"/>
        <v>-12.213407542989314</v>
      </c>
      <c r="K139" s="124">
        <f t="shared" si="39"/>
        <v>0.66992489316377113</v>
      </c>
      <c r="L139" s="124">
        <f t="shared" si="40"/>
        <v>0.93280411447726874</v>
      </c>
      <c r="M139" s="125">
        <f t="shared" si="41"/>
        <v>15.424534809122944</v>
      </c>
      <c r="N139" s="353">
        <f t="shared" si="42"/>
        <v>7.9261764529777308</v>
      </c>
      <c r="O139" s="139">
        <v>1156329.8999999999</v>
      </c>
      <c r="P139" s="39">
        <v>1345504.81</v>
      </c>
      <c r="Q139" s="39">
        <v>1172872.74</v>
      </c>
      <c r="R139" s="39">
        <v>1150355.57</v>
      </c>
      <c r="S139" s="39">
        <v>1149298.08</v>
      </c>
      <c r="T139" s="39">
        <v>1252803.22</v>
      </c>
      <c r="U139" s="320">
        <v>85322.34</v>
      </c>
      <c r="V139" s="124">
        <f t="shared" si="43"/>
        <v>-92.621280484055617</v>
      </c>
      <c r="W139" s="124">
        <f t="shared" si="44"/>
        <v>-93.658711632550748</v>
      </c>
      <c r="X139" s="124">
        <f t="shared" si="45"/>
        <v>-92.725353988532461</v>
      </c>
      <c r="Y139" s="124">
        <f t="shared" si="46"/>
        <v>-92.582959371422874</v>
      </c>
      <c r="Z139" s="124">
        <f t="shared" si="47"/>
        <v>-92.576134817870738</v>
      </c>
      <c r="AA139" s="125">
        <f t="shared" si="48"/>
        <v>-93.189485895478455</v>
      </c>
      <c r="AB139" s="140">
        <v>11.96</v>
      </c>
      <c r="AC139" s="41">
        <v>13.48</v>
      </c>
      <c r="AD139" s="41">
        <v>13.48</v>
      </c>
      <c r="AE139" s="41">
        <v>13.25</v>
      </c>
      <c r="AF139" s="41">
        <v>15.14</v>
      </c>
      <c r="AG139" s="41">
        <v>15.43</v>
      </c>
      <c r="AH139" s="321">
        <v>15.29</v>
      </c>
      <c r="AI139" s="124">
        <f t="shared" si="49"/>
        <v>27.842809364548476</v>
      </c>
      <c r="AJ139" s="124">
        <f t="shared" si="50"/>
        <v>13.427299703264083</v>
      </c>
      <c r="AK139" s="124">
        <f t="shared" si="51"/>
        <v>13.427299703264083</v>
      </c>
      <c r="AL139" s="34">
        <f t="shared" si="52"/>
        <v>15.396226415094333</v>
      </c>
      <c r="AM139" s="34">
        <f t="shared" si="53"/>
        <v>0.99075297225890735</v>
      </c>
      <c r="AN139" s="375">
        <f t="shared" si="54"/>
        <v>-0.90732339598185718</v>
      </c>
    </row>
    <row r="140" spans="1:40" s="114" customFormat="1" x14ac:dyDescent="0.2">
      <c r="A140" s="46" t="s">
        <v>35</v>
      </c>
      <c r="B140" s="121">
        <v>96416.68</v>
      </c>
      <c r="C140" s="39">
        <v>46504.29</v>
      </c>
      <c r="D140" s="39">
        <v>44573.62</v>
      </c>
      <c r="E140" s="39">
        <v>41688.18</v>
      </c>
      <c r="F140" s="39">
        <v>33878.129999999997</v>
      </c>
      <c r="G140" s="39">
        <v>38040.9</v>
      </c>
      <c r="H140" s="320">
        <v>45988.95</v>
      </c>
      <c r="I140" s="124">
        <f t="shared" si="37"/>
        <v>-52.301873493258633</v>
      </c>
      <c r="J140" s="124">
        <f t="shared" si="38"/>
        <v>-1.1081558282042447</v>
      </c>
      <c r="K140" s="124">
        <f t="shared" si="39"/>
        <v>3.1752637546602549</v>
      </c>
      <c r="L140" s="124">
        <f t="shared" si="40"/>
        <v>10.316521373684331</v>
      </c>
      <c r="M140" s="125">
        <f t="shared" si="41"/>
        <v>35.748195074521526</v>
      </c>
      <c r="N140" s="353">
        <f t="shared" si="42"/>
        <v>20.893433120667478</v>
      </c>
      <c r="O140" s="139">
        <v>1122650.02</v>
      </c>
      <c r="P140" s="39">
        <v>654871.76</v>
      </c>
      <c r="Q140" s="39">
        <v>721597.9</v>
      </c>
      <c r="R140" s="39">
        <v>589183.54</v>
      </c>
      <c r="S140" s="39">
        <v>533909.47</v>
      </c>
      <c r="T140" s="39">
        <v>608848.25</v>
      </c>
      <c r="U140" s="320">
        <v>48058.97</v>
      </c>
      <c r="V140" s="124">
        <f t="shared" si="43"/>
        <v>-95.719149410428017</v>
      </c>
      <c r="W140" s="124">
        <f t="shared" si="44"/>
        <v>-92.661315858237657</v>
      </c>
      <c r="X140" s="124">
        <f t="shared" si="45"/>
        <v>-93.339923799667375</v>
      </c>
      <c r="Y140" s="124">
        <f t="shared" si="46"/>
        <v>-91.843124130725045</v>
      </c>
      <c r="Z140" s="124">
        <f t="shared" si="47"/>
        <v>-90.998666871370531</v>
      </c>
      <c r="AA140" s="125">
        <f t="shared" si="48"/>
        <v>-92.106576638760146</v>
      </c>
      <c r="AB140" s="140">
        <v>11.64</v>
      </c>
      <c r="AC140" s="41">
        <v>14.08</v>
      </c>
      <c r="AD140" s="41">
        <v>16.190000000000001</v>
      </c>
      <c r="AE140" s="41">
        <v>14.13</v>
      </c>
      <c r="AF140" s="41">
        <v>15.76</v>
      </c>
      <c r="AG140" s="41">
        <v>16.010000000000002</v>
      </c>
      <c r="AH140" s="321">
        <v>17.41</v>
      </c>
      <c r="AI140" s="124">
        <f t="shared" si="49"/>
        <v>49.570446735395187</v>
      </c>
      <c r="AJ140" s="124">
        <f t="shared" si="50"/>
        <v>23.650568181818183</v>
      </c>
      <c r="AK140" s="124">
        <f t="shared" si="51"/>
        <v>7.5355157504632411</v>
      </c>
      <c r="AL140" s="34">
        <f t="shared" si="52"/>
        <v>23.213021939136581</v>
      </c>
      <c r="AM140" s="34">
        <f t="shared" si="53"/>
        <v>10.469543147208125</v>
      </c>
      <c r="AN140" s="375">
        <f t="shared" si="54"/>
        <v>8.7445346658338448</v>
      </c>
    </row>
    <row r="141" spans="1:40" s="114" customFormat="1" x14ac:dyDescent="0.2">
      <c r="A141" s="46" t="s">
        <v>36</v>
      </c>
      <c r="B141" s="121"/>
      <c r="C141" s="39">
        <v>47437.33</v>
      </c>
      <c r="D141" s="39">
        <v>21344.6</v>
      </c>
      <c r="E141" s="39">
        <v>39546.89</v>
      </c>
      <c r="F141" s="39">
        <v>30089.11</v>
      </c>
      <c r="G141" s="39">
        <v>29608.63</v>
      </c>
      <c r="H141" s="330">
        <v>26235.26</v>
      </c>
      <c r="I141" s="124"/>
      <c r="J141" s="124">
        <f t="shared" si="38"/>
        <v>-44.69490588951782</v>
      </c>
      <c r="K141" s="124">
        <f t="shared" si="39"/>
        <v>22.912867891644726</v>
      </c>
      <c r="L141" s="124">
        <f t="shared" si="40"/>
        <v>-33.660371270661237</v>
      </c>
      <c r="M141" s="125">
        <f t="shared" si="41"/>
        <v>-12.808122274138393</v>
      </c>
      <c r="N141" s="353">
        <f t="shared" si="42"/>
        <v>-11.393198537048159</v>
      </c>
      <c r="O141" s="139">
        <v>2250806.35</v>
      </c>
      <c r="P141" s="39">
        <v>601301.81999999995</v>
      </c>
      <c r="Q141" s="39">
        <v>310710.56</v>
      </c>
      <c r="R141" s="39">
        <v>674501.6</v>
      </c>
      <c r="S141" s="39">
        <v>524292.99</v>
      </c>
      <c r="T141" s="39">
        <v>520910.56</v>
      </c>
      <c r="U141" s="330">
        <v>25795.1</v>
      </c>
      <c r="V141" s="124">
        <f t="shared" si="43"/>
        <v>-98.85396182572525</v>
      </c>
      <c r="W141" s="124">
        <f t="shared" si="44"/>
        <v>-95.71012440973486</v>
      </c>
      <c r="X141" s="124">
        <f t="shared" si="45"/>
        <v>-91.698029188322423</v>
      </c>
      <c r="Y141" s="124">
        <f t="shared" si="46"/>
        <v>-96.175679939083921</v>
      </c>
      <c r="Z141" s="124">
        <f t="shared" si="47"/>
        <v>-95.080021954899678</v>
      </c>
      <c r="AA141" s="125">
        <f t="shared" si="48"/>
        <v>-95.048075047662692</v>
      </c>
      <c r="AB141" s="140">
        <v>17.260000000000002</v>
      </c>
      <c r="AC141" s="41">
        <v>12.68</v>
      </c>
      <c r="AD141" s="41">
        <v>14.56</v>
      </c>
      <c r="AE141" s="41">
        <v>17.059999999999999</v>
      </c>
      <c r="AF141" s="41">
        <v>17.420000000000002</v>
      </c>
      <c r="AG141" s="41">
        <v>17.59</v>
      </c>
      <c r="AH141" s="314">
        <v>17.2</v>
      </c>
      <c r="AI141" s="124">
        <f t="shared" si="49"/>
        <v>-0.34762456546930631</v>
      </c>
      <c r="AJ141" s="124">
        <f t="shared" si="50"/>
        <v>35.646687697160878</v>
      </c>
      <c r="AK141" s="124">
        <f t="shared" si="51"/>
        <v>18.131868131868124</v>
      </c>
      <c r="AL141" s="34">
        <f t="shared" si="52"/>
        <v>0.82063305978898349</v>
      </c>
      <c r="AM141" s="34">
        <f t="shared" si="53"/>
        <v>-1.2629161882893365</v>
      </c>
      <c r="AN141" s="375">
        <f t="shared" si="54"/>
        <v>-2.2171688459351935</v>
      </c>
    </row>
    <row r="142" spans="1:40" s="114" customFormat="1" x14ac:dyDescent="0.2">
      <c r="A142" s="45" t="s">
        <v>68</v>
      </c>
      <c r="B142" s="121">
        <v>130381.56</v>
      </c>
      <c r="C142" s="39">
        <v>124773.47</v>
      </c>
      <c r="D142" s="39">
        <v>124854.34</v>
      </c>
      <c r="E142" s="39">
        <v>134096.03</v>
      </c>
      <c r="F142" s="39">
        <v>127582.67</v>
      </c>
      <c r="G142" s="39">
        <v>132280.54999999999</v>
      </c>
      <c r="H142" s="320">
        <v>83334.2</v>
      </c>
      <c r="I142" s="124">
        <f t="shared" si="37"/>
        <v>-36.084366531586213</v>
      </c>
      <c r="J142" s="124">
        <f t="shared" si="38"/>
        <v>-33.211603396138621</v>
      </c>
      <c r="K142" s="124">
        <f t="shared" si="39"/>
        <v>-33.25486322702119</v>
      </c>
      <c r="L142" s="124">
        <f t="shared" si="40"/>
        <v>-37.854834330293002</v>
      </c>
      <c r="M142" s="125">
        <f t="shared" si="41"/>
        <v>-34.682194689921445</v>
      </c>
      <c r="N142" s="353">
        <f t="shared" si="42"/>
        <v>-37.001925075152769</v>
      </c>
      <c r="O142" s="139">
        <v>950400.67</v>
      </c>
      <c r="P142" s="39">
        <v>2208373.0699999998</v>
      </c>
      <c r="Q142" s="39">
        <v>2258380.31</v>
      </c>
      <c r="R142" s="39">
        <v>2188727.2599999998</v>
      </c>
      <c r="S142" s="39">
        <v>2332652.1</v>
      </c>
      <c r="T142" s="39">
        <v>2512880.4</v>
      </c>
      <c r="U142" s="320">
        <v>93218.97</v>
      </c>
      <c r="V142" s="124">
        <f t="shared" si="43"/>
        <v>-90.191613606501349</v>
      </c>
      <c r="W142" s="124">
        <f t="shared" si="44"/>
        <v>-95.778839578042835</v>
      </c>
      <c r="X142" s="124">
        <f t="shared" si="45"/>
        <v>-95.872308592701103</v>
      </c>
      <c r="Y142" s="124">
        <f t="shared" si="46"/>
        <v>-95.740950839164867</v>
      </c>
      <c r="Z142" s="124">
        <f t="shared" si="47"/>
        <v>-96.003734547470657</v>
      </c>
      <c r="AA142" s="125">
        <f t="shared" si="48"/>
        <v>-96.290353890300537</v>
      </c>
      <c r="AB142" s="140">
        <v>12.28</v>
      </c>
      <c r="AC142" s="41">
        <v>17.7</v>
      </c>
      <c r="AD142" s="41">
        <v>18.09</v>
      </c>
      <c r="AE142" s="41">
        <v>16.32</v>
      </c>
      <c r="AF142" s="41">
        <v>18.28</v>
      </c>
      <c r="AG142" s="41">
        <v>19</v>
      </c>
      <c r="AH142" s="321">
        <v>18.63</v>
      </c>
      <c r="AI142" s="124">
        <f t="shared" si="49"/>
        <v>51.710097719869708</v>
      </c>
      <c r="AJ142" s="124">
        <f t="shared" si="50"/>
        <v>5.2542372881355917</v>
      </c>
      <c r="AK142" s="124">
        <f t="shared" si="51"/>
        <v>2.9850746268656669</v>
      </c>
      <c r="AL142" s="34">
        <f t="shared" si="52"/>
        <v>14.154411764705873</v>
      </c>
      <c r="AM142" s="34">
        <f t="shared" si="53"/>
        <v>1.914660831509835</v>
      </c>
      <c r="AN142" s="375">
        <f t="shared" si="54"/>
        <v>-1.947368421052637</v>
      </c>
    </row>
    <row r="143" spans="1:40" s="114" customFormat="1" x14ac:dyDescent="0.2">
      <c r="A143" s="45" t="s">
        <v>69</v>
      </c>
      <c r="B143" s="121"/>
      <c r="C143" s="39"/>
      <c r="D143" s="39"/>
      <c r="E143" s="39"/>
      <c r="F143" s="39"/>
      <c r="G143" s="39"/>
      <c r="H143" s="320">
        <v>27548.5</v>
      </c>
      <c r="I143" s="124"/>
      <c r="J143" s="124"/>
      <c r="K143" s="124"/>
      <c r="L143" s="124"/>
      <c r="M143" s="125"/>
      <c r="N143" s="353"/>
      <c r="O143" s="139"/>
      <c r="P143" s="39"/>
      <c r="Q143" s="39"/>
      <c r="R143" s="39"/>
      <c r="S143" s="39"/>
      <c r="T143" s="39"/>
      <c r="U143" s="320">
        <v>28566.87</v>
      </c>
      <c r="V143" s="124"/>
      <c r="W143" s="124"/>
      <c r="X143" s="124"/>
      <c r="Y143" s="124"/>
      <c r="Z143" s="124"/>
      <c r="AA143" s="125"/>
      <c r="AB143" s="140"/>
      <c r="AC143" s="41"/>
      <c r="AD143" s="41"/>
      <c r="AE143" s="41"/>
      <c r="AF143" s="41"/>
      <c r="AG143" s="41"/>
      <c r="AH143" s="321" t="s">
        <v>50</v>
      </c>
      <c r="AI143" s="124"/>
      <c r="AJ143" s="124"/>
      <c r="AK143" s="124"/>
      <c r="AL143" s="34"/>
      <c r="AM143" s="34"/>
      <c r="AN143" s="375"/>
    </row>
    <row r="144" spans="1:40" s="114" customFormat="1" x14ac:dyDescent="0.2">
      <c r="A144" s="45" t="s">
        <v>37</v>
      </c>
      <c r="B144" s="121">
        <v>77368.160000000003</v>
      </c>
      <c r="C144" s="39">
        <v>68078.350000000006</v>
      </c>
      <c r="D144" s="39">
        <v>59513.52</v>
      </c>
      <c r="E144" s="39">
        <v>57497.66</v>
      </c>
      <c r="F144" s="39">
        <v>59290.48</v>
      </c>
      <c r="G144" s="39">
        <v>69987.520000000004</v>
      </c>
      <c r="H144" s="320">
        <v>63377.84</v>
      </c>
      <c r="I144" s="124">
        <f t="shared" si="37"/>
        <v>-18.082787544643697</v>
      </c>
      <c r="J144" s="124">
        <f t="shared" si="38"/>
        <v>-6.9045592321200626</v>
      </c>
      <c r="K144" s="124">
        <f t="shared" si="39"/>
        <v>6.4931800370739285</v>
      </c>
      <c r="L144" s="124">
        <f t="shared" si="40"/>
        <v>10.226816186954379</v>
      </c>
      <c r="M144" s="125">
        <f t="shared" si="41"/>
        <v>6.8937880077880846</v>
      </c>
      <c r="N144" s="353">
        <f t="shared" si="42"/>
        <v>-9.4440837452163002</v>
      </c>
      <c r="O144" s="139">
        <v>1902017.86</v>
      </c>
      <c r="P144" s="39">
        <v>798119.83</v>
      </c>
      <c r="Q144" s="39">
        <v>779299.67</v>
      </c>
      <c r="R144" s="39">
        <v>717611.98</v>
      </c>
      <c r="S144" s="39">
        <v>798954.51</v>
      </c>
      <c r="T144" s="39">
        <v>969027.77</v>
      </c>
      <c r="U144" s="429" t="s">
        <v>100</v>
      </c>
      <c r="V144" s="124" t="e">
        <f t="shared" si="43"/>
        <v>#VALUE!</v>
      </c>
      <c r="W144" s="124" t="e">
        <f t="shared" si="44"/>
        <v>#VALUE!</v>
      </c>
      <c r="X144" s="124" t="e">
        <f t="shared" si="45"/>
        <v>#VALUE!</v>
      </c>
      <c r="Y144" s="124" t="e">
        <f t="shared" si="46"/>
        <v>#VALUE!</v>
      </c>
      <c r="Z144" s="124" t="e">
        <f t="shared" si="47"/>
        <v>#VALUE!</v>
      </c>
      <c r="AA144" s="125" t="e">
        <f t="shared" si="48"/>
        <v>#VALUE!</v>
      </c>
      <c r="AB144" s="140">
        <v>15.26</v>
      </c>
      <c r="AC144" s="41">
        <v>11.72</v>
      </c>
      <c r="AD144" s="41">
        <v>13.09</v>
      </c>
      <c r="AE144" s="41">
        <v>12.48</v>
      </c>
      <c r="AF144" s="41">
        <v>13.48</v>
      </c>
      <c r="AG144" s="41">
        <v>13.85</v>
      </c>
      <c r="AH144" s="321">
        <v>13.71</v>
      </c>
      <c r="AI144" s="124">
        <f t="shared" si="49"/>
        <v>-10.157273918741803</v>
      </c>
      <c r="AJ144" s="124">
        <f t="shared" si="50"/>
        <v>16.97952218430034</v>
      </c>
      <c r="AK144" s="124">
        <f t="shared" si="51"/>
        <v>4.7364400305576853</v>
      </c>
      <c r="AL144" s="34">
        <f t="shared" si="52"/>
        <v>9.8557692307692335</v>
      </c>
      <c r="AM144" s="34">
        <f t="shared" si="53"/>
        <v>1.7062314540059378</v>
      </c>
      <c r="AN144" s="375">
        <f t="shared" si="54"/>
        <v>-1.0108303249097386</v>
      </c>
    </row>
    <row r="145" spans="1:40" s="114" customFormat="1" x14ac:dyDescent="0.2">
      <c r="A145" s="45" t="s">
        <v>38</v>
      </c>
      <c r="B145" s="121">
        <v>124614.92</v>
      </c>
      <c r="C145" s="39">
        <v>102680.67</v>
      </c>
      <c r="D145" s="39">
        <v>88538.17</v>
      </c>
      <c r="E145" s="39">
        <v>104641.67</v>
      </c>
      <c r="F145" s="39">
        <v>97822.97</v>
      </c>
      <c r="G145" s="39">
        <v>97272.53</v>
      </c>
      <c r="H145" s="320">
        <v>79613.399999999994</v>
      </c>
      <c r="I145" s="124">
        <f t="shared" si="37"/>
        <v>-36.112465505735592</v>
      </c>
      <c r="J145" s="124">
        <f t="shared" si="38"/>
        <v>-22.465055983760141</v>
      </c>
      <c r="K145" s="124">
        <f t="shared" si="39"/>
        <v>-10.080138317744769</v>
      </c>
      <c r="L145" s="124">
        <f t="shared" si="40"/>
        <v>-23.918072026182308</v>
      </c>
      <c r="M145" s="125">
        <f t="shared" si="41"/>
        <v>-18.614820220649612</v>
      </c>
      <c r="N145" s="353">
        <f t="shared" si="42"/>
        <v>-18.154282611956329</v>
      </c>
      <c r="O145" s="139" t="s">
        <v>50</v>
      </c>
      <c r="P145" s="39">
        <v>1899065.21</v>
      </c>
      <c r="Q145" s="39">
        <v>1560584.43</v>
      </c>
      <c r="R145" s="39">
        <v>1790536.41</v>
      </c>
      <c r="S145" s="39">
        <v>1816245.55</v>
      </c>
      <c r="T145" s="39">
        <v>1848867.92</v>
      </c>
      <c r="U145" s="429">
        <v>86427.13</v>
      </c>
      <c r="V145" s="39" t="s">
        <v>50</v>
      </c>
      <c r="W145" s="124">
        <f t="shared" si="44"/>
        <v>-95.448964598745931</v>
      </c>
      <c r="X145" s="124">
        <f t="shared" si="45"/>
        <v>-94.461874132628623</v>
      </c>
      <c r="Y145" s="124">
        <f t="shared" si="46"/>
        <v>-95.173115189542543</v>
      </c>
      <c r="Z145" s="124">
        <f t="shared" si="47"/>
        <v>-95.241440233673245</v>
      </c>
      <c r="AA145" s="125">
        <f t="shared" si="48"/>
        <v>-95.32540269290844</v>
      </c>
      <c r="AB145" s="140" t="s">
        <v>50</v>
      </c>
      <c r="AC145" s="41">
        <v>18.489999999999998</v>
      </c>
      <c r="AD145" s="41">
        <v>17.63</v>
      </c>
      <c r="AE145" s="41">
        <v>17.11</v>
      </c>
      <c r="AF145" s="41">
        <v>18.57</v>
      </c>
      <c r="AG145" s="41">
        <v>19.010000000000002</v>
      </c>
      <c r="AH145" s="321">
        <v>18.95</v>
      </c>
      <c r="AI145" s="140" t="s">
        <v>50</v>
      </c>
      <c r="AJ145" s="124">
        <f t="shared" si="50"/>
        <v>2.4878312601406214</v>
      </c>
      <c r="AK145" s="124">
        <f t="shared" si="51"/>
        <v>7.4872376630743069</v>
      </c>
      <c r="AL145" s="34">
        <f t="shared" si="52"/>
        <v>10.75394506136762</v>
      </c>
      <c r="AM145" s="34">
        <f t="shared" si="53"/>
        <v>2.0463112547118958</v>
      </c>
      <c r="AN145" s="375">
        <f t="shared" si="54"/>
        <v>-0.3156233561283654</v>
      </c>
    </row>
    <row r="146" spans="1:40" s="114" customFormat="1" x14ac:dyDescent="0.2">
      <c r="A146" s="45" t="s">
        <v>39</v>
      </c>
      <c r="B146" s="121" t="s">
        <v>50</v>
      </c>
      <c r="C146" s="39">
        <v>3499.19</v>
      </c>
      <c r="D146" s="39">
        <v>4960.1099999999997</v>
      </c>
      <c r="E146" s="39">
        <v>10308.15</v>
      </c>
      <c r="F146" s="39">
        <v>13677.21</v>
      </c>
      <c r="G146" s="39">
        <v>14074.91</v>
      </c>
      <c r="H146" s="330">
        <v>30279.54</v>
      </c>
      <c r="I146" s="189" t="s">
        <v>50</v>
      </c>
      <c r="J146" s="124">
        <f t="shared" si="38"/>
        <v>765.32997636595906</v>
      </c>
      <c r="K146" s="124">
        <f t="shared" si="39"/>
        <v>510.46105832330335</v>
      </c>
      <c r="L146" s="124">
        <f t="shared" si="40"/>
        <v>193.7436882466786</v>
      </c>
      <c r="M146" s="125">
        <f t="shared" si="41"/>
        <v>121.38681792558572</v>
      </c>
      <c r="N146" s="353">
        <f t="shared" si="42"/>
        <v>115.13132233172362</v>
      </c>
      <c r="O146" s="139">
        <v>136992.47</v>
      </c>
      <c r="P146" s="39" t="s">
        <v>50</v>
      </c>
      <c r="Q146" s="39">
        <v>111889.14</v>
      </c>
      <c r="R146" s="39">
        <v>233094.86</v>
      </c>
      <c r="S146" s="39">
        <v>319254.18</v>
      </c>
      <c r="T146" s="39">
        <v>340412.03</v>
      </c>
      <c r="U146" s="425">
        <v>758287.85</v>
      </c>
      <c r="V146" s="124">
        <f t="shared" si="43"/>
        <v>453.52520470650688</v>
      </c>
      <c r="W146" s="39" t="s">
        <v>50</v>
      </c>
      <c r="X146" s="124">
        <f t="shared" si="45"/>
        <v>577.71353859722217</v>
      </c>
      <c r="Y146" s="124">
        <f t="shared" si="46"/>
        <v>225.31298630952224</v>
      </c>
      <c r="Z146" s="124">
        <f t="shared" si="47"/>
        <v>137.51853460462132</v>
      </c>
      <c r="AA146" s="125">
        <f t="shared" si="48"/>
        <v>122.75589085379852</v>
      </c>
      <c r="AB146" s="140">
        <v>8.8800000000000008</v>
      </c>
      <c r="AC146" s="41" t="s">
        <v>50</v>
      </c>
      <c r="AD146" s="41">
        <v>22.56</v>
      </c>
      <c r="AE146" s="41">
        <v>22.61</v>
      </c>
      <c r="AF146" s="41">
        <v>23.34</v>
      </c>
      <c r="AG146" s="41">
        <v>24.19</v>
      </c>
      <c r="AH146" s="427">
        <v>25.04</v>
      </c>
      <c r="AI146" s="124">
        <f t="shared" si="49"/>
        <v>181.98198198198193</v>
      </c>
      <c r="AJ146" s="189" t="s">
        <v>50</v>
      </c>
      <c r="AK146" s="124">
        <f t="shared" si="51"/>
        <v>10.992907801418442</v>
      </c>
      <c r="AL146" s="34">
        <f t="shared" si="52"/>
        <v>10.747456877487837</v>
      </c>
      <c r="AM146" s="34">
        <f t="shared" si="53"/>
        <v>7.283633247643527</v>
      </c>
      <c r="AN146" s="375">
        <f t="shared" si="54"/>
        <v>3.5138486978090029</v>
      </c>
    </row>
    <row r="147" spans="1:40" s="114" customFormat="1" x14ac:dyDescent="0.2">
      <c r="A147" s="45" t="s">
        <v>40</v>
      </c>
      <c r="B147" s="121">
        <v>15435.63</v>
      </c>
      <c r="C147" s="39">
        <v>12216.09</v>
      </c>
      <c r="D147" s="39">
        <v>12918.07</v>
      </c>
      <c r="E147" s="39">
        <v>18043.09</v>
      </c>
      <c r="F147" s="39">
        <v>18222.54</v>
      </c>
      <c r="G147" s="39">
        <v>15669.26</v>
      </c>
      <c r="H147" s="320">
        <v>10020.75</v>
      </c>
      <c r="I147" s="124">
        <f t="shared" si="37"/>
        <v>-35.080395163657066</v>
      </c>
      <c r="J147" s="124">
        <f t="shared" si="38"/>
        <v>-17.970889212505803</v>
      </c>
      <c r="K147" s="124">
        <f t="shared" si="39"/>
        <v>-22.42842777597582</v>
      </c>
      <c r="L147" s="124">
        <f t="shared" si="40"/>
        <v>-44.462118184856365</v>
      </c>
      <c r="M147" s="125">
        <f t="shared" si="41"/>
        <v>-45.009038257015767</v>
      </c>
      <c r="N147" s="353">
        <f t="shared" si="42"/>
        <v>-36.048351996201482</v>
      </c>
      <c r="O147" s="139">
        <v>368645.35</v>
      </c>
      <c r="P147" s="39">
        <v>329577.65000000002</v>
      </c>
      <c r="Q147" s="39">
        <v>177337.24</v>
      </c>
      <c r="R147" s="39">
        <v>232751.65</v>
      </c>
      <c r="S147" s="39">
        <v>253613.36</v>
      </c>
      <c r="T147" s="39">
        <v>217414.14</v>
      </c>
      <c r="U147" s="320">
        <v>10755.96</v>
      </c>
      <c r="V147" s="124">
        <f t="shared" si="43"/>
        <v>-97.082301458569859</v>
      </c>
      <c r="W147" s="124">
        <f t="shared" si="44"/>
        <v>-96.736441321187883</v>
      </c>
      <c r="X147" s="124">
        <f t="shared" si="45"/>
        <v>-93.934742640632052</v>
      </c>
      <c r="Y147" s="124">
        <f t="shared" si="46"/>
        <v>-95.378782491982335</v>
      </c>
      <c r="Z147" s="124">
        <f t="shared" si="47"/>
        <v>-95.758914278017542</v>
      </c>
      <c r="AA147" s="125">
        <f t="shared" si="48"/>
        <v>-95.052778075979788</v>
      </c>
      <c r="AB147" s="140">
        <v>11.23</v>
      </c>
      <c r="AC147" s="41">
        <v>26.98</v>
      </c>
      <c r="AD147" s="41">
        <v>13.73</v>
      </c>
      <c r="AE147" s="41">
        <v>12.9</v>
      </c>
      <c r="AF147" s="41">
        <v>13.92</v>
      </c>
      <c r="AG147" s="41">
        <v>13.88</v>
      </c>
      <c r="AH147" s="321">
        <v>13.76</v>
      </c>
      <c r="AI147" s="124">
        <f t="shared" si="49"/>
        <v>22.528940338379336</v>
      </c>
      <c r="AJ147" s="124">
        <f t="shared" si="50"/>
        <v>-48.999258710155672</v>
      </c>
      <c r="AK147" s="124">
        <f t="shared" si="51"/>
        <v>0.21849963583393561</v>
      </c>
      <c r="AL147" s="34">
        <f t="shared" si="52"/>
        <v>6.6666666666666625</v>
      </c>
      <c r="AM147" s="34">
        <f t="shared" si="53"/>
        <v>-1.1494252873563229</v>
      </c>
      <c r="AN147" s="375">
        <f t="shared" si="54"/>
        <v>-0.86455331412104464</v>
      </c>
    </row>
    <row r="148" spans="1:40" s="114" customFormat="1" x14ac:dyDescent="0.2">
      <c r="A148" s="46" t="s">
        <v>41</v>
      </c>
      <c r="B148" s="121"/>
      <c r="C148" s="39">
        <v>21947.88</v>
      </c>
      <c r="D148" s="39">
        <v>11281.69</v>
      </c>
      <c r="E148" s="39">
        <v>24038.85</v>
      </c>
      <c r="F148" s="39">
        <v>28992.86</v>
      </c>
      <c r="G148" s="39">
        <v>31670.7</v>
      </c>
      <c r="H148" s="330">
        <v>35489.43</v>
      </c>
      <c r="I148" s="124"/>
      <c r="J148" s="124">
        <f t="shared" si="38"/>
        <v>61.698669757625794</v>
      </c>
      <c r="K148" s="124">
        <f t="shared" si="39"/>
        <v>214.57547583739668</v>
      </c>
      <c r="L148" s="124">
        <f t="shared" si="40"/>
        <v>47.633643040328479</v>
      </c>
      <c r="M148" s="125">
        <f t="shared" si="41"/>
        <v>22.407482393941127</v>
      </c>
      <c r="N148" s="353">
        <f t="shared" si="42"/>
        <v>12.057611609468687</v>
      </c>
      <c r="O148" s="139"/>
      <c r="P148" s="39">
        <v>80640.100000000006</v>
      </c>
      <c r="Q148" s="39">
        <v>119828.48</v>
      </c>
      <c r="R148" s="39">
        <v>247422.46</v>
      </c>
      <c r="S148" s="39">
        <v>352972.5</v>
      </c>
      <c r="T148" s="39">
        <v>403014.67</v>
      </c>
      <c r="U148" s="330">
        <v>36585.53</v>
      </c>
      <c r="V148" s="124"/>
      <c r="W148" s="124">
        <f t="shared" si="44"/>
        <v>-54.631095447550294</v>
      </c>
      <c r="X148" s="124">
        <f t="shared" si="45"/>
        <v>-69.468418526213469</v>
      </c>
      <c r="Y148" s="124">
        <f t="shared" si="46"/>
        <v>-85.213335119212701</v>
      </c>
      <c r="Z148" s="124">
        <f t="shared" si="47"/>
        <v>-89.635019725332697</v>
      </c>
      <c r="AA148" s="125">
        <f t="shared" si="48"/>
        <v>-90.92203517058077</v>
      </c>
      <c r="AB148" s="140"/>
      <c r="AC148" s="41">
        <v>8.2200000000000006</v>
      </c>
      <c r="AD148" s="41">
        <v>10.62</v>
      </c>
      <c r="AE148" s="41">
        <v>10.29</v>
      </c>
      <c r="AF148" s="41">
        <v>12.17</v>
      </c>
      <c r="AG148" s="41">
        <v>12.73</v>
      </c>
      <c r="AH148" s="314">
        <v>12.51</v>
      </c>
      <c r="AI148" s="124" t="e">
        <f t="shared" si="49"/>
        <v>#DIV/0!</v>
      </c>
      <c r="AJ148" s="124">
        <f t="shared" si="50"/>
        <v>52.189781021897794</v>
      </c>
      <c r="AK148" s="124">
        <f t="shared" si="51"/>
        <v>17.79661016949153</v>
      </c>
      <c r="AL148" s="34">
        <f t="shared" si="52"/>
        <v>21.574344023323626</v>
      </c>
      <c r="AM148" s="34">
        <f t="shared" si="53"/>
        <v>2.7937551355792922</v>
      </c>
      <c r="AN148" s="375">
        <f t="shared" si="54"/>
        <v>-1.7282010997643413</v>
      </c>
    </row>
    <row r="149" spans="1:40" s="114" customFormat="1" x14ac:dyDescent="0.2">
      <c r="A149" s="45" t="s">
        <v>42</v>
      </c>
      <c r="B149" s="121">
        <v>32824.400000000001</v>
      </c>
      <c r="C149" s="39">
        <v>21947.88</v>
      </c>
      <c r="D149" s="39">
        <v>15411.39</v>
      </c>
      <c r="E149" s="39">
        <v>16735.75</v>
      </c>
      <c r="F149" s="39">
        <v>19880.12</v>
      </c>
      <c r="G149" s="39">
        <v>17135.36</v>
      </c>
      <c r="H149" s="320">
        <v>16794.310000000001</v>
      </c>
      <c r="I149" s="124">
        <f t="shared" si="37"/>
        <v>-48.83589646726216</v>
      </c>
      <c r="J149" s="124">
        <f t="shared" si="38"/>
        <v>-23.480946679132561</v>
      </c>
      <c r="K149" s="124">
        <f t="shared" si="39"/>
        <v>8.9733632073421159</v>
      </c>
      <c r="L149" s="124">
        <f t="shared" si="40"/>
        <v>0.34990962460601593</v>
      </c>
      <c r="M149" s="125">
        <f t="shared" si="41"/>
        <v>-15.522089403886888</v>
      </c>
      <c r="N149" s="353">
        <f t="shared" si="42"/>
        <v>-1.9903287704489385</v>
      </c>
      <c r="O149" s="139">
        <v>2417221.33</v>
      </c>
      <c r="P149" s="39">
        <v>230455.38</v>
      </c>
      <c r="Q149" s="39">
        <v>176383.52</v>
      </c>
      <c r="R149" s="39">
        <v>186967.59</v>
      </c>
      <c r="S149" s="39">
        <v>274066.82</v>
      </c>
      <c r="T149" s="39">
        <v>244558.66</v>
      </c>
      <c r="U149" s="320">
        <v>17019.86</v>
      </c>
      <c r="V149" s="124">
        <f t="shared" si="43"/>
        <v>-99.295891535095805</v>
      </c>
      <c r="W149" s="124">
        <f t="shared" si="44"/>
        <v>-92.614683154717412</v>
      </c>
      <c r="X149" s="124">
        <f t="shared" si="45"/>
        <v>-90.35065180692618</v>
      </c>
      <c r="Y149" s="124">
        <f t="shared" si="46"/>
        <v>-90.896892878599971</v>
      </c>
      <c r="Z149" s="124">
        <f t="shared" si="47"/>
        <v>-93.789886714488105</v>
      </c>
      <c r="AA149" s="125">
        <f t="shared" si="48"/>
        <v>-93.040581756540533</v>
      </c>
      <c r="AB149" s="140">
        <v>11.23</v>
      </c>
      <c r="AC149" s="41">
        <v>10.5</v>
      </c>
      <c r="AD149" s="41">
        <v>11.45</v>
      </c>
      <c r="AE149" s="41">
        <v>11.17</v>
      </c>
      <c r="AF149" s="41">
        <v>13.79</v>
      </c>
      <c r="AG149" s="41">
        <v>14.27</v>
      </c>
      <c r="AH149" s="321">
        <v>14.07</v>
      </c>
      <c r="AI149" s="124">
        <f t="shared" si="49"/>
        <v>25.289403383793406</v>
      </c>
      <c r="AJ149" s="124">
        <f t="shared" si="50"/>
        <v>34</v>
      </c>
      <c r="AK149" s="124">
        <f t="shared" si="51"/>
        <v>22.882096069869007</v>
      </c>
      <c r="AL149" s="34">
        <f t="shared" si="52"/>
        <v>25.962399283795882</v>
      </c>
      <c r="AM149" s="34">
        <f t="shared" si="53"/>
        <v>2.0304568527918865</v>
      </c>
      <c r="AN149" s="375">
        <f t="shared" si="54"/>
        <v>-1.4015416958654472</v>
      </c>
    </row>
    <row r="150" spans="1:40" s="182" customFormat="1" x14ac:dyDescent="0.2">
      <c r="A150" s="44" t="s">
        <v>43</v>
      </c>
      <c r="B150" s="120">
        <v>290329.49</v>
      </c>
      <c r="C150" s="50">
        <v>291363.21000000002</v>
      </c>
      <c r="D150" s="50">
        <v>308324.56</v>
      </c>
      <c r="E150" s="50">
        <v>310350.12</v>
      </c>
      <c r="F150" s="50">
        <v>300869.18</v>
      </c>
      <c r="G150" s="50">
        <v>301817.26</v>
      </c>
      <c r="H150" s="328">
        <v>275553.28999999998</v>
      </c>
      <c r="I150" s="122">
        <f t="shared" si="37"/>
        <v>-5.0894588765336968</v>
      </c>
      <c r="J150" s="122">
        <f t="shared" si="38"/>
        <v>-5.4261895316158961</v>
      </c>
      <c r="K150" s="122">
        <f t="shared" si="39"/>
        <v>-10.628822433088047</v>
      </c>
      <c r="L150" s="122">
        <f t="shared" si="40"/>
        <v>-11.212120684857481</v>
      </c>
      <c r="M150" s="123">
        <f t="shared" si="41"/>
        <v>-8.4142516691141367</v>
      </c>
      <c r="N150" s="352">
        <f t="shared" si="42"/>
        <v>-8.7019443487095582</v>
      </c>
      <c r="O150" s="134">
        <v>756396.86</v>
      </c>
      <c r="P150" s="50">
        <v>2320303.0499999998</v>
      </c>
      <c r="Q150" s="50">
        <v>2458830.46</v>
      </c>
      <c r="R150" s="50">
        <v>2649032.34</v>
      </c>
      <c r="S150" s="50">
        <v>2871771.3</v>
      </c>
      <c r="T150" s="50">
        <v>2550983.92</v>
      </c>
      <c r="U150" s="328">
        <v>264151.2</v>
      </c>
      <c r="V150" s="122">
        <f t="shared" si="43"/>
        <v>-65.077697440467958</v>
      </c>
      <c r="W150" s="122">
        <f t="shared" si="44"/>
        <v>-88.615659493271792</v>
      </c>
      <c r="X150" s="122">
        <f t="shared" si="45"/>
        <v>-89.257038893198029</v>
      </c>
      <c r="Y150" s="122">
        <f t="shared" si="46"/>
        <v>-90.028389007889558</v>
      </c>
      <c r="Z150" s="122">
        <f t="shared" si="47"/>
        <v>-90.801802358008104</v>
      </c>
      <c r="AA150" s="123">
        <f t="shared" si="48"/>
        <v>-89.645124850492977</v>
      </c>
      <c r="AB150" s="141"/>
      <c r="AC150" s="142"/>
      <c r="AD150" s="142"/>
      <c r="AE150" s="142"/>
      <c r="AF150" s="142"/>
      <c r="AG150" s="142"/>
      <c r="AH150" s="405"/>
      <c r="AI150" s="146"/>
      <c r="AJ150" s="146"/>
      <c r="AK150" s="146"/>
      <c r="AL150" s="146"/>
      <c r="AM150" s="146"/>
      <c r="AN150" s="379"/>
    </row>
    <row r="151" spans="1:40" s="114" customFormat="1" x14ac:dyDescent="0.2">
      <c r="A151" s="45" t="s">
        <v>44</v>
      </c>
      <c r="B151" s="121">
        <v>97522.240000000005</v>
      </c>
      <c r="C151" s="39">
        <v>81095.14</v>
      </c>
      <c r="D151" s="39">
        <v>80578.39</v>
      </c>
      <c r="E151" s="39">
        <v>86228.76</v>
      </c>
      <c r="F151" s="39">
        <v>85214.54</v>
      </c>
      <c r="G151" s="39">
        <v>79509.08</v>
      </c>
      <c r="H151" s="320">
        <v>63869.13</v>
      </c>
      <c r="I151" s="124">
        <f t="shared" si="37"/>
        <v>-34.50813886145356</v>
      </c>
      <c r="J151" s="124">
        <f t="shared" si="38"/>
        <v>-21.241729159108676</v>
      </c>
      <c r="K151" s="124">
        <f t="shared" si="39"/>
        <v>-20.73665160100618</v>
      </c>
      <c r="L151" s="124">
        <f t="shared" si="40"/>
        <v>-25.930594386374107</v>
      </c>
      <c r="M151" s="125">
        <f t="shared" si="41"/>
        <v>-25.049023323953868</v>
      </c>
      <c r="N151" s="353">
        <f t="shared" si="42"/>
        <v>-19.670646421767181</v>
      </c>
      <c r="O151" s="139">
        <v>273636.77</v>
      </c>
      <c r="P151" s="39">
        <v>617965.19999999995</v>
      </c>
      <c r="Q151" s="39">
        <v>693292.3</v>
      </c>
      <c r="R151" s="39">
        <v>731282.16</v>
      </c>
      <c r="S151" s="39">
        <v>767414.37</v>
      </c>
      <c r="T151" s="39">
        <v>730103.29</v>
      </c>
      <c r="U151" s="320">
        <v>56814.97</v>
      </c>
      <c r="V151" s="124">
        <f t="shared" si="43"/>
        <v>-79.237084986787409</v>
      </c>
      <c r="W151" s="124">
        <f t="shared" si="44"/>
        <v>-90.806121445026349</v>
      </c>
      <c r="X151" s="124">
        <f t="shared" si="45"/>
        <v>-91.805048173764519</v>
      </c>
      <c r="Y151" s="124">
        <f t="shared" si="46"/>
        <v>-92.230773139604565</v>
      </c>
      <c r="Z151" s="124">
        <f t="shared" si="47"/>
        <v>-92.596572044904505</v>
      </c>
      <c r="AA151" s="125">
        <f t="shared" si="48"/>
        <v>-92.218228464632716</v>
      </c>
      <c r="AB151" s="140">
        <v>7.76</v>
      </c>
      <c r="AC151" s="41">
        <v>7.62</v>
      </c>
      <c r="AD151" s="41">
        <v>8.6</v>
      </c>
      <c r="AE151" s="41">
        <v>8.48</v>
      </c>
      <c r="AF151" s="41">
        <v>9.01</v>
      </c>
      <c r="AG151" s="41">
        <v>9.18</v>
      </c>
      <c r="AH151" s="321">
        <v>8.91</v>
      </c>
      <c r="AI151" s="124">
        <f t="shared" si="49"/>
        <v>14.819587628865985</v>
      </c>
      <c r="AJ151" s="124">
        <f t="shared" si="50"/>
        <v>16.929133858267718</v>
      </c>
      <c r="AK151" s="124">
        <f t="shared" si="51"/>
        <v>3.6046511627907036</v>
      </c>
      <c r="AL151" s="34">
        <f t="shared" si="52"/>
        <v>5.0707547169811278</v>
      </c>
      <c r="AM151" s="34">
        <f t="shared" si="53"/>
        <v>-1.1098779134295189</v>
      </c>
      <c r="AN151" s="375">
        <f t="shared" si="54"/>
        <v>-2.9411764705882306</v>
      </c>
    </row>
    <row r="152" spans="1:40" s="114" customFormat="1" x14ac:dyDescent="0.2">
      <c r="A152" s="45" t="s">
        <v>45</v>
      </c>
      <c r="B152" s="121">
        <v>43778.54</v>
      </c>
      <c r="C152" s="39">
        <v>32462.44</v>
      </c>
      <c r="D152" s="39">
        <v>30675.91</v>
      </c>
      <c r="E152" s="39">
        <v>22618.31</v>
      </c>
      <c r="F152" s="39">
        <v>23847.33</v>
      </c>
      <c r="G152" s="39">
        <v>25745.93</v>
      </c>
      <c r="H152" s="320">
        <v>20607.400000000001</v>
      </c>
      <c r="I152" s="124">
        <f t="shared" si="37"/>
        <v>-52.928078460359792</v>
      </c>
      <c r="J152" s="124">
        <f t="shared" si="38"/>
        <v>-36.519251171507747</v>
      </c>
      <c r="K152" s="124">
        <f t="shared" si="39"/>
        <v>-32.822204785448903</v>
      </c>
      <c r="L152" s="124">
        <f t="shared" si="40"/>
        <v>-8.8906288754553273</v>
      </c>
      <c r="M152" s="125">
        <f t="shared" si="41"/>
        <v>-13.586133122659854</v>
      </c>
      <c r="N152" s="353">
        <f t="shared" si="42"/>
        <v>-19.958610933844685</v>
      </c>
      <c r="O152" s="139">
        <v>44452.91</v>
      </c>
      <c r="P152" s="39">
        <v>220023.26</v>
      </c>
      <c r="Q152" s="39">
        <v>210962.27</v>
      </c>
      <c r="R152" s="39">
        <v>140881.26999999999</v>
      </c>
      <c r="S152" s="39">
        <v>161940.91</v>
      </c>
      <c r="T152" s="39">
        <v>183756.17</v>
      </c>
      <c r="U152" s="320">
        <v>21443.45</v>
      </c>
      <c r="V152" s="124">
        <f t="shared" si="43"/>
        <v>-51.761425742431712</v>
      </c>
      <c r="W152" s="124">
        <f t="shared" si="44"/>
        <v>-90.254007689914246</v>
      </c>
      <c r="X152" s="124">
        <f t="shared" si="45"/>
        <v>-89.835409905287804</v>
      </c>
      <c r="Y152" s="124">
        <f t="shared" si="46"/>
        <v>-84.779062539683238</v>
      </c>
      <c r="Z152" s="124">
        <f t="shared" si="47"/>
        <v>-86.75847258114085</v>
      </c>
      <c r="AA152" s="125">
        <f t="shared" si="48"/>
        <v>-88.330487079699139</v>
      </c>
      <c r="AB152" s="140">
        <v>6.25</v>
      </c>
      <c r="AC152" s="41">
        <v>6.78</v>
      </c>
      <c r="AD152" s="41">
        <v>6.88</v>
      </c>
      <c r="AE152" s="41">
        <v>6.23</v>
      </c>
      <c r="AF152" s="41">
        <v>6.79</v>
      </c>
      <c r="AG152" s="41">
        <v>7.14</v>
      </c>
      <c r="AH152" s="321">
        <v>7.09</v>
      </c>
      <c r="AI152" s="124">
        <f t="shared" si="49"/>
        <v>13.439999999999996</v>
      </c>
      <c r="AJ152" s="124">
        <f t="shared" si="50"/>
        <v>4.572271386430673</v>
      </c>
      <c r="AK152" s="124">
        <f t="shared" si="51"/>
        <v>3.0523255813953485</v>
      </c>
      <c r="AL152" s="34">
        <f t="shared" si="52"/>
        <v>13.804173354735141</v>
      </c>
      <c r="AM152" s="34">
        <f t="shared" si="53"/>
        <v>4.4182621502209107</v>
      </c>
      <c r="AN152" s="375">
        <f t="shared" si="54"/>
        <v>-0.70028011204481544</v>
      </c>
    </row>
    <row r="153" spans="1:40" s="114" customFormat="1" x14ac:dyDescent="0.2">
      <c r="A153" s="45" t="s">
        <v>46</v>
      </c>
      <c r="B153" s="121">
        <v>3817.6</v>
      </c>
      <c r="C153" s="39">
        <v>2380.15</v>
      </c>
      <c r="D153" s="39">
        <v>3160.7</v>
      </c>
      <c r="E153" s="39">
        <v>3888.67</v>
      </c>
      <c r="F153" s="39">
        <v>7104.44</v>
      </c>
      <c r="G153" s="39">
        <v>6011.59</v>
      </c>
      <c r="H153" s="320">
        <v>9209.56</v>
      </c>
      <c r="I153" s="124">
        <f t="shared" si="37"/>
        <v>141.23952221290861</v>
      </c>
      <c r="J153" s="124">
        <f t="shared" si="38"/>
        <v>286.93191605571076</v>
      </c>
      <c r="K153" s="124">
        <f t="shared" si="39"/>
        <v>191.37722656373589</v>
      </c>
      <c r="L153" s="124">
        <f t="shared" si="40"/>
        <v>136.83058732162922</v>
      </c>
      <c r="M153" s="125">
        <f t="shared" si="41"/>
        <v>29.631047626554661</v>
      </c>
      <c r="N153" s="353">
        <f t="shared" si="42"/>
        <v>53.196741627423016</v>
      </c>
      <c r="O153" s="139">
        <v>93421.759999999995</v>
      </c>
      <c r="P153" s="39">
        <v>26762.46</v>
      </c>
      <c r="Q153" s="39">
        <v>42745.45</v>
      </c>
      <c r="R153" s="39" t="s">
        <v>50</v>
      </c>
      <c r="S153" s="39">
        <v>114098.43</v>
      </c>
      <c r="T153" s="39">
        <v>102975.01</v>
      </c>
      <c r="U153" s="426" t="s">
        <v>101</v>
      </c>
      <c r="V153" s="124" t="e">
        <f t="shared" si="43"/>
        <v>#VALUE!</v>
      </c>
      <c r="W153" s="124" t="e">
        <f t="shared" si="44"/>
        <v>#VALUE!</v>
      </c>
      <c r="X153" s="124" t="e">
        <f t="shared" si="45"/>
        <v>#VALUE!</v>
      </c>
      <c r="Y153" s="39" t="s">
        <v>50</v>
      </c>
      <c r="Z153" s="124" t="e">
        <f t="shared" si="47"/>
        <v>#VALUE!</v>
      </c>
      <c r="AA153" s="125" t="e">
        <f t="shared" si="48"/>
        <v>#VALUE!</v>
      </c>
      <c r="AB153" s="140">
        <v>11.64</v>
      </c>
      <c r="AC153" s="41">
        <v>11.24</v>
      </c>
      <c r="AD153" s="41">
        <v>13.52</v>
      </c>
      <c r="AE153" s="41" t="s">
        <v>50</v>
      </c>
      <c r="AF153" s="41">
        <v>16.059999999999999</v>
      </c>
      <c r="AG153" s="41">
        <v>17.13</v>
      </c>
      <c r="AH153" s="428">
        <v>17.54</v>
      </c>
      <c r="AI153" s="124">
        <f t="shared" si="49"/>
        <v>50.687285223367681</v>
      </c>
      <c r="AJ153" s="124">
        <f t="shared" si="50"/>
        <v>56.049822064056933</v>
      </c>
      <c r="AK153" s="124">
        <f t="shared" si="51"/>
        <v>29.733727810650883</v>
      </c>
      <c r="AL153" s="41" t="s">
        <v>50</v>
      </c>
      <c r="AM153" s="34">
        <f t="shared" si="53"/>
        <v>9.215442092154424</v>
      </c>
      <c r="AN153" s="375">
        <f t="shared" si="54"/>
        <v>2.3934617629889092</v>
      </c>
    </row>
    <row r="154" spans="1:40" s="114" customFormat="1" x14ac:dyDescent="0.2">
      <c r="A154" s="45" t="s">
        <v>47</v>
      </c>
      <c r="B154" s="121">
        <v>8660.32</v>
      </c>
      <c r="C154" s="39">
        <v>9518.41</v>
      </c>
      <c r="D154" s="39">
        <v>4679.04</v>
      </c>
      <c r="E154" s="39">
        <v>6585.51</v>
      </c>
      <c r="F154" s="39">
        <v>5924.05</v>
      </c>
      <c r="G154" s="39">
        <v>6695.8</v>
      </c>
      <c r="H154" s="320">
        <v>5146.6000000000004</v>
      </c>
      <c r="I154" s="124">
        <f t="shared" si="37"/>
        <v>-40.572634729432622</v>
      </c>
      <c r="J154" s="124">
        <f t="shared" si="38"/>
        <v>-45.93004503903488</v>
      </c>
      <c r="K154" s="124">
        <f t="shared" si="39"/>
        <v>9.9926480645602602</v>
      </c>
      <c r="L154" s="124">
        <f t="shared" si="40"/>
        <v>-21.849636550548095</v>
      </c>
      <c r="M154" s="125">
        <f t="shared" si="41"/>
        <v>-13.123623196968287</v>
      </c>
      <c r="N154" s="353">
        <f t="shared" si="42"/>
        <v>-23.136891782908688</v>
      </c>
      <c r="O154" s="139">
        <v>765395.78</v>
      </c>
      <c r="P154" s="39">
        <v>68003.17</v>
      </c>
      <c r="Q154" s="39">
        <v>50924.53</v>
      </c>
      <c r="R154" s="39">
        <v>57021.15</v>
      </c>
      <c r="S154" s="39">
        <v>66309.17</v>
      </c>
      <c r="T154" s="39">
        <v>77826.78</v>
      </c>
      <c r="U154" s="320">
        <v>4942.99</v>
      </c>
      <c r="V154" s="124">
        <f t="shared" si="43"/>
        <v>-99.354191631419766</v>
      </c>
      <c r="W154" s="124">
        <f t="shared" si="44"/>
        <v>-92.731235911502367</v>
      </c>
      <c r="X154" s="124">
        <f t="shared" si="45"/>
        <v>-90.293499026893329</v>
      </c>
      <c r="Y154" s="124">
        <f t="shared" si="46"/>
        <v>-91.331304261664314</v>
      </c>
      <c r="Z154" s="124">
        <f t="shared" si="47"/>
        <v>-92.545540835453082</v>
      </c>
      <c r="AA154" s="125">
        <f t="shared" si="48"/>
        <v>-93.648728625288101</v>
      </c>
      <c r="AB154" s="140">
        <v>10.79</v>
      </c>
      <c r="AC154" s="41">
        <v>7.14</v>
      </c>
      <c r="AD154" s="41">
        <v>10.88</v>
      </c>
      <c r="AE154" s="41">
        <v>8.66</v>
      </c>
      <c r="AF154" s="41">
        <v>11.19</v>
      </c>
      <c r="AG154" s="41">
        <v>11.62</v>
      </c>
      <c r="AH154" s="321">
        <v>12.45</v>
      </c>
      <c r="AI154" s="124">
        <f t="shared" si="49"/>
        <v>15.384615384615389</v>
      </c>
      <c r="AJ154" s="124">
        <f t="shared" si="50"/>
        <v>74.369747899159663</v>
      </c>
      <c r="AK154" s="124">
        <f t="shared" si="51"/>
        <v>14.430147058823515</v>
      </c>
      <c r="AL154" s="34">
        <f t="shared" si="52"/>
        <v>43.764434180138558</v>
      </c>
      <c r="AM154" s="34">
        <f t="shared" si="53"/>
        <v>11.260053619302948</v>
      </c>
      <c r="AN154" s="375">
        <f t="shared" si="54"/>
        <v>7.1428571428571441</v>
      </c>
    </row>
    <row r="155" spans="1:40" s="114" customFormat="1" x14ac:dyDescent="0.2">
      <c r="A155" s="45" t="s">
        <v>48</v>
      </c>
      <c r="B155" s="121">
        <v>107596.44</v>
      </c>
      <c r="C155" s="39">
        <v>138848.29</v>
      </c>
      <c r="D155" s="39">
        <v>169988.58</v>
      </c>
      <c r="E155" s="39">
        <v>173406.07</v>
      </c>
      <c r="F155" s="39">
        <v>163049.32</v>
      </c>
      <c r="G155" s="39">
        <v>171878.62</v>
      </c>
      <c r="H155" s="320">
        <v>163886.92000000001</v>
      </c>
      <c r="I155" s="124">
        <f t="shared" si="37"/>
        <v>52.316303401859777</v>
      </c>
      <c r="J155" s="124">
        <f t="shared" si="38"/>
        <v>18.033084887109524</v>
      </c>
      <c r="K155" s="124">
        <f t="shared" si="39"/>
        <v>-3.5894528914824599</v>
      </c>
      <c r="L155" s="124">
        <f t="shared" si="40"/>
        <v>-5.489513717714722</v>
      </c>
      <c r="M155" s="125">
        <f t="shared" si="41"/>
        <v>0.51370959412771899</v>
      </c>
      <c r="N155" s="353">
        <f t="shared" si="42"/>
        <v>-4.6496184342182767</v>
      </c>
      <c r="O155" s="139">
        <v>483917.25</v>
      </c>
      <c r="P155" s="39">
        <v>1005906.17</v>
      </c>
      <c r="Q155" s="39">
        <v>1122092.18</v>
      </c>
      <c r="R155" s="39">
        <v>1339214.8700000001</v>
      </c>
      <c r="S155" s="39">
        <v>1466261.87</v>
      </c>
      <c r="T155" s="39">
        <v>1237277.8400000001</v>
      </c>
      <c r="U155" s="320">
        <v>159509.94</v>
      </c>
      <c r="V155" s="124">
        <f t="shared" si="43"/>
        <v>-67.037765237755011</v>
      </c>
      <c r="W155" s="124">
        <f t="shared" si="44"/>
        <v>-84.142662133188821</v>
      </c>
      <c r="X155" s="124">
        <f t="shared" si="45"/>
        <v>-85.784595700506543</v>
      </c>
      <c r="Y155" s="124">
        <f t="shared" si="46"/>
        <v>-88.089294438613877</v>
      </c>
      <c r="Z155" s="124">
        <f t="shared" si="47"/>
        <v>-89.121319781711307</v>
      </c>
      <c r="AA155" s="125">
        <f t="shared" si="48"/>
        <v>-87.10799346410343</v>
      </c>
      <c r="AB155" s="140">
        <v>7.11</v>
      </c>
      <c r="AC155" s="41">
        <v>7.24</v>
      </c>
      <c r="AD155" s="41">
        <v>6.6</v>
      </c>
      <c r="AE155" s="41">
        <v>7.72</v>
      </c>
      <c r="AF155" s="41">
        <v>8.99</v>
      </c>
      <c r="AG155" s="41">
        <v>7.2</v>
      </c>
      <c r="AH155" s="321">
        <v>7.33</v>
      </c>
      <c r="AI155" s="124">
        <f t="shared" si="49"/>
        <v>3.0942334739803057</v>
      </c>
      <c r="AJ155" s="124">
        <f t="shared" si="50"/>
        <v>1.2430939226519317</v>
      </c>
      <c r="AK155" s="124">
        <f t="shared" si="51"/>
        <v>11.060606060606068</v>
      </c>
      <c r="AL155" s="34">
        <f t="shared" si="52"/>
        <v>-5.0518134715025864</v>
      </c>
      <c r="AM155" s="34">
        <f t="shared" si="53"/>
        <v>-18.464961067853171</v>
      </c>
      <c r="AN155" s="375">
        <f t="shared" si="54"/>
        <v>1.805555555555554</v>
      </c>
    </row>
    <row r="156" spans="1:40" s="114" customFormat="1" ht="16" thickBot="1" x14ac:dyDescent="0.25">
      <c r="A156" s="45" t="s">
        <v>49</v>
      </c>
      <c r="B156" s="121">
        <v>28954.35</v>
      </c>
      <c r="C156" s="39">
        <v>27058.78</v>
      </c>
      <c r="D156" s="39">
        <v>19241.919999999998</v>
      </c>
      <c r="E156" s="39">
        <v>17622.810000000001</v>
      </c>
      <c r="F156" s="39">
        <v>15729.5</v>
      </c>
      <c r="G156" s="39">
        <v>11976.25</v>
      </c>
      <c r="H156" s="320">
        <v>12833.68</v>
      </c>
      <c r="I156" s="124">
        <f t="shared" si="37"/>
        <v>-55.676159195423139</v>
      </c>
      <c r="J156" s="124">
        <f t="shared" si="38"/>
        <v>-52.571106310040584</v>
      </c>
      <c r="K156" s="124">
        <f t="shared" si="39"/>
        <v>-33.303537276945328</v>
      </c>
      <c r="L156" s="124">
        <f t="shared" si="40"/>
        <v>-27.175745525259597</v>
      </c>
      <c r="M156" s="125">
        <f t="shared" si="41"/>
        <v>-18.41012111001621</v>
      </c>
      <c r="N156" s="353">
        <f t="shared" si="42"/>
        <v>7.1594196847928213</v>
      </c>
      <c r="O156" s="139">
        <v>1308635.8</v>
      </c>
      <c r="P156" s="39">
        <v>381642.79</v>
      </c>
      <c r="Q156" s="39">
        <v>338813.72</v>
      </c>
      <c r="R156" s="39">
        <v>327945.06</v>
      </c>
      <c r="S156" s="39">
        <v>295746.53000000003</v>
      </c>
      <c r="T156" s="39">
        <v>219044.83</v>
      </c>
      <c r="U156" s="320">
        <v>11008.25</v>
      </c>
      <c r="V156" s="124">
        <f t="shared" si="43"/>
        <v>-99.158799568222108</v>
      </c>
      <c r="W156" s="124">
        <f t="shared" si="44"/>
        <v>-97.115561910654719</v>
      </c>
      <c r="X156" s="124">
        <f t="shared" si="45"/>
        <v>-96.75094326168373</v>
      </c>
      <c r="Y156" s="124">
        <f t="shared" si="46"/>
        <v>-96.643263966226527</v>
      </c>
      <c r="Z156" s="213">
        <f t="shared" si="47"/>
        <v>-96.277809244287667</v>
      </c>
      <c r="AA156" s="214">
        <f t="shared" si="48"/>
        <v>-94.974430576608455</v>
      </c>
      <c r="AB156" s="140">
        <v>16.71</v>
      </c>
      <c r="AC156" s="41">
        <v>14.1</v>
      </c>
      <c r="AD156" s="41">
        <v>17.61</v>
      </c>
      <c r="AE156" s="41">
        <v>18.61</v>
      </c>
      <c r="AF156" s="41">
        <v>18.8</v>
      </c>
      <c r="AG156" s="41">
        <v>18.29</v>
      </c>
      <c r="AH156" s="321">
        <v>18.559999999999999</v>
      </c>
      <c r="AI156" s="213">
        <f t="shared" si="49"/>
        <v>11.071214841412315</v>
      </c>
      <c r="AJ156" s="213">
        <f t="shared" si="50"/>
        <v>31.63120567375886</v>
      </c>
      <c r="AK156" s="213">
        <f t="shared" si="51"/>
        <v>5.394662123793295</v>
      </c>
      <c r="AL156" s="224">
        <f t="shared" si="52"/>
        <v>-0.26867275658248641</v>
      </c>
      <c r="AM156" s="224">
        <f t="shared" si="53"/>
        <v>-1.2765957446808616</v>
      </c>
      <c r="AN156" s="378">
        <f t="shared" si="54"/>
        <v>1.4762165117550552</v>
      </c>
    </row>
    <row r="157" spans="1:40" s="114" customFormat="1" ht="18" x14ac:dyDescent="0.2">
      <c r="A157" s="525" t="s">
        <v>74</v>
      </c>
      <c r="B157" s="525"/>
      <c r="C157" s="525"/>
      <c r="D157" s="525"/>
      <c r="E157" s="525"/>
      <c r="F157" s="525"/>
      <c r="G157" s="525"/>
      <c r="H157" s="525"/>
      <c r="I157" s="525"/>
      <c r="J157" s="525"/>
      <c r="K157" s="525"/>
      <c r="L157" s="525"/>
      <c r="M157" s="525"/>
      <c r="N157" s="525"/>
      <c r="O157" s="525"/>
      <c r="P157" s="525"/>
      <c r="Q157" s="525"/>
      <c r="R157" s="525"/>
      <c r="S157" s="525"/>
      <c r="T157" s="525"/>
      <c r="U157" s="525"/>
      <c r="V157" s="525"/>
      <c r="W157" s="525"/>
      <c r="X157" s="525"/>
      <c r="Y157" s="525"/>
      <c r="Z157" s="525"/>
      <c r="AA157" s="525"/>
      <c r="AB157" s="525"/>
      <c r="AC157" s="525"/>
      <c r="AD157" s="525"/>
      <c r="AE157" s="525"/>
      <c r="AF157" s="525"/>
      <c r="AG157" s="525"/>
      <c r="AH157" s="525"/>
      <c r="AI157" s="468"/>
      <c r="AJ157" s="468"/>
      <c r="AK157" s="468"/>
      <c r="AL157" s="115"/>
      <c r="AM157" s="115"/>
      <c r="AN157" s="364"/>
    </row>
    <row r="158" spans="1:40" s="114" customFormat="1" ht="18" x14ac:dyDescent="0.2">
      <c r="A158" s="467" t="s">
        <v>67</v>
      </c>
      <c r="B158" s="467"/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7"/>
      <c r="P158" s="467"/>
      <c r="Q158" s="467"/>
      <c r="R158" s="467"/>
      <c r="S158" s="467"/>
      <c r="T158" s="467"/>
      <c r="U158" s="467"/>
      <c r="V158" s="467"/>
      <c r="W158" s="467"/>
      <c r="X158" s="467"/>
      <c r="Y158" s="467"/>
      <c r="Z158" s="467"/>
      <c r="AA158" s="467"/>
      <c r="AB158" s="467"/>
      <c r="AC158" s="467"/>
      <c r="AD158" s="467"/>
      <c r="AE158" s="467"/>
      <c r="AF158" s="467"/>
      <c r="AG158" s="467"/>
      <c r="AH158" s="467"/>
      <c r="AI158" s="467"/>
      <c r="AJ158" s="467"/>
      <c r="AK158" s="467"/>
      <c r="AL158" s="115"/>
      <c r="AM158" s="115"/>
      <c r="AN158" s="364"/>
    </row>
    <row r="159" spans="1:40" ht="18" x14ac:dyDescent="0.2">
      <c r="A159" s="507" t="s">
        <v>58</v>
      </c>
      <c r="B159" s="507"/>
      <c r="C159" s="41"/>
      <c r="D159" s="39"/>
      <c r="E159" s="39"/>
      <c r="F159" s="39"/>
      <c r="G159" s="39"/>
      <c r="H159" s="373"/>
      <c r="I159" s="34"/>
      <c r="J159" s="34"/>
      <c r="K159" s="34"/>
      <c r="L159" s="34"/>
      <c r="M159" s="34"/>
      <c r="N159" s="336"/>
      <c r="O159" s="17"/>
      <c r="P159" s="50"/>
      <c r="Q159" s="50"/>
      <c r="R159" s="39"/>
      <c r="S159" s="39"/>
      <c r="T159" s="39"/>
      <c r="U159" s="320"/>
      <c r="V159" s="42"/>
      <c r="W159" s="42"/>
      <c r="X159" s="42"/>
      <c r="Y159" s="42"/>
      <c r="Z159" s="42"/>
      <c r="AA159" s="42"/>
      <c r="AB159" s="42"/>
      <c r="AC159" s="42"/>
      <c r="AD159" s="41"/>
      <c r="AE159" s="38"/>
      <c r="AF159" s="38"/>
      <c r="AG159" s="38"/>
      <c r="AH159" s="319"/>
      <c r="AI159" s="42"/>
      <c r="AJ159" s="42"/>
      <c r="AK159" s="42"/>
      <c r="AL159" s="34"/>
      <c r="AM159" s="34"/>
    </row>
    <row r="160" spans="1:40" ht="16" thickBot="1" x14ac:dyDescent="0.25">
      <c r="A160" s="47" t="s">
        <v>0</v>
      </c>
      <c r="B160" s="492" t="s">
        <v>4</v>
      </c>
      <c r="C160" s="493"/>
      <c r="D160" s="493"/>
      <c r="E160" s="493"/>
      <c r="F160" s="493"/>
      <c r="G160" s="493"/>
      <c r="H160" s="490"/>
      <c r="I160" s="493"/>
      <c r="J160" s="493"/>
      <c r="K160" s="493"/>
      <c r="L160" s="493"/>
      <c r="M160" s="493"/>
      <c r="N160" s="494"/>
      <c r="O160" s="492" t="s">
        <v>54</v>
      </c>
      <c r="P160" s="493"/>
      <c r="Q160" s="493"/>
      <c r="R160" s="493"/>
      <c r="S160" s="493"/>
      <c r="T160" s="493"/>
      <c r="U160" s="490"/>
      <c r="V160" s="493"/>
      <c r="W160" s="493"/>
      <c r="X160" s="493"/>
      <c r="Y160" s="493"/>
      <c r="Z160" s="493"/>
      <c r="AA160" s="494"/>
      <c r="AB160" s="485" t="s">
        <v>6</v>
      </c>
      <c r="AC160" s="486"/>
      <c r="AD160" s="486"/>
      <c r="AE160" s="486"/>
      <c r="AF160" s="486"/>
      <c r="AG160" s="486"/>
      <c r="AH160" s="487"/>
      <c r="AI160" s="486"/>
      <c r="AJ160" s="486"/>
      <c r="AK160" s="486"/>
      <c r="AL160" s="486"/>
      <c r="AM160" s="486"/>
      <c r="AN160" s="488"/>
    </row>
    <row r="161" spans="1:40" ht="15.75" customHeight="1" x14ac:dyDescent="0.2">
      <c r="A161" s="520" t="s">
        <v>7</v>
      </c>
      <c r="B161" s="463" t="s">
        <v>8</v>
      </c>
      <c r="C161" s="464"/>
      <c r="D161" s="464"/>
      <c r="E161" s="464"/>
      <c r="F161" s="464"/>
      <c r="G161" s="464"/>
      <c r="H161" s="460" t="s">
        <v>55</v>
      </c>
      <c r="I161" s="495" t="s">
        <v>64</v>
      </c>
      <c r="J161" s="495"/>
      <c r="K161" s="495"/>
      <c r="L161" s="495"/>
      <c r="M161" s="495"/>
      <c r="N161" s="496"/>
      <c r="O161" s="463" t="s">
        <v>10</v>
      </c>
      <c r="P161" s="464"/>
      <c r="Q161" s="464"/>
      <c r="R161" s="464"/>
      <c r="S161" s="464"/>
      <c r="T161" s="464"/>
      <c r="U161" s="436" t="s">
        <v>56</v>
      </c>
      <c r="V161" s="495" t="s">
        <v>65</v>
      </c>
      <c r="W161" s="495"/>
      <c r="X161" s="495"/>
      <c r="Y161" s="495"/>
      <c r="Z161" s="495"/>
      <c r="AA161" s="496"/>
      <c r="AB161" s="465" t="s">
        <v>10</v>
      </c>
      <c r="AC161" s="466"/>
      <c r="AD161" s="466"/>
      <c r="AE161" s="466"/>
      <c r="AF161" s="466"/>
      <c r="AG161" s="466"/>
      <c r="AH161" s="508" t="s">
        <v>12</v>
      </c>
      <c r="AI161" s="511" t="s">
        <v>66</v>
      </c>
      <c r="AJ161" s="511"/>
      <c r="AK161" s="511"/>
      <c r="AL161" s="511"/>
      <c r="AM161" s="511"/>
      <c r="AN161" s="512"/>
    </row>
    <row r="162" spans="1:40" ht="15.75" customHeight="1" x14ac:dyDescent="0.2">
      <c r="A162" s="521"/>
      <c r="B162" s="465"/>
      <c r="C162" s="466"/>
      <c r="D162" s="466"/>
      <c r="E162" s="466"/>
      <c r="F162" s="466"/>
      <c r="G162" s="466"/>
      <c r="H162" s="461"/>
      <c r="I162" s="497"/>
      <c r="J162" s="497"/>
      <c r="K162" s="497"/>
      <c r="L162" s="497"/>
      <c r="M162" s="497"/>
      <c r="N162" s="498"/>
      <c r="O162" s="465"/>
      <c r="P162" s="466"/>
      <c r="Q162" s="466"/>
      <c r="R162" s="466"/>
      <c r="S162" s="466"/>
      <c r="T162" s="466"/>
      <c r="U162" s="437"/>
      <c r="V162" s="497"/>
      <c r="W162" s="497"/>
      <c r="X162" s="497"/>
      <c r="Y162" s="497"/>
      <c r="Z162" s="497"/>
      <c r="AA162" s="498"/>
      <c r="AB162" s="465"/>
      <c r="AC162" s="466"/>
      <c r="AD162" s="466"/>
      <c r="AE162" s="466"/>
      <c r="AF162" s="466"/>
      <c r="AG162" s="466"/>
      <c r="AH162" s="509"/>
      <c r="AI162" s="503" t="s">
        <v>13</v>
      </c>
      <c r="AJ162" s="503"/>
      <c r="AK162" s="503"/>
      <c r="AL162" s="503"/>
      <c r="AM162" s="503"/>
      <c r="AN162" s="504"/>
    </row>
    <row r="163" spans="1:40" ht="15.75" customHeight="1" thickBot="1" x14ac:dyDescent="0.25">
      <c r="A163" s="521"/>
      <c r="B163" s="465"/>
      <c r="C163" s="466"/>
      <c r="D163" s="466"/>
      <c r="E163" s="466"/>
      <c r="F163" s="466"/>
      <c r="G163" s="466"/>
      <c r="H163" s="462"/>
      <c r="I163" s="523"/>
      <c r="J163" s="523"/>
      <c r="K163" s="523"/>
      <c r="L163" s="523"/>
      <c r="M163" s="523"/>
      <c r="N163" s="524"/>
      <c r="O163" s="526"/>
      <c r="P163" s="527"/>
      <c r="Q163" s="527"/>
      <c r="R163" s="527"/>
      <c r="S163" s="527"/>
      <c r="T163" s="527"/>
      <c r="U163" s="522"/>
      <c r="V163" s="497"/>
      <c r="W163" s="497"/>
      <c r="X163" s="497"/>
      <c r="Y163" s="497"/>
      <c r="Z163" s="497"/>
      <c r="AA163" s="498"/>
      <c r="AB163" s="526"/>
      <c r="AC163" s="527"/>
      <c r="AD163" s="527"/>
      <c r="AE163" s="527"/>
      <c r="AF163" s="527"/>
      <c r="AG163" s="527"/>
      <c r="AH163" s="510"/>
      <c r="AI163" s="505" t="s">
        <v>14</v>
      </c>
      <c r="AJ163" s="505"/>
      <c r="AK163" s="505"/>
      <c r="AL163" s="505"/>
      <c r="AM163" s="505"/>
      <c r="AN163" s="506"/>
    </row>
    <row r="164" spans="1:40" s="80" customFormat="1" ht="14" x14ac:dyDescent="0.2">
      <c r="A164" s="81" t="s">
        <v>0</v>
      </c>
      <c r="B164" s="82" t="s">
        <v>15</v>
      </c>
      <c r="C164" s="83" t="s">
        <v>16</v>
      </c>
      <c r="D164" s="19" t="s">
        <v>17</v>
      </c>
      <c r="E164" s="19" t="s">
        <v>18</v>
      </c>
      <c r="F164" s="84" t="s">
        <v>19</v>
      </c>
      <c r="G164" s="70" t="s">
        <v>20</v>
      </c>
      <c r="H164" s="329" t="s">
        <v>63</v>
      </c>
      <c r="I164" s="85" t="s">
        <v>15</v>
      </c>
      <c r="J164" s="86" t="s">
        <v>16</v>
      </c>
      <c r="K164" s="87" t="s">
        <v>17</v>
      </c>
      <c r="L164" s="86" t="s">
        <v>18</v>
      </c>
      <c r="M164" s="87" t="s">
        <v>19</v>
      </c>
      <c r="N164" s="341" t="s">
        <v>20</v>
      </c>
      <c r="O164" s="78" t="s">
        <v>15</v>
      </c>
      <c r="P164" s="79" t="s">
        <v>16</v>
      </c>
      <c r="Q164" s="56" t="s">
        <v>21</v>
      </c>
      <c r="R164" s="57" t="s">
        <v>18</v>
      </c>
      <c r="S164" s="84" t="s">
        <v>19</v>
      </c>
      <c r="T164" s="70" t="s">
        <v>20</v>
      </c>
      <c r="U164" s="329" t="s">
        <v>63</v>
      </c>
      <c r="V164" s="20" t="s">
        <v>15</v>
      </c>
      <c r="W164" s="22" t="s">
        <v>16</v>
      </c>
      <c r="X164" s="21" t="s">
        <v>21</v>
      </c>
      <c r="Y164" s="22" t="s">
        <v>18</v>
      </c>
      <c r="Z164" s="21" t="s">
        <v>19</v>
      </c>
      <c r="AA164" s="70" t="s">
        <v>20</v>
      </c>
      <c r="AB164" s="58" t="s">
        <v>15</v>
      </c>
      <c r="AC164" s="56" t="s">
        <v>16</v>
      </c>
      <c r="AD164" s="56" t="s">
        <v>21</v>
      </c>
      <c r="AE164" s="57" t="s">
        <v>18</v>
      </c>
      <c r="AF164" s="68" t="s">
        <v>19</v>
      </c>
      <c r="AG164" s="64" t="s">
        <v>20</v>
      </c>
      <c r="AH164" s="329" t="s">
        <v>63</v>
      </c>
      <c r="AI164" s="88" t="s">
        <v>15</v>
      </c>
      <c r="AJ164" s="61" t="s">
        <v>16</v>
      </c>
      <c r="AK164" s="62" t="s">
        <v>21</v>
      </c>
      <c r="AL164" s="89" t="s">
        <v>18</v>
      </c>
      <c r="AM164" s="90" t="s">
        <v>19</v>
      </c>
      <c r="AN164" s="374" t="s">
        <v>20</v>
      </c>
    </row>
    <row r="165" spans="1:40" s="114" customFormat="1" x14ac:dyDescent="0.2">
      <c r="A165" s="18" t="s">
        <v>22</v>
      </c>
      <c r="B165" s="120">
        <v>5598771.5899999999</v>
      </c>
      <c r="C165" s="50">
        <v>5652623.8799999999</v>
      </c>
      <c r="D165" s="50">
        <v>5703843.96</v>
      </c>
      <c r="E165" s="50">
        <v>5675983.1699999999</v>
      </c>
      <c r="F165" s="50">
        <v>5712960.4800000004</v>
      </c>
      <c r="G165" s="50">
        <v>5757293.4299999997</v>
      </c>
      <c r="H165" s="328">
        <v>5785711.7000000002</v>
      </c>
      <c r="I165" s="122">
        <f>(H165-B165)/B165*100</f>
        <v>3.3389486782046118</v>
      </c>
      <c r="J165" s="122">
        <f>(H165-C165)/C165*100</f>
        <v>2.354443225399959</v>
      </c>
      <c r="K165" s="122">
        <f>(H165-D165)/D165*100</f>
        <v>1.43530819871868</v>
      </c>
      <c r="L165" s="122">
        <f>(H165-E165)/E165*100</f>
        <v>1.9332074587529169</v>
      </c>
      <c r="M165" s="123">
        <f>(H165-F165)/F165*100</f>
        <v>1.2734416815010023</v>
      </c>
      <c r="N165" s="352">
        <f>(H165-G165)/G165*100</f>
        <v>0.49360468326868806</v>
      </c>
      <c r="O165" s="134">
        <v>114681202.22</v>
      </c>
      <c r="P165" s="50">
        <v>125380837.17</v>
      </c>
      <c r="Q165" s="50">
        <v>133718913.83</v>
      </c>
      <c r="R165" s="50">
        <v>133285694.33</v>
      </c>
      <c r="S165" s="50">
        <v>143893653.61000001</v>
      </c>
      <c r="T165" s="50">
        <v>151080010.78999999</v>
      </c>
      <c r="U165" s="328">
        <v>154770132.06999999</v>
      </c>
      <c r="V165" s="122">
        <f>(U165-O165)/O165*100</f>
        <v>34.956844778357777</v>
      </c>
      <c r="W165" s="122">
        <f>(U165-P165)/P165*100</f>
        <v>23.440021269081139</v>
      </c>
      <c r="X165" s="122">
        <f>(U165-Q165)/Q165*100</f>
        <v>15.742887551990517</v>
      </c>
      <c r="Y165" s="206">
        <f>(U165-R165)/R165*100</f>
        <v>16.119087534485889</v>
      </c>
      <c r="Z165" s="206">
        <f>(U165-S165)/S165*100</f>
        <v>7.558692261354957</v>
      </c>
      <c r="AA165" s="207">
        <f>(U165-T165)/T165*100</f>
        <v>2.4424947156836256</v>
      </c>
      <c r="AB165" s="143"/>
      <c r="AC165" s="144"/>
      <c r="AD165" s="144"/>
      <c r="AE165" s="144"/>
      <c r="AF165" s="144"/>
      <c r="AG165" s="144"/>
      <c r="AH165" s="413"/>
      <c r="AI165" s="145"/>
      <c r="AJ165" s="145"/>
      <c r="AK165" s="145"/>
      <c r="AL165" s="558"/>
      <c r="AM165" s="558"/>
      <c r="AN165" s="559"/>
    </row>
    <row r="166" spans="1:40" s="114" customFormat="1" x14ac:dyDescent="0.2">
      <c r="A166" s="44" t="s">
        <v>23</v>
      </c>
      <c r="B166" s="120">
        <v>4486163.34</v>
      </c>
      <c r="C166" s="50">
        <v>4592024.84</v>
      </c>
      <c r="D166" s="50">
        <v>4727860.18</v>
      </c>
      <c r="E166" s="50">
        <v>4679264.49</v>
      </c>
      <c r="F166" s="50">
        <v>4792014.49</v>
      </c>
      <c r="G166" s="50">
        <v>4797159</v>
      </c>
      <c r="H166" s="328">
        <v>4854933.6900000004</v>
      </c>
      <c r="I166" s="122">
        <f t="shared" ref="I166:I194" si="55">(H166-B166)/B166*100</f>
        <v>8.2201721616315595</v>
      </c>
      <c r="J166" s="122">
        <f t="shared" ref="J166:J194" si="56">(H166-C166)/C166*100</f>
        <v>5.725335971832429</v>
      </c>
      <c r="K166" s="122">
        <f t="shared" ref="K166:K194" si="57">(H166-D166)/D166*100</f>
        <v>2.6877594760004242</v>
      </c>
      <c r="L166" s="122">
        <f t="shared" ref="L166:L194" si="58">(H166-E166)/E166*100</f>
        <v>3.754205396498119</v>
      </c>
      <c r="M166" s="123">
        <f t="shared" ref="M166:M194" si="59">(H166-F166)/F166*100</f>
        <v>1.3130010381083004</v>
      </c>
      <c r="N166" s="352">
        <f t="shared" ref="N166:N194" si="60">(H166-G166)/G166*100</f>
        <v>1.2043522009589511</v>
      </c>
      <c r="O166" s="134">
        <v>99568008.319999993</v>
      </c>
      <c r="P166" s="50">
        <v>109486908.3</v>
      </c>
      <c r="Q166" s="50">
        <v>118197980.96000001</v>
      </c>
      <c r="R166" s="50">
        <v>117225102.26000001</v>
      </c>
      <c r="S166" s="50">
        <v>127719932.59999999</v>
      </c>
      <c r="T166" s="50">
        <v>133797762.19</v>
      </c>
      <c r="U166" s="328">
        <v>139032303.18000001</v>
      </c>
      <c r="V166" s="122">
        <f t="shared" ref="V166:V194" si="61">(U166-O166)/O166*100</f>
        <v>39.635516995746627</v>
      </c>
      <c r="W166" s="122">
        <f t="shared" ref="W166:W194" si="62">(U166-P166)/P166*100</f>
        <v>26.985322116361203</v>
      </c>
      <c r="X166" s="122">
        <f t="shared" ref="X166:X194" si="63">(U166-Q166)/Q166*100</f>
        <v>17.626631225664209</v>
      </c>
      <c r="Y166" s="122">
        <f t="shared" ref="Y166:Y194" si="64">(U166-R166)/R166*100</f>
        <v>18.602842309007002</v>
      </c>
      <c r="Z166" s="122">
        <f t="shared" ref="Z166:Z194" si="65">(U166-S166)/S166*100</f>
        <v>8.8571692371845288</v>
      </c>
      <c r="AA166" s="123">
        <f t="shared" ref="AA166:AA194" si="66">(U166-T166)/T166*100</f>
        <v>3.9122784300134112</v>
      </c>
      <c r="AB166" s="141"/>
      <c r="AC166" s="142"/>
      <c r="AD166" s="142"/>
      <c r="AE166" s="142"/>
      <c r="AF166" s="142"/>
      <c r="AG166" s="142"/>
      <c r="AH166" s="414"/>
      <c r="AI166" s="146"/>
      <c r="AJ166" s="146"/>
      <c r="AK166" s="146"/>
      <c r="AL166" s="560"/>
      <c r="AM166" s="560"/>
      <c r="AN166" s="561"/>
    </row>
    <row r="167" spans="1:40" s="114" customFormat="1" x14ac:dyDescent="0.2">
      <c r="A167" s="45" t="s">
        <v>24</v>
      </c>
      <c r="B167" s="121">
        <v>1256564.8</v>
      </c>
      <c r="C167" s="39">
        <v>1397797.42</v>
      </c>
      <c r="D167" s="39">
        <v>1427548.05</v>
      </c>
      <c r="E167" s="39">
        <v>1369934.27</v>
      </c>
      <c r="F167" s="39">
        <v>1441029.78</v>
      </c>
      <c r="G167" s="39">
        <v>1443847.96</v>
      </c>
      <c r="H167" s="320">
        <v>1441207.52</v>
      </c>
      <c r="I167" s="124">
        <f t="shared" si="55"/>
        <v>14.69424577228329</v>
      </c>
      <c r="J167" s="124">
        <f t="shared" si="56"/>
        <v>3.1056073919495497</v>
      </c>
      <c r="K167" s="124">
        <f t="shared" si="57"/>
        <v>0.95684835267015855</v>
      </c>
      <c r="L167" s="124">
        <f t="shared" si="58"/>
        <v>5.2026766218498937</v>
      </c>
      <c r="M167" s="125">
        <f t="shared" si="59"/>
        <v>1.2334235035724986E-2</v>
      </c>
      <c r="N167" s="353">
        <f t="shared" si="60"/>
        <v>-0.18287521076664776</v>
      </c>
      <c r="O167" s="139">
        <v>17535596.510000002</v>
      </c>
      <c r="P167" s="39">
        <v>21040842.170000002</v>
      </c>
      <c r="Q167" s="39">
        <v>23254882.16</v>
      </c>
      <c r="R167" s="39">
        <v>22156257.670000002</v>
      </c>
      <c r="S167" s="39">
        <v>24737963.789999999</v>
      </c>
      <c r="T167" s="39">
        <v>25814577.48</v>
      </c>
      <c r="U167" s="320">
        <v>25890063.32</v>
      </c>
      <c r="V167" s="124">
        <f t="shared" si="61"/>
        <v>47.642900572191586</v>
      </c>
      <c r="W167" s="124">
        <f t="shared" si="62"/>
        <v>23.046706547297855</v>
      </c>
      <c r="X167" s="124">
        <f t="shared" si="63"/>
        <v>11.331733017906636</v>
      </c>
      <c r="Y167" s="124">
        <f t="shared" si="64"/>
        <v>16.852149427092296</v>
      </c>
      <c r="Z167" s="124">
        <f t="shared" si="65"/>
        <v>4.6572124520035176</v>
      </c>
      <c r="AA167" s="125">
        <f t="shared" si="66"/>
        <v>0.29241555496495331</v>
      </c>
      <c r="AB167" s="140">
        <v>13.955186799757563</v>
      </c>
      <c r="AC167" s="41">
        <v>15.05</v>
      </c>
      <c r="AD167" s="41">
        <v>16.29</v>
      </c>
      <c r="AE167" s="41">
        <v>16.170000000000002</v>
      </c>
      <c r="AF167" s="41">
        <v>17.170000000000002</v>
      </c>
      <c r="AG167" s="41">
        <v>17.88</v>
      </c>
      <c r="AH167" s="321">
        <v>17.96</v>
      </c>
      <c r="AI167" s="124">
        <f>(AH167-AB167)/AB167*100</f>
        <v>28.697668169601371</v>
      </c>
      <c r="AJ167" s="124">
        <f>(AH167-AC167)/AC167*100</f>
        <v>19.335548172757473</v>
      </c>
      <c r="AK167" s="124">
        <f>(AH167-AD167)/AD167*100</f>
        <v>10.25168815224065</v>
      </c>
      <c r="AL167" s="34">
        <f>(AH167-AE167)/AE167*100</f>
        <v>11.06988249845392</v>
      </c>
      <c r="AM167" s="34">
        <f>(AH167-AF167)/AF167*100</f>
        <v>4.6010483401281252</v>
      </c>
      <c r="AN167" s="375">
        <f>(AH167-AG167)/AG167*100</f>
        <v>0.44742729306488738</v>
      </c>
    </row>
    <row r="168" spans="1:40" s="114" customFormat="1" x14ac:dyDescent="0.2">
      <c r="A168" s="45" t="s">
        <v>25</v>
      </c>
      <c r="B168" s="121">
        <v>448545.32</v>
      </c>
      <c r="C168" s="39">
        <v>471134.15</v>
      </c>
      <c r="D168" s="39">
        <v>456192.42</v>
      </c>
      <c r="E168" s="39">
        <v>439971.07</v>
      </c>
      <c r="F168" s="39">
        <v>454662.78</v>
      </c>
      <c r="G168" s="39">
        <v>451279.26</v>
      </c>
      <c r="H168" s="320">
        <v>417921.89</v>
      </c>
      <c r="I168" s="124">
        <f t="shared" si="55"/>
        <v>-6.8272766729569252</v>
      </c>
      <c r="J168" s="124">
        <f t="shared" si="56"/>
        <v>-11.294502850196702</v>
      </c>
      <c r="K168" s="124">
        <f t="shared" si="57"/>
        <v>-8.3891200998034936</v>
      </c>
      <c r="L168" s="124">
        <f t="shared" si="58"/>
        <v>-5.0115067792980099</v>
      </c>
      <c r="M168" s="125">
        <f t="shared" si="59"/>
        <v>-8.0809099878375825</v>
      </c>
      <c r="N168" s="353">
        <f t="shared" si="60"/>
        <v>-7.3917356627468314</v>
      </c>
      <c r="O168" s="139">
        <v>8977417.5899999999</v>
      </c>
      <c r="P168" s="39">
        <v>10239091.869999999</v>
      </c>
      <c r="Q168" s="39">
        <v>10275326.49</v>
      </c>
      <c r="R168" s="39">
        <v>9800863.0199999996</v>
      </c>
      <c r="S168" s="39">
        <v>10939448.130000001</v>
      </c>
      <c r="T168" s="39">
        <v>10884876.6</v>
      </c>
      <c r="U168" s="320">
        <v>10042971.859999999</v>
      </c>
      <c r="V168" s="124">
        <f t="shared" si="61"/>
        <v>11.869273756262903</v>
      </c>
      <c r="W168" s="124">
        <f t="shared" si="62"/>
        <v>-1.9154043394670683</v>
      </c>
      <c r="X168" s="124">
        <f t="shared" si="63"/>
        <v>-2.2612870766308935</v>
      </c>
      <c r="Y168" s="124">
        <f t="shared" si="64"/>
        <v>2.470280826351146</v>
      </c>
      <c r="Z168" s="124">
        <f t="shared" si="65"/>
        <v>-8.19489483698481</v>
      </c>
      <c r="AA168" s="125">
        <f t="shared" si="66"/>
        <v>-7.7346282455788273</v>
      </c>
      <c r="AB168" s="140">
        <v>20.010000000000002</v>
      </c>
      <c r="AC168" s="41">
        <v>21.73</v>
      </c>
      <c r="AD168" s="41">
        <v>22.52</v>
      </c>
      <c r="AE168" s="41">
        <v>22.28</v>
      </c>
      <c r="AF168" s="41">
        <v>24.06</v>
      </c>
      <c r="AG168" s="41">
        <v>24.12</v>
      </c>
      <c r="AH168" s="321">
        <v>24.03</v>
      </c>
      <c r="AI168" s="124">
        <f t="shared" ref="AI168:AI194" si="67">(AH168-AB168)/AB168*100</f>
        <v>20.089955022488752</v>
      </c>
      <c r="AJ168" s="124">
        <f t="shared" ref="AJ168:AJ194" si="68">(AH168-AC168)/AC168*100</f>
        <v>10.584445467096183</v>
      </c>
      <c r="AK168" s="124">
        <f t="shared" ref="AK168:AK194" si="69">(AH168-AD168)/AD168*100</f>
        <v>6.7051509769094215</v>
      </c>
      <c r="AL168" s="34">
        <f t="shared" ref="AL168:AL194" si="70">(AH168-AE168)/AE168*100</f>
        <v>7.8545780969479351</v>
      </c>
      <c r="AM168" s="34">
        <f t="shared" ref="AM168:AM194" si="71">(AH168-AF168)/AF168*100</f>
        <v>-0.12468827930173559</v>
      </c>
      <c r="AN168" s="375">
        <f t="shared" ref="AN168:AN194" si="72">(AH168-AG168)/AG168*100</f>
        <v>-0.37313432835820837</v>
      </c>
    </row>
    <row r="169" spans="1:40" s="114" customFormat="1" x14ac:dyDescent="0.2">
      <c r="A169" s="45" t="s">
        <v>26</v>
      </c>
      <c r="B169" s="121">
        <v>872971.81</v>
      </c>
      <c r="C169" s="39">
        <v>837000.48</v>
      </c>
      <c r="D169" s="39">
        <v>875641.45</v>
      </c>
      <c r="E169" s="39">
        <v>872252.8</v>
      </c>
      <c r="F169" s="39">
        <v>898455.57</v>
      </c>
      <c r="G169" s="39">
        <v>898682.57</v>
      </c>
      <c r="H169" s="320">
        <v>866721.63</v>
      </c>
      <c r="I169" s="124">
        <f t="shared" si="55"/>
        <v>-0.71596584544924202</v>
      </c>
      <c r="J169" s="124">
        <f t="shared" si="56"/>
        <v>3.5509119421293547</v>
      </c>
      <c r="K169" s="124">
        <f t="shared" si="57"/>
        <v>-1.018661234001651</v>
      </c>
      <c r="L169" s="124">
        <f t="shared" si="58"/>
        <v>-0.63412464826711257</v>
      </c>
      <c r="M169" s="125">
        <f t="shared" si="59"/>
        <v>-3.5320544565158567</v>
      </c>
      <c r="N169" s="353">
        <f t="shared" si="60"/>
        <v>-3.556421484840854</v>
      </c>
      <c r="O169" s="139">
        <v>20262900.100000001</v>
      </c>
      <c r="P169" s="39">
        <v>23028513.780000001</v>
      </c>
      <c r="Q169" s="39">
        <v>24703210.41</v>
      </c>
      <c r="R169" s="39">
        <v>24593751.440000001</v>
      </c>
      <c r="S169" s="39">
        <v>26640244.460000001</v>
      </c>
      <c r="T169" s="39">
        <v>26699177.73</v>
      </c>
      <c r="U169" s="320">
        <v>26008472.050000001</v>
      </c>
      <c r="V169" s="124">
        <f t="shared" si="61"/>
        <v>28.355131405893864</v>
      </c>
      <c r="W169" s="124">
        <f t="shared" si="62"/>
        <v>12.940297834539628</v>
      </c>
      <c r="X169" s="124">
        <f t="shared" si="63"/>
        <v>5.2837733166520868</v>
      </c>
      <c r="Y169" s="124">
        <f t="shared" si="64"/>
        <v>5.7523579249445298</v>
      </c>
      <c r="Z169" s="124">
        <f t="shared" si="65"/>
        <v>-2.3714962936942965</v>
      </c>
      <c r="AA169" s="125">
        <f t="shared" si="66"/>
        <v>-2.5869923298195885</v>
      </c>
      <c r="AB169" s="140">
        <v>23.21</v>
      </c>
      <c r="AC169" s="41">
        <v>27.51</v>
      </c>
      <c r="AD169" s="41">
        <v>28.21</v>
      </c>
      <c r="AE169" s="41">
        <v>28.2</v>
      </c>
      <c r="AF169" s="41">
        <v>29.65</v>
      </c>
      <c r="AG169" s="41">
        <v>29.71</v>
      </c>
      <c r="AH169" s="321">
        <v>30.01</v>
      </c>
      <c r="AI169" s="124">
        <f t="shared" si="67"/>
        <v>29.297716501507974</v>
      </c>
      <c r="AJ169" s="124">
        <f t="shared" si="68"/>
        <v>9.0876045074518359</v>
      </c>
      <c r="AK169" s="124">
        <f t="shared" si="69"/>
        <v>6.3807160581354143</v>
      </c>
      <c r="AL169" s="34">
        <f t="shared" si="70"/>
        <v>6.418439716312065</v>
      </c>
      <c r="AM169" s="34">
        <f t="shared" si="71"/>
        <v>1.2141652613828096</v>
      </c>
      <c r="AN169" s="375">
        <f t="shared" si="72"/>
        <v>1.0097610232245058</v>
      </c>
    </row>
    <row r="170" spans="1:40" s="114" customFormat="1" x14ac:dyDescent="0.2">
      <c r="A170" s="45" t="s">
        <v>27</v>
      </c>
      <c r="B170" s="121">
        <v>1115957.3999999999</v>
      </c>
      <c r="C170" s="39">
        <v>1083332.83</v>
      </c>
      <c r="D170" s="39">
        <v>1129849.71</v>
      </c>
      <c r="E170" s="39">
        <v>1125747.8500000001</v>
      </c>
      <c r="F170" s="39">
        <v>1142653.56</v>
      </c>
      <c r="G170" s="39">
        <v>1146899.78</v>
      </c>
      <c r="H170" s="320">
        <v>1316120.3</v>
      </c>
      <c r="I170" s="124">
        <f t="shared" si="55"/>
        <v>17.936428397714838</v>
      </c>
      <c r="J170" s="124">
        <f t="shared" si="56"/>
        <v>21.488084137540625</v>
      </c>
      <c r="K170" s="124">
        <f t="shared" si="57"/>
        <v>16.486315688836182</v>
      </c>
      <c r="L170" s="124">
        <f t="shared" si="58"/>
        <v>16.910754037860247</v>
      </c>
      <c r="M170" s="125">
        <f t="shared" si="59"/>
        <v>15.181044025277441</v>
      </c>
      <c r="N170" s="353">
        <f t="shared" si="60"/>
        <v>14.754603928862906</v>
      </c>
      <c r="O170" s="139">
        <v>35908457.460000001</v>
      </c>
      <c r="P170" s="39">
        <v>35954090.420000002</v>
      </c>
      <c r="Q170" s="39">
        <v>39441103.640000001</v>
      </c>
      <c r="R170" s="39">
        <v>39538593.740000002</v>
      </c>
      <c r="S170" s="39">
        <v>43620969.310000002</v>
      </c>
      <c r="T170" s="39">
        <v>46767440.659999996</v>
      </c>
      <c r="U170" s="320">
        <v>54127890.43</v>
      </c>
      <c r="V170" s="124">
        <f t="shared" si="61"/>
        <v>50.738556481562661</v>
      </c>
      <c r="W170" s="124">
        <f t="shared" si="62"/>
        <v>50.547238986445194</v>
      </c>
      <c r="X170" s="124">
        <f t="shared" si="63"/>
        <v>37.237261218788753</v>
      </c>
      <c r="Y170" s="124">
        <f t="shared" si="64"/>
        <v>36.898876034734755</v>
      </c>
      <c r="Z170" s="124">
        <f t="shared" si="65"/>
        <v>24.086858421991352</v>
      </c>
      <c r="AA170" s="125">
        <f t="shared" si="66"/>
        <v>15.738406177730752</v>
      </c>
      <c r="AB170" s="140">
        <v>32.18</v>
      </c>
      <c r="AC170" s="41">
        <v>33.19</v>
      </c>
      <c r="AD170" s="41">
        <v>34.909999999999997</v>
      </c>
      <c r="AE170" s="41">
        <v>35.119999999999997</v>
      </c>
      <c r="AF170" s="41">
        <v>38.18</v>
      </c>
      <c r="AG170" s="41">
        <v>40.78</v>
      </c>
      <c r="AH170" s="321">
        <v>41.13</v>
      </c>
      <c r="AI170" s="124">
        <f t="shared" si="67"/>
        <v>27.812305779987579</v>
      </c>
      <c r="AJ170" s="124">
        <f t="shared" si="68"/>
        <v>23.92286833383551</v>
      </c>
      <c r="AK170" s="124">
        <f t="shared" si="69"/>
        <v>17.817244342595266</v>
      </c>
      <c r="AL170" s="34">
        <f t="shared" si="70"/>
        <v>17.112756264236918</v>
      </c>
      <c r="AM170" s="34">
        <f t="shared" si="71"/>
        <v>7.7265584075432239</v>
      </c>
      <c r="AN170" s="375">
        <f t="shared" si="72"/>
        <v>0.85826385483080292</v>
      </c>
    </row>
    <row r="171" spans="1:40" s="114" customFormat="1" x14ac:dyDescent="0.2">
      <c r="A171" s="45" t="s">
        <v>28</v>
      </c>
      <c r="B171" s="121">
        <v>675657.31</v>
      </c>
      <c r="C171" s="39">
        <v>669575.97</v>
      </c>
      <c r="D171" s="39">
        <v>719399.7</v>
      </c>
      <c r="E171" s="39">
        <v>759954.42</v>
      </c>
      <c r="F171" s="39">
        <v>739781.8</v>
      </c>
      <c r="G171" s="39">
        <v>735263.79</v>
      </c>
      <c r="H171" s="320">
        <v>713829.71</v>
      </c>
      <c r="I171" s="124">
        <f t="shared" si="55"/>
        <v>5.6496687647766146</v>
      </c>
      <c r="J171" s="124">
        <f t="shared" si="56"/>
        <v>6.6092186671513895</v>
      </c>
      <c r="K171" s="124">
        <f t="shared" si="57"/>
        <v>-0.77425525754319757</v>
      </c>
      <c r="L171" s="124">
        <f t="shared" si="58"/>
        <v>-6.0694047940401576</v>
      </c>
      <c r="M171" s="125">
        <f t="shared" si="59"/>
        <v>-3.5080735968362675</v>
      </c>
      <c r="N171" s="353">
        <f t="shared" si="60"/>
        <v>-2.915155117321917</v>
      </c>
      <c r="O171" s="139">
        <v>14898156.74</v>
      </c>
      <c r="P171" s="39">
        <v>16739208.689999999</v>
      </c>
      <c r="Q171" s="39">
        <v>18146716.969999999</v>
      </c>
      <c r="R171" s="39">
        <v>18846300.710000001</v>
      </c>
      <c r="S171" s="39">
        <v>19166012.280000001</v>
      </c>
      <c r="T171" s="39">
        <v>20810667.34</v>
      </c>
      <c r="U171" s="320">
        <v>20581085.25</v>
      </c>
      <c r="V171" s="124">
        <f t="shared" si="61"/>
        <v>38.145178690071965</v>
      </c>
      <c r="W171" s="124">
        <f t="shared" si="62"/>
        <v>22.951363061117323</v>
      </c>
      <c r="X171" s="124">
        <f t="shared" si="63"/>
        <v>13.414923944780085</v>
      </c>
      <c r="Y171" s="124">
        <f t="shared" si="64"/>
        <v>9.2049074600593013</v>
      </c>
      <c r="Z171" s="124">
        <f t="shared" si="65"/>
        <v>7.3832414866844625</v>
      </c>
      <c r="AA171" s="125">
        <f t="shared" si="66"/>
        <v>-1.1031942717123835</v>
      </c>
      <c r="AB171" s="140">
        <v>22.05</v>
      </c>
      <c r="AC171" s="41">
        <v>25</v>
      </c>
      <c r="AD171" s="41">
        <v>25.22</v>
      </c>
      <c r="AE171" s="41">
        <v>24.8</v>
      </c>
      <c r="AF171" s="41">
        <v>25.91</v>
      </c>
      <c r="AG171" s="41">
        <v>28.3</v>
      </c>
      <c r="AH171" s="321">
        <v>28.83</v>
      </c>
      <c r="AI171" s="124">
        <f t="shared" si="67"/>
        <v>30.748299319727877</v>
      </c>
      <c r="AJ171" s="124">
        <f t="shared" si="68"/>
        <v>15.319999999999991</v>
      </c>
      <c r="AK171" s="124">
        <f t="shared" si="69"/>
        <v>14.314036478984931</v>
      </c>
      <c r="AL171" s="34">
        <f t="shared" si="70"/>
        <v>16.249999999999989</v>
      </c>
      <c r="AM171" s="34">
        <f t="shared" si="71"/>
        <v>11.269780007719019</v>
      </c>
      <c r="AN171" s="375">
        <f t="shared" si="72"/>
        <v>1.8727915194346203</v>
      </c>
    </row>
    <row r="172" spans="1:40" s="114" customFormat="1" x14ac:dyDescent="0.2">
      <c r="A172" s="45" t="s">
        <v>29</v>
      </c>
      <c r="B172" s="121">
        <v>92306.89</v>
      </c>
      <c r="C172" s="39">
        <v>99867.65</v>
      </c>
      <c r="D172" s="39">
        <v>92804.53</v>
      </c>
      <c r="E172" s="39">
        <v>88929.61</v>
      </c>
      <c r="F172" s="39">
        <v>89584.8</v>
      </c>
      <c r="G172" s="39">
        <v>93831.88</v>
      </c>
      <c r="H172" s="320">
        <v>76826.12</v>
      </c>
      <c r="I172" s="124">
        <f t="shared" si="55"/>
        <v>-16.770979934433935</v>
      </c>
      <c r="J172" s="124">
        <f t="shared" si="56"/>
        <v>-23.072065879191108</v>
      </c>
      <c r="K172" s="124">
        <f t="shared" si="57"/>
        <v>-17.217273768855897</v>
      </c>
      <c r="L172" s="124">
        <f t="shared" si="58"/>
        <v>-13.610191251260412</v>
      </c>
      <c r="M172" s="125">
        <f t="shared" si="59"/>
        <v>-14.242014270278002</v>
      </c>
      <c r="N172" s="353">
        <f t="shared" si="60"/>
        <v>-18.123648380486472</v>
      </c>
      <c r="O172" s="139">
        <v>1532059.62</v>
      </c>
      <c r="P172" s="39">
        <v>1826899.21</v>
      </c>
      <c r="Q172" s="39">
        <v>1834486.48</v>
      </c>
      <c r="R172" s="39">
        <v>1832578.42</v>
      </c>
      <c r="S172" s="39">
        <v>2035881.44</v>
      </c>
      <c r="T172" s="39">
        <v>2195373.9700000002</v>
      </c>
      <c r="U172" s="320">
        <v>1875631.65</v>
      </c>
      <c r="V172" s="124">
        <f t="shared" si="61"/>
        <v>22.425499994575915</v>
      </c>
      <c r="W172" s="124">
        <f t="shared" si="62"/>
        <v>2.6674947218352534</v>
      </c>
      <c r="X172" s="124">
        <f t="shared" si="63"/>
        <v>2.2428712584461197</v>
      </c>
      <c r="Y172" s="124">
        <f t="shared" si="64"/>
        <v>2.3493253838490569</v>
      </c>
      <c r="Z172" s="124">
        <f t="shared" si="65"/>
        <v>-7.8712731916255416</v>
      </c>
      <c r="AA172" s="125">
        <f t="shared" si="66"/>
        <v>-14.564366908294913</v>
      </c>
      <c r="AB172" s="140">
        <v>16.600000000000001</v>
      </c>
      <c r="AC172" s="41">
        <v>18.29</v>
      </c>
      <c r="AD172" s="41">
        <v>19.77</v>
      </c>
      <c r="AE172" s="41">
        <v>20.61</v>
      </c>
      <c r="AF172" s="41">
        <v>22.73</v>
      </c>
      <c r="AG172" s="41">
        <v>23.4</v>
      </c>
      <c r="AH172" s="321">
        <v>24.41</v>
      </c>
      <c r="AI172" s="124">
        <f t="shared" si="67"/>
        <v>47.048192771084324</v>
      </c>
      <c r="AJ172" s="124">
        <f t="shared" si="68"/>
        <v>33.460907599781308</v>
      </c>
      <c r="AK172" s="124">
        <f t="shared" si="69"/>
        <v>23.46990389479009</v>
      </c>
      <c r="AL172" s="34">
        <f t="shared" si="70"/>
        <v>18.437651625424557</v>
      </c>
      <c r="AM172" s="34">
        <f t="shared" si="71"/>
        <v>7.3911130664320268</v>
      </c>
      <c r="AN172" s="375">
        <f t="shared" si="72"/>
        <v>4.3162393162393231</v>
      </c>
    </row>
    <row r="173" spans="1:40" s="114" customFormat="1" x14ac:dyDescent="0.2">
      <c r="A173" s="45" t="s">
        <v>30</v>
      </c>
      <c r="B173" s="121">
        <v>21889.32</v>
      </c>
      <c r="C173" s="39">
        <v>29979.5</v>
      </c>
      <c r="D173" s="39">
        <v>22369.93</v>
      </c>
      <c r="E173" s="39">
        <v>18685.46</v>
      </c>
      <c r="F173" s="39">
        <v>20656.169999999998</v>
      </c>
      <c r="G173" s="39">
        <v>21253.56</v>
      </c>
      <c r="H173" s="320">
        <v>16269.34</v>
      </c>
      <c r="I173" s="124">
        <f t="shared" si="55"/>
        <v>-25.674529862051447</v>
      </c>
      <c r="J173" s="124">
        <f t="shared" si="56"/>
        <v>-45.731783385313292</v>
      </c>
      <c r="K173" s="124">
        <f t="shared" si="57"/>
        <v>-27.271386186724765</v>
      </c>
      <c r="L173" s="124">
        <f t="shared" si="58"/>
        <v>-12.930481775669419</v>
      </c>
      <c r="M173" s="125">
        <f t="shared" si="59"/>
        <v>-21.237383309684219</v>
      </c>
      <c r="N173" s="353">
        <f t="shared" si="60"/>
        <v>-23.451224171385878</v>
      </c>
      <c r="O173" s="139">
        <v>378062.07</v>
      </c>
      <c r="P173" s="39">
        <v>545047.06999999995</v>
      </c>
      <c r="Q173" s="39">
        <v>429903.5</v>
      </c>
      <c r="R173" s="39">
        <v>357771.29</v>
      </c>
      <c r="S173" s="39">
        <v>441283.18</v>
      </c>
      <c r="T173" s="39">
        <v>459136.99</v>
      </c>
      <c r="U173" s="320">
        <v>341768.16</v>
      </c>
      <c r="V173" s="124">
        <f t="shared" si="61"/>
        <v>-9.5999871132272094</v>
      </c>
      <c r="W173" s="124">
        <f t="shared" si="62"/>
        <v>-37.295661455440907</v>
      </c>
      <c r="X173" s="124">
        <f t="shared" si="63"/>
        <v>-20.501191546474971</v>
      </c>
      <c r="Y173" s="124">
        <f t="shared" si="64"/>
        <v>-4.4730056455899536</v>
      </c>
      <c r="Z173" s="124">
        <f t="shared" si="65"/>
        <v>-22.551283282539803</v>
      </c>
      <c r="AA173" s="125">
        <f t="shared" si="66"/>
        <v>-25.562921863472603</v>
      </c>
      <c r="AB173" s="140">
        <v>17.27</v>
      </c>
      <c r="AC173" s="41">
        <v>18.18</v>
      </c>
      <c r="AD173" s="41">
        <v>19.22</v>
      </c>
      <c r="AE173" s="41">
        <v>19.149999999999999</v>
      </c>
      <c r="AF173" s="41">
        <v>21.36</v>
      </c>
      <c r="AG173" s="41">
        <v>21.6</v>
      </c>
      <c r="AH173" s="321">
        <v>21.01</v>
      </c>
      <c r="AI173" s="124">
        <f t="shared" si="67"/>
        <v>21.656050955414024</v>
      </c>
      <c r="AJ173" s="124">
        <f t="shared" si="68"/>
        <v>15.566556655665579</v>
      </c>
      <c r="AK173" s="124">
        <f t="shared" si="69"/>
        <v>9.3132154006243635</v>
      </c>
      <c r="AL173" s="34">
        <f t="shared" si="70"/>
        <v>9.7127937336814778</v>
      </c>
      <c r="AM173" s="34">
        <f t="shared" si="71"/>
        <v>-1.6385767790262074</v>
      </c>
      <c r="AN173" s="375">
        <f t="shared" si="72"/>
        <v>-2.7314814814814805</v>
      </c>
    </row>
    <row r="174" spans="1:40" s="114" customFormat="1" x14ac:dyDescent="0.2">
      <c r="A174" s="45" t="s">
        <v>31</v>
      </c>
      <c r="B174" s="121">
        <v>2270.4899999999998</v>
      </c>
      <c r="C174" s="39">
        <v>3336.85</v>
      </c>
      <c r="D174" s="39">
        <v>4054.38</v>
      </c>
      <c r="E174" s="39">
        <v>3789.01</v>
      </c>
      <c r="F174" s="39">
        <v>5190.03</v>
      </c>
      <c r="G174" s="39">
        <v>6100.19</v>
      </c>
      <c r="H174" s="320">
        <v>6037.19</v>
      </c>
      <c r="I174" s="124">
        <f t="shared" si="55"/>
        <v>165.89811009958203</v>
      </c>
      <c r="J174" s="124">
        <f t="shared" si="56"/>
        <v>80.924824310352577</v>
      </c>
      <c r="K174" s="124">
        <f t="shared" si="57"/>
        <v>48.905381340673529</v>
      </c>
      <c r="L174" s="124">
        <f t="shared" si="58"/>
        <v>59.334232424828627</v>
      </c>
      <c r="M174" s="125">
        <f t="shared" si="59"/>
        <v>16.322834357412191</v>
      </c>
      <c r="N174" s="353">
        <f t="shared" si="60"/>
        <v>-1.0327547174760132</v>
      </c>
      <c r="O174" s="139">
        <v>75358.240000000005</v>
      </c>
      <c r="P174" s="39">
        <v>113215.09</v>
      </c>
      <c r="Q174" s="39">
        <v>112351.31</v>
      </c>
      <c r="R174" s="39" t="s">
        <v>50</v>
      </c>
      <c r="S174" s="39">
        <v>138130.01</v>
      </c>
      <c r="T174" s="39">
        <v>166511.44</v>
      </c>
      <c r="U174" s="320">
        <v>164420.46</v>
      </c>
      <c r="V174" s="124">
        <f t="shared" si="61"/>
        <v>118.18511154188312</v>
      </c>
      <c r="W174" s="124">
        <f t="shared" si="62"/>
        <v>45.228396673976938</v>
      </c>
      <c r="X174" s="124">
        <f t="shared" si="63"/>
        <v>46.344942484426745</v>
      </c>
      <c r="Y174" s="39" t="s">
        <v>50</v>
      </c>
      <c r="Z174" s="124">
        <f t="shared" si="65"/>
        <v>19.033119595082908</v>
      </c>
      <c r="AA174" s="125">
        <f t="shared" si="66"/>
        <v>-1.2557575623632891</v>
      </c>
      <c r="AB174" s="140">
        <v>33.19</v>
      </c>
      <c r="AC174" s="41">
        <v>33.93</v>
      </c>
      <c r="AD174" s="41">
        <v>27.71</v>
      </c>
      <c r="AE174" s="41" t="s">
        <v>50</v>
      </c>
      <c r="AF174" s="41">
        <v>26.61</v>
      </c>
      <c r="AG174" s="41">
        <v>27.3</v>
      </c>
      <c r="AH174" s="321">
        <v>27.23</v>
      </c>
      <c r="AI174" s="124">
        <f t="shared" si="67"/>
        <v>-17.957216028924368</v>
      </c>
      <c r="AJ174" s="124">
        <f t="shared" si="68"/>
        <v>-19.746536987916297</v>
      </c>
      <c r="AK174" s="124">
        <f t="shared" si="69"/>
        <v>-1.7322266329844835</v>
      </c>
      <c r="AL174" s="39" t="s">
        <v>50</v>
      </c>
      <c r="AM174" s="34">
        <f t="shared" si="71"/>
        <v>2.3299511461856484</v>
      </c>
      <c r="AN174" s="375">
        <f t="shared" si="72"/>
        <v>-0.25641025641025744</v>
      </c>
    </row>
    <row r="175" spans="1:40" s="114" customFormat="1" x14ac:dyDescent="0.2">
      <c r="A175" s="44" t="s">
        <v>32</v>
      </c>
      <c r="B175" s="120">
        <v>734045.32</v>
      </c>
      <c r="C175" s="50">
        <v>693688.67</v>
      </c>
      <c r="D175" s="50">
        <v>633304.23</v>
      </c>
      <c r="E175" s="50">
        <v>649810.61</v>
      </c>
      <c r="F175" s="50">
        <v>610299.96</v>
      </c>
      <c r="G175" s="50">
        <v>622144.9</v>
      </c>
      <c r="H175" s="328">
        <v>605167.82999999996</v>
      </c>
      <c r="I175" s="122">
        <f t="shared" si="55"/>
        <v>-17.557157097602637</v>
      </c>
      <c r="J175" s="122">
        <f t="shared" si="56"/>
        <v>-12.760888829278425</v>
      </c>
      <c r="K175" s="122">
        <f t="shared" si="57"/>
        <v>-4.4427936317431556</v>
      </c>
      <c r="L175" s="122">
        <f t="shared" si="58"/>
        <v>-6.8701217420872869</v>
      </c>
      <c r="M175" s="123">
        <f t="shared" si="59"/>
        <v>-0.84091927517085285</v>
      </c>
      <c r="N175" s="352">
        <f t="shared" si="60"/>
        <v>-2.7287967802999051</v>
      </c>
      <c r="O175" s="134">
        <v>11683118.949999999</v>
      </c>
      <c r="P175" s="50">
        <v>12495966.35</v>
      </c>
      <c r="Q175" s="50">
        <v>12066212.98</v>
      </c>
      <c r="R175" s="50">
        <v>12375592.01</v>
      </c>
      <c r="S175" s="50">
        <v>12337136.17</v>
      </c>
      <c r="T175" s="50">
        <v>13022349.310000001</v>
      </c>
      <c r="U175" s="328">
        <v>11672180.66</v>
      </c>
      <c r="V175" s="122">
        <f t="shared" si="61"/>
        <v>-9.362474221833636E-2</v>
      </c>
      <c r="W175" s="122">
        <f t="shared" si="62"/>
        <v>-6.5924128388838019</v>
      </c>
      <c r="X175" s="122">
        <f t="shared" si="63"/>
        <v>-3.2655839960152955</v>
      </c>
      <c r="Y175" s="122">
        <f t="shared" si="64"/>
        <v>-5.6838602099326936</v>
      </c>
      <c r="Z175" s="122">
        <f t="shared" si="65"/>
        <v>-5.3898692600715599</v>
      </c>
      <c r="AA175" s="123">
        <f t="shared" si="66"/>
        <v>-10.36808810652308</v>
      </c>
      <c r="AB175" s="141"/>
      <c r="AC175" s="142"/>
      <c r="AD175" s="142"/>
      <c r="AE175" s="142"/>
      <c r="AF175" s="142"/>
      <c r="AG175" s="142"/>
      <c r="AH175" s="405"/>
      <c r="AI175" s="146"/>
      <c r="AJ175" s="146"/>
      <c r="AK175" s="146"/>
      <c r="AL175" s="146"/>
      <c r="AM175" s="146"/>
      <c r="AN175" s="379"/>
    </row>
    <row r="176" spans="1:40" s="114" customFormat="1" x14ac:dyDescent="0.2">
      <c r="A176" s="45" t="s">
        <v>33</v>
      </c>
      <c r="B176" s="121">
        <v>237162.85</v>
      </c>
      <c r="C176" s="39">
        <v>222434.09</v>
      </c>
      <c r="D176" s="39">
        <v>190433.57</v>
      </c>
      <c r="E176" s="39">
        <v>206182.44</v>
      </c>
      <c r="F176" s="39">
        <v>204914.12</v>
      </c>
      <c r="G176" s="39">
        <v>204387.86</v>
      </c>
      <c r="H176" s="320">
        <v>213192.46</v>
      </c>
      <c r="I176" s="124">
        <f t="shared" si="55"/>
        <v>-10.107143677856802</v>
      </c>
      <c r="J176" s="124">
        <f t="shared" si="56"/>
        <v>-4.1547723192969226</v>
      </c>
      <c r="K176" s="124">
        <f t="shared" si="57"/>
        <v>11.951091396333107</v>
      </c>
      <c r="L176" s="124">
        <f t="shared" si="58"/>
        <v>3.3999112630542103</v>
      </c>
      <c r="M176" s="125">
        <f t="shared" si="59"/>
        <v>4.0399070596013571</v>
      </c>
      <c r="N176" s="353">
        <f t="shared" si="60"/>
        <v>4.3077901006449242</v>
      </c>
      <c r="O176" s="139">
        <v>4262593.4800000004</v>
      </c>
      <c r="P176" s="39">
        <v>4591220.9400000004</v>
      </c>
      <c r="Q176" s="39">
        <v>4049133.55</v>
      </c>
      <c r="R176" s="39">
        <v>4446354.6900000004</v>
      </c>
      <c r="S176" s="39">
        <v>4650806.93</v>
      </c>
      <c r="T176" s="39">
        <v>4832016.57</v>
      </c>
      <c r="U176" s="320">
        <v>5005924.74</v>
      </c>
      <c r="V176" s="124">
        <f t="shared" si="61"/>
        <v>17.438474100044832</v>
      </c>
      <c r="W176" s="124">
        <f t="shared" si="62"/>
        <v>9.0325385212239375</v>
      </c>
      <c r="X176" s="124">
        <f t="shared" si="63"/>
        <v>23.629529087772383</v>
      </c>
      <c r="Y176" s="124">
        <f t="shared" si="64"/>
        <v>12.584917061576114</v>
      </c>
      <c r="Z176" s="124">
        <f t="shared" si="65"/>
        <v>7.6356171164473716</v>
      </c>
      <c r="AA176" s="125">
        <f t="shared" si="66"/>
        <v>3.5990805801396477</v>
      </c>
      <c r="AB176" s="140">
        <v>17.97</v>
      </c>
      <c r="AC176" s="41">
        <v>20.64</v>
      </c>
      <c r="AD176" s="41">
        <v>21.26</v>
      </c>
      <c r="AE176" s="41">
        <v>21.57</v>
      </c>
      <c r="AF176" s="41">
        <v>22.7</v>
      </c>
      <c r="AG176" s="41">
        <v>23.64</v>
      </c>
      <c r="AH176" s="321">
        <v>23.48</v>
      </c>
      <c r="AI176" s="124">
        <f t="shared" si="67"/>
        <v>30.662214802448535</v>
      </c>
      <c r="AJ176" s="124">
        <f t="shared" si="68"/>
        <v>13.75968992248062</v>
      </c>
      <c r="AK176" s="124">
        <f t="shared" si="69"/>
        <v>10.442144873000935</v>
      </c>
      <c r="AL176" s="34">
        <f t="shared" si="70"/>
        <v>8.8548910523875755</v>
      </c>
      <c r="AM176" s="34">
        <f t="shared" si="71"/>
        <v>3.4361233480176265</v>
      </c>
      <c r="AN176" s="375">
        <f t="shared" si="72"/>
        <v>-0.67681895093062661</v>
      </c>
    </row>
    <row r="177" spans="1:40" s="114" customFormat="1" x14ac:dyDescent="0.2">
      <c r="A177" s="45" t="s">
        <v>34</v>
      </c>
      <c r="B177" s="121">
        <v>99940.64</v>
      </c>
      <c r="C177" s="39">
        <v>108295.07</v>
      </c>
      <c r="D177" s="39">
        <v>87944.98</v>
      </c>
      <c r="E177" s="39">
        <v>83439.429999999993</v>
      </c>
      <c r="F177" s="39">
        <v>83156.960000000006</v>
      </c>
      <c r="G177" s="39">
        <v>83683.509999999995</v>
      </c>
      <c r="H177" s="320">
        <v>90987.63</v>
      </c>
      <c r="I177" s="124">
        <f t="shared" si="55"/>
        <v>-8.9583276633009294</v>
      </c>
      <c r="J177" s="124">
        <f t="shared" si="56"/>
        <v>-15.981743213241378</v>
      </c>
      <c r="K177" s="124">
        <f t="shared" si="57"/>
        <v>3.459719929437711</v>
      </c>
      <c r="L177" s="124">
        <f t="shared" si="58"/>
        <v>9.0463225839390464</v>
      </c>
      <c r="M177" s="125">
        <f t="shared" si="59"/>
        <v>9.4167343298744903</v>
      </c>
      <c r="N177" s="353">
        <f t="shared" si="60"/>
        <v>8.7282667756168575</v>
      </c>
      <c r="O177" s="139">
        <v>1370862.08</v>
      </c>
      <c r="P177" s="39">
        <v>1612519.44</v>
      </c>
      <c r="Q177" s="39">
        <v>1478139.47</v>
      </c>
      <c r="R177" s="39">
        <v>1409959.49</v>
      </c>
      <c r="S177" s="39">
        <v>1522313.16</v>
      </c>
      <c r="T177" s="39">
        <v>1578701.92</v>
      </c>
      <c r="U177" s="320">
        <v>1674580.64</v>
      </c>
      <c r="V177" s="124">
        <f t="shared" si="61"/>
        <v>22.155296614521557</v>
      </c>
      <c r="W177" s="124">
        <f t="shared" si="62"/>
        <v>3.8487101898132745</v>
      </c>
      <c r="X177" s="124">
        <f t="shared" si="63"/>
        <v>13.289758780340255</v>
      </c>
      <c r="Y177" s="124">
        <f t="shared" si="64"/>
        <v>18.767996660670011</v>
      </c>
      <c r="Z177" s="124">
        <f t="shared" si="65"/>
        <v>10.002375595307866</v>
      </c>
      <c r="AA177" s="125">
        <f t="shared" si="66"/>
        <v>6.0732630261195837</v>
      </c>
      <c r="AB177" s="140">
        <v>13.72</v>
      </c>
      <c r="AC177" s="41">
        <v>14.89</v>
      </c>
      <c r="AD177" s="41">
        <v>16.809999999999999</v>
      </c>
      <c r="AE177" s="41">
        <v>16.899999999999999</v>
      </c>
      <c r="AF177" s="41">
        <v>18.309999999999999</v>
      </c>
      <c r="AG177" s="41">
        <v>18.87</v>
      </c>
      <c r="AH177" s="321">
        <v>18.399999999999999</v>
      </c>
      <c r="AI177" s="124">
        <f t="shared" si="67"/>
        <v>34.110787172011648</v>
      </c>
      <c r="AJ177" s="124">
        <f t="shared" si="68"/>
        <v>23.57286769644055</v>
      </c>
      <c r="AK177" s="124">
        <f t="shared" si="69"/>
        <v>9.4586555621653776</v>
      </c>
      <c r="AL177" s="34">
        <f t="shared" si="70"/>
        <v>8.875739644970416</v>
      </c>
      <c r="AM177" s="34">
        <f t="shared" si="71"/>
        <v>0.49153468050245697</v>
      </c>
      <c r="AN177" s="375">
        <f t="shared" si="72"/>
        <v>-2.4907260201377972</v>
      </c>
    </row>
    <row r="178" spans="1:40" s="114" customFormat="1" x14ac:dyDescent="0.2">
      <c r="A178" s="46" t="s">
        <v>35</v>
      </c>
      <c r="B178" s="121">
        <v>171666.55</v>
      </c>
      <c r="C178" s="39">
        <v>77182.87</v>
      </c>
      <c r="D178" s="39">
        <v>76904.5</v>
      </c>
      <c r="E178" s="39">
        <v>62687.33</v>
      </c>
      <c r="F178" s="39">
        <v>36230.5</v>
      </c>
      <c r="G178" s="39">
        <v>41834.370000000003</v>
      </c>
      <c r="H178" s="320">
        <v>41342.910000000003</v>
      </c>
      <c r="I178" s="124">
        <f t="shared" si="55"/>
        <v>-75.916735089043257</v>
      </c>
      <c r="J178" s="124">
        <f t="shared" si="56"/>
        <v>-46.435122197451321</v>
      </c>
      <c r="K178" s="124">
        <f t="shared" si="57"/>
        <v>-46.24123425807332</v>
      </c>
      <c r="L178" s="124">
        <f t="shared" si="58"/>
        <v>-34.049017560645822</v>
      </c>
      <c r="M178" s="125">
        <f t="shared" si="59"/>
        <v>14.110790632202161</v>
      </c>
      <c r="N178" s="353">
        <f t="shared" si="60"/>
        <v>-1.1747756689057325</v>
      </c>
      <c r="O178" s="139">
        <v>2378983.4700000002</v>
      </c>
      <c r="P178" s="39">
        <v>1210597.06</v>
      </c>
      <c r="Q178" s="39">
        <v>1233527.8500000001</v>
      </c>
      <c r="R178" s="39">
        <v>900415.78</v>
      </c>
      <c r="S178" s="39">
        <v>584853.65</v>
      </c>
      <c r="T178" s="39">
        <v>717879.69</v>
      </c>
      <c r="U178" s="320">
        <v>678079.05</v>
      </c>
      <c r="V178" s="124">
        <f t="shared" si="61"/>
        <v>-71.497109645742938</v>
      </c>
      <c r="W178" s="124">
        <f t="shared" si="62"/>
        <v>-43.988047517643899</v>
      </c>
      <c r="X178" s="124">
        <f t="shared" si="63"/>
        <v>-45.029287340370956</v>
      </c>
      <c r="Y178" s="124">
        <f t="shared" si="64"/>
        <v>-24.692673644613379</v>
      </c>
      <c r="Z178" s="124">
        <f t="shared" si="65"/>
        <v>15.939953525125478</v>
      </c>
      <c r="AA178" s="125">
        <f t="shared" si="66"/>
        <v>-5.5441936238647314</v>
      </c>
      <c r="AB178" s="140">
        <v>13.86</v>
      </c>
      <c r="AC178" s="41">
        <v>15.68</v>
      </c>
      <c r="AD178" s="41">
        <v>16.04</v>
      </c>
      <c r="AE178" s="41">
        <v>14.36</v>
      </c>
      <c r="AF178" s="41">
        <v>16.14</v>
      </c>
      <c r="AG178" s="41">
        <v>17.16</v>
      </c>
      <c r="AH178" s="321">
        <v>16.399999999999999</v>
      </c>
      <c r="AI178" s="124">
        <f t="shared" si="67"/>
        <v>18.326118326118319</v>
      </c>
      <c r="AJ178" s="124">
        <f t="shared" si="68"/>
        <v>4.59183673469387</v>
      </c>
      <c r="AK178" s="124">
        <f t="shared" si="69"/>
        <v>2.244389027431418</v>
      </c>
      <c r="AL178" s="34">
        <f t="shared" si="70"/>
        <v>14.206128133704729</v>
      </c>
      <c r="AM178" s="34">
        <f t="shared" si="71"/>
        <v>1.6109045848822678</v>
      </c>
      <c r="AN178" s="375">
        <f t="shared" si="72"/>
        <v>-4.4289044289044375</v>
      </c>
    </row>
    <row r="179" spans="1:40" s="114" customFormat="1" x14ac:dyDescent="0.2">
      <c r="A179" s="46" t="s">
        <v>36</v>
      </c>
      <c r="B179" s="121"/>
      <c r="C179" s="39">
        <v>66329.850000000006</v>
      </c>
      <c r="D179" s="39">
        <v>75247.240000000005</v>
      </c>
      <c r="E179" s="39">
        <v>83765.08</v>
      </c>
      <c r="F179" s="39">
        <v>80466.44</v>
      </c>
      <c r="G179" s="39">
        <v>84060.21</v>
      </c>
      <c r="H179" s="320">
        <v>74961.41</v>
      </c>
      <c r="I179" s="124"/>
      <c r="J179" s="124">
        <f t="shared" si="56"/>
        <v>13.013085360512648</v>
      </c>
      <c r="K179" s="124">
        <f t="shared" si="57"/>
        <v>-0.379854463765052</v>
      </c>
      <c r="L179" s="124">
        <f t="shared" si="58"/>
        <v>-10.509952357235255</v>
      </c>
      <c r="M179" s="125">
        <f t="shared" si="59"/>
        <v>-6.8413987247354289</v>
      </c>
      <c r="N179" s="353">
        <f t="shared" si="60"/>
        <v>-10.8241461685618</v>
      </c>
      <c r="O179" s="139"/>
      <c r="P179" s="39">
        <v>1038448.14</v>
      </c>
      <c r="Q179" s="39">
        <v>1367800.26</v>
      </c>
      <c r="R179" s="39">
        <v>1417787.38</v>
      </c>
      <c r="S179" s="39">
        <v>1496498.27</v>
      </c>
      <c r="T179" s="39">
        <v>1597865</v>
      </c>
      <c r="U179" s="320">
        <v>1382677.5</v>
      </c>
      <c r="V179" s="124" t="e">
        <f t="shared" si="61"/>
        <v>#DIV/0!</v>
      </c>
      <c r="W179" s="124">
        <f t="shared" si="62"/>
        <v>33.148440132985357</v>
      </c>
      <c r="X179" s="124">
        <f t="shared" si="63"/>
        <v>1.0876763541483747</v>
      </c>
      <c r="Y179" s="124">
        <f t="shared" si="64"/>
        <v>-2.4763854224742707</v>
      </c>
      <c r="Z179" s="124">
        <f t="shared" si="65"/>
        <v>-7.6058069883368464</v>
      </c>
      <c r="AA179" s="125">
        <f t="shared" si="66"/>
        <v>-13.467189030362389</v>
      </c>
      <c r="AB179" s="140"/>
      <c r="AC179" s="41">
        <v>15.66</v>
      </c>
      <c r="AD179" s="41">
        <v>18.18</v>
      </c>
      <c r="AE179" s="41">
        <v>16.93</v>
      </c>
      <c r="AF179" s="41">
        <v>18.600000000000001</v>
      </c>
      <c r="AG179" s="41">
        <v>19.010000000000002</v>
      </c>
      <c r="AH179" s="321">
        <v>18.45</v>
      </c>
      <c r="AI179" s="124"/>
      <c r="AJ179" s="124">
        <f t="shared" si="68"/>
        <v>17.816091954022983</v>
      </c>
      <c r="AK179" s="124">
        <f t="shared" si="69"/>
        <v>1.4851485148514829</v>
      </c>
      <c r="AL179" s="34">
        <f t="shared" si="70"/>
        <v>8.9781453041937365</v>
      </c>
      <c r="AM179" s="34">
        <f t="shared" si="71"/>
        <v>-0.80645161290323719</v>
      </c>
      <c r="AN179" s="375">
        <f t="shared" si="72"/>
        <v>-2.9458179905313111</v>
      </c>
    </row>
    <row r="180" spans="1:40" s="114" customFormat="1" x14ac:dyDescent="0.2">
      <c r="A180" s="45" t="s">
        <v>68</v>
      </c>
      <c r="B180" s="121">
        <v>90757.25</v>
      </c>
      <c r="C180" s="39">
        <v>88716.9</v>
      </c>
      <c r="D180" s="39">
        <v>102668.64</v>
      </c>
      <c r="E180" s="39">
        <v>103585.02</v>
      </c>
      <c r="F180" s="39">
        <v>81286.460000000006</v>
      </c>
      <c r="G180" s="39">
        <v>92829.49</v>
      </c>
      <c r="H180" s="320">
        <v>57855.21</v>
      </c>
      <c r="I180" s="124">
        <f t="shared" si="55"/>
        <v>-36.25279523123497</v>
      </c>
      <c r="J180" s="124">
        <f t="shared" si="56"/>
        <v>-34.78670918393226</v>
      </c>
      <c r="K180" s="124">
        <f t="shared" si="57"/>
        <v>-43.648605844978569</v>
      </c>
      <c r="L180" s="124">
        <f t="shared" si="58"/>
        <v>-44.147126679127929</v>
      </c>
      <c r="M180" s="125">
        <f t="shared" si="59"/>
        <v>-28.825526416084557</v>
      </c>
      <c r="N180" s="353">
        <f t="shared" si="60"/>
        <v>-37.675829092673034</v>
      </c>
      <c r="O180" s="139">
        <v>1629204.96</v>
      </c>
      <c r="P180" s="39">
        <v>1797008.25</v>
      </c>
      <c r="Q180" s="39">
        <v>2142535.4900000002</v>
      </c>
      <c r="R180" s="39">
        <v>2213137.67</v>
      </c>
      <c r="S180" s="39">
        <v>1816060.62</v>
      </c>
      <c r="T180" s="39">
        <v>2165837.23</v>
      </c>
      <c r="U180" s="320">
        <v>1300092.5</v>
      </c>
      <c r="V180" s="124">
        <f t="shared" si="61"/>
        <v>-20.200801500137832</v>
      </c>
      <c r="W180" s="124">
        <f t="shared" si="62"/>
        <v>-27.652391133986171</v>
      </c>
      <c r="X180" s="124">
        <f t="shared" si="63"/>
        <v>-39.319908301729001</v>
      </c>
      <c r="Y180" s="124">
        <f t="shared" si="64"/>
        <v>-41.255687903048525</v>
      </c>
      <c r="Z180" s="124">
        <f t="shared" si="65"/>
        <v>-28.411393007354572</v>
      </c>
      <c r="AA180" s="125">
        <f t="shared" si="66"/>
        <v>-39.972751322591307</v>
      </c>
      <c r="AB180" s="140">
        <v>17.95</v>
      </c>
      <c r="AC180" s="41">
        <v>20.260000000000002</v>
      </c>
      <c r="AD180" s="41">
        <v>20.87</v>
      </c>
      <c r="AE180" s="41">
        <v>21.37</v>
      </c>
      <c r="AF180" s="41">
        <v>22.34</v>
      </c>
      <c r="AG180" s="41">
        <v>23.33</v>
      </c>
      <c r="AH180" s="321">
        <v>22.47</v>
      </c>
      <c r="AI180" s="124">
        <f t="shared" si="67"/>
        <v>25.181058495821723</v>
      </c>
      <c r="AJ180" s="124">
        <f t="shared" si="68"/>
        <v>10.9081934846989</v>
      </c>
      <c r="AK180" s="124">
        <f t="shared" si="69"/>
        <v>7.6665069477719099</v>
      </c>
      <c r="AL180" s="34">
        <f t="shared" si="70"/>
        <v>5.147402901263443</v>
      </c>
      <c r="AM180" s="34">
        <f t="shared" si="71"/>
        <v>0.58191584601611013</v>
      </c>
      <c r="AN180" s="375">
        <f t="shared" si="72"/>
        <v>-3.6862408915559342</v>
      </c>
    </row>
    <row r="181" spans="1:40" s="114" customFormat="1" x14ac:dyDescent="0.2">
      <c r="A181" s="45" t="s">
        <v>69</v>
      </c>
      <c r="B181" s="121"/>
      <c r="C181" s="39"/>
      <c r="D181" s="39"/>
      <c r="E181" s="39"/>
      <c r="F181" s="39"/>
      <c r="G181" s="39"/>
      <c r="H181" s="320">
        <v>24973.18</v>
      </c>
      <c r="I181" s="124"/>
      <c r="J181" s="124"/>
      <c r="K181" s="124"/>
      <c r="L181" s="124"/>
      <c r="M181" s="125"/>
      <c r="N181" s="353"/>
      <c r="O181" s="139"/>
      <c r="P181" s="39"/>
      <c r="Q181" s="39"/>
      <c r="R181" s="39"/>
      <c r="S181" s="39"/>
      <c r="T181" s="39"/>
      <c r="U181" s="320" t="s">
        <v>50</v>
      </c>
      <c r="V181" s="124"/>
      <c r="W181" s="124"/>
      <c r="X181" s="124"/>
      <c r="Y181" s="124"/>
      <c r="Z181" s="124"/>
      <c r="AA181" s="125"/>
      <c r="AB181" s="140"/>
      <c r="AC181" s="41"/>
      <c r="AD181" s="41"/>
      <c r="AE181" s="41"/>
      <c r="AF181" s="41"/>
      <c r="AG181" s="41"/>
      <c r="AH181" s="321" t="s">
        <v>50</v>
      </c>
      <c r="AI181" s="124"/>
      <c r="AJ181" s="124"/>
      <c r="AK181" s="124"/>
      <c r="AL181" s="34"/>
      <c r="AM181" s="34"/>
      <c r="AN181" s="375"/>
    </row>
    <row r="182" spans="1:40" s="114" customFormat="1" x14ac:dyDescent="0.2">
      <c r="A182" s="45" t="s">
        <v>37</v>
      </c>
      <c r="B182" s="121">
        <v>37049.94</v>
      </c>
      <c r="C182" s="39">
        <v>47917.21</v>
      </c>
      <c r="D182" s="39">
        <v>33389.69</v>
      </c>
      <c r="E182" s="39">
        <v>36478.720000000001</v>
      </c>
      <c r="F182" s="39">
        <v>47782.46</v>
      </c>
      <c r="G182" s="39">
        <v>42743.74</v>
      </c>
      <c r="H182" s="320">
        <v>30165.119999999999</v>
      </c>
      <c r="I182" s="124">
        <f t="shared" si="55"/>
        <v>-18.58254021464003</v>
      </c>
      <c r="J182" s="124">
        <f t="shared" si="56"/>
        <v>-37.047419914473316</v>
      </c>
      <c r="K182" s="124">
        <f t="shared" si="57"/>
        <v>-9.6573822638065909</v>
      </c>
      <c r="L182" s="124">
        <f t="shared" si="58"/>
        <v>-17.307624828941375</v>
      </c>
      <c r="M182" s="125">
        <f t="shared" si="59"/>
        <v>-36.869889076451905</v>
      </c>
      <c r="N182" s="353">
        <f t="shared" si="60"/>
        <v>-29.427981734869245</v>
      </c>
      <c r="O182" s="139">
        <v>471468.54</v>
      </c>
      <c r="P182" s="39">
        <v>689424.81</v>
      </c>
      <c r="Q182" s="39">
        <v>525971.36</v>
      </c>
      <c r="R182" s="39">
        <v>554620.56000000006</v>
      </c>
      <c r="S182" s="39">
        <v>783546.83</v>
      </c>
      <c r="T182" s="39">
        <v>706006.25</v>
      </c>
      <c r="U182" s="320">
        <v>484466.58</v>
      </c>
      <c r="V182" s="124">
        <f t="shared" si="61"/>
        <v>2.7569262627788564</v>
      </c>
      <c r="W182" s="124">
        <f t="shared" si="62"/>
        <v>-29.728873551852598</v>
      </c>
      <c r="X182" s="124">
        <f t="shared" si="63"/>
        <v>-7.8910722439335803</v>
      </c>
      <c r="Y182" s="124">
        <f t="shared" si="64"/>
        <v>-12.649004573505179</v>
      </c>
      <c r="Z182" s="124">
        <f t="shared" si="65"/>
        <v>-38.170054239132071</v>
      </c>
      <c r="AA182" s="125">
        <f t="shared" si="66"/>
        <v>-31.379278866157346</v>
      </c>
      <c r="AB182" s="140">
        <v>12.73</v>
      </c>
      <c r="AC182" s="41">
        <v>14.39</v>
      </c>
      <c r="AD182" s="41">
        <v>15.75</v>
      </c>
      <c r="AE182" s="41">
        <v>15.2</v>
      </c>
      <c r="AF182" s="41">
        <v>16.399999999999999</v>
      </c>
      <c r="AG182" s="41">
        <v>16.52</v>
      </c>
      <c r="AH182" s="321">
        <v>16.059999999999999</v>
      </c>
      <c r="AI182" s="124">
        <f t="shared" si="67"/>
        <v>26.158680282796531</v>
      </c>
      <c r="AJ182" s="124">
        <f t="shared" si="68"/>
        <v>11.605281445448215</v>
      </c>
      <c r="AK182" s="124">
        <f t="shared" si="69"/>
        <v>1.9682539682539599</v>
      </c>
      <c r="AL182" s="34">
        <f t="shared" si="70"/>
        <v>5.6578947368421018</v>
      </c>
      <c r="AM182" s="34">
        <f t="shared" si="71"/>
        <v>-2.0731707317073167</v>
      </c>
      <c r="AN182" s="375">
        <f t="shared" si="72"/>
        <v>-2.7845036319612642</v>
      </c>
    </row>
    <row r="183" spans="1:40" s="114" customFormat="1" x14ac:dyDescent="0.2">
      <c r="A183" s="45" t="s">
        <v>38</v>
      </c>
      <c r="B183" s="121">
        <v>67422.87</v>
      </c>
      <c r="C183" s="39">
        <v>57602.29</v>
      </c>
      <c r="D183" s="39">
        <v>40393.15</v>
      </c>
      <c r="E183" s="39">
        <v>46704.87</v>
      </c>
      <c r="F183" s="39">
        <v>46452.87</v>
      </c>
      <c r="G183" s="39">
        <v>40148.65</v>
      </c>
      <c r="H183" s="320">
        <v>30385.03</v>
      </c>
      <c r="I183" s="124">
        <f t="shared" si="55"/>
        <v>-54.933644919001523</v>
      </c>
      <c r="J183" s="124">
        <f t="shared" si="56"/>
        <v>-47.250308972091219</v>
      </c>
      <c r="K183" s="124">
        <f t="shared" si="57"/>
        <v>-24.776775270064359</v>
      </c>
      <c r="L183" s="124">
        <f t="shared" si="58"/>
        <v>-34.94248030237533</v>
      </c>
      <c r="M183" s="125">
        <f t="shared" si="59"/>
        <v>-34.589552809116</v>
      </c>
      <c r="N183" s="353">
        <f t="shared" si="60"/>
        <v>-24.318675721350537</v>
      </c>
      <c r="O183" s="139">
        <v>1169791.48</v>
      </c>
      <c r="P183" s="39">
        <v>1127142.3400000001</v>
      </c>
      <c r="Q183" s="39">
        <v>826671.6</v>
      </c>
      <c r="R183" s="39">
        <v>982607.44</v>
      </c>
      <c r="S183" s="39">
        <v>1035686.37</v>
      </c>
      <c r="T183" s="39">
        <v>922906.03</v>
      </c>
      <c r="U183" s="320">
        <v>659224.5</v>
      </c>
      <c r="V183" s="124">
        <f t="shared" si="61"/>
        <v>-43.645982102724837</v>
      </c>
      <c r="W183" s="124">
        <f t="shared" si="62"/>
        <v>-41.513642367475974</v>
      </c>
      <c r="X183" s="124">
        <f t="shared" si="63"/>
        <v>-20.255576700590655</v>
      </c>
      <c r="Y183" s="124">
        <f t="shared" si="64"/>
        <v>-32.910695241631792</v>
      </c>
      <c r="Z183" s="124">
        <f t="shared" si="65"/>
        <v>-36.349022339649018</v>
      </c>
      <c r="AA183" s="125">
        <f t="shared" si="66"/>
        <v>-28.570788512455596</v>
      </c>
      <c r="AB183" s="140">
        <v>17.350000000000001</v>
      </c>
      <c r="AC183" s="41">
        <v>19.57</v>
      </c>
      <c r="AD183" s="41">
        <v>20.47</v>
      </c>
      <c r="AE183" s="41">
        <v>21.04</v>
      </c>
      <c r="AF183" s="41">
        <v>22.3</v>
      </c>
      <c r="AG183" s="41">
        <v>22.99</v>
      </c>
      <c r="AH183" s="321">
        <v>21.7</v>
      </c>
      <c r="AI183" s="124">
        <f t="shared" si="67"/>
        <v>25.072046109510072</v>
      </c>
      <c r="AJ183" s="124">
        <f t="shared" si="68"/>
        <v>10.884006131834436</v>
      </c>
      <c r="AK183" s="124">
        <f t="shared" si="69"/>
        <v>6.0087933561309264</v>
      </c>
      <c r="AL183" s="34">
        <f t="shared" si="70"/>
        <v>3.1368821292775677</v>
      </c>
      <c r="AM183" s="34">
        <f t="shared" si="71"/>
        <v>-2.690582959641262</v>
      </c>
      <c r="AN183" s="375">
        <f t="shared" si="72"/>
        <v>-5.611135276207043</v>
      </c>
    </row>
    <row r="184" spans="1:40" s="114" customFormat="1" x14ac:dyDescent="0.2">
      <c r="A184" s="45" t="s">
        <v>39</v>
      </c>
      <c r="B184" s="121">
        <v>14117.84</v>
      </c>
      <c r="C184" s="39">
        <v>13858.08</v>
      </c>
      <c r="D184" s="39">
        <v>17116.28</v>
      </c>
      <c r="E184" s="39">
        <v>14626.78</v>
      </c>
      <c r="F184" s="39">
        <v>8801.93</v>
      </c>
      <c r="G184" s="39">
        <v>9611.0400000000009</v>
      </c>
      <c r="H184" s="320">
        <v>9230.89</v>
      </c>
      <c r="I184" s="124">
        <f t="shared" si="55"/>
        <v>-34.615422755889007</v>
      </c>
      <c r="J184" s="124">
        <f t="shared" si="56"/>
        <v>-33.389834666851399</v>
      </c>
      <c r="K184" s="124">
        <f t="shared" si="57"/>
        <v>-46.069531463612421</v>
      </c>
      <c r="L184" s="124">
        <f t="shared" si="58"/>
        <v>-36.89048444018438</v>
      </c>
      <c r="M184" s="125">
        <f t="shared" si="59"/>
        <v>4.8734766125156543</v>
      </c>
      <c r="N184" s="353">
        <f t="shared" si="60"/>
        <v>-3.9553471840716656</v>
      </c>
      <c r="O184" s="139">
        <v>251840.46</v>
      </c>
      <c r="P184" s="39">
        <v>310073.67</v>
      </c>
      <c r="Q184" s="39">
        <v>362450.94</v>
      </c>
      <c r="R184" s="39">
        <v>318326.11</v>
      </c>
      <c r="S184" s="39">
        <v>198134.1</v>
      </c>
      <c r="T184" s="39">
        <v>223006.99</v>
      </c>
      <c r="U184" s="320">
        <v>212267.99</v>
      </c>
      <c r="V184" s="124">
        <f t="shared" si="61"/>
        <v>-15.713309132297487</v>
      </c>
      <c r="W184" s="124">
        <f t="shared" si="62"/>
        <v>-31.542723379253712</v>
      </c>
      <c r="X184" s="124">
        <f t="shared" si="63"/>
        <v>-41.435387089905191</v>
      </c>
      <c r="Y184" s="124">
        <f t="shared" si="64"/>
        <v>-33.317442920406371</v>
      </c>
      <c r="Z184" s="124">
        <f t="shared" si="65"/>
        <v>7.1334969598872604</v>
      </c>
      <c r="AA184" s="125">
        <f t="shared" si="66"/>
        <v>-4.8155441226304161</v>
      </c>
      <c r="AB184" s="140">
        <v>17.84</v>
      </c>
      <c r="AC184" s="41">
        <v>22.37</v>
      </c>
      <c r="AD184" s="41">
        <v>21.18</v>
      </c>
      <c r="AE184" s="41">
        <v>21.76</v>
      </c>
      <c r="AF184" s="41">
        <v>22.51</v>
      </c>
      <c r="AG184" s="41">
        <v>23.2</v>
      </c>
      <c r="AH184" s="321">
        <v>23</v>
      </c>
      <c r="AI184" s="124">
        <f t="shared" si="67"/>
        <v>28.923766816143498</v>
      </c>
      <c r="AJ184" s="124">
        <f t="shared" si="68"/>
        <v>2.816271792579343</v>
      </c>
      <c r="AK184" s="124">
        <f t="shared" si="69"/>
        <v>8.593012275731823</v>
      </c>
      <c r="AL184" s="34">
        <f t="shared" si="70"/>
        <v>5.6985294117646985</v>
      </c>
      <c r="AM184" s="34">
        <f t="shared" si="71"/>
        <v>2.1768103065304238</v>
      </c>
      <c r="AN184" s="375">
        <f t="shared" si="72"/>
        <v>-0.86206896551723844</v>
      </c>
    </row>
    <row r="185" spans="1:40" s="114" customFormat="1" x14ac:dyDescent="0.2">
      <c r="A185" s="45" t="s">
        <v>40</v>
      </c>
      <c r="B185" s="121">
        <v>15738.77</v>
      </c>
      <c r="C185" s="39">
        <v>11031.04</v>
      </c>
      <c r="D185" s="39">
        <v>6816.92</v>
      </c>
      <c r="E185" s="39">
        <v>10728.83</v>
      </c>
      <c r="F185" s="39">
        <v>15497.09</v>
      </c>
      <c r="G185" s="39">
        <v>16418.43</v>
      </c>
      <c r="H185" s="320">
        <v>11080.64</v>
      </c>
      <c r="I185" s="124">
        <f t="shared" si="55"/>
        <v>-29.596531368080232</v>
      </c>
      <c r="J185" s="124">
        <f t="shared" si="56"/>
        <v>0.44964028776977094</v>
      </c>
      <c r="K185" s="124">
        <f t="shared" si="57"/>
        <v>62.546135204755217</v>
      </c>
      <c r="L185" s="124">
        <f t="shared" si="58"/>
        <v>3.2791087192172816</v>
      </c>
      <c r="M185" s="125">
        <f t="shared" si="59"/>
        <v>-28.498576184302994</v>
      </c>
      <c r="N185" s="353">
        <f t="shared" si="60"/>
        <v>-32.510964812104447</v>
      </c>
      <c r="O185" s="139">
        <v>148374.47</v>
      </c>
      <c r="P185" s="39">
        <v>119527.52</v>
      </c>
      <c r="Q185" s="39">
        <v>68235.02</v>
      </c>
      <c r="R185" s="39">
        <v>118238.02</v>
      </c>
      <c r="S185" s="39">
        <v>192931.92</v>
      </c>
      <c r="T185" s="39">
        <v>214598.86</v>
      </c>
      <c r="U185" s="320">
        <v>137377.91</v>
      </c>
      <c r="V185" s="124">
        <f t="shared" si="61"/>
        <v>-7.411355875441374</v>
      </c>
      <c r="W185" s="124">
        <f t="shared" si="62"/>
        <v>14.934125630649744</v>
      </c>
      <c r="X185" s="124">
        <f t="shared" si="63"/>
        <v>101.3305044828887</v>
      </c>
      <c r="Y185" s="124">
        <f t="shared" si="64"/>
        <v>16.187593466128742</v>
      </c>
      <c r="Z185" s="124">
        <f t="shared" si="65"/>
        <v>-28.794618329615961</v>
      </c>
      <c r="AA185" s="125">
        <f t="shared" si="66"/>
        <v>-35.983858441745674</v>
      </c>
      <c r="AB185" s="140">
        <v>9.43</v>
      </c>
      <c r="AC185" s="41">
        <v>10.84</v>
      </c>
      <c r="AD185" s="41">
        <v>10.01</v>
      </c>
      <c r="AE185" s="41">
        <v>11.02</v>
      </c>
      <c r="AF185" s="41">
        <v>12.45</v>
      </c>
      <c r="AG185" s="41">
        <v>13.07</v>
      </c>
      <c r="AH185" s="321">
        <v>12.4</v>
      </c>
      <c r="AI185" s="124">
        <f t="shared" si="67"/>
        <v>31.495227995758224</v>
      </c>
      <c r="AJ185" s="124">
        <f t="shared" si="68"/>
        <v>14.391143911439119</v>
      </c>
      <c r="AK185" s="124">
        <f t="shared" si="69"/>
        <v>23.876123876123884</v>
      </c>
      <c r="AL185" s="34">
        <f t="shared" si="70"/>
        <v>12.522686025408355</v>
      </c>
      <c r="AM185" s="34">
        <f t="shared" si="71"/>
        <v>-0.40160642570280269</v>
      </c>
      <c r="AN185" s="375">
        <f t="shared" si="72"/>
        <v>-5.1262433052792646</v>
      </c>
    </row>
    <row r="186" spans="1:40" s="114" customFormat="1" x14ac:dyDescent="0.2">
      <c r="A186" s="46" t="s">
        <v>41</v>
      </c>
      <c r="B186" s="121"/>
      <c r="C186" s="39" t="s">
        <v>50</v>
      </c>
      <c r="D186" s="39">
        <v>2271.4499999999998</v>
      </c>
      <c r="E186" s="39">
        <v>1559.67</v>
      </c>
      <c r="F186" s="39">
        <v>5711.12</v>
      </c>
      <c r="G186" s="39">
        <v>5813.65</v>
      </c>
      <c r="H186" s="320">
        <v>20993.35</v>
      </c>
      <c r="I186" s="124"/>
      <c r="J186" s="39" t="s">
        <v>50</v>
      </c>
      <c r="K186" s="124">
        <f t="shared" si="57"/>
        <v>824.22681547029435</v>
      </c>
      <c r="L186" s="124">
        <f t="shared" si="58"/>
        <v>1246.0122974731833</v>
      </c>
      <c r="M186" s="125">
        <f t="shared" si="59"/>
        <v>267.58726834666408</v>
      </c>
      <c r="N186" s="353">
        <f t="shared" si="60"/>
        <v>261.1044696533159</v>
      </c>
      <c r="O186" s="139"/>
      <c r="P186" s="39" t="s">
        <v>50</v>
      </c>
      <c r="Q186" s="39">
        <v>11225.16</v>
      </c>
      <c r="R186" s="39" t="s">
        <v>50</v>
      </c>
      <c r="S186" s="39">
        <v>56304.33</v>
      </c>
      <c r="T186" s="39">
        <v>63530.77</v>
      </c>
      <c r="U186" s="320">
        <v>137489.24</v>
      </c>
      <c r="V186" s="124"/>
      <c r="W186" s="39" t="s">
        <v>50</v>
      </c>
      <c r="X186" s="124">
        <f t="shared" si="63"/>
        <v>1124.8310046360141</v>
      </c>
      <c r="Y186" s="39" t="s">
        <v>50</v>
      </c>
      <c r="Z186" s="124">
        <f t="shared" si="65"/>
        <v>144.18946109473282</v>
      </c>
      <c r="AA186" s="125">
        <f t="shared" si="66"/>
        <v>116.41362130507784</v>
      </c>
      <c r="AB186" s="140"/>
      <c r="AC186" s="41" t="s">
        <v>50</v>
      </c>
      <c r="AD186" s="41">
        <v>4.9400000000000004</v>
      </c>
      <c r="AE186" s="41" t="s">
        <v>50</v>
      </c>
      <c r="AF186" s="41">
        <v>9.86</v>
      </c>
      <c r="AG186" s="41">
        <v>10.93</v>
      </c>
      <c r="AH186" s="321">
        <v>6.55</v>
      </c>
      <c r="AI186" s="124"/>
      <c r="AJ186" s="41" t="s">
        <v>50</v>
      </c>
      <c r="AK186" s="124">
        <f t="shared" si="69"/>
        <v>32.591093117408896</v>
      </c>
      <c r="AL186" s="41" t="s">
        <v>50</v>
      </c>
      <c r="AM186" s="34">
        <f t="shared" si="71"/>
        <v>-33.569979716024342</v>
      </c>
      <c r="AN186" s="375">
        <f t="shared" si="72"/>
        <v>-40.073193046660563</v>
      </c>
    </row>
    <row r="187" spans="1:40" s="114" customFormat="1" x14ac:dyDescent="0.2">
      <c r="A187" s="45" t="s">
        <v>42</v>
      </c>
      <c r="B187" s="121" t="s">
        <v>50</v>
      </c>
      <c r="C187" s="39" t="s">
        <v>50</v>
      </c>
      <c r="D187" s="39" t="s">
        <v>50</v>
      </c>
      <c r="E187" s="39" t="s">
        <v>50</v>
      </c>
      <c r="F187" s="41" t="s">
        <v>50</v>
      </c>
      <c r="G187" s="39" t="s">
        <v>50</v>
      </c>
      <c r="H187" s="320" t="s">
        <v>50</v>
      </c>
      <c r="I187" s="124" t="s">
        <v>50</v>
      </c>
      <c r="J187" s="124" t="s">
        <v>50</v>
      </c>
      <c r="K187" s="124" t="s">
        <v>50</v>
      </c>
      <c r="L187" s="124" t="s">
        <v>50</v>
      </c>
      <c r="M187" s="125" t="s">
        <v>50</v>
      </c>
      <c r="N187" s="353" t="s">
        <v>50</v>
      </c>
      <c r="O187" s="139" t="s">
        <v>50</v>
      </c>
      <c r="P187" s="39" t="s">
        <v>50</v>
      </c>
      <c r="Q187" s="39" t="s">
        <v>50</v>
      </c>
      <c r="R187" s="39" t="s">
        <v>50</v>
      </c>
      <c r="S187" s="39" t="s">
        <v>50</v>
      </c>
      <c r="T187" s="39" t="s">
        <v>50</v>
      </c>
      <c r="U187" s="320" t="s">
        <v>50</v>
      </c>
      <c r="V187" s="124" t="s">
        <v>50</v>
      </c>
      <c r="W187" s="124" t="s">
        <v>50</v>
      </c>
      <c r="X187" s="124" t="s">
        <v>50</v>
      </c>
      <c r="Y187" s="124" t="s">
        <v>50</v>
      </c>
      <c r="Z187" s="124" t="s">
        <v>50</v>
      </c>
      <c r="AA187" s="125" t="s">
        <v>50</v>
      </c>
      <c r="AB187" s="140" t="s">
        <v>50</v>
      </c>
      <c r="AC187" s="41" t="s">
        <v>50</v>
      </c>
      <c r="AD187" s="41" t="s">
        <v>50</v>
      </c>
      <c r="AE187" s="41" t="s">
        <v>50</v>
      </c>
      <c r="AF187" s="41" t="s">
        <v>50</v>
      </c>
      <c r="AG187" s="41" t="s">
        <v>50</v>
      </c>
      <c r="AH187" s="321" t="s">
        <v>50</v>
      </c>
      <c r="AI187" s="124" t="s">
        <v>50</v>
      </c>
      <c r="AJ187" s="124" t="s">
        <v>50</v>
      </c>
      <c r="AK187" s="124" t="s">
        <v>50</v>
      </c>
      <c r="AL187" s="42" t="s">
        <v>50</v>
      </c>
      <c r="AM187" s="42" t="s">
        <v>50</v>
      </c>
      <c r="AN187" s="340" t="s">
        <v>50</v>
      </c>
    </row>
    <row r="188" spans="1:40" s="114" customFormat="1" x14ac:dyDescent="0.2">
      <c r="A188" s="44" t="s">
        <v>43</v>
      </c>
      <c r="B188" s="120">
        <v>378562.94</v>
      </c>
      <c r="C188" s="50">
        <v>366910.37</v>
      </c>
      <c r="D188" s="50">
        <v>342679.55</v>
      </c>
      <c r="E188" s="50">
        <v>346908.07</v>
      </c>
      <c r="F188" s="50">
        <v>310646.03000000003</v>
      </c>
      <c r="G188" s="50">
        <v>337989.53</v>
      </c>
      <c r="H188" s="328">
        <v>325610.18</v>
      </c>
      <c r="I188" s="122">
        <f t="shared" si="55"/>
        <v>-13.987835153647108</v>
      </c>
      <c r="J188" s="122">
        <f t="shared" si="56"/>
        <v>-11.256206795136372</v>
      </c>
      <c r="K188" s="122">
        <f t="shared" si="57"/>
        <v>-4.9811463800509825</v>
      </c>
      <c r="L188" s="122">
        <f t="shared" si="58"/>
        <v>-6.1393469457196579</v>
      </c>
      <c r="M188" s="123">
        <f t="shared" si="59"/>
        <v>4.8171064668040229</v>
      </c>
      <c r="N188" s="352">
        <f t="shared" si="60"/>
        <v>-3.6626430410433231</v>
      </c>
      <c r="O188" s="134">
        <v>3430074.95</v>
      </c>
      <c r="P188" s="50">
        <v>3397962.51</v>
      </c>
      <c r="Q188" s="50">
        <v>3454719.89</v>
      </c>
      <c r="R188" s="50">
        <v>3685000.05</v>
      </c>
      <c r="S188" s="50">
        <v>3836584.83</v>
      </c>
      <c r="T188" s="50">
        <v>4259899.29</v>
      </c>
      <c r="U188" s="328">
        <v>4065648.23</v>
      </c>
      <c r="V188" s="122">
        <f t="shared" si="61"/>
        <v>18.529428343832539</v>
      </c>
      <c r="W188" s="122">
        <f t="shared" si="62"/>
        <v>19.649590542421855</v>
      </c>
      <c r="X188" s="122">
        <f t="shared" si="63"/>
        <v>17.683874798891434</v>
      </c>
      <c r="Y188" s="122">
        <f t="shared" si="64"/>
        <v>10.329665531483512</v>
      </c>
      <c r="Z188" s="122">
        <f t="shared" si="65"/>
        <v>5.9705026775075867</v>
      </c>
      <c r="AA188" s="123">
        <f t="shared" si="66"/>
        <v>-4.5599918396192898</v>
      </c>
      <c r="AB188" s="141"/>
      <c r="AC188" s="142"/>
      <c r="AD188" s="142"/>
      <c r="AE188" s="142"/>
      <c r="AF188" s="142"/>
      <c r="AG188" s="142"/>
      <c r="AH188" s="405"/>
      <c r="AI188" s="146"/>
      <c r="AJ188" s="146"/>
      <c r="AK188" s="128"/>
      <c r="AL188" s="128"/>
      <c r="AM188" s="128"/>
      <c r="AN188" s="386"/>
    </row>
    <row r="189" spans="1:40" s="114" customFormat="1" x14ac:dyDescent="0.2">
      <c r="A189" s="45" t="s">
        <v>44</v>
      </c>
      <c r="B189" s="121">
        <v>188558.4</v>
      </c>
      <c r="C189" s="39">
        <v>192222.28</v>
      </c>
      <c r="D189" s="39">
        <v>161799.20000000001</v>
      </c>
      <c r="E189" s="39">
        <v>180346.83</v>
      </c>
      <c r="F189" s="39">
        <v>178848</v>
      </c>
      <c r="G189" s="39">
        <v>193670.58</v>
      </c>
      <c r="H189" s="320">
        <v>171881.91</v>
      </c>
      <c r="I189" s="124">
        <f t="shared" si="55"/>
        <v>-8.8442042359290234</v>
      </c>
      <c r="J189" s="124">
        <f t="shared" si="56"/>
        <v>-10.581692195098297</v>
      </c>
      <c r="K189" s="124">
        <f t="shared" si="57"/>
        <v>6.2316191921838868</v>
      </c>
      <c r="L189" s="124">
        <f t="shared" si="58"/>
        <v>-4.6936893761869749</v>
      </c>
      <c r="M189" s="125">
        <f t="shared" si="59"/>
        <v>-3.8949778582930734</v>
      </c>
      <c r="N189" s="353">
        <f t="shared" si="60"/>
        <v>-11.250376799615092</v>
      </c>
      <c r="O189" s="139">
        <v>1251069.8400000001</v>
      </c>
      <c r="P189" s="39">
        <v>1488831.47</v>
      </c>
      <c r="Q189" s="39">
        <v>1445901.64</v>
      </c>
      <c r="R189" s="39">
        <v>1715890.67</v>
      </c>
      <c r="S189" s="39">
        <v>2093489.13</v>
      </c>
      <c r="T189" s="39">
        <v>2338153.4300000002</v>
      </c>
      <c r="U189" s="320">
        <v>2062887.84</v>
      </c>
      <c r="V189" s="124">
        <f t="shared" si="61"/>
        <v>64.889902549325299</v>
      </c>
      <c r="W189" s="124">
        <f t="shared" si="62"/>
        <v>38.557511818312122</v>
      </c>
      <c r="X189" s="124">
        <f t="shared" si="63"/>
        <v>42.671381159786236</v>
      </c>
      <c r="Y189" s="124">
        <f t="shared" si="64"/>
        <v>20.222568725780192</v>
      </c>
      <c r="Z189" s="124">
        <f t="shared" si="65"/>
        <v>-1.4617362737393247</v>
      </c>
      <c r="AA189" s="125">
        <f t="shared" si="66"/>
        <v>-11.77277703285708</v>
      </c>
      <c r="AB189" s="140">
        <v>6.63</v>
      </c>
      <c r="AC189" s="41">
        <v>7.75</v>
      </c>
      <c r="AD189" s="41">
        <v>8.94</v>
      </c>
      <c r="AE189" s="41">
        <v>9.51</v>
      </c>
      <c r="AF189" s="41">
        <v>11.71</v>
      </c>
      <c r="AG189" s="41">
        <v>12.07</v>
      </c>
      <c r="AH189" s="321">
        <v>12</v>
      </c>
      <c r="AI189" s="124">
        <f t="shared" si="67"/>
        <v>80.995475113122168</v>
      </c>
      <c r="AJ189" s="124">
        <f t="shared" si="68"/>
        <v>54.838709677419352</v>
      </c>
      <c r="AK189" s="124">
        <f t="shared" si="69"/>
        <v>34.228187919463096</v>
      </c>
      <c r="AL189" s="34">
        <f t="shared" si="70"/>
        <v>26.182965299684547</v>
      </c>
      <c r="AM189" s="34">
        <f t="shared" si="71"/>
        <v>2.4765157984628448</v>
      </c>
      <c r="AN189" s="375">
        <f t="shared" si="72"/>
        <v>-0.57995028997514741</v>
      </c>
    </row>
    <row r="190" spans="1:40" s="114" customFormat="1" x14ac:dyDescent="0.2">
      <c r="A190" s="45" t="s">
        <v>45</v>
      </c>
      <c r="B190" s="121">
        <v>73862.710000000006</v>
      </c>
      <c r="C190" s="39">
        <v>55640.38</v>
      </c>
      <c r="D190" s="39">
        <v>46741.82</v>
      </c>
      <c r="E190" s="39">
        <v>56948.82</v>
      </c>
      <c r="F190" s="39">
        <v>48646.42</v>
      </c>
      <c r="G190" s="39">
        <v>46443.46</v>
      </c>
      <c r="H190" s="320">
        <v>50279.75</v>
      </c>
      <c r="I190" s="124">
        <f t="shared" si="55"/>
        <v>-31.928100119803354</v>
      </c>
      <c r="J190" s="124">
        <f t="shared" si="56"/>
        <v>-9.6344237764012348</v>
      </c>
      <c r="K190" s="124">
        <f t="shared" si="57"/>
        <v>7.5690890940917575</v>
      </c>
      <c r="L190" s="124">
        <f t="shared" si="58"/>
        <v>-11.710637726997678</v>
      </c>
      <c r="M190" s="125">
        <f t="shared" si="59"/>
        <v>3.3575543688518126</v>
      </c>
      <c r="N190" s="353">
        <f t="shared" si="60"/>
        <v>8.2601296285849521</v>
      </c>
      <c r="O190" s="139">
        <v>846667.43</v>
      </c>
      <c r="P190" s="39">
        <v>593460.21</v>
      </c>
      <c r="Q190" s="39">
        <v>574747.37</v>
      </c>
      <c r="R190" s="39">
        <v>696547.46</v>
      </c>
      <c r="S190" s="39">
        <v>639508.59</v>
      </c>
      <c r="T190" s="39">
        <v>635444.41</v>
      </c>
      <c r="U190" s="320">
        <v>679297.52</v>
      </c>
      <c r="V190" s="124">
        <f t="shared" si="61"/>
        <v>-19.768081783894772</v>
      </c>
      <c r="W190" s="124">
        <f t="shared" si="62"/>
        <v>14.463869447961821</v>
      </c>
      <c r="X190" s="124">
        <f t="shared" si="63"/>
        <v>18.19062695319511</v>
      </c>
      <c r="Y190" s="124">
        <f t="shared" si="64"/>
        <v>-2.4764916951961817</v>
      </c>
      <c r="Z190" s="124">
        <f t="shared" si="65"/>
        <v>6.2217975836728092</v>
      </c>
      <c r="AA190" s="125">
        <f t="shared" si="66"/>
        <v>6.9011717327090789</v>
      </c>
      <c r="AB190" s="140">
        <v>11.46</v>
      </c>
      <c r="AC190" s="41">
        <v>10.67</v>
      </c>
      <c r="AD190" s="41">
        <v>12.3</v>
      </c>
      <c r="AE190" s="41">
        <v>12.23</v>
      </c>
      <c r="AF190" s="41">
        <v>13.15</v>
      </c>
      <c r="AG190" s="41">
        <v>13.68</v>
      </c>
      <c r="AH190" s="321">
        <v>13.51</v>
      </c>
      <c r="AI190" s="124">
        <f t="shared" si="67"/>
        <v>17.888307155322853</v>
      </c>
      <c r="AJ190" s="124">
        <f t="shared" si="68"/>
        <v>26.616682286785377</v>
      </c>
      <c r="AK190" s="124">
        <f t="shared" si="69"/>
        <v>9.8373983739837314</v>
      </c>
      <c r="AL190" s="34">
        <f t="shared" si="70"/>
        <v>10.466067048242023</v>
      </c>
      <c r="AM190" s="34">
        <f t="shared" si="71"/>
        <v>2.7376425855513262</v>
      </c>
      <c r="AN190" s="375">
        <f t="shared" si="72"/>
        <v>-1.2426900584795317</v>
      </c>
    </row>
    <row r="191" spans="1:40" s="114" customFormat="1" x14ac:dyDescent="0.2">
      <c r="A191" s="45" t="s">
        <v>46</v>
      </c>
      <c r="B191" s="121">
        <v>56950.52</v>
      </c>
      <c r="C191" s="39">
        <v>52921.26</v>
      </c>
      <c r="D191" s="39">
        <v>41088.660000000003</v>
      </c>
      <c r="E191" s="39">
        <v>39469.11</v>
      </c>
      <c r="F191" s="39">
        <v>41055.33</v>
      </c>
      <c r="G191" s="39">
        <v>47825.62</v>
      </c>
      <c r="H191" s="320">
        <v>51864.63</v>
      </c>
      <c r="I191" s="124">
        <f t="shared" si="55"/>
        <v>-8.9303662196587492</v>
      </c>
      <c r="J191" s="124">
        <f t="shared" si="56"/>
        <v>-1.996607790517468</v>
      </c>
      <c r="K191" s="124">
        <f t="shared" si="57"/>
        <v>26.226141227287513</v>
      </c>
      <c r="L191" s="124">
        <f t="shared" si="58"/>
        <v>31.405623283626099</v>
      </c>
      <c r="M191" s="125">
        <f t="shared" si="59"/>
        <v>26.32861555369302</v>
      </c>
      <c r="N191" s="353">
        <f t="shared" si="60"/>
        <v>8.4452851839662397</v>
      </c>
      <c r="O191" s="139">
        <v>756518.38</v>
      </c>
      <c r="P191" s="39">
        <v>682939.31</v>
      </c>
      <c r="Q191" s="39">
        <v>629957.91</v>
      </c>
      <c r="R191" s="39">
        <v>597889.54</v>
      </c>
      <c r="S191" s="39">
        <v>703657.3</v>
      </c>
      <c r="T191" s="39">
        <v>830153.1</v>
      </c>
      <c r="U191" s="320">
        <v>853635.12</v>
      </c>
      <c r="V191" s="124">
        <f t="shared" si="61"/>
        <v>12.83732723056907</v>
      </c>
      <c r="W191" s="124">
        <f t="shared" si="62"/>
        <v>24.994286827624538</v>
      </c>
      <c r="X191" s="124">
        <f t="shared" si="63"/>
        <v>35.506691232752353</v>
      </c>
      <c r="Y191" s="124">
        <f t="shared" si="64"/>
        <v>42.774720561259514</v>
      </c>
      <c r="Z191" s="124">
        <f t="shared" si="65"/>
        <v>21.314043071819185</v>
      </c>
      <c r="AA191" s="125">
        <f t="shared" si="66"/>
        <v>2.8286372718478097</v>
      </c>
      <c r="AB191" s="140">
        <v>13.28</v>
      </c>
      <c r="AC191" s="41">
        <v>12.9</v>
      </c>
      <c r="AD191" s="41">
        <v>15.33</v>
      </c>
      <c r="AE191" s="41">
        <v>15.15</v>
      </c>
      <c r="AF191" s="41">
        <v>17.14</v>
      </c>
      <c r="AG191" s="41">
        <v>17.36</v>
      </c>
      <c r="AH191" s="321">
        <v>16.46</v>
      </c>
      <c r="AI191" s="124">
        <f t="shared" si="67"/>
        <v>23.945783132530131</v>
      </c>
      <c r="AJ191" s="124">
        <f t="shared" si="68"/>
        <v>27.596899224806204</v>
      </c>
      <c r="AK191" s="124">
        <f t="shared" si="69"/>
        <v>7.371167645140253</v>
      </c>
      <c r="AL191" s="34">
        <f t="shared" si="70"/>
        <v>8.6468646864686498</v>
      </c>
      <c r="AM191" s="34">
        <f t="shared" si="71"/>
        <v>-3.9673278879813285</v>
      </c>
      <c r="AN191" s="375">
        <f t="shared" si="72"/>
        <v>-5.1843317972350151</v>
      </c>
    </row>
    <row r="192" spans="1:40" s="114" customFormat="1" x14ac:dyDescent="0.2">
      <c r="A192" s="45" t="s">
        <v>47</v>
      </c>
      <c r="B192" s="121">
        <v>2070.23</v>
      </c>
      <c r="C192" s="39">
        <v>1499.23</v>
      </c>
      <c r="D192" s="39">
        <v>569.65</v>
      </c>
      <c r="E192" s="39">
        <v>462.1</v>
      </c>
      <c r="F192" s="39">
        <v>188.15</v>
      </c>
      <c r="G192" s="39">
        <v>655.07000000000005</v>
      </c>
      <c r="H192" s="320">
        <v>1001.17</v>
      </c>
      <c r="I192" s="124">
        <f t="shared" si="55"/>
        <v>-51.639672886587476</v>
      </c>
      <c r="J192" s="124">
        <f t="shared" si="56"/>
        <v>-33.221053474116715</v>
      </c>
      <c r="K192" s="124">
        <f t="shared" si="57"/>
        <v>75.751777407179844</v>
      </c>
      <c r="L192" s="124">
        <f t="shared" si="58"/>
        <v>116.65656784245833</v>
      </c>
      <c r="M192" s="125">
        <f t="shared" si="59"/>
        <v>432.11267605633799</v>
      </c>
      <c r="N192" s="353">
        <f t="shared" si="60"/>
        <v>52.834048269650559</v>
      </c>
      <c r="O192" s="139">
        <v>29096.02</v>
      </c>
      <c r="P192" s="39">
        <v>14547.95</v>
      </c>
      <c r="Q192" s="39">
        <v>6975.36</v>
      </c>
      <c r="R192" s="39">
        <v>6026.13</v>
      </c>
      <c r="S192" s="39">
        <v>2402.58</v>
      </c>
      <c r="T192" s="39">
        <v>8501.02</v>
      </c>
      <c r="U192" s="320">
        <v>12414.14</v>
      </c>
      <c r="V192" s="124">
        <f t="shared" si="61"/>
        <v>-57.333889652261718</v>
      </c>
      <c r="W192" s="124">
        <f t="shared" si="62"/>
        <v>-14.66742736949193</v>
      </c>
      <c r="X192" s="124">
        <f t="shared" si="63"/>
        <v>77.971316175795948</v>
      </c>
      <c r="Y192" s="124">
        <f t="shared" si="64"/>
        <v>106.00518077107527</v>
      </c>
      <c r="Z192" s="124">
        <f t="shared" si="65"/>
        <v>416.70038042437716</v>
      </c>
      <c r="AA192" s="125">
        <f t="shared" si="66"/>
        <v>46.031182140496071</v>
      </c>
      <c r="AB192" s="140">
        <v>14.05</v>
      </c>
      <c r="AC192" s="41">
        <v>9.6999999999999993</v>
      </c>
      <c r="AD192" s="41">
        <v>12.24</v>
      </c>
      <c r="AE192" s="41">
        <v>13.04</v>
      </c>
      <c r="AF192" s="41">
        <v>12.77</v>
      </c>
      <c r="AG192" s="41">
        <v>12.98</v>
      </c>
      <c r="AH192" s="321">
        <v>12.4</v>
      </c>
      <c r="AI192" s="124">
        <f t="shared" si="67"/>
        <v>-11.743772241992884</v>
      </c>
      <c r="AJ192" s="124">
        <f t="shared" si="68"/>
        <v>27.835051546391764</v>
      </c>
      <c r="AK192" s="124">
        <f t="shared" si="69"/>
        <v>1.3071895424836613</v>
      </c>
      <c r="AL192" s="34">
        <f t="shared" si="70"/>
        <v>-4.9079754601226906</v>
      </c>
      <c r="AM192" s="34">
        <f t="shared" si="71"/>
        <v>-2.8974158183241916</v>
      </c>
      <c r="AN192" s="375">
        <f t="shared" si="72"/>
        <v>-4.4684129429892145</v>
      </c>
    </row>
    <row r="193" spans="1:40" s="114" customFormat="1" x14ac:dyDescent="0.2">
      <c r="A193" s="45" t="s">
        <v>48</v>
      </c>
      <c r="B193" s="121">
        <v>42219.83</v>
      </c>
      <c r="C193" s="39">
        <v>48182.44</v>
      </c>
      <c r="D193" s="39">
        <v>82018.039999999994</v>
      </c>
      <c r="E193" s="39">
        <v>58202.1</v>
      </c>
      <c r="F193" s="39">
        <v>36028.17</v>
      </c>
      <c r="G193" s="39">
        <v>44425.24</v>
      </c>
      <c r="H193" s="320">
        <v>41028.03</v>
      </c>
      <c r="I193" s="124">
        <f t="shared" si="55"/>
        <v>-2.8228441469328578</v>
      </c>
      <c r="J193" s="124">
        <f t="shared" si="56"/>
        <v>-14.848583840917984</v>
      </c>
      <c r="K193" s="124">
        <f t="shared" si="57"/>
        <v>-49.97682217229282</v>
      </c>
      <c r="L193" s="124">
        <f t="shared" si="58"/>
        <v>-29.507646631307118</v>
      </c>
      <c r="M193" s="125">
        <f t="shared" si="59"/>
        <v>13.877640746116166</v>
      </c>
      <c r="N193" s="353">
        <f t="shared" si="60"/>
        <v>-7.6470267802717542</v>
      </c>
      <c r="O193" s="139">
        <v>317423.84999999998</v>
      </c>
      <c r="P193" s="39">
        <v>379240.81</v>
      </c>
      <c r="Q193" s="39">
        <v>602765.39</v>
      </c>
      <c r="R193" s="39">
        <v>454851.14</v>
      </c>
      <c r="S193" s="39">
        <v>279058.44</v>
      </c>
      <c r="T193" s="39">
        <v>349067.23</v>
      </c>
      <c r="U193" s="320">
        <v>275123.38</v>
      </c>
      <c r="V193" s="124">
        <f t="shared" si="61"/>
        <v>-13.326178861481258</v>
      </c>
      <c r="W193" s="124">
        <f t="shared" si="62"/>
        <v>-27.454173510493241</v>
      </c>
      <c r="X193" s="124">
        <f t="shared" si="63"/>
        <v>-54.356473585850708</v>
      </c>
      <c r="Y193" s="124">
        <f t="shared" si="64"/>
        <v>-39.513534032255038</v>
      </c>
      <c r="Z193" s="124">
        <f t="shared" si="65"/>
        <v>-1.4101204034538419</v>
      </c>
      <c r="AA193" s="125">
        <f t="shared" si="66"/>
        <v>-21.183268907826147</v>
      </c>
      <c r="AB193" s="140">
        <v>7.52</v>
      </c>
      <c r="AC193" s="41">
        <v>7.87</v>
      </c>
      <c r="AD193" s="41">
        <v>7.35</v>
      </c>
      <c r="AE193" s="41">
        <v>7.82</v>
      </c>
      <c r="AF193" s="41">
        <v>7.75</v>
      </c>
      <c r="AG193" s="41">
        <v>7.86</v>
      </c>
      <c r="AH193" s="321">
        <v>6.71</v>
      </c>
      <c r="AI193" s="124">
        <f t="shared" si="67"/>
        <v>-10.771276595744677</v>
      </c>
      <c r="AJ193" s="124">
        <f t="shared" si="68"/>
        <v>-14.739517153748412</v>
      </c>
      <c r="AK193" s="124">
        <f t="shared" si="69"/>
        <v>-8.7074829931972761</v>
      </c>
      <c r="AL193" s="34">
        <f t="shared" si="70"/>
        <v>-14.194373401534529</v>
      </c>
      <c r="AM193" s="34">
        <f t="shared" si="71"/>
        <v>-13.419354838709676</v>
      </c>
      <c r="AN193" s="375">
        <f t="shared" si="72"/>
        <v>-14.631043256997458</v>
      </c>
    </row>
    <row r="194" spans="1:40" s="114" customFormat="1" ht="16" thickBot="1" x14ac:dyDescent="0.25">
      <c r="A194" s="45" t="s">
        <v>49</v>
      </c>
      <c r="B194" s="121">
        <v>14901.25</v>
      </c>
      <c r="C194" s="39">
        <v>16444.77</v>
      </c>
      <c r="D194" s="39">
        <v>10462.18</v>
      </c>
      <c r="E194" s="39">
        <v>11479.11</v>
      </c>
      <c r="F194" s="39">
        <v>5879.97</v>
      </c>
      <c r="G194" s="39">
        <v>4969.5600000000004</v>
      </c>
      <c r="H194" s="320">
        <v>9554.7000000000007</v>
      </c>
      <c r="I194" s="124">
        <f t="shared" si="55"/>
        <v>-35.879875849341488</v>
      </c>
      <c r="J194" s="124">
        <f t="shared" si="56"/>
        <v>-41.898244852314747</v>
      </c>
      <c r="K194" s="124">
        <f t="shared" si="57"/>
        <v>-8.6739092617408566</v>
      </c>
      <c r="L194" s="124">
        <f t="shared" si="58"/>
        <v>-16.764452993306968</v>
      </c>
      <c r="M194" s="125">
        <f t="shared" si="59"/>
        <v>62.495727019015412</v>
      </c>
      <c r="N194" s="353">
        <f t="shared" si="60"/>
        <v>92.264506314442329</v>
      </c>
      <c r="O194" s="139">
        <v>229299.44</v>
      </c>
      <c r="P194" s="39">
        <v>238942.77</v>
      </c>
      <c r="Q194" s="39">
        <v>194372.24</v>
      </c>
      <c r="R194" s="39">
        <v>213795.11</v>
      </c>
      <c r="S194" s="39">
        <v>118468.79</v>
      </c>
      <c r="T194" s="39">
        <v>98580.1</v>
      </c>
      <c r="U194" s="320">
        <v>182290.23</v>
      </c>
      <c r="V194" s="124">
        <f t="shared" si="61"/>
        <v>-20.501231926253283</v>
      </c>
      <c r="W194" s="124">
        <f t="shared" si="62"/>
        <v>-23.709669055899862</v>
      </c>
      <c r="X194" s="124">
        <f t="shared" si="63"/>
        <v>-6.2159133423579318</v>
      </c>
      <c r="Y194" s="213">
        <f t="shared" si="64"/>
        <v>-14.736015243753695</v>
      </c>
      <c r="Z194" s="213">
        <f t="shared" si="65"/>
        <v>53.87194382588023</v>
      </c>
      <c r="AA194" s="214">
        <f t="shared" si="66"/>
        <v>84.915850156370297</v>
      </c>
      <c r="AB194" s="140">
        <v>15.39</v>
      </c>
      <c r="AC194" s="41">
        <v>14.53</v>
      </c>
      <c r="AD194" s="41">
        <v>18.579999999999998</v>
      </c>
      <c r="AE194" s="41">
        <v>18.62</v>
      </c>
      <c r="AF194" s="41">
        <v>20.149999999999999</v>
      </c>
      <c r="AG194" s="41">
        <v>19.84</v>
      </c>
      <c r="AH194" s="321">
        <v>19.079999999999998</v>
      </c>
      <c r="AI194" s="124">
        <f t="shared" si="67"/>
        <v>23.976608187134488</v>
      </c>
      <c r="AJ194" s="124">
        <f t="shared" si="68"/>
        <v>31.314521679284233</v>
      </c>
      <c r="AK194" s="124">
        <f t="shared" si="69"/>
        <v>2.6910656620021531</v>
      </c>
      <c r="AL194" s="224">
        <f t="shared" si="70"/>
        <v>2.4704618689580951</v>
      </c>
      <c r="AM194" s="224">
        <f t="shared" si="71"/>
        <v>-5.3101736972704732</v>
      </c>
      <c r="AN194" s="378">
        <f t="shared" si="72"/>
        <v>-3.8306451612903301</v>
      </c>
    </row>
    <row r="195" spans="1:40" s="114" customFormat="1" ht="18" x14ac:dyDescent="0.2">
      <c r="A195" s="525" t="s">
        <v>89</v>
      </c>
      <c r="B195" s="525"/>
      <c r="C195" s="525"/>
      <c r="D195" s="525"/>
      <c r="E195" s="525"/>
      <c r="F195" s="525"/>
      <c r="G195" s="525"/>
      <c r="H195" s="525"/>
      <c r="I195" s="525"/>
      <c r="J195" s="525"/>
      <c r="K195" s="525"/>
      <c r="L195" s="525"/>
      <c r="M195" s="525"/>
      <c r="N195" s="525"/>
      <c r="O195" s="525"/>
      <c r="P195" s="525"/>
      <c r="Q195" s="525"/>
      <c r="R195" s="525"/>
      <c r="S195" s="525"/>
      <c r="T195" s="525"/>
      <c r="U195" s="525"/>
      <c r="V195" s="525"/>
      <c r="W195" s="525"/>
      <c r="X195" s="525"/>
      <c r="Y195" s="525"/>
      <c r="Z195" s="525"/>
      <c r="AA195" s="525"/>
      <c r="AB195" s="525"/>
      <c r="AC195" s="525"/>
      <c r="AD195" s="525"/>
      <c r="AE195" s="525"/>
      <c r="AF195" s="525"/>
      <c r="AG195" s="525"/>
      <c r="AH195" s="525"/>
      <c r="AI195" s="468"/>
      <c r="AJ195" s="468"/>
      <c r="AK195" s="468"/>
      <c r="AL195" s="115"/>
      <c r="AM195" s="115"/>
      <c r="AN195" s="364"/>
    </row>
    <row r="196" spans="1:40" s="114" customFormat="1" ht="18" x14ac:dyDescent="0.2">
      <c r="A196" s="467" t="s">
        <v>67</v>
      </c>
      <c r="B196" s="467"/>
      <c r="C196" s="467"/>
      <c r="D196" s="467"/>
      <c r="E196" s="467"/>
      <c r="F196" s="467"/>
      <c r="G196" s="467"/>
      <c r="H196" s="467"/>
      <c r="I196" s="467"/>
      <c r="J196" s="467"/>
      <c r="K196" s="467"/>
      <c r="L196" s="467"/>
      <c r="M196" s="467"/>
      <c r="N196" s="467"/>
      <c r="O196" s="467"/>
      <c r="P196" s="467"/>
      <c r="Q196" s="467"/>
      <c r="R196" s="467"/>
      <c r="S196" s="467"/>
      <c r="T196" s="467"/>
      <c r="U196" s="467"/>
      <c r="V196" s="467"/>
      <c r="W196" s="467"/>
      <c r="X196" s="467"/>
      <c r="Y196" s="467"/>
      <c r="Z196" s="467"/>
      <c r="AA196" s="467"/>
      <c r="AB196" s="467"/>
      <c r="AC196" s="467"/>
      <c r="AD196" s="467"/>
      <c r="AE196" s="467"/>
      <c r="AF196" s="467"/>
      <c r="AG196" s="467"/>
      <c r="AH196" s="467"/>
      <c r="AI196" s="467"/>
      <c r="AJ196" s="467"/>
      <c r="AK196" s="467"/>
      <c r="AL196" s="115"/>
      <c r="AM196" s="115"/>
      <c r="AN196" s="364"/>
    </row>
    <row r="197" spans="1:40" s="231" customFormat="1" ht="18" x14ac:dyDescent="0.2">
      <c r="A197" s="232" t="s">
        <v>86</v>
      </c>
      <c r="B197" s="232"/>
      <c r="C197" s="233"/>
      <c r="D197" s="39"/>
      <c r="E197" s="39"/>
      <c r="F197" s="39"/>
      <c r="G197" s="49"/>
      <c r="H197" s="373"/>
      <c r="I197" s="237"/>
      <c r="J197" s="237"/>
      <c r="K197" s="237"/>
      <c r="L197" s="237"/>
      <c r="M197" s="237"/>
      <c r="N197" s="354"/>
      <c r="O197" s="237"/>
      <c r="P197" s="39"/>
      <c r="Q197" s="39"/>
      <c r="R197" s="39"/>
      <c r="S197" s="39"/>
      <c r="T197" s="39"/>
      <c r="U197" s="320"/>
      <c r="V197" s="237"/>
      <c r="W197" s="237"/>
      <c r="X197" s="237"/>
      <c r="Y197" s="237"/>
      <c r="Z197" s="237"/>
      <c r="AA197" s="237"/>
      <c r="AB197" s="233"/>
      <c r="AC197" s="237"/>
      <c r="AD197" s="237"/>
      <c r="AE197" s="237"/>
      <c r="AF197" s="237"/>
      <c r="AG197" s="237"/>
      <c r="AH197" s="318"/>
      <c r="AI197" s="237"/>
      <c r="AJ197" s="237"/>
      <c r="AK197" s="237"/>
      <c r="AL197" s="234"/>
      <c r="AM197" s="234"/>
      <c r="AN197" s="346"/>
    </row>
    <row r="198" spans="1:40" s="231" customFormat="1" ht="16" thickBot="1" x14ac:dyDescent="0.25">
      <c r="A198" s="238" t="s">
        <v>0</v>
      </c>
      <c r="B198" s="469" t="s">
        <v>4</v>
      </c>
      <c r="C198" s="470"/>
      <c r="D198" s="470"/>
      <c r="E198" s="470"/>
      <c r="F198" s="470"/>
      <c r="G198" s="470"/>
      <c r="H198" s="470"/>
      <c r="I198" s="470"/>
      <c r="J198" s="470"/>
      <c r="K198" s="470"/>
      <c r="L198" s="470"/>
      <c r="M198" s="470"/>
      <c r="N198" s="471"/>
      <c r="O198" s="469" t="s">
        <v>54</v>
      </c>
      <c r="P198" s="470"/>
      <c r="Q198" s="470"/>
      <c r="R198" s="470"/>
      <c r="S198" s="470"/>
      <c r="T198" s="470"/>
      <c r="U198" s="470"/>
      <c r="V198" s="470"/>
      <c r="W198" s="470"/>
      <c r="X198" s="470"/>
      <c r="Y198" s="470"/>
      <c r="Z198" s="470"/>
      <c r="AA198" s="471"/>
      <c r="AB198" s="457" t="s">
        <v>6</v>
      </c>
      <c r="AC198" s="458"/>
      <c r="AD198" s="458"/>
      <c r="AE198" s="458"/>
      <c r="AF198" s="458"/>
      <c r="AG198" s="458"/>
      <c r="AH198" s="458"/>
      <c r="AI198" s="458"/>
      <c r="AJ198" s="458"/>
      <c r="AK198" s="458"/>
      <c r="AL198" s="458"/>
      <c r="AM198" s="458"/>
      <c r="AN198" s="459"/>
    </row>
    <row r="199" spans="1:40" s="231" customFormat="1" ht="14.5" customHeight="1" x14ac:dyDescent="0.2">
      <c r="A199" s="472" t="s">
        <v>7</v>
      </c>
      <c r="B199" s="445" t="s">
        <v>8</v>
      </c>
      <c r="C199" s="446"/>
      <c r="D199" s="446"/>
      <c r="E199" s="446"/>
      <c r="F199" s="446"/>
      <c r="G199" s="446"/>
      <c r="H199" s="460" t="s">
        <v>87</v>
      </c>
      <c r="I199" s="430" t="s">
        <v>77</v>
      </c>
      <c r="J199" s="430"/>
      <c r="K199" s="430"/>
      <c r="L199" s="430"/>
      <c r="M199" s="430"/>
      <c r="N199" s="431"/>
      <c r="O199" s="445" t="s">
        <v>10</v>
      </c>
      <c r="P199" s="446"/>
      <c r="Q199" s="446"/>
      <c r="R199" s="446"/>
      <c r="S199" s="446"/>
      <c r="T199" s="449"/>
      <c r="U199" s="436" t="s">
        <v>96</v>
      </c>
      <c r="V199" s="430" t="s">
        <v>78</v>
      </c>
      <c r="W199" s="430"/>
      <c r="X199" s="430"/>
      <c r="Y199" s="430"/>
      <c r="Z199" s="430"/>
      <c r="AA199" s="431"/>
      <c r="AB199" s="445" t="s">
        <v>10</v>
      </c>
      <c r="AC199" s="446"/>
      <c r="AD199" s="446"/>
      <c r="AE199" s="446"/>
      <c r="AF199" s="446"/>
      <c r="AG199" s="449"/>
      <c r="AH199" s="438" t="s">
        <v>97</v>
      </c>
      <c r="AI199" s="441" t="s">
        <v>79</v>
      </c>
      <c r="AJ199" s="441"/>
      <c r="AK199" s="441"/>
      <c r="AL199" s="441"/>
      <c r="AM199" s="441"/>
      <c r="AN199" s="442"/>
    </row>
    <row r="200" spans="1:40" s="231" customFormat="1" ht="14.5" customHeight="1" x14ac:dyDescent="0.2">
      <c r="A200" s="473"/>
      <c r="B200" s="447"/>
      <c r="C200" s="448"/>
      <c r="D200" s="448"/>
      <c r="E200" s="448"/>
      <c r="F200" s="448"/>
      <c r="G200" s="448"/>
      <c r="H200" s="461"/>
      <c r="I200" s="432"/>
      <c r="J200" s="432"/>
      <c r="K200" s="432"/>
      <c r="L200" s="432"/>
      <c r="M200" s="432"/>
      <c r="N200" s="433"/>
      <c r="O200" s="447"/>
      <c r="P200" s="448"/>
      <c r="Q200" s="448"/>
      <c r="R200" s="448"/>
      <c r="S200" s="448"/>
      <c r="T200" s="450"/>
      <c r="U200" s="437"/>
      <c r="V200" s="432"/>
      <c r="W200" s="432"/>
      <c r="X200" s="432"/>
      <c r="Y200" s="432"/>
      <c r="Z200" s="432"/>
      <c r="AA200" s="433"/>
      <c r="AB200" s="447"/>
      <c r="AC200" s="448"/>
      <c r="AD200" s="448"/>
      <c r="AE200" s="448"/>
      <c r="AF200" s="448"/>
      <c r="AG200" s="450"/>
      <c r="AH200" s="439"/>
      <c r="AI200" s="443"/>
      <c r="AJ200" s="443"/>
      <c r="AK200" s="443"/>
      <c r="AL200" s="443"/>
      <c r="AM200" s="443"/>
      <c r="AN200" s="444"/>
    </row>
    <row r="201" spans="1:40" ht="14.5" customHeight="1" thickBot="1" x14ac:dyDescent="0.25">
      <c r="A201" s="473"/>
      <c r="B201" s="447"/>
      <c r="C201" s="448"/>
      <c r="D201" s="448"/>
      <c r="E201" s="448"/>
      <c r="F201" s="448"/>
      <c r="G201" s="448"/>
      <c r="H201" s="462"/>
      <c r="I201" s="434"/>
      <c r="J201" s="434"/>
      <c r="K201" s="434"/>
      <c r="L201" s="434"/>
      <c r="M201" s="434"/>
      <c r="N201" s="435"/>
      <c r="O201" s="451"/>
      <c r="P201" s="452"/>
      <c r="Q201" s="452"/>
      <c r="R201" s="452"/>
      <c r="S201" s="452"/>
      <c r="T201" s="453"/>
      <c r="U201" s="437"/>
      <c r="V201" s="432"/>
      <c r="W201" s="432"/>
      <c r="X201" s="432"/>
      <c r="Y201" s="432"/>
      <c r="Z201" s="432"/>
      <c r="AA201" s="433"/>
      <c r="AB201" s="454"/>
      <c r="AC201" s="455"/>
      <c r="AD201" s="455"/>
      <c r="AE201" s="455"/>
      <c r="AF201" s="455"/>
      <c r="AG201" s="456"/>
      <c r="AH201" s="440"/>
      <c r="AI201" s="443"/>
      <c r="AJ201" s="443"/>
      <c r="AK201" s="443"/>
      <c r="AL201" s="443"/>
      <c r="AM201" s="443"/>
      <c r="AN201" s="444"/>
    </row>
    <row r="202" spans="1:40" x14ac:dyDescent="0.2">
      <c r="A202" s="239" t="s">
        <v>0</v>
      </c>
      <c r="B202" s="271" t="s">
        <v>15</v>
      </c>
      <c r="C202" s="272" t="s">
        <v>16</v>
      </c>
      <c r="D202" s="273" t="s">
        <v>17</v>
      </c>
      <c r="E202" s="274" t="s">
        <v>18</v>
      </c>
      <c r="F202" s="275" t="s">
        <v>19</v>
      </c>
      <c r="G202" s="279" t="s">
        <v>92</v>
      </c>
      <c r="H202" s="331" t="s">
        <v>88</v>
      </c>
      <c r="I202" s="271" t="s">
        <v>15</v>
      </c>
      <c r="J202" s="276" t="s">
        <v>16</v>
      </c>
      <c r="K202" s="276" t="s">
        <v>17</v>
      </c>
      <c r="L202" s="276" t="s">
        <v>18</v>
      </c>
      <c r="M202" s="276" t="s">
        <v>19</v>
      </c>
      <c r="N202" s="355" t="s">
        <v>81</v>
      </c>
      <c r="O202" s="277" t="s">
        <v>15</v>
      </c>
      <c r="P202" s="278" t="s">
        <v>16</v>
      </c>
      <c r="Q202" s="278" t="s">
        <v>21</v>
      </c>
      <c r="R202" s="279" t="s">
        <v>18</v>
      </c>
      <c r="S202" s="279" t="s">
        <v>19</v>
      </c>
      <c r="T202" s="279" t="s">
        <v>92</v>
      </c>
      <c r="U202" s="331" t="s">
        <v>63</v>
      </c>
      <c r="V202" s="280" t="s">
        <v>15</v>
      </c>
      <c r="W202" s="281" t="s">
        <v>16</v>
      </c>
      <c r="X202" s="281" t="s">
        <v>21</v>
      </c>
      <c r="Y202" s="281" t="s">
        <v>18</v>
      </c>
      <c r="Z202" s="281" t="s">
        <v>19</v>
      </c>
      <c r="AA202" s="282" t="s">
        <v>81</v>
      </c>
      <c r="AB202" s="283" t="s">
        <v>15</v>
      </c>
      <c r="AC202" s="284" t="s">
        <v>16</v>
      </c>
      <c r="AD202" s="284" t="s">
        <v>21</v>
      </c>
      <c r="AE202" s="285" t="s">
        <v>18</v>
      </c>
      <c r="AF202" s="286" t="s">
        <v>19</v>
      </c>
      <c r="AG202" s="286" t="s">
        <v>20</v>
      </c>
      <c r="AH202" s="415">
        <v>106.21052631578948</v>
      </c>
      <c r="AI202" s="271" t="s">
        <v>15</v>
      </c>
      <c r="AJ202" s="276" t="s">
        <v>16</v>
      </c>
      <c r="AK202" s="276" t="s">
        <v>21</v>
      </c>
      <c r="AL202" s="276" t="s">
        <v>18</v>
      </c>
      <c r="AM202" s="276" t="s">
        <v>19</v>
      </c>
      <c r="AN202" s="387" t="s">
        <v>82</v>
      </c>
    </row>
    <row r="203" spans="1:40" x14ac:dyDescent="0.2">
      <c r="A203" s="287" t="s">
        <v>22</v>
      </c>
      <c r="B203" s="288">
        <v>69212.3</v>
      </c>
      <c r="C203" s="252">
        <v>72713.3</v>
      </c>
      <c r="D203" s="252">
        <v>82257.59</v>
      </c>
      <c r="E203" s="252">
        <v>71620.19</v>
      </c>
      <c r="F203" s="252">
        <v>75905.8</v>
      </c>
      <c r="G203" s="269">
        <v>73933.86</v>
      </c>
      <c r="H203" s="328">
        <v>73933.86</v>
      </c>
      <c r="I203" s="254">
        <f>(H203-B203)/B203*100</f>
        <v>6.8218510293690544</v>
      </c>
      <c r="J203" s="254">
        <f>(H203-C203)/C203*100</f>
        <v>1.6785924995839794</v>
      </c>
      <c r="K203" s="254">
        <f>(H203-D203)/D203*100</f>
        <v>-10.119102687059026</v>
      </c>
      <c r="L203" s="254">
        <f>(H203-E203)/E203*100</f>
        <v>3.2304717426747933</v>
      </c>
      <c r="M203" s="254">
        <f>(H203-F203)/F203*100</f>
        <v>-2.5978778960237587</v>
      </c>
      <c r="N203" s="348">
        <f>(H203-G203)/G203*100</f>
        <v>0</v>
      </c>
      <c r="O203" s="252">
        <v>2059491.14</v>
      </c>
      <c r="P203" s="252">
        <v>1933298.89</v>
      </c>
      <c r="Q203" s="252">
        <v>2300231.39</v>
      </c>
      <c r="R203" s="252">
        <v>1718172.71</v>
      </c>
      <c r="S203" s="252">
        <v>1453702.76</v>
      </c>
      <c r="T203" s="269">
        <v>1665620.52</v>
      </c>
      <c r="U203" s="328">
        <v>1665620.52</v>
      </c>
      <c r="V203" s="254">
        <f>(U203-O203)/O203*100</f>
        <v>-19.12465717138263</v>
      </c>
      <c r="W203" s="254">
        <f>(U203-P203)/P203*100</f>
        <v>-13.845679598978093</v>
      </c>
      <c r="X203" s="254">
        <f>(U203-Q203)/Q203*100</f>
        <v>-27.589001383030432</v>
      </c>
      <c r="Y203" s="254">
        <f>(U203-R203)/R203*100</f>
        <v>-3.0586092826488871</v>
      </c>
      <c r="Z203" s="254">
        <f>(U203-S203)/S203*100</f>
        <v>14.57779168005432</v>
      </c>
      <c r="AA203" s="254">
        <f>(U203-T203)/T203*100</f>
        <v>0</v>
      </c>
      <c r="AB203" s="256"/>
      <c r="AC203" s="257"/>
      <c r="AD203" s="257"/>
      <c r="AE203" s="257"/>
      <c r="AF203" s="257"/>
      <c r="AG203" s="289"/>
      <c r="AH203" s="416"/>
      <c r="AI203" s="259"/>
      <c r="AJ203" s="259"/>
      <c r="AK203" s="259"/>
      <c r="AL203" s="260"/>
      <c r="AM203" s="260"/>
      <c r="AN203" s="381"/>
    </row>
    <row r="204" spans="1:40" x14ac:dyDescent="0.2">
      <c r="A204" s="261" t="s">
        <v>23</v>
      </c>
      <c r="B204" s="288">
        <v>65729.52</v>
      </c>
      <c r="C204" s="252">
        <v>67665.69</v>
      </c>
      <c r="D204" s="252">
        <v>77348.09</v>
      </c>
      <c r="E204" s="252">
        <v>67190.95</v>
      </c>
      <c r="F204" s="252">
        <v>72028.070000000007</v>
      </c>
      <c r="G204" s="269">
        <v>71019.56</v>
      </c>
      <c r="H204" s="328">
        <v>71019.56</v>
      </c>
      <c r="I204" s="254">
        <f>(H204-B204)/B204*100</f>
        <v>8.0481950879908961</v>
      </c>
      <c r="J204" s="254">
        <f>(H204-C204)/C204*100</f>
        <v>4.9565296681375672</v>
      </c>
      <c r="K204" s="254">
        <f>(H204-D204)/D204*100</f>
        <v>-8.1818827071230835</v>
      </c>
      <c r="L204" s="254">
        <f>(H204-E204)/E204*100</f>
        <v>5.6981036880710878</v>
      </c>
      <c r="M204" s="254">
        <f>(H204-F204)/F204*100</f>
        <v>-1.4001624644392239</v>
      </c>
      <c r="N204" s="348">
        <f>(H204-G204)/G204*100</f>
        <v>0</v>
      </c>
      <c r="O204" s="252">
        <v>2016878.04</v>
      </c>
      <c r="P204" s="252">
        <v>1851273.48</v>
      </c>
      <c r="Q204" s="252">
        <v>2212978.04</v>
      </c>
      <c r="R204" s="252">
        <v>1675839.05</v>
      </c>
      <c r="S204" s="252">
        <v>1410028.08</v>
      </c>
      <c r="T204" s="269">
        <v>1616664.88</v>
      </c>
      <c r="U204" s="328">
        <v>1616664.88</v>
      </c>
      <c r="V204" s="254">
        <f>(U204-O204)/O204*100</f>
        <v>-19.843200831320477</v>
      </c>
      <c r="W204" s="254">
        <f>(U204-P204)/P204*100</f>
        <v>-12.672822386025867</v>
      </c>
      <c r="X204" s="254">
        <f>(U204-Q204)/Q204*100</f>
        <v>-26.946185150576557</v>
      </c>
      <c r="Y204" s="254">
        <f>(U204-R204)/R204*100</f>
        <v>-3.531017492401801</v>
      </c>
      <c r="Z204" s="254">
        <f>(U204-S204)/S204*100</f>
        <v>14.654800349791602</v>
      </c>
      <c r="AA204" s="254">
        <f>(U204-T204)/T204*100</f>
        <v>0</v>
      </c>
      <c r="AB204" s="256"/>
      <c r="AC204" s="257"/>
      <c r="AD204" s="257"/>
      <c r="AE204" s="257"/>
      <c r="AF204" s="257"/>
      <c r="AG204" s="257"/>
      <c r="AH204" s="411"/>
      <c r="AI204" s="259"/>
      <c r="AJ204" s="259"/>
      <c r="AK204" s="259"/>
      <c r="AL204" s="260"/>
      <c r="AM204" s="260"/>
      <c r="AN204" s="381"/>
    </row>
    <row r="205" spans="1:40" x14ac:dyDescent="0.2">
      <c r="A205" s="262" t="s">
        <v>24</v>
      </c>
      <c r="B205" s="265" t="s">
        <v>50</v>
      </c>
      <c r="C205" s="263" t="s">
        <v>50</v>
      </c>
      <c r="D205" s="263" t="s">
        <v>50</v>
      </c>
      <c r="E205" s="263" t="s">
        <v>50</v>
      </c>
      <c r="F205" s="263" t="s">
        <v>50</v>
      </c>
      <c r="G205" s="39" t="s">
        <v>50</v>
      </c>
      <c r="H205" s="320" t="s">
        <v>50</v>
      </c>
      <c r="I205" s="264" t="s">
        <v>50</v>
      </c>
      <c r="J205" s="264" t="s">
        <v>50</v>
      </c>
      <c r="K205" s="264" t="s">
        <v>50</v>
      </c>
      <c r="L205" s="264" t="s">
        <v>50</v>
      </c>
      <c r="M205" s="264" t="s">
        <v>50</v>
      </c>
      <c r="N205" s="349" t="s">
        <v>50</v>
      </c>
      <c r="O205" s="263" t="s">
        <v>50</v>
      </c>
      <c r="P205" s="263" t="s">
        <v>50</v>
      </c>
      <c r="Q205" s="263" t="s">
        <v>50</v>
      </c>
      <c r="R205" s="263" t="s">
        <v>50</v>
      </c>
      <c r="S205" s="263" t="s">
        <v>50</v>
      </c>
      <c r="T205" s="39" t="s">
        <v>50</v>
      </c>
      <c r="U205" s="320" t="s">
        <v>50</v>
      </c>
      <c r="V205" s="254" t="s">
        <v>50</v>
      </c>
      <c r="W205" s="254" t="s">
        <v>50</v>
      </c>
      <c r="X205" s="254" t="s">
        <v>50</v>
      </c>
      <c r="Y205" s="254" t="s">
        <v>50</v>
      </c>
      <c r="Z205" s="254" t="s">
        <v>50</v>
      </c>
      <c r="AA205" s="309" t="s">
        <v>50</v>
      </c>
      <c r="AB205" s="265" t="s">
        <v>50</v>
      </c>
      <c r="AC205" s="265" t="s">
        <v>50</v>
      </c>
      <c r="AD205" s="265" t="s">
        <v>50</v>
      </c>
      <c r="AE205" s="265" t="s">
        <v>50</v>
      </c>
      <c r="AF205" s="265" t="s">
        <v>50</v>
      </c>
      <c r="AG205" s="233" t="s">
        <v>50</v>
      </c>
      <c r="AH205" s="412" t="s">
        <v>50</v>
      </c>
      <c r="AI205" s="254" t="s">
        <v>50</v>
      </c>
      <c r="AJ205" s="254" t="s">
        <v>50</v>
      </c>
      <c r="AK205" s="254" t="s">
        <v>50</v>
      </c>
      <c r="AL205" s="264" t="s">
        <v>50</v>
      </c>
      <c r="AM205" s="264"/>
      <c r="AN205" s="349" t="s">
        <v>50</v>
      </c>
    </row>
    <row r="206" spans="1:40" x14ac:dyDescent="0.2">
      <c r="A206" s="262" t="s">
        <v>25</v>
      </c>
      <c r="B206" s="265" t="s">
        <v>50</v>
      </c>
      <c r="C206" s="263" t="s">
        <v>50</v>
      </c>
      <c r="D206" s="263" t="s">
        <v>50</v>
      </c>
      <c r="E206" s="263" t="s">
        <v>50</v>
      </c>
      <c r="F206" s="263" t="s">
        <v>50</v>
      </c>
      <c r="G206" s="39" t="s">
        <v>50</v>
      </c>
      <c r="H206" s="320" t="s">
        <v>50</v>
      </c>
      <c r="I206" s="264" t="s">
        <v>50</v>
      </c>
      <c r="J206" s="264" t="s">
        <v>50</v>
      </c>
      <c r="K206" s="264" t="s">
        <v>50</v>
      </c>
      <c r="L206" s="264" t="s">
        <v>50</v>
      </c>
      <c r="M206" s="264" t="s">
        <v>50</v>
      </c>
      <c r="N206" s="349" t="s">
        <v>50</v>
      </c>
      <c r="O206" s="263" t="s">
        <v>50</v>
      </c>
      <c r="P206" s="263" t="s">
        <v>50</v>
      </c>
      <c r="Q206" s="263" t="s">
        <v>50</v>
      </c>
      <c r="R206" s="263" t="s">
        <v>50</v>
      </c>
      <c r="S206" s="263" t="s">
        <v>50</v>
      </c>
      <c r="T206" s="39" t="s">
        <v>50</v>
      </c>
      <c r="U206" s="320" t="s">
        <v>50</v>
      </c>
      <c r="V206" s="254" t="s">
        <v>50</v>
      </c>
      <c r="W206" s="254" t="s">
        <v>50</v>
      </c>
      <c r="X206" s="254" t="s">
        <v>50</v>
      </c>
      <c r="Y206" s="254" t="s">
        <v>50</v>
      </c>
      <c r="Z206" s="254" t="s">
        <v>50</v>
      </c>
      <c r="AA206" s="309" t="s">
        <v>50</v>
      </c>
      <c r="AB206" s="265" t="s">
        <v>50</v>
      </c>
      <c r="AC206" s="265" t="s">
        <v>50</v>
      </c>
      <c r="AD206" s="265" t="s">
        <v>50</v>
      </c>
      <c r="AE206" s="265" t="s">
        <v>50</v>
      </c>
      <c r="AF206" s="265" t="s">
        <v>50</v>
      </c>
      <c r="AG206" s="233" t="s">
        <v>50</v>
      </c>
      <c r="AH206" s="412" t="s">
        <v>50</v>
      </c>
      <c r="AI206" s="254" t="s">
        <v>50</v>
      </c>
      <c r="AJ206" s="254" t="s">
        <v>50</v>
      </c>
      <c r="AK206" s="254" t="s">
        <v>50</v>
      </c>
      <c r="AL206" s="264" t="s">
        <v>50</v>
      </c>
      <c r="AM206" s="264"/>
      <c r="AN206" s="349" t="s">
        <v>50</v>
      </c>
    </row>
    <row r="207" spans="1:40" x14ac:dyDescent="0.2">
      <c r="A207" s="262" t="s">
        <v>26</v>
      </c>
      <c r="B207" s="265" t="s">
        <v>50</v>
      </c>
      <c r="C207" s="263" t="s">
        <v>50</v>
      </c>
      <c r="D207" s="263" t="s">
        <v>50</v>
      </c>
      <c r="E207" s="263" t="s">
        <v>50</v>
      </c>
      <c r="F207" s="263" t="s">
        <v>50</v>
      </c>
      <c r="G207" s="39" t="s">
        <v>50</v>
      </c>
      <c r="H207" s="320" t="s">
        <v>50</v>
      </c>
      <c r="I207" s="264" t="s">
        <v>50</v>
      </c>
      <c r="J207" s="264" t="s">
        <v>50</v>
      </c>
      <c r="K207" s="264" t="s">
        <v>50</v>
      </c>
      <c r="L207" s="264" t="s">
        <v>50</v>
      </c>
      <c r="M207" s="264" t="s">
        <v>50</v>
      </c>
      <c r="N207" s="349" t="s">
        <v>50</v>
      </c>
      <c r="O207" s="263" t="s">
        <v>50</v>
      </c>
      <c r="P207" s="263" t="s">
        <v>50</v>
      </c>
      <c r="Q207" s="263" t="s">
        <v>50</v>
      </c>
      <c r="R207" s="263" t="s">
        <v>50</v>
      </c>
      <c r="S207" s="263" t="s">
        <v>50</v>
      </c>
      <c r="T207" s="39" t="s">
        <v>50</v>
      </c>
      <c r="U207" s="320" t="s">
        <v>50</v>
      </c>
      <c r="V207" s="254" t="s">
        <v>50</v>
      </c>
      <c r="W207" s="254" t="s">
        <v>50</v>
      </c>
      <c r="X207" s="254" t="s">
        <v>50</v>
      </c>
      <c r="Y207" s="254" t="s">
        <v>50</v>
      </c>
      <c r="Z207" s="254" t="s">
        <v>50</v>
      </c>
      <c r="AA207" s="254" t="s">
        <v>50</v>
      </c>
      <c r="AB207" s="265" t="s">
        <v>50</v>
      </c>
      <c r="AC207" s="265" t="s">
        <v>50</v>
      </c>
      <c r="AD207" s="265" t="s">
        <v>50</v>
      </c>
      <c r="AE207" s="265" t="s">
        <v>50</v>
      </c>
      <c r="AF207" s="265" t="s">
        <v>50</v>
      </c>
      <c r="AG207" s="233" t="s">
        <v>50</v>
      </c>
      <c r="AH207" s="412" t="s">
        <v>50</v>
      </c>
      <c r="AI207" s="254" t="s">
        <v>50</v>
      </c>
      <c r="AJ207" s="254" t="s">
        <v>50</v>
      </c>
      <c r="AK207" s="254" t="s">
        <v>50</v>
      </c>
      <c r="AL207" s="264" t="s">
        <v>50</v>
      </c>
      <c r="AM207" s="264"/>
      <c r="AN207" s="349" t="s">
        <v>50</v>
      </c>
    </row>
    <row r="208" spans="1:40" x14ac:dyDescent="0.2">
      <c r="A208" s="262" t="s">
        <v>27</v>
      </c>
      <c r="B208" s="265">
        <v>28808.44</v>
      </c>
      <c r="C208" s="263">
        <v>30095.759999999998</v>
      </c>
      <c r="D208" s="263">
        <v>36592.76</v>
      </c>
      <c r="E208" s="263">
        <v>25833.74</v>
      </c>
      <c r="F208" s="263">
        <v>24767.08</v>
      </c>
      <c r="G208" s="39">
        <v>23792.38</v>
      </c>
      <c r="H208" s="320">
        <v>23792.38</v>
      </c>
      <c r="I208" s="264">
        <f>(H208-B208)/B208*100</f>
        <v>-17.411772383370977</v>
      </c>
      <c r="J208" s="264">
        <f>(H208-C208)/C208*100</f>
        <v>-20.944412103233141</v>
      </c>
      <c r="K208" s="264">
        <f>(H208-D208)/D208*100</f>
        <v>-34.98063551369178</v>
      </c>
      <c r="L208" s="264">
        <f>(H208-E208)/E208*100</f>
        <v>-7.9019143182520235</v>
      </c>
      <c r="M208" s="264">
        <f>(H208-F208)/F208*100</f>
        <v>-3.9354659491550912</v>
      </c>
      <c r="N208" s="349">
        <f>(H208-G208)/G208*100</f>
        <v>0</v>
      </c>
      <c r="O208" s="263">
        <v>920293.39</v>
      </c>
      <c r="P208" s="263">
        <v>837168.24</v>
      </c>
      <c r="Q208" s="263">
        <v>1085914.04</v>
      </c>
      <c r="R208" s="263">
        <v>615030.26</v>
      </c>
      <c r="S208" s="263">
        <v>515943.44</v>
      </c>
      <c r="T208" s="39">
        <v>574831.11</v>
      </c>
      <c r="U208" s="320">
        <v>574831.11</v>
      </c>
      <c r="V208" s="264">
        <f>(U208-O208)/O208*100</f>
        <v>-37.538276788014315</v>
      </c>
      <c r="W208" s="264">
        <f>(U208-P208)/P208*100</f>
        <v>-31.33624968859306</v>
      </c>
      <c r="X208" s="264">
        <f>(U208-Q208)/Q208*100</f>
        <v>-47.064768588865476</v>
      </c>
      <c r="Y208" s="264">
        <f>(U208-R208)/R208*100</f>
        <v>-6.5361255558385079</v>
      </c>
      <c r="Z208" s="264">
        <f>(U208-S208)/S208*100</f>
        <v>11.413590218338658</v>
      </c>
      <c r="AA208" s="264">
        <f>(U208-T208)/T208*100</f>
        <v>0</v>
      </c>
      <c r="AB208" s="265">
        <v>31.95</v>
      </c>
      <c r="AC208" s="265">
        <v>27.82</v>
      </c>
      <c r="AD208" s="265">
        <v>29.68</v>
      </c>
      <c r="AE208" s="265">
        <v>23.81</v>
      </c>
      <c r="AF208" s="265">
        <v>20.83</v>
      </c>
      <c r="AG208" s="233">
        <v>24.16</v>
      </c>
      <c r="AH208" s="412">
        <v>24.16</v>
      </c>
      <c r="AI208" s="264">
        <f>(AH208-AB208)/AB208*100</f>
        <v>-24.381846635367761</v>
      </c>
      <c r="AJ208" s="264">
        <f>(AH208-AC208)/AC208*100</f>
        <v>-13.156002875629044</v>
      </c>
      <c r="AK208" s="264">
        <f>(AH208-AD208)/AD208*100</f>
        <v>-18.598382749326145</v>
      </c>
      <c r="AL208" s="264">
        <f>(AH208-AE208)/AE208*100</f>
        <v>1.4699706005879942</v>
      </c>
      <c r="AM208" s="264">
        <f>(AH208-AF208)/AF208*100</f>
        <v>15.986557849255892</v>
      </c>
      <c r="AN208" s="349">
        <f>(AH208-AG208)/AG208*100</f>
        <v>0</v>
      </c>
    </row>
    <row r="209" spans="1:40" x14ac:dyDescent="0.2">
      <c r="A209" s="262" t="s">
        <v>28</v>
      </c>
      <c r="B209" s="265">
        <v>31593.75</v>
      </c>
      <c r="C209" s="263">
        <v>30627.74</v>
      </c>
      <c r="D209" s="263">
        <v>29102.03</v>
      </c>
      <c r="E209" s="263">
        <v>33056.639999999999</v>
      </c>
      <c r="F209" s="263">
        <v>40388.03</v>
      </c>
      <c r="G209" s="39">
        <v>41271.040000000001</v>
      </c>
      <c r="H209" s="320">
        <v>41271.040000000001</v>
      </c>
      <c r="I209" s="264">
        <f>(H209-B209)/B209*100</f>
        <v>30.630393669634024</v>
      </c>
      <c r="J209" s="264">
        <f>(H209-C209)/C209*100</f>
        <v>34.750523544995481</v>
      </c>
      <c r="K209" s="264">
        <f>(H209-D209)/D209*100</f>
        <v>41.814986789581354</v>
      </c>
      <c r="L209" s="264">
        <f>(H209-E209)/E209*100</f>
        <v>24.849470484598559</v>
      </c>
      <c r="M209" s="264">
        <f>(H209-F209)/F209*100</f>
        <v>2.1863160941496829</v>
      </c>
      <c r="N209" s="349">
        <f>(H209-G209)/G209*100</f>
        <v>0</v>
      </c>
      <c r="O209" s="263">
        <v>980619.38</v>
      </c>
      <c r="P209" s="263">
        <v>879944.64</v>
      </c>
      <c r="Q209" s="263">
        <v>875640.01</v>
      </c>
      <c r="R209" s="263">
        <v>854157.8</v>
      </c>
      <c r="S209" s="263">
        <v>806740.97</v>
      </c>
      <c r="T209" s="39">
        <v>950832.54</v>
      </c>
      <c r="U209" s="320">
        <v>950832.54</v>
      </c>
      <c r="V209" s="264">
        <f>(U209-O209)/O209*100</f>
        <v>-3.037553673475224</v>
      </c>
      <c r="W209" s="264">
        <f>(U209-P209)/P209*100</f>
        <v>8.0559499743074774</v>
      </c>
      <c r="X209" s="264">
        <f>(U209-Q209)/Q209*100</f>
        <v>8.5871510142621315</v>
      </c>
      <c r="Y209" s="264">
        <f>(U209-R209)/R209*100</f>
        <v>11.318135829234361</v>
      </c>
      <c r="Z209" s="264">
        <f>(U209-S209)/S209*100</f>
        <v>17.860946122520598</v>
      </c>
      <c r="AA209" s="264">
        <f>(U209-T209)/T209*100</f>
        <v>0</v>
      </c>
      <c r="AB209" s="265">
        <v>31.04</v>
      </c>
      <c r="AC209" s="265">
        <v>28.73</v>
      </c>
      <c r="AD209" s="265">
        <v>30.09</v>
      </c>
      <c r="AE209" s="265">
        <v>25.84</v>
      </c>
      <c r="AF209" s="265">
        <v>19.97</v>
      </c>
      <c r="AG209" s="233">
        <v>23.04</v>
      </c>
      <c r="AH209" s="412">
        <v>23.04</v>
      </c>
      <c r="AI209" s="264">
        <f>(AH209-AB209)/AB209*100</f>
        <v>-25.773195876288664</v>
      </c>
      <c r="AJ209" s="264">
        <f>(AH209-AC209)/AC209*100</f>
        <v>-19.805081796032027</v>
      </c>
      <c r="AK209" s="264">
        <f>(AH209-AD209)/AD209*100</f>
        <v>-23.429710867397809</v>
      </c>
      <c r="AL209" s="264">
        <f>(AH209-AE209)/AE209*100</f>
        <v>-10.835913312693501</v>
      </c>
      <c r="AM209" s="264">
        <f>(AH209-AF209)/AF209*100</f>
        <v>15.373059589384077</v>
      </c>
      <c r="AN209" s="349">
        <f>(AH209-AG209)/AG209*100</f>
        <v>0</v>
      </c>
    </row>
    <row r="210" spans="1:40" x14ac:dyDescent="0.2">
      <c r="A210" s="262" t="s">
        <v>29</v>
      </c>
      <c r="B210" s="265" t="s">
        <v>51</v>
      </c>
      <c r="C210" s="263" t="s">
        <v>51</v>
      </c>
      <c r="D210" s="263" t="s">
        <v>51</v>
      </c>
      <c r="E210" s="263" t="s">
        <v>51</v>
      </c>
      <c r="F210" s="263" t="s">
        <v>51</v>
      </c>
      <c r="G210" s="39" t="s">
        <v>51</v>
      </c>
      <c r="H210" s="320" t="s">
        <v>51</v>
      </c>
      <c r="I210" s="264" t="s">
        <v>51</v>
      </c>
      <c r="J210" s="264" t="s">
        <v>51</v>
      </c>
      <c r="K210" s="264" t="s">
        <v>51</v>
      </c>
      <c r="L210" s="264" t="s">
        <v>51</v>
      </c>
      <c r="M210" s="264" t="s">
        <v>51</v>
      </c>
      <c r="N210" s="349" t="s">
        <v>51</v>
      </c>
      <c r="O210" s="263" t="s">
        <v>51</v>
      </c>
      <c r="P210" s="263" t="s">
        <v>51</v>
      </c>
      <c r="Q210" s="263" t="s">
        <v>51</v>
      </c>
      <c r="R210" s="263" t="s">
        <v>51</v>
      </c>
      <c r="S210" s="263" t="s">
        <v>51</v>
      </c>
      <c r="T210" s="39" t="s">
        <v>51</v>
      </c>
      <c r="U210" s="320" t="s">
        <v>51</v>
      </c>
      <c r="V210" s="263" t="s">
        <v>51</v>
      </c>
      <c r="W210" s="263" t="s">
        <v>51</v>
      </c>
      <c r="X210" s="263" t="s">
        <v>51</v>
      </c>
      <c r="Y210" s="263" t="s">
        <v>51</v>
      </c>
      <c r="Z210" s="263" t="s">
        <v>51</v>
      </c>
      <c r="AA210" s="263" t="s">
        <v>51</v>
      </c>
      <c r="AB210" s="265" t="s">
        <v>51</v>
      </c>
      <c r="AC210" s="265" t="s">
        <v>51</v>
      </c>
      <c r="AD210" s="265" t="s">
        <v>51</v>
      </c>
      <c r="AE210" s="265" t="s">
        <v>51</v>
      </c>
      <c r="AF210" s="265" t="s">
        <v>51</v>
      </c>
      <c r="AG210" s="233" t="s">
        <v>51</v>
      </c>
      <c r="AH210" s="412" t="s">
        <v>51</v>
      </c>
      <c r="AI210" s="264" t="s">
        <v>51</v>
      </c>
      <c r="AJ210" s="264" t="s">
        <v>51</v>
      </c>
      <c r="AK210" s="264" t="s">
        <v>51</v>
      </c>
      <c r="AL210" s="264" t="s">
        <v>51</v>
      </c>
      <c r="AM210" s="264" t="s">
        <v>51</v>
      </c>
      <c r="AN210" s="349" t="s">
        <v>51</v>
      </c>
    </row>
    <row r="211" spans="1:40" x14ac:dyDescent="0.2">
      <c r="A211" s="262" t="s">
        <v>30</v>
      </c>
      <c r="B211" s="265" t="s">
        <v>50</v>
      </c>
      <c r="C211" s="263" t="s">
        <v>50</v>
      </c>
      <c r="D211" s="263" t="s">
        <v>50</v>
      </c>
      <c r="E211" s="263" t="s">
        <v>50</v>
      </c>
      <c r="F211" s="263" t="s">
        <v>50</v>
      </c>
      <c r="G211" s="39" t="s">
        <v>50</v>
      </c>
      <c r="H211" s="320" t="s">
        <v>50</v>
      </c>
      <c r="I211" s="264" t="s">
        <v>50</v>
      </c>
      <c r="J211" s="264" t="s">
        <v>50</v>
      </c>
      <c r="K211" s="264" t="s">
        <v>50</v>
      </c>
      <c r="L211" s="264" t="s">
        <v>50</v>
      </c>
      <c r="M211" s="264" t="s">
        <v>50</v>
      </c>
      <c r="N211" s="349" t="s">
        <v>50</v>
      </c>
      <c r="O211" s="263" t="s">
        <v>50</v>
      </c>
      <c r="P211" s="263" t="s">
        <v>50</v>
      </c>
      <c r="Q211" s="263" t="s">
        <v>50</v>
      </c>
      <c r="R211" s="263" t="s">
        <v>50</v>
      </c>
      <c r="S211" s="263" t="s">
        <v>50</v>
      </c>
      <c r="T211" s="39" t="s">
        <v>50</v>
      </c>
      <c r="U211" s="320" t="s">
        <v>50</v>
      </c>
      <c r="V211" s="254" t="s">
        <v>50</v>
      </c>
      <c r="W211" s="254" t="s">
        <v>50</v>
      </c>
      <c r="X211" s="254" t="s">
        <v>50</v>
      </c>
      <c r="Y211" s="254" t="s">
        <v>50</v>
      </c>
      <c r="Z211" s="254" t="s">
        <v>50</v>
      </c>
      <c r="AA211" s="254" t="s">
        <v>50</v>
      </c>
      <c r="AB211" s="265" t="s">
        <v>50</v>
      </c>
      <c r="AC211" s="265" t="s">
        <v>50</v>
      </c>
      <c r="AD211" s="265" t="s">
        <v>50</v>
      </c>
      <c r="AE211" s="265" t="s">
        <v>50</v>
      </c>
      <c r="AF211" s="265" t="s">
        <v>50</v>
      </c>
      <c r="AG211" s="233" t="s">
        <v>50</v>
      </c>
      <c r="AH211" s="412" t="s">
        <v>50</v>
      </c>
      <c r="AI211" s="254" t="s">
        <v>50</v>
      </c>
      <c r="AJ211" s="254" t="s">
        <v>50</v>
      </c>
      <c r="AK211" s="254" t="s">
        <v>50</v>
      </c>
      <c r="AL211" s="264" t="s">
        <v>50</v>
      </c>
      <c r="AM211" s="264" t="s">
        <v>50</v>
      </c>
      <c r="AN211" s="349" t="s">
        <v>50</v>
      </c>
    </row>
    <row r="212" spans="1:40" x14ac:dyDescent="0.2">
      <c r="A212" s="262" t="s">
        <v>31</v>
      </c>
      <c r="B212" s="265" t="s">
        <v>50</v>
      </c>
      <c r="C212" s="263" t="s">
        <v>50</v>
      </c>
      <c r="D212" s="263" t="s">
        <v>50</v>
      </c>
      <c r="E212" s="263" t="s">
        <v>50</v>
      </c>
      <c r="F212" s="263" t="s">
        <v>50</v>
      </c>
      <c r="G212" s="39" t="s">
        <v>50</v>
      </c>
      <c r="H212" s="320" t="s">
        <v>50</v>
      </c>
      <c r="I212" s="264" t="s">
        <v>50</v>
      </c>
      <c r="J212" s="264" t="s">
        <v>50</v>
      </c>
      <c r="K212" s="264" t="s">
        <v>50</v>
      </c>
      <c r="L212" s="264" t="s">
        <v>50</v>
      </c>
      <c r="M212" s="264" t="s">
        <v>50</v>
      </c>
      <c r="N212" s="349" t="s">
        <v>50</v>
      </c>
      <c r="O212" s="263" t="s">
        <v>50</v>
      </c>
      <c r="P212" s="263" t="s">
        <v>50</v>
      </c>
      <c r="Q212" s="263" t="s">
        <v>50</v>
      </c>
      <c r="R212" s="263" t="s">
        <v>50</v>
      </c>
      <c r="S212" s="263" t="s">
        <v>50</v>
      </c>
      <c r="T212" s="39" t="s">
        <v>50</v>
      </c>
      <c r="U212" s="320" t="s">
        <v>50</v>
      </c>
      <c r="V212" s="254" t="s">
        <v>50</v>
      </c>
      <c r="W212" s="254" t="s">
        <v>50</v>
      </c>
      <c r="X212" s="254" t="s">
        <v>50</v>
      </c>
      <c r="Y212" s="254" t="s">
        <v>50</v>
      </c>
      <c r="Z212" s="254" t="s">
        <v>50</v>
      </c>
      <c r="AA212" s="254" t="s">
        <v>50</v>
      </c>
      <c r="AB212" s="265" t="s">
        <v>50</v>
      </c>
      <c r="AC212" s="265" t="s">
        <v>50</v>
      </c>
      <c r="AD212" s="265" t="s">
        <v>50</v>
      </c>
      <c r="AE212" s="265" t="s">
        <v>50</v>
      </c>
      <c r="AF212" s="265" t="s">
        <v>50</v>
      </c>
      <c r="AG212" s="233" t="s">
        <v>50</v>
      </c>
      <c r="AH212" s="412" t="s">
        <v>50</v>
      </c>
      <c r="AI212" s="254" t="s">
        <v>50</v>
      </c>
      <c r="AJ212" s="254" t="s">
        <v>50</v>
      </c>
      <c r="AK212" s="254" t="s">
        <v>50</v>
      </c>
      <c r="AL212" s="264" t="s">
        <v>50</v>
      </c>
      <c r="AM212" s="264" t="s">
        <v>50</v>
      </c>
      <c r="AN212" s="349" t="s">
        <v>50</v>
      </c>
    </row>
    <row r="213" spans="1:40" x14ac:dyDescent="0.2">
      <c r="A213" s="261" t="s">
        <v>32</v>
      </c>
      <c r="B213" s="265" t="s">
        <v>50</v>
      </c>
      <c r="C213" s="263" t="s">
        <v>50</v>
      </c>
      <c r="D213" s="263" t="s">
        <v>50</v>
      </c>
      <c r="E213" s="263" t="s">
        <v>50</v>
      </c>
      <c r="F213" s="263" t="s">
        <v>50</v>
      </c>
      <c r="G213" s="39" t="s">
        <v>50</v>
      </c>
      <c r="H213" s="320" t="s">
        <v>50</v>
      </c>
      <c r="I213" s="264" t="s">
        <v>50</v>
      </c>
      <c r="J213" s="264" t="s">
        <v>50</v>
      </c>
      <c r="K213" s="264" t="s">
        <v>50</v>
      </c>
      <c r="L213" s="264" t="s">
        <v>50</v>
      </c>
      <c r="M213" s="264" t="s">
        <v>50</v>
      </c>
      <c r="N213" s="349" t="s">
        <v>50</v>
      </c>
      <c r="O213" s="263" t="s">
        <v>50</v>
      </c>
      <c r="P213" s="263" t="s">
        <v>50</v>
      </c>
      <c r="Q213" s="263" t="s">
        <v>50</v>
      </c>
      <c r="R213" s="263" t="s">
        <v>50</v>
      </c>
      <c r="S213" s="263" t="s">
        <v>50</v>
      </c>
      <c r="T213" s="269">
        <v>2517.6999999999998</v>
      </c>
      <c r="U213" s="328">
        <v>2517.6999999999998</v>
      </c>
      <c r="V213" s="254" t="s">
        <v>50</v>
      </c>
      <c r="W213" s="254" t="s">
        <v>50</v>
      </c>
      <c r="X213" s="254" t="s">
        <v>50</v>
      </c>
      <c r="Y213" s="254" t="s">
        <v>50</v>
      </c>
      <c r="Z213" s="254" t="s">
        <v>50</v>
      </c>
      <c r="AA213" s="254" t="s">
        <v>50</v>
      </c>
      <c r="AB213" s="256"/>
      <c r="AC213" s="257"/>
      <c r="AD213" s="257"/>
      <c r="AE213" s="257"/>
      <c r="AF213" s="257"/>
      <c r="AG213" s="257"/>
      <c r="AH213" s="411"/>
      <c r="AI213" s="259"/>
      <c r="AJ213" s="259"/>
      <c r="AK213" s="259"/>
      <c r="AL213" s="260"/>
      <c r="AM213" s="260"/>
      <c r="AN213" s="381"/>
    </row>
    <row r="214" spans="1:40" x14ac:dyDescent="0.2">
      <c r="A214" s="262" t="s">
        <v>33</v>
      </c>
      <c r="B214" s="265" t="s">
        <v>51</v>
      </c>
      <c r="C214" s="263" t="s">
        <v>51</v>
      </c>
      <c r="D214" s="263" t="s">
        <v>51</v>
      </c>
      <c r="E214" s="263" t="s">
        <v>51</v>
      </c>
      <c r="F214" s="263" t="s">
        <v>51</v>
      </c>
      <c r="G214" s="39" t="s">
        <v>51</v>
      </c>
      <c r="H214" s="320" t="s">
        <v>51</v>
      </c>
      <c r="I214" s="264" t="s">
        <v>51</v>
      </c>
      <c r="J214" s="264" t="s">
        <v>51</v>
      </c>
      <c r="K214" s="264" t="s">
        <v>51</v>
      </c>
      <c r="L214" s="264" t="s">
        <v>51</v>
      </c>
      <c r="M214" s="264" t="s">
        <v>51</v>
      </c>
      <c r="N214" s="349" t="s">
        <v>51</v>
      </c>
      <c r="O214" s="263" t="s">
        <v>51</v>
      </c>
      <c r="P214" s="263" t="s">
        <v>51</v>
      </c>
      <c r="Q214" s="263" t="s">
        <v>51</v>
      </c>
      <c r="R214" s="263" t="s">
        <v>51</v>
      </c>
      <c r="S214" s="263" t="s">
        <v>51</v>
      </c>
      <c r="T214" s="39" t="s">
        <v>51</v>
      </c>
      <c r="U214" s="320" t="s">
        <v>51</v>
      </c>
      <c r="V214" s="254" t="s">
        <v>51</v>
      </c>
      <c r="W214" s="254" t="s">
        <v>51</v>
      </c>
      <c r="X214" s="254" t="s">
        <v>51</v>
      </c>
      <c r="Y214" s="254" t="s">
        <v>51</v>
      </c>
      <c r="Z214" s="254" t="s">
        <v>51</v>
      </c>
      <c r="AA214" s="254" t="s">
        <v>51</v>
      </c>
      <c r="AB214" s="265" t="s">
        <v>51</v>
      </c>
      <c r="AC214" s="265" t="s">
        <v>51</v>
      </c>
      <c r="AD214" s="265" t="s">
        <v>51</v>
      </c>
      <c r="AE214" s="265" t="s">
        <v>51</v>
      </c>
      <c r="AF214" s="265" t="s">
        <v>51</v>
      </c>
      <c r="AG214" s="233" t="s">
        <v>51</v>
      </c>
      <c r="AH214" s="412" t="s">
        <v>51</v>
      </c>
      <c r="AI214" s="264" t="s">
        <v>51</v>
      </c>
      <c r="AJ214" s="264" t="s">
        <v>51</v>
      </c>
      <c r="AK214" s="264" t="s">
        <v>51</v>
      </c>
      <c r="AL214" s="264" t="s">
        <v>51</v>
      </c>
      <c r="AM214" s="264" t="s">
        <v>51</v>
      </c>
      <c r="AN214" s="349" t="s">
        <v>51</v>
      </c>
    </row>
    <row r="215" spans="1:40" x14ac:dyDescent="0.2">
      <c r="A215" s="262" t="s">
        <v>34</v>
      </c>
      <c r="B215" s="265" t="s">
        <v>50</v>
      </c>
      <c r="C215" s="263" t="s">
        <v>50</v>
      </c>
      <c r="D215" s="263" t="s">
        <v>50</v>
      </c>
      <c r="E215" s="263" t="s">
        <v>50</v>
      </c>
      <c r="F215" s="263" t="s">
        <v>50</v>
      </c>
      <c r="G215" s="39" t="s">
        <v>50</v>
      </c>
      <c r="H215" s="320" t="s">
        <v>50</v>
      </c>
      <c r="I215" s="264" t="s">
        <v>50</v>
      </c>
      <c r="J215" s="264" t="s">
        <v>50</v>
      </c>
      <c r="K215" s="264" t="s">
        <v>50</v>
      </c>
      <c r="L215" s="264" t="s">
        <v>50</v>
      </c>
      <c r="M215" s="263" t="s">
        <v>50</v>
      </c>
      <c r="N215" s="349" t="s">
        <v>50</v>
      </c>
      <c r="O215" s="263" t="s">
        <v>50</v>
      </c>
      <c r="P215" s="263" t="s">
        <v>50</v>
      </c>
      <c r="Q215" s="263" t="s">
        <v>50</v>
      </c>
      <c r="R215" s="263" t="s">
        <v>50</v>
      </c>
      <c r="S215" s="263" t="s">
        <v>50</v>
      </c>
      <c r="T215" s="39" t="s">
        <v>51</v>
      </c>
      <c r="U215" s="320" t="s">
        <v>51</v>
      </c>
      <c r="V215" s="254" t="s">
        <v>50</v>
      </c>
      <c r="W215" s="254" t="s">
        <v>50</v>
      </c>
      <c r="X215" s="254" t="s">
        <v>50</v>
      </c>
      <c r="Y215" s="254" t="s">
        <v>50</v>
      </c>
      <c r="Z215" s="254" t="s">
        <v>50</v>
      </c>
      <c r="AA215" s="254" t="s">
        <v>50</v>
      </c>
      <c r="AB215" s="265" t="s">
        <v>50</v>
      </c>
      <c r="AC215" s="265" t="s">
        <v>50</v>
      </c>
      <c r="AD215" s="265" t="s">
        <v>50</v>
      </c>
      <c r="AE215" s="265" t="s">
        <v>50</v>
      </c>
      <c r="AF215" s="265" t="s">
        <v>50</v>
      </c>
      <c r="AG215" s="233" t="s">
        <v>50</v>
      </c>
      <c r="AH215" s="412" t="s">
        <v>50</v>
      </c>
      <c r="AI215" s="254" t="s">
        <v>50</v>
      </c>
      <c r="AJ215" s="254" t="s">
        <v>50</v>
      </c>
      <c r="AK215" s="254" t="s">
        <v>50</v>
      </c>
      <c r="AL215" s="264" t="s">
        <v>50</v>
      </c>
      <c r="AM215" s="264" t="s">
        <v>50</v>
      </c>
      <c r="AN215" s="349" t="s">
        <v>50</v>
      </c>
    </row>
    <row r="216" spans="1:40" x14ac:dyDescent="0.2">
      <c r="A216" s="267" t="s">
        <v>35</v>
      </c>
      <c r="B216" s="265" t="s">
        <v>50</v>
      </c>
      <c r="C216" s="263" t="s">
        <v>50</v>
      </c>
      <c r="D216" s="263" t="s">
        <v>50</v>
      </c>
      <c r="E216" s="263" t="s">
        <v>50</v>
      </c>
      <c r="F216" s="263" t="s">
        <v>50</v>
      </c>
      <c r="G216" s="39" t="s">
        <v>50</v>
      </c>
      <c r="H216" s="320" t="s">
        <v>50</v>
      </c>
      <c r="I216" s="264" t="s">
        <v>50</v>
      </c>
      <c r="J216" s="264" t="s">
        <v>50</v>
      </c>
      <c r="K216" s="264" t="s">
        <v>50</v>
      </c>
      <c r="L216" s="264" t="s">
        <v>50</v>
      </c>
      <c r="M216" s="263" t="s">
        <v>50</v>
      </c>
      <c r="N216" s="349" t="s">
        <v>50</v>
      </c>
      <c r="O216" s="263" t="s">
        <v>50</v>
      </c>
      <c r="P216" s="263" t="s">
        <v>50</v>
      </c>
      <c r="Q216" s="263" t="s">
        <v>50</v>
      </c>
      <c r="R216" s="263" t="s">
        <v>50</v>
      </c>
      <c r="S216" s="263" t="s">
        <v>50</v>
      </c>
      <c r="T216" s="39" t="s">
        <v>51</v>
      </c>
      <c r="U216" s="320" t="s">
        <v>51</v>
      </c>
      <c r="V216" s="254" t="s">
        <v>50</v>
      </c>
      <c r="W216" s="254" t="s">
        <v>50</v>
      </c>
      <c r="X216" s="254" t="s">
        <v>50</v>
      </c>
      <c r="Y216" s="254" t="s">
        <v>50</v>
      </c>
      <c r="Z216" s="254" t="s">
        <v>50</v>
      </c>
      <c r="AA216" s="254" t="s">
        <v>50</v>
      </c>
      <c r="AB216" s="265" t="s">
        <v>50</v>
      </c>
      <c r="AC216" s="265" t="s">
        <v>50</v>
      </c>
      <c r="AD216" s="265" t="s">
        <v>50</v>
      </c>
      <c r="AE216" s="265" t="s">
        <v>50</v>
      </c>
      <c r="AF216" s="265" t="s">
        <v>50</v>
      </c>
      <c r="AG216" s="233" t="s">
        <v>50</v>
      </c>
      <c r="AH216" s="412" t="s">
        <v>50</v>
      </c>
      <c r="AI216" s="254" t="s">
        <v>50</v>
      </c>
      <c r="AJ216" s="254" t="s">
        <v>50</v>
      </c>
      <c r="AK216" s="254" t="s">
        <v>50</v>
      </c>
      <c r="AL216" s="264" t="s">
        <v>50</v>
      </c>
      <c r="AM216" s="264" t="s">
        <v>50</v>
      </c>
      <c r="AN216" s="349" t="s">
        <v>50</v>
      </c>
    </row>
    <row r="217" spans="1:40" x14ac:dyDescent="0.2">
      <c r="A217" s="267" t="s">
        <v>36</v>
      </c>
      <c r="B217" s="265" t="s">
        <v>50</v>
      </c>
      <c r="C217" s="263" t="s">
        <v>50</v>
      </c>
      <c r="D217" s="263" t="s">
        <v>50</v>
      </c>
      <c r="E217" s="263" t="s">
        <v>50</v>
      </c>
      <c r="F217" s="263" t="s">
        <v>50</v>
      </c>
      <c r="G217" s="39" t="s">
        <v>50</v>
      </c>
      <c r="H217" s="320" t="s">
        <v>50</v>
      </c>
      <c r="I217" s="264" t="s">
        <v>50</v>
      </c>
      <c r="J217" s="264" t="s">
        <v>50</v>
      </c>
      <c r="K217" s="264" t="s">
        <v>50</v>
      </c>
      <c r="L217" s="264" t="s">
        <v>50</v>
      </c>
      <c r="M217" s="263" t="s">
        <v>50</v>
      </c>
      <c r="N217" s="349" t="s">
        <v>50</v>
      </c>
      <c r="O217" s="263" t="s">
        <v>50</v>
      </c>
      <c r="P217" s="263" t="s">
        <v>50</v>
      </c>
      <c r="Q217" s="263" t="s">
        <v>50</v>
      </c>
      <c r="R217" s="263" t="s">
        <v>50</v>
      </c>
      <c r="S217" s="263" t="s">
        <v>50</v>
      </c>
      <c r="T217" s="39">
        <v>2517.6999999999998</v>
      </c>
      <c r="U217" s="320">
        <v>2517.6999999999998</v>
      </c>
      <c r="V217" s="254" t="s">
        <v>50</v>
      </c>
      <c r="W217" s="254" t="s">
        <v>50</v>
      </c>
      <c r="X217" s="254" t="s">
        <v>50</v>
      </c>
      <c r="Y217" s="254" t="s">
        <v>50</v>
      </c>
      <c r="Z217" s="254" t="s">
        <v>50</v>
      </c>
      <c r="AA217" s="254" t="s">
        <v>50</v>
      </c>
      <c r="AB217" s="265" t="s">
        <v>50</v>
      </c>
      <c r="AC217" s="265" t="s">
        <v>50</v>
      </c>
      <c r="AD217" s="265" t="s">
        <v>50</v>
      </c>
      <c r="AE217" s="265" t="s">
        <v>50</v>
      </c>
      <c r="AF217" s="265" t="s">
        <v>50</v>
      </c>
      <c r="AG217" s="233" t="s">
        <v>50</v>
      </c>
      <c r="AH217" s="412" t="s">
        <v>50</v>
      </c>
      <c r="AI217" s="254" t="s">
        <v>50</v>
      </c>
      <c r="AJ217" s="254" t="s">
        <v>50</v>
      </c>
      <c r="AK217" s="254" t="s">
        <v>50</v>
      </c>
      <c r="AL217" s="264" t="s">
        <v>50</v>
      </c>
      <c r="AM217" s="264" t="s">
        <v>50</v>
      </c>
      <c r="AN217" s="349" t="s">
        <v>50</v>
      </c>
    </row>
    <row r="218" spans="1:40" x14ac:dyDescent="0.2">
      <c r="A218" s="262" t="s">
        <v>83</v>
      </c>
      <c r="B218" s="265" t="s">
        <v>50</v>
      </c>
      <c r="C218" s="263" t="s">
        <v>50</v>
      </c>
      <c r="D218" s="263" t="s">
        <v>50</v>
      </c>
      <c r="E218" s="263" t="s">
        <v>50</v>
      </c>
      <c r="F218" s="263" t="s">
        <v>50</v>
      </c>
      <c r="G218" s="39" t="s">
        <v>50</v>
      </c>
      <c r="H218" s="320" t="s">
        <v>50</v>
      </c>
      <c r="I218" s="264" t="s">
        <v>50</v>
      </c>
      <c r="J218" s="264" t="s">
        <v>50</v>
      </c>
      <c r="K218" s="264" t="s">
        <v>50</v>
      </c>
      <c r="L218" s="264" t="s">
        <v>50</v>
      </c>
      <c r="M218" s="263" t="s">
        <v>50</v>
      </c>
      <c r="N218" s="349" t="s">
        <v>50</v>
      </c>
      <c r="O218" s="263" t="s">
        <v>50</v>
      </c>
      <c r="P218" s="263" t="s">
        <v>50</v>
      </c>
      <c r="Q218" s="263" t="s">
        <v>50</v>
      </c>
      <c r="R218" s="263" t="s">
        <v>50</v>
      </c>
      <c r="S218" s="263" t="s">
        <v>50</v>
      </c>
      <c r="T218" s="39" t="s">
        <v>50</v>
      </c>
      <c r="U218" s="320" t="s">
        <v>50</v>
      </c>
      <c r="V218" s="254" t="s">
        <v>50</v>
      </c>
      <c r="W218" s="254" t="s">
        <v>50</v>
      </c>
      <c r="X218" s="254" t="s">
        <v>50</v>
      </c>
      <c r="Y218" s="254" t="s">
        <v>50</v>
      </c>
      <c r="Z218" s="254" t="s">
        <v>50</v>
      </c>
      <c r="AA218" s="254" t="s">
        <v>50</v>
      </c>
      <c r="AB218" s="265" t="s">
        <v>50</v>
      </c>
      <c r="AC218" s="265" t="s">
        <v>50</v>
      </c>
      <c r="AD218" s="265" t="s">
        <v>50</v>
      </c>
      <c r="AE218" s="265" t="s">
        <v>50</v>
      </c>
      <c r="AF218" s="265" t="s">
        <v>50</v>
      </c>
      <c r="AG218" s="233" t="s">
        <v>50</v>
      </c>
      <c r="AH218" s="412" t="s">
        <v>50</v>
      </c>
      <c r="AI218" s="254" t="s">
        <v>50</v>
      </c>
      <c r="AJ218" s="254" t="s">
        <v>50</v>
      </c>
      <c r="AK218" s="254" t="s">
        <v>50</v>
      </c>
      <c r="AL218" s="264" t="s">
        <v>50</v>
      </c>
      <c r="AM218" s="264" t="s">
        <v>50</v>
      </c>
      <c r="AN218" s="349" t="s">
        <v>50</v>
      </c>
    </row>
    <row r="219" spans="1:40" x14ac:dyDescent="0.2">
      <c r="A219" s="262" t="s">
        <v>37</v>
      </c>
      <c r="B219" s="265" t="s">
        <v>50</v>
      </c>
      <c r="C219" s="263" t="s">
        <v>50</v>
      </c>
      <c r="D219" s="263" t="s">
        <v>50</v>
      </c>
      <c r="E219" s="263" t="s">
        <v>50</v>
      </c>
      <c r="F219" s="263" t="s">
        <v>50</v>
      </c>
      <c r="G219" s="39" t="s">
        <v>50</v>
      </c>
      <c r="H219" s="320" t="s">
        <v>50</v>
      </c>
      <c r="I219" s="264" t="s">
        <v>50</v>
      </c>
      <c r="J219" s="264" t="s">
        <v>50</v>
      </c>
      <c r="K219" s="264" t="s">
        <v>50</v>
      </c>
      <c r="L219" s="264" t="s">
        <v>50</v>
      </c>
      <c r="M219" s="263" t="s">
        <v>50</v>
      </c>
      <c r="N219" s="349" t="s">
        <v>50</v>
      </c>
      <c r="O219" s="263" t="s">
        <v>50</v>
      </c>
      <c r="P219" s="263" t="s">
        <v>50</v>
      </c>
      <c r="Q219" s="263" t="s">
        <v>50</v>
      </c>
      <c r="R219" s="263" t="s">
        <v>50</v>
      </c>
      <c r="S219" s="263" t="s">
        <v>50</v>
      </c>
      <c r="T219" s="39" t="s">
        <v>50</v>
      </c>
      <c r="U219" s="320" t="s">
        <v>50</v>
      </c>
      <c r="V219" s="254" t="s">
        <v>50</v>
      </c>
      <c r="W219" s="254" t="s">
        <v>50</v>
      </c>
      <c r="X219" s="254" t="s">
        <v>50</v>
      </c>
      <c r="Y219" s="254" t="s">
        <v>50</v>
      </c>
      <c r="Z219" s="254" t="s">
        <v>50</v>
      </c>
      <c r="AA219" s="254" t="s">
        <v>50</v>
      </c>
      <c r="AB219" s="265" t="s">
        <v>50</v>
      </c>
      <c r="AC219" s="265" t="s">
        <v>50</v>
      </c>
      <c r="AD219" s="265" t="s">
        <v>50</v>
      </c>
      <c r="AE219" s="265" t="s">
        <v>50</v>
      </c>
      <c r="AF219" s="265" t="s">
        <v>50</v>
      </c>
      <c r="AG219" s="233" t="s">
        <v>50</v>
      </c>
      <c r="AH219" s="412" t="s">
        <v>50</v>
      </c>
      <c r="AI219" s="254" t="s">
        <v>50</v>
      </c>
      <c r="AJ219" s="254" t="s">
        <v>50</v>
      </c>
      <c r="AK219" s="254" t="s">
        <v>50</v>
      </c>
      <c r="AL219" s="264" t="s">
        <v>50</v>
      </c>
      <c r="AM219" s="264" t="s">
        <v>50</v>
      </c>
      <c r="AN219" s="349" t="s">
        <v>50</v>
      </c>
    </row>
    <row r="220" spans="1:40" x14ac:dyDescent="0.2">
      <c r="A220" s="262" t="s">
        <v>38</v>
      </c>
      <c r="B220" s="265" t="s">
        <v>50</v>
      </c>
      <c r="C220" s="263" t="s">
        <v>50</v>
      </c>
      <c r="D220" s="263" t="s">
        <v>50</v>
      </c>
      <c r="E220" s="263" t="s">
        <v>50</v>
      </c>
      <c r="F220" s="263" t="s">
        <v>50</v>
      </c>
      <c r="G220" s="39" t="s">
        <v>50</v>
      </c>
      <c r="H220" s="320" t="s">
        <v>50</v>
      </c>
      <c r="I220" s="264" t="s">
        <v>50</v>
      </c>
      <c r="J220" s="264" t="s">
        <v>50</v>
      </c>
      <c r="K220" s="264" t="s">
        <v>50</v>
      </c>
      <c r="L220" s="264" t="s">
        <v>50</v>
      </c>
      <c r="M220" s="263" t="s">
        <v>50</v>
      </c>
      <c r="N220" s="349" t="s">
        <v>50</v>
      </c>
      <c r="O220" s="263" t="s">
        <v>50</v>
      </c>
      <c r="P220" s="263" t="s">
        <v>50</v>
      </c>
      <c r="Q220" s="263" t="s">
        <v>50</v>
      </c>
      <c r="R220" s="263" t="s">
        <v>50</v>
      </c>
      <c r="S220" s="263" t="s">
        <v>50</v>
      </c>
      <c r="T220" s="39" t="s">
        <v>50</v>
      </c>
      <c r="U220" s="320" t="s">
        <v>50</v>
      </c>
      <c r="V220" s="254" t="s">
        <v>50</v>
      </c>
      <c r="W220" s="254" t="s">
        <v>50</v>
      </c>
      <c r="X220" s="254" t="s">
        <v>50</v>
      </c>
      <c r="Y220" s="254" t="s">
        <v>50</v>
      </c>
      <c r="Z220" s="254" t="s">
        <v>50</v>
      </c>
      <c r="AA220" s="254" t="s">
        <v>50</v>
      </c>
      <c r="AB220" s="265" t="s">
        <v>50</v>
      </c>
      <c r="AC220" s="265" t="s">
        <v>50</v>
      </c>
      <c r="AD220" s="265" t="s">
        <v>50</v>
      </c>
      <c r="AE220" s="265" t="s">
        <v>50</v>
      </c>
      <c r="AF220" s="265" t="s">
        <v>50</v>
      </c>
      <c r="AG220" s="233" t="s">
        <v>50</v>
      </c>
      <c r="AH220" s="412" t="s">
        <v>50</v>
      </c>
      <c r="AI220" s="254" t="s">
        <v>50</v>
      </c>
      <c r="AJ220" s="254" t="s">
        <v>50</v>
      </c>
      <c r="AK220" s="254" t="s">
        <v>50</v>
      </c>
      <c r="AL220" s="264" t="s">
        <v>50</v>
      </c>
      <c r="AM220" s="264" t="s">
        <v>50</v>
      </c>
      <c r="AN220" s="349" t="s">
        <v>50</v>
      </c>
    </row>
    <row r="221" spans="1:40" x14ac:dyDescent="0.2">
      <c r="A221" s="262" t="s">
        <v>39</v>
      </c>
      <c r="B221" s="265" t="s">
        <v>50</v>
      </c>
      <c r="C221" s="263" t="s">
        <v>50</v>
      </c>
      <c r="D221" s="263" t="s">
        <v>50</v>
      </c>
      <c r="E221" s="263" t="s">
        <v>50</v>
      </c>
      <c r="F221" s="263" t="s">
        <v>50</v>
      </c>
      <c r="G221" s="39" t="s">
        <v>50</v>
      </c>
      <c r="H221" s="320" t="s">
        <v>50</v>
      </c>
      <c r="I221" s="264" t="s">
        <v>50</v>
      </c>
      <c r="J221" s="264" t="s">
        <v>50</v>
      </c>
      <c r="K221" s="264" t="s">
        <v>50</v>
      </c>
      <c r="L221" s="264" t="s">
        <v>50</v>
      </c>
      <c r="M221" s="263" t="s">
        <v>50</v>
      </c>
      <c r="N221" s="349" t="s">
        <v>50</v>
      </c>
      <c r="O221" s="263" t="s">
        <v>50</v>
      </c>
      <c r="P221" s="263" t="s">
        <v>50</v>
      </c>
      <c r="Q221" s="263" t="s">
        <v>50</v>
      </c>
      <c r="R221" s="263" t="s">
        <v>50</v>
      </c>
      <c r="S221" s="263" t="s">
        <v>50</v>
      </c>
      <c r="T221" s="39" t="s">
        <v>50</v>
      </c>
      <c r="U221" s="320" t="s">
        <v>50</v>
      </c>
      <c r="V221" s="254" t="s">
        <v>50</v>
      </c>
      <c r="W221" s="254" t="s">
        <v>50</v>
      </c>
      <c r="X221" s="254" t="s">
        <v>50</v>
      </c>
      <c r="Y221" s="254" t="s">
        <v>50</v>
      </c>
      <c r="Z221" s="254" t="s">
        <v>50</v>
      </c>
      <c r="AA221" s="254" t="s">
        <v>50</v>
      </c>
      <c r="AB221" s="265" t="s">
        <v>50</v>
      </c>
      <c r="AC221" s="265" t="s">
        <v>50</v>
      </c>
      <c r="AD221" s="265" t="s">
        <v>50</v>
      </c>
      <c r="AE221" s="265" t="s">
        <v>50</v>
      </c>
      <c r="AF221" s="265" t="s">
        <v>50</v>
      </c>
      <c r="AG221" s="233" t="s">
        <v>50</v>
      </c>
      <c r="AH221" s="412" t="s">
        <v>50</v>
      </c>
      <c r="AI221" s="254" t="s">
        <v>50</v>
      </c>
      <c r="AJ221" s="254" t="s">
        <v>50</v>
      </c>
      <c r="AK221" s="254" t="s">
        <v>50</v>
      </c>
      <c r="AL221" s="264" t="s">
        <v>50</v>
      </c>
      <c r="AM221" s="264" t="s">
        <v>50</v>
      </c>
      <c r="AN221" s="349" t="s">
        <v>50</v>
      </c>
    </row>
    <row r="222" spans="1:40" x14ac:dyDescent="0.2">
      <c r="A222" s="262" t="s">
        <v>40</v>
      </c>
      <c r="B222" s="265" t="s">
        <v>50</v>
      </c>
      <c r="C222" s="263" t="s">
        <v>50</v>
      </c>
      <c r="D222" s="263" t="s">
        <v>50</v>
      </c>
      <c r="E222" s="263" t="s">
        <v>50</v>
      </c>
      <c r="F222" s="263" t="s">
        <v>50</v>
      </c>
      <c r="G222" s="39" t="s">
        <v>50</v>
      </c>
      <c r="H222" s="320" t="s">
        <v>50</v>
      </c>
      <c r="I222" s="264" t="s">
        <v>50</v>
      </c>
      <c r="J222" s="264" t="s">
        <v>50</v>
      </c>
      <c r="K222" s="264" t="s">
        <v>50</v>
      </c>
      <c r="L222" s="264" t="s">
        <v>50</v>
      </c>
      <c r="M222" s="263" t="s">
        <v>50</v>
      </c>
      <c r="N222" s="349" t="s">
        <v>50</v>
      </c>
      <c r="O222" s="263" t="s">
        <v>50</v>
      </c>
      <c r="P222" s="263" t="s">
        <v>50</v>
      </c>
      <c r="Q222" s="263" t="s">
        <v>50</v>
      </c>
      <c r="R222" s="263" t="s">
        <v>50</v>
      </c>
      <c r="S222" s="263" t="s">
        <v>50</v>
      </c>
      <c r="T222" s="39" t="s">
        <v>50</v>
      </c>
      <c r="U222" s="320" t="s">
        <v>50</v>
      </c>
      <c r="V222" s="254" t="s">
        <v>50</v>
      </c>
      <c r="W222" s="254" t="s">
        <v>50</v>
      </c>
      <c r="X222" s="254" t="s">
        <v>50</v>
      </c>
      <c r="Y222" s="254" t="s">
        <v>50</v>
      </c>
      <c r="Z222" s="254" t="s">
        <v>50</v>
      </c>
      <c r="AA222" s="254" t="s">
        <v>50</v>
      </c>
      <c r="AB222" s="265" t="s">
        <v>50</v>
      </c>
      <c r="AC222" s="265" t="s">
        <v>50</v>
      </c>
      <c r="AD222" s="265" t="s">
        <v>50</v>
      </c>
      <c r="AE222" s="265" t="s">
        <v>50</v>
      </c>
      <c r="AF222" s="265" t="s">
        <v>50</v>
      </c>
      <c r="AG222" s="233" t="s">
        <v>50</v>
      </c>
      <c r="AH222" s="412" t="s">
        <v>50</v>
      </c>
      <c r="AI222" s="254" t="s">
        <v>50</v>
      </c>
      <c r="AJ222" s="254" t="s">
        <v>50</v>
      </c>
      <c r="AK222" s="254" t="s">
        <v>50</v>
      </c>
      <c r="AL222" s="264" t="s">
        <v>50</v>
      </c>
      <c r="AM222" s="264" t="s">
        <v>50</v>
      </c>
      <c r="AN222" s="349" t="s">
        <v>50</v>
      </c>
    </row>
    <row r="223" spans="1:40" x14ac:dyDescent="0.2">
      <c r="A223" s="267" t="s">
        <v>41</v>
      </c>
      <c r="B223" s="265"/>
      <c r="C223" s="263" t="s">
        <v>51</v>
      </c>
      <c r="D223" s="263" t="s">
        <v>51</v>
      </c>
      <c r="E223" s="263" t="s">
        <v>51</v>
      </c>
      <c r="F223" s="263" t="s">
        <v>51</v>
      </c>
      <c r="G223" s="39" t="s">
        <v>51</v>
      </c>
      <c r="H223" s="320" t="s">
        <v>51</v>
      </c>
      <c r="I223" s="263" t="s">
        <v>51</v>
      </c>
      <c r="J223" s="263" t="s">
        <v>51</v>
      </c>
      <c r="K223" s="263" t="s">
        <v>51</v>
      </c>
      <c r="L223" s="263" t="s">
        <v>51</v>
      </c>
      <c r="M223" s="264" t="s">
        <v>51</v>
      </c>
      <c r="N223" s="356" t="s">
        <v>51</v>
      </c>
      <c r="O223" s="263"/>
      <c r="P223" s="263" t="s">
        <v>51</v>
      </c>
      <c r="Q223" s="263" t="s">
        <v>51</v>
      </c>
      <c r="R223" s="263" t="s">
        <v>51</v>
      </c>
      <c r="S223" s="263" t="s">
        <v>51</v>
      </c>
      <c r="T223" s="39" t="s">
        <v>51</v>
      </c>
      <c r="U223" s="320" t="s">
        <v>51</v>
      </c>
      <c r="V223" s="263" t="s">
        <v>51</v>
      </c>
      <c r="W223" s="263" t="s">
        <v>51</v>
      </c>
      <c r="X223" s="263" t="s">
        <v>51</v>
      </c>
      <c r="Y223" s="263" t="s">
        <v>51</v>
      </c>
      <c r="Z223" s="263" t="s">
        <v>51</v>
      </c>
      <c r="AA223" s="263" t="s">
        <v>51</v>
      </c>
      <c r="AB223" s="265"/>
      <c r="AC223" s="265" t="s">
        <v>51</v>
      </c>
      <c r="AD223" s="265" t="s">
        <v>51</v>
      </c>
      <c r="AE223" s="265" t="s">
        <v>51</v>
      </c>
      <c r="AF223" s="265" t="s">
        <v>51</v>
      </c>
      <c r="AG223" s="233" t="s">
        <v>51</v>
      </c>
      <c r="AH223" s="412" t="s">
        <v>51</v>
      </c>
      <c r="AI223" s="290"/>
      <c r="AJ223" s="263" t="s">
        <v>51</v>
      </c>
      <c r="AK223" s="263" t="s">
        <v>51</v>
      </c>
      <c r="AL223" s="263" t="s">
        <v>51</v>
      </c>
      <c r="AM223" s="263" t="s">
        <v>51</v>
      </c>
      <c r="AN223" s="356" t="s">
        <v>51</v>
      </c>
    </row>
    <row r="224" spans="1:40" x14ac:dyDescent="0.2">
      <c r="A224" s="262" t="s">
        <v>42</v>
      </c>
      <c r="B224" s="265" t="s">
        <v>51</v>
      </c>
      <c r="C224" s="263" t="s">
        <v>51</v>
      </c>
      <c r="D224" s="263" t="s">
        <v>51</v>
      </c>
      <c r="E224" s="263" t="s">
        <v>51</v>
      </c>
      <c r="F224" s="263" t="s">
        <v>51</v>
      </c>
      <c r="G224" s="39" t="s">
        <v>51</v>
      </c>
      <c r="H224" s="320" t="s">
        <v>51</v>
      </c>
      <c r="I224" s="264" t="s">
        <v>51</v>
      </c>
      <c r="J224" s="264" t="s">
        <v>51</v>
      </c>
      <c r="K224" s="264" t="s">
        <v>51</v>
      </c>
      <c r="L224" s="264" t="s">
        <v>51</v>
      </c>
      <c r="M224" s="264" t="s">
        <v>51</v>
      </c>
      <c r="N224" s="349" t="s">
        <v>51</v>
      </c>
      <c r="O224" s="263" t="s">
        <v>51</v>
      </c>
      <c r="P224" s="263" t="s">
        <v>51</v>
      </c>
      <c r="Q224" s="263" t="s">
        <v>51</v>
      </c>
      <c r="R224" s="263" t="s">
        <v>51</v>
      </c>
      <c r="S224" s="263" t="s">
        <v>51</v>
      </c>
      <c r="T224" s="39" t="s">
        <v>51</v>
      </c>
      <c r="U224" s="320" t="s">
        <v>51</v>
      </c>
      <c r="V224" s="254" t="s">
        <v>51</v>
      </c>
      <c r="W224" s="254" t="s">
        <v>51</v>
      </c>
      <c r="X224" s="254" t="s">
        <v>51</v>
      </c>
      <c r="Y224" s="254" t="s">
        <v>51</v>
      </c>
      <c r="Z224" s="263" t="s">
        <v>51</v>
      </c>
      <c r="AA224" s="254" t="s">
        <v>51</v>
      </c>
      <c r="AB224" s="265" t="s">
        <v>51</v>
      </c>
      <c r="AC224" s="265" t="s">
        <v>51</v>
      </c>
      <c r="AD224" s="265" t="s">
        <v>51</v>
      </c>
      <c r="AE224" s="265" t="s">
        <v>51</v>
      </c>
      <c r="AF224" s="265" t="s">
        <v>51</v>
      </c>
      <c r="AG224" s="233" t="s">
        <v>51</v>
      </c>
      <c r="AH224" s="412" t="s">
        <v>51</v>
      </c>
      <c r="AI224" s="254" t="s">
        <v>51</v>
      </c>
      <c r="AJ224" s="254" t="s">
        <v>51</v>
      </c>
      <c r="AK224" s="254" t="s">
        <v>51</v>
      </c>
      <c r="AL224" s="264" t="s">
        <v>51</v>
      </c>
      <c r="AM224" s="264" t="s">
        <v>51</v>
      </c>
      <c r="AN224" s="349" t="s">
        <v>51</v>
      </c>
    </row>
    <row r="225" spans="1:40" x14ac:dyDescent="0.2">
      <c r="A225" s="261" t="s">
        <v>43</v>
      </c>
      <c r="B225" s="265" t="s">
        <v>50</v>
      </c>
      <c r="C225" s="263" t="s">
        <v>50</v>
      </c>
      <c r="D225" s="263" t="s">
        <v>50</v>
      </c>
      <c r="E225" s="263" t="s">
        <v>50</v>
      </c>
      <c r="F225" s="263" t="s">
        <v>50</v>
      </c>
      <c r="G225" s="269">
        <v>2194.9499999999998</v>
      </c>
      <c r="H225" s="328">
        <v>2194.9499999999998</v>
      </c>
      <c r="I225" s="264" t="s">
        <v>50</v>
      </c>
      <c r="J225" s="264" t="s">
        <v>50</v>
      </c>
      <c r="K225" s="264" t="s">
        <v>50</v>
      </c>
      <c r="L225" s="264" t="s">
        <v>50</v>
      </c>
      <c r="M225" s="263" t="s">
        <v>50</v>
      </c>
      <c r="N225" s="349" t="s">
        <v>50</v>
      </c>
      <c r="O225" s="263" t="s">
        <v>50</v>
      </c>
      <c r="P225" s="263" t="s">
        <v>50</v>
      </c>
      <c r="Q225" s="263" t="s">
        <v>50</v>
      </c>
      <c r="R225" s="263" t="s">
        <v>50</v>
      </c>
      <c r="S225" s="263" t="s">
        <v>50</v>
      </c>
      <c r="T225" s="269">
        <v>46437.94</v>
      </c>
      <c r="U225" s="328">
        <v>46437.94</v>
      </c>
      <c r="V225" s="254" t="s">
        <v>50</v>
      </c>
      <c r="W225" s="254" t="s">
        <v>50</v>
      </c>
      <c r="X225" s="254" t="s">
        <v>50</v>
      </c>
      <c r="Y225" s="254" t="s">
        <v>50</v>
      </c>
      <c r="Z225" s="254" t="s">
        <v>50</v>
      </c>
      <c r="AA225" s="254" t="s">
        <v>50</v>
      </c>
      <c r="AB225" s="256"/>
      <c r="AC225" s="257"/>
      <c r="AD225" s="257"/>
      <c r="AE225" s="257"/>
      <c r="AF225" s="257"/>
      <c r="AG225" s="257"/>
      <c r="AH225" s="411"/>
      <c r="AI225" s="259"/>
      <c r="AJ225" s="259"/>
      <c r="AK225" s="259"/>
      <c r="AL225" s="260"/>
      <c r="AM225" s="260"/>
      <c r="AN225" s="381"/>
    </row>
    <row r="226" spans="1:40" x14ac:dyDescent="0.2">
      <c r="A226" s="262" t="s">
        <v>44</v>
      </c>
      <c r="B226" s="265" t="s">
        <v>51</v>
      </c>
      <c r="C226" s="263" t="s">
        <v>51</v>
      </c>
      <c r="D226" s="263" t="s">
        <v>51</v>
      </c>
      <c r="E226" s="263" t="s">
        <v>51</v>
      </c>
      <c r="F226" s="263" t="s">
        <v>51</v>
      </c>
      <c r="G226" s="39" t="s">
        <v>51</v>
      </c>
      <c r="H226" s="320" t="s">
        <v>51</v>
      </c>
      <c r="I226" s="264" t="s">
        <v>51</v>
      </c>
      <c r="J226" s="264" t="s">
        <v>51</v>
      </c>
      <c r="K226" s="264" t="s">
        <v>51</v>
      </c>
      <c r="L226" s="264" t="s">
        <v>51</v>
      </c>
      <c r="M226" s="264" t="s">
        <v>51</v>
      </c>
      <c r="N226" s="349" t="s">
        <v>51</v>
      </c>
      <c r="O226" s="263" t="s">
        <v>51</v>
      </c>
      <c r="P226" s="263" t="s">
        <v>51</v>
      </c>
      <c r="Q226" s="263" t="s">
        <v>51</v>
      </c>
      <c r="R226" s="263" t="s">
        <v>51</v>
      </c>
      <c r="S226" s="263" t="s">
        <v>51</v>
      </c>
      <c r="T226" s="39" t="s">
        <v>51</v>
      </c>
      <c r="U226" s="320" t="s">
        <v>51</v>
      </c>
      <c r="V226" s="254" t="s">
        <v>51</v>
      </c>
      <c r="W226" s="254" t="s">
        <v>51</v>
      </c>
      <c r="X226" s="254" t="s">
        <v>51</v>
      </c>
      <c r="Y226" s="254" t="s">
        <v>51</v>
      </c>
      <c r="Z226" s="254" t="s">
        <v>51</v>
      </c>
      <c r="AA226" s="254" t="s">
        <v>51</v>
      </c>
      <c r="AB226" s="265" t="s">
        <v>51</v>
      </c>
      <c r="AC226" s="265" t="s">
        <v>51</v>
      </c>
      <c r="AD226" s="265" t="s">
        <v>51</v>
      </c>
      <c r="AE226" s="265" t="s">
        <v>51</v>
      </c>
      <c r="AF226" s="265" t="s">
        <v>51</v>
      </c>
      <c r="AG226" s="233" t="s">
        <v>51</v>
      </c>
      <c r="AH226" s="412" t="s">
        <v>51</v>
      </c>
      <c r="AI226" s="254" t="s">
        <v>51</v>
      </c>
      <c r="AJ226" s="254" t="s">
        <v>51</v>
      </c>
      <c r="AK226" s="254" t="s">
        <v>51</v>
      </c>
      <c r="AL226" s="264" t="s">
        <v>51</v>
      </c>
      <c r="AM226" s="264" t="s">
        <v>51</v>
      </c>
      <c r="AN226" s="349" t="s">
        <v>51</v>
      </c>
    </row>
    <row r="227" spans="1:40" x14ac:dyDescent="0.2">
      <c r="A227" s="262" t="s">
        <v>45</v>
      </c>
      <c r="B227" s="265" t="s">
        <v>50</v>
      </c>
      <c r="C227" s="263" t="s">
        <v>50</v>
      </c>
      <c r="D227" s="263" t="s">
        <v>50</v>
      </c>
      <c r="E227" s="263" t="s">
        <v>50</v>
      </c>
      <c r="F227" s="263" t="s">
        <v>50</v>
      </c>
      <c r="G227" s="39" t="s">
        <v>50</v>
      </c>
      <c r="H227" s="320" t="s">
        <v>50</v>
      </c>
      <c r="I227" s="264" t="s">
        <v>50</v>
      </c>
      <c r="J227" s="264" t="s">
        <v>50</v>
      </c>
      <c r="K227" s="264" t="s">
        <v>50</v>
      </c>
      <c r="L227" s="264" t="s">
        <v>50</v>
      </c>
      <c r="M227" s="264" t="s">
        <v>50</v>
      </c>
      <c r="N227" s="349" t="s">
        <v>50</v>
      </c>
      <c r="O227" s="263" t="s">
        <v>50</v>
      </c>
      <c r="P227" s="263" t="s">
        <v>50</v>
      </c>
      <c r="Q227" s="263" t="s">
        <v>50</v>
      </c>
      <c r="R227" s="263" t="s">
        <v>50</v>
      </c>
      <c r="S227" s="263" t="s">
        <v>50</v>
      </c>
      <c r="T227" s="39" t="s">
        <v>51</v>
      </c>
      <c r="U227" s="320" t="s">
        <v>51</v>
      </c>
      <c r="V227" s="254" t="s">
        <v>50</v>
      </c>
      <c r="W227" s="254" t="s">
        <v>50</v>
      </c>
      <c r="X227" s="254" t="s">
        <v>50</v>
      </c>
      <c r="Y227" s="254" t="s">
        <v>50</v>
      </c>
      <c r="Z227" s="254" t="s">
        <v>50</v>
      </c>
      <c r="AA227" s="254" t="s">
        <v>50</v>
      </c>
      <c r="AB227" s="265" t="s">
        <v>50</v>
      </c>
      <c r="AC227" s="265" t="s">
        <v>50</v>
      </c>
      <c r="AD227" s="265" t="s">
        <v>50</v>
      </c>
      <c r="AE227" s="265" t="s">
        <v>50</v>
      </c>
      <c r="AF227" s="265" t="s">
        <v>50</v>
      </c>
      <c r="AG227" s="233" t="s">
        <v>51</v>
      </c>
      <c r="AH227" s="412" t="s">
        <v>51</v>
      </c>
      <c r="AI227" s="254" t="s">
        <v>50</v>
      </c>
      <c r="AJ227" s="254" t="s">
        <v>50</v>
      </c>
      <c r="AK227" s="254" t="s">
        <v>50</v>
      </c>
      <c r="AL227" s="264" t="s">
        <v>50</v>
      </c>
      <c r="AM227" s="264" t="s">
        <v>50</v>
      </c>
      <c r="AN227" s="349" t="s">
        <v>50</v>
      </c>
    </row>
    <row r="228" spans="1:40" x14ac:dyDescent="0.2">
      <c r="A228" s="262" t="s">
        <v>46</v>
      </c>
      <c r="B228" s="265" t="s">
        <v>50</v>
      </c>
      <c r="C228" s="263" t="s">
        <v>50</v>
      </c>
      <c r="D228" s="263" t="s">
        <v>50</v>
      </c>
      <c r="E228" s="263" t="s">
        <v>50</v>
      </c>
      <c r="F228" s="263" t="s">
        <v>50</v>
      </c>
      <c r="G228" s="39">
        <v>2082.5300000000002</v>
      </c>
      <c r="H228" s="320">
        <v>2082.5300000000002</v>
      </c>
      <c r="I228" s="264" t="s">
        <v>50</v>
      </c>
      <c r="J228" s="264" t="s">
        <v>50</v>
      </c>
      <c r="K228" s="264" t="s">
        <v>50</v>
      </c>
      <c r="L228" s="264" t="s">
        <v>50</v>
      </c>
      <c r="M228" s="264" t="s">
        <v>50</v>
      </c>
      <c r="N228" s="349" t="s">
        <v>50</v>
      </c>
      <c r="O228" s="263" t="s">
        <v>50</v>
      </c>
      <c r="P228" s="263" t="s">
        <v>50</v>
      </c>
      <c r="Q228" s="263" t="s">
        <v>50</v>
      </c>
      <c r="R228" s="263" t="s">
        <v>50</v>
      </c>
      <c r="S228" s="263" t="s">
        <v>50</v>
      </c>
      <c r="T228" s="39">
        <v>46437.94</v>
      </c>
      <c r="U228" s="320">
        <v>46437.94</v>
      </c>
      <c r="V228" s="254" t="s">
        <v>50</v>
      </c>
      <c r="W228" s="254" t="s">
        <v>50</v>
      </c>
      <c r="X228" s="254" t="s">
        <v>50</v>
      </c>
      <c r="Y228" s="254" t="s">
        <v>50</v>
      </c>
      <c r="Z228" s="254" t="s">
        <v>50</v>
      </c>
      <c r="AA228" s="254" t="s">
        <v>50</v>
      </c>
      <c r="AB228" s="265" t="s">
        <v>50</v>
      </c>
      <c r="AC228" s="265" t="s">
        <v>50</v>
      </c>
      <c r="AD228" s="265" t="s">
        <v>50</v>
      </c>
      <c r="AE228" s="265" t="s">
        <v>50</v>
      </c>
      <c r="AF228" s="265" t="s">
        <v>50</v>
      </c>
      <c r="AG228" s="233">
        <v>22.3</v>
      </c>
      <c r="AH228" s="412">
        <v>22.3</v>
      </c>
      <c r="AI228" s="254" t="s">
        <v>50</v>
      </c>
      <c r="AJ228" s="254" t="s">
        <v>50</v>
      </c>
      <c r="AK228" s="254" t="s">
        <v>50</v>
      </c>
      <c r="AL228" s="264" t="s">
        <v>50</v>
      </c>
      <c r="AM228" s="264" t="s">
        <v>50</v>
      </c>
      <c r="AN228" s="349" t="s">
        <v>50</v>
      </c>
    </row>
    <row r="229" spans="1:40" x14ac:dyDescent="0.2">
      <c r="A229" s="262" t="s">
        <v>47</v>
      </c>
      <c r="B229" s="265" t="s">
        <v>51</v>
      </c>
      <c r="C229" s="263" t="s">
        <v>51</v>
      </c>
      <c r="D229" s="263" t="s">
        <v>51</v>
      </c>
      <c r="E229" s="263" t="s">
        <v>51</v>
      </c>
      <c r="F229" s="263" t="s">
        <v>51</v>
      </c>
      <c r="G229" s="39" t="s">
        <v>51</v>
      </c>
      <c r="H229" s="320" t="s">
        <v>51</v>
      </c>
      <c r="I229" s="264" t="s">
        <v>51</v>
      </c>
      <c r="J229" s="264" t="s">
        <v>51</v>
      </c>
      <c r="K229" s="264" t="s">
        <v>51</v>
      </c>
      <c r="L229" s="264" t="s">
        <v>51</v>
      </c>
      <c r="M229" s="264" t="s">
        <v>51</v>
      </c>
      <c r="N229" s="349" t="s">
        <v>51</v>
      </c>
      <c r="O229" s="263" t="s">
        <v>51</v>
      </c>
      <c r="P229" s="263" t="s">
        <v>51</v>
      </c>
      <c r="Q229" s="263" t="s">
        <v>51</v>
      </c>
      <c r="R229" s="263" t="s">
        <v>51</v>
      </c>
      <c r="S229" s="263" t="s">
        <v>51</v>
      </c>
      <c r="T229" s="39" t="s">
        <v>51</v>
      </c>
      <c r="U229" s="320" t="s">
        <v>51</v>
      </c>
      <c r="V229" s="254" t="s">
        <v>51</v>
      </c>
      <c r="W229" s="254" t="s">
        <v>51</v>
      </c>
      <c r="X229" s="254" t="s">
        <v>51</v>
      </c>
      <c r="Y229" s="254" t="s">
        <v>51</v>
      </c>
      <c r="Z229" s="254" t="s">
        <v>51</v>
      </c>
      <c r="AA229" s="254" t="s">
        <v>51</v>
      </c>
      <c r="AB229" s="265" t="s">
        <v>51</v>
      </c>
      <c r="AC229" s="265" t="s">
        <v>51</v>
      </c>
      <c r="AD229" s="265" t="s">
        <v>51</v>
      </c>
      <c r="AE229" s="265" t="s">
        <v>51</v>
      </c>
      <c r="AF229" s="265" t="s">
        <v>51</v>
      </c>
      <c r="AG229" s="233" t="s">
        <v>51</v>
      </c>
      <c r="AH229" s="412" t="s">
        <v>51</v>
      </c>
      <c r="AI229" s="264" t="s">
        <v>51</v>
      </c>
      <c r="AJ229" s="264" t="s">
        <v>51</v>
      </c>
      <c r="AK229" s="264" t="s">
        <v>51</v>
      </c>
      <c r="AL229" s="264" t="s">
        <v>51</v>
      </c>
      <c r="AM229" s="264" t="s">
        <v>51</v>
      </c>
      <c r="AN229" s="349" t="s">
        <v>51</v>
      </c>
    </row>
    <row r="230" spans="1:40" x14ac:dyDescent="0.2">
      <c r="A230" s="262" t="s">
        <v>48</v>
      </c>
      <c r="B230" s="265" t="s">
        <v>50</v>
      </c>
      <c r="C230" s="263" t="s">
        <v>50</v>
      </c>
      <c r="D230" s="263" t="s">
        <v>50</v>
      </c>
      <c r="E230" s="263" t="s">
        <v>50</v>
      </c>
      <c r="F230" s="263" t="s">
        <v>50</v>
      </c>
      <c r="G230" s="39" t="s">
        <v>50</v>
      </c>
      <c r="H230" s="320" t="s">
        <v>50</v>
      </c>
      <c r="I230" s="264" t="s">
        <v>50</v>
      </c>
      <c r="J230" s="264" t="s">
        <v>50</v>
      </c>
      <c r="K230" s="264" t="s">
        <v>50</v>
      </c>
      <c r="L230" s="264" t="s">
        <v>50</v>
      </c>
      <c r="M230" s="263" t="s">
        <v>50</v>
      </c>
      <c r="N230" s="349" t="s">
        <v>50</v>
      </c>
      <c r="O230" s="263" t="s">
        <v>50</v>
      </c>
      <c r="P230" s="263" t="s">
        <v>50</v>
      </c>
      <c r="Q230" s="263" t="s">
        <v>50</v>
      </c>
      <c r="R230" s="263" t="s">
        <v>50</v>
      </c>
      <c r="S230" s="263" t="s">
        <v>50</v>
      </c>
      <c r="T230" s="39" t="s">
        <v>50</v>
      </c>
      <c r="U230" s="320" t="s">
        <v>50</v>
      </c>
      <c r="V230" s="254" t="s">
        <v>50</v>
      </c>
      <c r="W230" s="254" t="s">
        <v>50</v>
      </c>
      <c r="X230" s="254" t="s">
        <v>50</v>
      </c>
      <c r="Y230" s="254" t="s">
        <v>50</v>
      </c>
      <c r="Z230" s="254" t="s">
        <v>50</v>
      </c>
      <c r="AA230" s="254" t="s">
        <v>50</v>
      </c>
      <c r="AB230" s="265" t="s">
        <v>50</v>
      </c>
      <c r="AC230" s="265" t="s">
        <v>50</v>
      </c>
      <c r="AD230" s="265" t="s">
        <v>50</v>
      </c>
      <c r="AE230" s="265" t="s">
        <v>50</v>
      </c>
      <c r="AF230" s="265" t="s">
        <v>50</v>
      </c>
      <c r="AG230" s="233" t="s">
        <v>51</v>
      </c>
      <c r="AH230" s="412" t="s">
        <v>51</v>
      </c>
      <c r="AI230" s="254" t="s">
        <v>50</v>
      </c>
      <c r="AJ230" s="254" t="s">
        <v>50</v>
      </c>
      <c r="AK230" s="254" t="s">
        <v>50</v>
      </c>
      <c r="AL230" s="264" t="s">
        <v>50</v>
      </c>
      <c r="AM230" s="264" t="s">
        <v>50</v>
      </c>
      <c r="AN230" s="349" t="s">
        <v>50</v>
      </c>
    </row>
    <row r="231" spans="1:40" ht="16" thickBot="1" x14ac:dyDescent="0.25">
      <c r="A231" s="262" t="s">
        <v>49</v>
      </c>
      <c r="B231" s="265" t="s">
        <v>51</v>
      </c>
      <c r="C231" s="263" t="s">
        <v>51</v>
      </c>
      <c r="D231" s="263" t="s">
        <v>51</v>
      </c>
      <c r="E231" s="263" t="s">
        <v>51</v>
      </c>
      <c r="F231" s="263" t="s">
        <v>51</v>
      </c>
      <c r="G231" s="39" t="s">
        <v>51</v>
      </c>
      <c r="H231" s="320" t="s">
        <v>51</v>
      </c>
      <c r="I231" s="264" t="s">
        <v>51</v>
      </c>
      <c r="J231" s="264" t="s">
        <v>51</v>
      </c>
      <c r="K231" s="264" t="s">
        <v>51</v>
      </c>
      <c r="L231" s="264" t="s">
        <v>51</v>
      </c>
      <c r="M231" s="264" t="s">
        <v>51</v>
      </c>
      <c r="N231" s="349" t="s">
        <v>51</v>
      </c>
      <c r="O231" s="263" t="s">
        <v>51</v>
      </c>
      <c r="P231" s="263" t="s">
        <v>51</v>
      </c>
      <c r="Q231" s="263" t="s">
        <v>51</v>
      </c>
      <c r="R231" s="263" t="s">
        <v>51</v>
      </c>
      <c r="S231" s="263" t="s">
        <v>51</v>
      </c>
      <c r="T231" s="39" t="s">
        <v>51</v>
      </c>
      <c r="U231" s="320" t="s">
        <v>51</v>
      </c>
      <c r="V231" s="254" t="s">
        <v>51</v>
      </c>
      <c r="W231" s="254" t="s">
        <v>51</v>
      </c>
      <c r="X231" s="254" t="s">
        <v>51</v>
      </c>
      <c r="Y231" s="254" t="s">
        <v>51</v>
      </c>
      <c r="Z231" s="254" t="s">
        <v>51</v>
      </c>
      <c r="AA231" s="254" t="s">
        <v>51</v>
      </c>
      <c r="AB231" s="265" t="s">
        <v>51</v>
      </c>
      <c r="AC231" s="265" t="s">
        <v>51</v>
      </c>
      <c r="AD231" s="265" t="s">
        <v>51</v>
      </c>
      <c r="AE231" s="265" t="s">
        <v>51</v>
      </c>
      <c r="AF231" s="265" t="s">
        <v>51</v>
      </c>
      <c r="AG231" s="233" t="s">
        <v>51</v>
      </c>
      <c r="AH231" s="412" t="s">
        <v>51</v>
      </c>
      <c r="AI231" s="254" t="s">
        <v>51</v>
      </c>
      <c r="AJ231" s="254" t="s">
        <v>51</v>
      </c>
      <c r="AK231" s="254" t="s">
        <v>51</v>
      </c>
      <c r="AL231" s="264" t="s">
        <v>51</v>
      </c>
      <c r="AM231" s="264" t="s">
        <v>51</v>
      </c>
      <c r="AN231" s="349" t="s">
        <v>51</v>
      </c>
    </row>
    <row r="232" spans="1:40" x14ac:dyDescent="0.2">
      <c r="A232" s="311" t="s">
        <v>99</v>
      </c>
      <c r="B232" s="230"/>
      <c r="C232" s="230"/>
      <c r="D232" s="230"/>
      <c r="E232" s="230"/>
      <c r="F232" s="230"/>
      <c r="G232" s="230"/>
      <c r="H232" s="317"/>
      <c r="I232" s="230"/>
      <c r="J232" s="230"/>
      <c r="K232" s="230"/>
      <c r="L232" s="230"/>
      <c r="M232" s="230"/>
      <c r="N232" s="351"/>
      <c r="O232" s="230"/>
      <c r="P232" s="230"/>
      <c r="Q232" s="230"/>
      <c r="R232" s="230"/>
      <c r="S232" s="230"/>
      <c r="T232" s="230"/>
      <c r="U232" s="317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317"/>
      <c r="AI232" s="230"/>
      <c r="AJ232" s="230"/>
      <c r="AK232" s="230"/>
      <c r="AL232" s="230"/>
      <c r="AM232" s="230"/>
      <c r="AN232" s="351"/>
    </row>
    <row r="233" spans="1:40" s="114" customFormat="1" ht="18" x14ac:dyDescent="0.2">
      <c r="A233" s="468" t="s">
        <v>73</v>
      </c>
      <c r="B233" s="468"/>
      <c r="C233" s="468"/>
      <c r="D233" s="468"/>
      <c r="E233" s="468"/>
      <c r="F233" s="468"/>
      <c r="G233" s="468"/>
      <c r="H233" s="468"/>
      <c r="I233" s="468"/>
      <c r="J233" s="468"/>
      <c r="K233" s="468"/>
      <c r="L233" s="468"/>
      <c r="M233" s="468"/>
      <c r="N233" s="468"/>
      <c r="O233" s="468"/>
      <c r="P233" s="468"/>
      <c r="Q233" s="468"/>
      <c r="R233" s="468"/>
      <c r="S233" s="468"/>
      <c r="T233" s="468"/>
      <c r="U233" s="468"/>
      <c r="V233" s="468"/>
      <c r="W233" s="468"/>
      <c r="X233" s="468"/>
      <c r="Y233" s="468"/>
      <c r="Z233" s="468"/>
      <c r="AA233" s="468"/>
      <c r="AB233" s="468"/>
      <c r="AC233" s="468"/>
      <c r="AD233" s="468"/>
      <c r="AE233" s="468"/>
      <c r="AF233" s="468"/>
      <c r="AG233" s="468"/>
      <c r="AH233" s="468"/>
      <c r="AI233" s="468"/>
      <c r="AJ233" s="468"/>
      <c r="AK233" s="468"/>
      <c r="AL233" s="312"/>
      <c r="AM233" s="312"/>
      <c r="AN233" s="388"/>
    </row>
    <row r="234" spans="1:40" s="114" customFormat="1" ht="18" x14ac:dyDescent="0.2">
      <c r="A234" s="467" t="s">
        <v>67</v>
      </c>
      <c r="B234" s="467"/>
      <c r="C234" s="467"/>
      <c r="D234" s="467"/>
      <c r="E234" s="467"/>
      <c r="F234" s="467"/>
      <c r="G234" s="467"/>
      <c r="H234" s="467"/>
      <c r="I234" s="467"/>
      <c r="J234" s="467"/>
      <c r="K234" s="467"/>
      <c r="L234" s="467"/>
      <c r="M234" s="467"/>
      <c r="N234" s="467"/>
      <c r="O234" s="467"/>
      <c r="P234" s="467"/>
      <c r="Q234" s="467"/>
      <c r="R234" s="467"/>
      <c r="S234" s="467"/>
      <c r="T234" s="467"/>
      <c r="U234" s="467"/>
      <c r="V234" s="467"/>
      <c r="W234" s="467"/>
      <c r="X234" s="467"/>
      <c r="Y234" s="467"/>
      <c r="Z234" s="467"/>
      <c r="AA234" s="467"/>
      <c r="AB234" s="467"/>
      <c r="AC234" s="467"/>
      <c r="AD234" s="467"/>
      <c r="AE234" s="467"/>
      <c r="AF234" s="467"/>
      <c r="AG234" s="467"/>
      <c r="AH234" s="467"/>
      <c r="AI234" s="467"/>
      <c r="AJ234" s="467"/>
      <c r="AK234" s="467"/>
      <c r="AL234" s="115"/>
      <c r="AM234" s="115"/>
      <c r="AN234" s="364"/>
    </row>
    <row r="235" spans="1:40" s="114" customFormat="1" ht="18" x14ac:dyDescent="0.2">
      <c r="A235" s="507" t="s">
        <v>59</v>
      </c>
      <c r="B235" s="507"/>
      <c r="C235" s="41"/>
      <c r="D235" s="39"/>
      <c r="E235" s="39"/>
      <c r="F235" s="39"/>
      <c r="G235" s="39"/>
      <c r="H235" s="373"/>
      <c r="I235" s="38"/>
      <c r="J235" s="38"/>
      <c r="K235" s="38"/>
      <c r="L235" s="38"/>
      <c r="M235" s="38"/>
      <c r="N235" s="357"/>
      <c r="O235" s="38"/>
      <c r="P235" s="39"/>
      <c r="Q235" s="39"/>
      <c r="R235" s="39"/>
      <c r="S235" s="39"/>
      <c r="T235" s="39"/>
      <c r="U235" s="320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19"/>
      <c r="AI235" s="38"/>
      <c r="AJ235" s="38"/>
      <c r="AK235" s="38"/>
      <c r="AL235" s="34"/>
      <c r="AM235" s="34"/>
      <c r="AN235" s="364"/>
    </row>
    <row r="236" spans="1:40" s="114" customFormat="1" ht="16" thickBot="1" x14ac:dyDescent="0.25">
      <c r="A236" s="47" t="s">
        <v>0</v>
      </c>
      <c r="B236" s="489" t="s">
        <v>4</v>
      </c>
      <c r="C236" s="490"/>
      <c r="D236" s="490"/>
      <c r="E236" s="490"/>
      <c r="F236" s="490"/>
      <c r="G236" s="490"/>
      <c r="H236" s="490"/>
      <c r="I236" s="490"/>
      <c r="J236" s="490"/>
      <c r="K236" s="490"/>
      <c r="L236" s="490"/>
      <c r="M236" s="490"/>
      <c r="N236" s="491"/>
      <c r="O236" s="489" t="s">
        <v>54</v>
      </c>
      <c r="P236" s="490"/>
      <c r="Q236" s="490"/>
      <c r="R236" s="490"/>
      <c r="S236" s="490"/>
      <c r="T236" s="490"/>
      <c r="U236" s="490"/>
      <c r="V236" s="490"/>
      <c r="W236" s="490"/>
      <c r="X236" s="490"/>
      <c r="Y236" s="490"/>
      <c r="Z236" s="490"/>
      <c r="AA236" s="491"/>
      <c r="AB236" s="485" t="s">
        <v>6</v>
      </c>
      <c r="AC236" s="486"/>
      <c r="AD236" s="486"/>
      <c r="AE236" s="486"/>
      <c r="AF236" s="486"/>
      <c r="AG236" s="486"/>
      <c r="AH236" s="487"/>
      <c r="AI236" s="486"/>
      <c r="AJ236" s="486"/>
      <c r="AK236" s="486"/>
      <c r="AL236" s="486"/>
      <c r="AM236" s="486"/>
      <c r="AN236" s="488"/>
    </row>
    <row r="237" spans="1:40" s="114" customFormat="1" ht="15.75" customHeight="1" x14ac:dyDescent="0.2">
      <c r="A237" s="520" t="s">
        <v>7</v>
      </c>
      <c r="B237" s="463" t="s">
        <v>8</v>
      </c>
      <c r="C237" s="464"/>
      <c r="D237" s="464"/>
      <c r="E237" s="464"/>
      <c r="F237" s="464"/>
      <c r="G237" s="464"/>
      <c r="H237" s="562" t="s">
        <v>55</v>
      </c>
      <c r="I237" s="495" t="s">
        <v>64</v>
      </c>
      <c r="J237" s="495"/>
      <c r="K237" s="495"/>
      <c r="L237" s="495"/>
      <c r="M237" s="495"/>
      <c r="N237" s="496"/>
      <c r="O237" s="463" t="s">
        <v>10</v>
      </c>
      <c r="P237" s="464"/>
      <c r="Q237" s="464"/>
      <c r="R237" s="464"/>
      <c r="S237" s="464"/>
      <c r="T237" s="532"/>
      <c r="U237" s="436" t="s">
        <v>56</v>
      </c>
      <c r="V237" s="495" t="s">
        <v>65</v>
      </c>
      <c r="W237" s="495"/>
      <c r="X237" s="495"/>
      <c r="Y237" s="495"/>
      <c r="Z237" s="495"/>
      <c r="AA237" s="496"/>
      <c r="AB237" s="465" t="s">
        <v>10</v>
      </c>
      <c r="AC237" s="466"/>
      <c r="AD237" s="466"/>
      <c r="AE237" s="466"/>
      <c r="AF237" s="466"/>
      <c r="AG237" s="466"/>
      <c r="AH237" s="508" t="s">
        <v>12</v>
      </c>
      <c r="AI237" s="511" t="s">
        <v>66</v>
      </c>
      <c r="AJ237" s="511"/>
      <c r="AK237" s="511"/>
      <c r="AL237" s="511"/>
      <c r="AM237" s="511"/>
      <c r="AN237" s="512"/>
    </row>
    <row r="238" spans="1:40" s="114" customFormat="1" ht="15.75" customHeight="1" x14ac:dyDescent="0.2">
      <c r="A238" s="521"/>
      <c r="B238" s="465"/>
      <c r="C238" s="466"/>
      <c r="D238" s="466"/>
      <c r="E238" s="466"/>
      <c r="F238" s="466"/>
      <c r="G238" s="466"/>
      <c r="H238" s="461"/>
      <c r="I238" s="497"/>
      <c r="J238" s="497"/>
      <c r="K238" s="497"/>
      <c r="L238" s="497"/>
      <c r="M238" s="497"/>
      <c r="N238" s="498"/>
      <c r="O238" s="465"/>
      <c r="P238" s="466"/>
      <c r="Q238" s="466"/>
      <c r="R238" s="466"/>
      <c r="S238" s="466"/>
      <c r="T238" s="533"/>
      <c r="U238" s="437"/>
      <c r="V238" s="497"/>
      <c r="W238" s="497"/>
      <c r="X238" s="497"/>
      <c r="Y238" s="497"/>
      <c r="Z238" s="497"/>
      <c r="AA238" s="498"/>
      <c r="AB238" s="465"/>
      <c r="AC238" s="466"/>
      <c r="AD238" s="466"/>
      <c r="AE238" s="466"/>
      <c r="AF238" s="466"/>
      <c r="AG238" s="466"/>
      <c r="AH238" s="509"/>
      <c r="AI238" s="503" t="s">
        <v>13</v>
      </c>
      <c r="AJ238" s="503"/>
      <c r="AK238" s="503"/>
      <c r="AL238" s="503"/>
      <c r="AM238" s="503"/>
      <c r="AN238" s="504"/>
    </row>
    <row r="239" spans="1:40" s="114" customFormat="1" ht="15.75" customHeight="1" x14ac:dyDescent="0.2">
      <c r="A239" s="521"/>
      <c r="B239" s="465"/>
      <c r="C239" s="466"/>
      <c r="D239" s="466"/>
      <c r="E239" s="466"/>
      <c r="F239" s="466"/>
      <c r="G239" s="466"/>
      <c r="H239" s="461"/>
      <c r="I239" s="497"/>
      <c r="J239" s="497"/>
      <c r="K239" s="497"/>
      <c r="L239" s="497"/>
      <c r="M239" s="497"/>
      <c r="N239" s="498"/>
      <c r="O239" s="534"/>
      <c r="P239" s="535"/>
      <c r="Q239" s="535"/>
      <c r="R239" s="535"/>
      <c r="S239" s="535"/>
      <c r="T239" s="536"/>
      <c r="U239" s="437"/>
      <c r="V239" s="497"/>
      <c r="W239" s="497"/>
      <c r="X239" s="497"/>
      <c r="Y239" s="497"/>
      <c r="Z239" s="497"/>
      <c r="AA239" s="498"/>
      <c r="AB239" s="465"/>
      <c r="AC239" s="466"/>
      <c r="AD239" s="466"/>
      <c r="AE239" s="466"/>
      <c r="AF239" s="466"/>
      <c r="AG239" s="466"/>
      <c r="AH239" s="509"/>
      <c r="AI239" s="547" t="s">
        <v>14</v>
      </c>
      <c r="AJ239" s="547"/>
      <c r="AK239" s="547"/>
      <c r="AL239" s="547"/>
      <c r="AM239" s="547"/>
      <c r="AN239" s="548"/>
    </row>
    <row r="240" spans="1:40" s="184" customFormat="1" ht="14" x14ac:dyDescent="0.2">
      <c r="A240" s="91" t="s">
        <v>0</v>
      </c>
      <c r="B240" s="197" t="s">
        <v>15</v>
      </c>
      <c r="C240" s="198" t="s">
        <v>16</v>
      </c>
      <c r="D240" s="199" t="s">
        <v>17</v>
      </c>
      <c r="E240" s="199" t="s">
        <v>18</v>
      </c>
      <c r="F240" s="200" t="s">
        <v>19</v>
      </c>
      <c r="G240" s="116" t="s">
        <v>20</v>
      </c>
      <c r="H240" s="323" t="s">
        <v>63</v>
      </c>
      <c r="I240" s="197" t="s">
        <v>15</v>
      </c>
      <c r="J240" s="201" t="s">
        <v>16</v>
      </c>
      <c r="K240" s="201" t="s">
        <v>17</v>
      </c>
      <c r="L240" s="201" t="s">
        <v>18</v>
      </c>
      <c r="M240" s="201" t="s">
        <v>19</v>
      </c>
      <c r="N240" s="358" t="s">
        <v>20</v>
      </c>
      <c r="O240" s="190" t="s">
        <v>15</v>
      </c>
      <c r="P240" s="191" t="s">
        <v>16</v>
      </c>
      <c r="Q240" s="191" t="s">
        <v>21</v>
      </c>
      <c r="R240" s="192" t="s">
        <v>18</v>
      </c>
      <c r="S240" s="192" t="s">
        <v>19</v>
      </c>
      <c r="T240" s="193" t="s">
        <v>20</v>
      </c>
      <c r="U240" s="332" t="s">
        <v>63</v>
      </c>
      <c r="V240" s="194" t="s">
        <v>15</v>
      </c>
      <c r="W240" s="194" t="s">
        <v>16</v>
      </c>
      <c r="X240" s="194" t="s">
        <v>21</v>
      </c>
      <c r="Y240" s="194" t="s">
        <v>18</v>
      </c>
      <c r="Z240" s="194" t="s">
        <v>19</v>
      </c>
      <c r="AA240" s="193" t="s">
        <v>20</v>
      </c>
      <c r="AB240" s="191" t="s">
        <v>15</v>
      </c>
      <c r="AC240" s="191" t="s">
        <v>16</v>
      </c>
      <c r="AD240" s="191" t="s">
        <v>21</v>
      </c>
      <c r="AE240" s="192" t="s">
        <v>18</v>
      </c>
      <c r="AF240" s="192" t="s">
        <v>19</v>
      </c>
      <c r="AG240" s="193" t="s">
        <v>20</v>
      </c>
      <c r="AH240" s="332" t="s">
        <v>63</v>
      </c>
      <c r="AI240" s="195" t="s">
        <v>15</v>
      </c>
      <c r="AJ240" s="194" t="s">
        <v>16</v>
      </c>
      <c r="AK240" s="194" t="s">
        <v>21</v>
      </c>
      <c r="AL240" s="196" t="s">
        <v>18</v>
      </c>
      <c r="AM240" s="196" t="s">
        <v>19</v>
      </c>
      <c r="AN240" s="389" t="s">
        <v>20</v>
      </c>
    </row>
    <row r="241" spans="1:40" s="114" customFormat="1" x14ac:dyDescent="0.2">
      <c r="A241" s="23" t="s">
        <v>22</v>
      </c>
      <c r="B241" s="120">
        <v>243931.23</v>
      </c>
      <c r="C241" s="50">
        <v>244577.66</v>
      </c>
      <c r="D241" s="50">
        <v>247804.89</v>
      </c>
      <c r="E241" s="50">
        <v>248876.82</v>
      </c>
      <c r="F241" s="50">
        <v>250336.78</v>
      </c>
      <c r="G241" s="50">
        <v>253409.72</v>
      </c>
      <c r="H241" s="328">
        <v>257005.5</v>
      </c>
      <c r="I241" s="122">
        <f>(H241-B241)/B241*100</f>
        <v>5.3598180110025231</v>
      </c>
      <c r="J241" s="122">
        <f>(H241-C241)/C241*100</f>
        <v>5.081347168011991</v>
      </c>
      <c r="K241" s="122">
        <f>(H241-D241)/D241*100</f>
        <v>3.712844407549821</v>
      </c>
      <c r="L241" s="122">
        <f>(H241-E241)/E241*100</f>
        <v>3.2661458789131079</v>
      </c>
      <c r="M241" s="123">
        <f>(H241-F241)/F241*100</f>
        <v>2.6638994078297249</v>
      </c>
      <c r="N241" s="352">
        <f>(H241-G241)/G241*100</f>
        <v>1.4189589886291649</v>
      </c>
      <c r="O241" s="134">
        <v>4420519</v>
      </c>
      <c r="P241" s="50">
        <v>4448424.95</v>
      </c>
      <c r="Q241" s="50">
        <v>4699277.28</v>
      </c>
      <c r="R241" s="50">
        <v>4817641.9400000004</v>
      </c>
      <c r="S241" s="50">
        <v>5409168.1100000003</v>
      </c>
      <c r="T241" s="50">
        <v>5818801.2199999997</v>
      </c>
      <c r="U241" s="328">
        <v>6278032.7400000002</v>
      </c>
      <c r="V241" s="225">
        <f>(U241-O241)/O241*100</f>
        <v>42.020263683970143</v>
      </c>
      <c r="W241" s="225">
        <f>(U241-P241)/P241*100</f>
        <v>41.129339273218491</v>
      </c>
      <c r="X241" s="225">
        <f>(U241-Q241)/Q241*100</f>
        <v>33.595707721251976</v>
      </c>
      <c r="Y241" s="225">
        <f>(U241-R241)/R241*100</f>
        <v>30.313394357406303</v>
      </c>
      <c r="Z241" s="225">
        <f>(U241-S241)/S241*100</f>
        <v>16.062814324326848</v>
      </c>
      <c r="AA241" s="226">
        <f>(U241-T241)/T241*100</f>
        <v>7.8922015486894477</v>
      </c>
      <c r="AB241" s="141"/>
      <c r="AC241" s="142"/>
      <c r="AD241" s="142"/>
      <c r="AE241" s="142"/>
      <c r="AF241" s="142"/>
      <c r="AG241" s="142"/>
      <c r="AH241" s="414"/>
      <c r="AI241" s="530"/>
      <c r="AJ241" s="530"/>
      <c r="AK241" s="530"/>
      <c r="AL241" s="530"/>
      <c r="AM241" s="530"/>
      <c r="AN241" s="531"/>
    </row>
    <row r="242" spans="1:40" s="114" customFormat="1" x14ac:dyDescent="0.2">
      <c r="A242" s="44" t="s">
        <v>23</v>
      </c>
      <c r="B242" s="120">
        <v>167390.12</v>
      </c>
      <c r="C242" s="50">
        <v>172821.79</v>
      </c>
      <c r="D242" s="50">
        <v>166722.78</v>
      </c>
      <c r="E242" s="50">
        <v>162954.79999999999</v>
      </c>
      <c r="F242" s="50">
        <v>166988.94</v>
      </c>
      <c r="G242" s="50">
        <v>169256.31</v>
      </c>
      <c r="H242" s="328">
        <v>179060.12</v>
      </c>
      <c r="I242" s="122">
        <f t="shared" ref="I242:I270" si="73">(H242-B242)/B242*100</f>
        <v>6.9717376389956591</v>
      </c>
      <c r="J242" s="122">
        <f t="shared" ref="J242:J270" si="74">(H242-C242)/C242*100</f>
        <v>3.6096894957516565</v>
      </c>
      <c r="K242" s="122">
        <f t="shared" ref="K242:K270" si="75">(H242-D242)/D242*100</f>
        <v>7.3999125974266962</v>
      </c>
      <c r="L242" s="122">
        <f t="shared" ref="L242:L270" si="76">(H242-E242)/E242*100</f>
        <v>9.8833050637354702</v>
      </c>
      <c r="M242" s="123">
        <f t="shared" ref="M242:M270" si="77">(H242-F242)/F242*100</f>
        <v>7.2287302380624681</v>
      </c>
      <c r="N242" s="352">
        <f t="shared" ref="N242:N270" si="78">(H242-G242)/G242*100</f>
        <v>5.7922862669049078</v>
      </c>
      <c r="O242" s="134">
        <v>3398332.72</v>
      </c>
      <c r="P242" s="50">
        <v>3540138.82</v>
      </c>
      <c r="Q242" s="50">
        <v>3770146.46</v>
      </c>
      <c r="R242" s="50">
        <v>3774490.57</v>
      </c>
      <c r="S242" s="50">
        <v>4269185.63</v>
      </c>
      <c r="T242" s="50">
        <v>4648687.75</v>
      </c>
      <c r="U242" s="328">
        <v>5161125.46</v>
      </c>
      <c r="V242" s="122">
        <f t="shared" ref="V242:V270" si="79">(U242-O242)/O242*100</f>
        <v>51.872282240804232</v>
      </c>
      <c r="W242" s="122">
        <f t="shared" ref="W242:W270" si="80">(U242-P242)/P242*100</f>
        <v>45.788787457775456</v>
      </c>
      <c r="X242" s="122">
        <f t="shared" ref="X242:X270" si="81">(U242-Q242)/Q242*100</f>
        <v>36.894561385288995</v>
      </c>
      <c r="Y242" s="122">
        <f t="shared" ref="Y242:Y270" si="82">(U242-R242)/R242*100</f>
        <v>36.737007664586649</v>
      </c>
      <c r="Z242" s="122">
        <f t="shared" ref="Z242:Z270" si="83">(U242-S242)/S242*100</f>
        <v>20.892505205963605</v>
      </c>
      <c r="AA242" s="123">
        <f t="shared" ref="AA242:AA270" si="84">(U242-T242)/T242*100</f>
        <v>11.023276622526431</v>
      </c>
      <c r="AB242" s="141"/>
      <c r="AC242" s="142"/>
      <c r="AD242" s="142"/>
      <c r="AE242" s="142"/>
      <c r="AF242" s="142"/>
      <c r="AG242" s="142"/>
      <c r="AH242" s="414"/>
      <c r="AI242" s="530"/>
      <c r="AJ242" s="530"/>
      <c r="AK242" s="530"/>
      <c r="AL242" s="530"/>
      <c r="AM242" s="530"/>
      <c r="AN242" s="531"/>
    </row>
    <row r="243" spans="1:40" s="114" customFormat="1" x14ac:dyDescent="0.2">
      <c r="A243" s="45" t="s">
        <v>24</v>
      </c>
      <c r="B243" s="121">
        <v>19389.080000000002</v>
      </c>
      <c r="C243" s="39">
        <v>26021.15</v>
      </c>
      <c r="D243" s="39">
        <v>21409.26</v>
      </c>
      <c r="E243" s="39">
        <v>27116.65</v>
      </c>
      <c r="F243" s="39">
        <v>24432.5</v>
      </c>
      <c r="G243" s="39">
        <v>24529.72</v>
      </c>
      <c r="H243" s="320">
        <v>27269.96</v>
      </c>
      <c r="I243" s="124">
        <f t="shared" si="73"/>
        <v>40.645971856323229</v>
      </c>
      <c r="J243" s="124">
        <f t="shared" si="74"/>
        <v>4.7992114107178105</v>
      </c>
      <c r="K243" s="124">
        <f t="shared" si="75"/>
        <v>27.374603325850593</v>
      </c>
      <c r="L243" s="124">
        <f t="shared" si="76"/>
        <v>0.56537219752439061</v>
      </c>
      <c r="M243" s="125">
        <f t="shared" si="77"/>
        <v>11.613465670725464</v>
      </c>
      <c r="N243" s="353">
        <f t="shared" si="78"/>
        <v>11.17110183075876</v>
      </c>
      <c r="O243" s="139">
        <v>197194.05</v>
      </c>
      <c r="P243" s="39">
        <v>267028.46999999997</v>
      </c>
      <c r="Q243" s="39">
        <v>246591.44</v>
      </c>
      <c r="R243" s="39">
        <v>315276.69</v>
      </c>
      <c r="S243" s="39">
        <v>303184.32</v>
      </c>
      <c r="T243" s="39">
        <v>328696.77</v>
      </c>
      <c r="U243" s="320">
        <v>397863.04</v>
      </c>
      <c r="V243" s="124">
        <f t="shared" si="79"/>
        <v>101.76219312905232</v>
      </c>
      <c r="W243" s="124">
        <f t="shared" si="80"/>
        <v>48.996487153598274</v>
      </c>
      <c r="X243" s="124">
        <f t="shared" si="81"/>
        <v>61.34503290138538</v>
      </c>
      <c r="Y243" s="124">
        <f t="shared" si="82"/>
        <v>26.194879805417891</v>
      </c>
      <c r="Z243" s="124">
        <f t="shared" si="83"/>
        <v>31.228105727895155</v>
      </c>
      <c r="AA243" s="125">
        <f t="shared" si="84"/>
        <v>21.042576718961964</v>
      </c>
      <c r="AB243" s="147">
        <v>10.17</v>
      </c>
      <c r="AC243" s="41">
        <v>10.26</v>
      </c>
      <c r="AD243" s="41">
        <v>11.52</v>
      </c>
      <c r="AE243" s="41">
        <v>11.63</v>
      </c>
      <c r="AF243" s="41">
        <v>12.41</v>
      </c>
      <c r="AG243" s="41">
        <v>13.4</v>
      </c>
      <c r="AH243" s="321">
        <v>14.59</v>
      </c>
      <c r="AI243" s="124">
        <f>(AH243-AB243)/AB243*100</f>
        <v>43.461160275319564</v>
      </c>
      <c r="AJ243" s="124">
        <f>(AH243-AC243)/AC243*100</f>
        <v>42.202729044834307</v>
      </c>
      <c r="AK243" s="124">
        <f>(AH243-AD243)/AD243*100</f>
        <v>26.649305555555557</v>
      </c>
      <c r="AL243" s="42">
        <f>(AH243-AE243)/AE243*100</f>
        <v>25.451418744625958</v>
      </c>
      <c r="AM243" s="42">
        <f>(AH243-AF243)/AF243*100</f>
        <v>17.566478646253021</v>
      </c>
      <c r="AN243" s="340">
        <f>(AH243-AG243)/AG243*100</f>
        <v>8.8805970149253692</v>
      </c>
    </row>
    <row r="244" spans="1:40" s="114" customFormat="1" x14ac:dyDescent="0.2">
      <c r="A244" s="45" t="s">
        <v>25</v>
      </c>
      <c r="B244" s="121">
        <v>723.21</v>
      </c>
      <c r="C244" s="39">
        <v>656.38</v>
      </c>
      <c r="D244" s="39">
        <v>774.28</v>
      </c>
      <c r="E244" s="39">
        <v>592.53</v>
      </c>
      <c r="F244" s="39">
        <v>773.15</v>
      </c>
      <c r="G244" s="39">
        <v>729.21</v>
      </c>
      <c r="H244" s="320">
        <v>1491.73</v>
      </c>
      <c r="I244" s="124">
        <f t="shared" si="73"/>
        <v>106.26512354641113</v>
      </c>
      <c r="J244" s="124">
        <f t="shared" si="74"/>
        <v>127.26621773972396</v>
      </c>
      <c r="K244" s="124">
        <f t="shared" si="75"/>
        <v>92.660277935630532</v>
      </c>
      <c r="L244" s="124">
        <f t="shared" si="76"/>
        <v>151.75602923058747</v>
      </c>
      <c r="M244" s="125">
        <f t="shared" si="77"/>
        <v>92.941861217098889</v>
      </c>
      <c r="N244" s="353">
        <f t="shared" si="78"/>
        <v>104.56795710426351</v>
      </c>
      <c r="O244" s="139">
        <v>7877.64</v>
      </c>
      <c r="P244" s="39">
        <v>8283.4599999999991</v>
      </c>
      <c r="Q244" s="39">
        <v>10284.17</v>
      </c>
      <c r="R244" s="39">
        <v>7950.97</v>
      </c>
      <c r="S244" s="39">
        <v>11193.86</v>
      </c>
      <c r="T244" s="39">
        <v>10641.21</v>
      </c>
      <c r="U244" s="320">
        <v>23437.99</v>
      </c>
      <c r="V244" s="124">
        <f t="shared" si="79"/>
        <v>197.52552794999519</v>
      </c>
      <c r="W244" s="124">
        <f t="shared" si="80"/>
        <v>182.94927481994245</v>
      </c>
      <c r="X244" s="124">
        <f t="shared" si="81"/>
        <v>127.9035644101566</v>
      </c>
      <c r="Y244" s="124">
        <f t="shared" si="82"/>
        <v>194.78151722368466</v>
      </c>
      <c r="Z244" s="124">
        <f t="shared" si="83"/>
        <v>109.38255436462489</v>
      </c>
      <c r="AA244" s="125">
        <f t="shared" si="84"/>
        <v>120.25681290003678</v>
      </c>
      <c r="AB244" s="147">
        <v>10.89</v>
      </c>
      <c r="AC244" s="41">
        <v>12.62</v>
      </c>
      <c r="AD244" s="41">
        <v>13.28</v>
      </c>
      <c r="AE244" s="41">
        <v>13.42</v>
      </c>
      <c r="AF244" s="41">
        <v>14.48</v>
      </c>
      <c r="AG244" s="41">
        <v>14.59</v>
      </c>
      <c r="AH244" s="321">
        <v>15.71</v>
      </c>
      <c r="AI244" s="124">
        <f t="shared" ref="AI244:AI270" si="85">(AH244-AB244)/AB244*100</f>
        <v>44.260789715335171</v>
      </c>
      <c r="AJ244" s="124">
        <f t="shared" ref="AJ244:AJ270" si="86">(AH244-AC244)/AC244*100</f>
        <v>24.484944532488129</v>
      </c>
      <c r="AK244" s="124">
        <f t="shared" ref="AK244:AK270" si="87">(AH244-AD244)/AD244*100</f>
        <v>18.298192771084349</v>
      </c>
      <c r="AL244" s="42">
        <f t="shared" ref="AL244:AL270" si="88">(AH244-AE244)/AE244*100</f>
        <v>17.064083457526088</v>
      </c>
      <c r="AM244" s="42">
        <f t="shared" ref="AM244:AM270" si="89">(AH244-AF244)/AF244*100</f>
        <v>8.4944751381215511</v>
      </c>
      <c r="AN244" s="340">
        <f t="shared" ref="AN244:AN270" si="90">(AH244-AG244)/AG244*100</f>
        <v>7.6764907470870529</v>
      </c>
    </row>
    <row r="245" spans="1:40" s="114" customFormat="1" x14ac:dyDescent="0.2">
      <c r="A245" s="45" t="s">
        <v>26</v>
      </c>
      <c r="B245" s="121">
        <v>1770.9</v>
      </c>
      <c r="C245" s="39">
        <v>2016.18</v>
      </c>
      <c r="D245" s="39">
        <v>2033.12</v>
      </c>
      <c r="E245" s="39">
        <v>2951.7</v>
      </c>
      <c r="F245" s="39">
        <v>2081.17</v>
      </c>
      <c r="G245" s="39">
        <v>2455.71</v>
      </c>
      <c r="H245" s="320">
        <v>2779.44</v>
      </c>
      <c r="I245" s="124">
        <f t="shared" si="73"/>
        <v>56.950703032356422</v>
      </c>
      <c r="J245" s="124">
        <f t="shared" si="74"/>
        <v>37.856738981638543</v>
      </c>
      <c r="K245" s="124">
        <f t="shared" si="75"/>
        <v>36.708113638152213</v>
      </c>
      <c r="L245" s="124">
        <f t="shared" si="76"/>
        <v>-5.8359589389165487</v>
      </c>
      <c r="M245" s="125">
        <f t="shared" si="77"/>
        <v>33.55180018931658</v>
      </c>
      <c r="N245" s="353">
        <f t="shared" si="78"/>
        <v>13.182745519625689</v>
      </c>
      <c r="O245" s="139">
        <v>29460.560000000001</v>
      </c>
      <c r="P245" s="39">
        <v>40684.53</v>
      </c>
      <c r="Q245" s="39">
        <v>47202.64</v>
      </c>
      <c r="R245" s="39">
        <v>67401.95</v>
      </c>
      <c r="S245" s="39">
        <v>48982.080000000002</v>
      </c>
      <c r="T245" s="39">
        <v>59083.57</v>
      </c>
      <c r="U245" s="320">
        <v>66803.98</v>
      </c>
      <c r="V245" s="124">
        <f t="shared" si="79"/>
        <v>126.75733251506421</v>
      </c>
      <c r="W245" s="124">
        <f t="shared" si="80"/>
        <v>64.199955118075593</v>
      </c>
      <c r="X245" s="124">
        <f t="shared" si="81"/>
        <v>41.525940074538198</v>
      </c>
      <c r="Y245" s="124">
        <f t="shared" si="82"/>
        <v>-0.88717017831086675</v>
      </c>
      <c r="Z245" s="124">
        <f t="shared" si="83"/>
        <v>36.38453083250036</v>
      </c>
      <c r="AA245" s="125">
        <f t="shared" si="84"/>
        <v>13.066932143741477</v>
      </c>
      <c r="AB245" s="147">
        <v>16.64</v>
      </c>
      <c r="AC245" s="41">
        <v>20.18</v>
      </c>
      <c r="AD245" s="41">
        <v>23.22</v>
      </c>
      <c r="AE245" s="41">
        <v>22.83</v>
      </c>
      <c r="AF245" s="41">
        <v>23.54</v>
      </c>
      <c r="AG245" s="41">
        <v>24.06</v>
      </c>
      <c r="AH245" s="321">
        <v>24.04</v>
      </c>
      <c r="AI245" s="124">
        <f t="shared" si="85"/>
        <v>44.47115384615384</v>
      </c>
      <c r="AJ245" s="124">
        <f t="shared" si="86"/>
        <v>19.127849355797817</v>
      </c>
      <c r="AK245" s="124">
        <f t="shared" si="87"/>
        <v>3.531438415159347</v>
      </c>
      <c r="AL245" s="42">
        <f t="shared" si="88"/>
        <v>5.3000438020148968</v>
      </c>
      <c r="AM245" s="42">
        <f t="shared" si="89"/>
        <v>2.1240441801189465</v>
      </c>
      <c r="AN245" s="340">
        <f t="shared" si="90"/>
        <v>-8.3125519534495318E-2</v>
      </c>
    </row>
    <row r="246" spans="1:40" s="114" customFormat="1" x14ac:dyDescent="0.2">
      <c r="A246" s="45" t="s">
        <v>27</v>
      </c>
      <c r="B246" s="121">
        <v>49476.37</v>
      </c>
      <c r="C246" s="39">
        <v>46098</v>
      </c>
      <c r="D246" s="39">
        <v>45278.92</v>
      </c>
      <c r="E246" s="39">
        <v>46998.87</v>
      </c>
      <c r="F246" s="39">
        <v>49115.09</v>
      </c>
      <c r="G246" s="39">
        <v>50681.11</v>
      </c>
      <c r="H246" s="320">
        <v>63415.76</v>
      </c>
      <c r="I246" s="124">
        <f t="shared" si="73"/>
        <v>28.173833286475947</v>
      </c>
      <c r="J246" s="124">
        <f t="shared" si="74"/>
        <v>37.567269729706283</v>
      </c>
      <c r="K246" s="124">
        <f t="shared" si="75"/>
        <v>40.055814052101958</v>
      </c>
      <c r="L246" s="124">
        <f t="shared" si="76"/>
        <v>34.930393007321236</v>
      </c>
      <c r="M246" s="125">
        <f t="shared" si="77"/>
        <v>29.11665233637973</v>
      </c>
      <c r="N246" s="353">
        <f t="shared" si="78"/>
        <v>25.127014779273782</v>
      </c>
      <c r="O246" s="139">
        <v>1454544.88</v>
      </c>
      <c r="P246" s="39">
        <v>1465778.36</v>
      </c>
      <c r="Q246" s="39">
        <v>1565090.77</v>
      </c>
      <c r="R246" s="39">
        <v>1673760.15</v>
      </c>
      <c r="S246" s="39">
        <v>1884816.15</v>
      </c>
      <c r="T246" s="39">
        <v>2033750.51</v>
      </c>
      <c r="U246" s="320">
        <v>2578275.9</v>
      </c>
      <c r="V246" s="124">
        <f t="shared" si="79"/>
        <v>77.25653814133257</v>
      </c>
      <c r="W246" s="124">
        <f t="shared" si="80"/>
        <v>75.898073703312136</v>
      </c>
      <c r="X246" s="124">
        <f t="shared" si="81"/>
        <v>64.73650918023111</v>
      </c>
      <c r="Y246" s="124">
        <f t="shared" si="82"/>
        <v>54.040941887641438</v>
      </c>
      <c r="Z246" s="124">
        <f t="shared" si="83"/>
        <v>36.791904080405935</v>
      </c>
      <c r="AA246" s="125">
        <f t="shared" si="84"/>
        <v>26.774443931178162</v>
      </c>
      <c r="AB246" s="147">
        <v>29.4</v>
      </c>
      <c r="AC246" s="41">
        <v>31.8</v>
      </c>
      <c r="AD246" s="41">
        <v>34.57</v>
      </c>
      <c r="AE246" s="41">
        <v>35.61</v>
      </c>
      <c r="AF246" s="41">
        <v>38.380000000000003</v>
      </c>
      <c r="AG246" s="41">
        <v>40.130000000000003</v>
      </c>
      <c r="AH246" s="321">
        <v>40.659999999999997</v>
      </c>
      <c r="AI246" s="124">
        <f t="shared" si="85"/>
        <v>38.299319727891152</v>
      </c>
      <c r="AJ246" s="124">
        <f t="shared" si="86"/>
        <v>27.861635220125773</v>
      </c>
      <c r="AK246" s="124">
        <f t="shared" si="87"/>
        <v>17.616430431009537</v>
      </c>
      <c r="AL246" s="42">
        <f t="shared" si="88"/>
        <v>14.181409716371798</v>
      </c>
      <c r="AM246" s="42">
        <f t="shared" si="89"/>
        <v>5.9405940594059246</v>
      </c>
      <c r="AN246" s="340">
        <f t="shared" si="90"/>
        <v>1.320707699975066</v>
      </c>
    </row>
    <row r="247" spans="1:40" s="114" customFormat="1" x14ac:dyDescent="0.2">
      <c r="A247" s="45" t="s">
        <v>28</v>
      </c>
      <c r="B247" s="121">
        <v>65933.36</v>
      </c>
      <c r="C247" s="39">
        <v>64664.97</v>
      </c>
      <c r="D247" s="39">
        <v>64264.39</v>
      </c>
      <c r="E247" s="39">
        <v>51803.23</v>
      </c>
      <c r="F247" s="39">
        <v>58377.9</v>
      </c>
      <c r="G247" s="39">
        <v>58946.39</v>
      </c>
      <c r="H247" s="320">
        <v>58016.11</v>
      </c>
      <c r="I247" s="124">
        <f t="shared" si="73"/>
        <v>-12.00795773186745</v>
      </c>
      <c r="J247" s="124">
        <f t="shared" si="74"/>
        <v>-10.28201203835709</v>
      </c>
      <c r="K247" s="124">
        <f t="shared" si="75"/>
        <v>-9.7227718181095302</v>
      </c>
      <c r="L247" s="124">
        <f t="shared" si="76"/>
        <v>11.993228993636105</v>
      </c>
      <c r="M247" s="125">
        <f t="shared" si="77"/>
        <v>-0.61973794877856325</v>
      </c>
      <c r="N247" s="353">
        <f t="shared" si="78"/>
        <v>-1.5781797663945136</v>
      </c>
      <c r="O247" s="139">
        <v>1309957.1599999999</v>
      </c>
      <c r="P247" s="39">
        <v>1295403.8</v>
      </c>
      <c r="Q247" s="39">
        <v>1378527.85</v>
      </c>
      <c r="R247" s="39">
        <v>1168956.03</v>
      </c>
      <c r="S247" s="39">
        <v>1421725.07</v>
      </c>
      <c r="T247" s="39">
        <v>1580028.44</v>
      </c>
      <c r="U247" s="320">
        <v>1561233.89</v>
      </c>
      <c r="V247" s="124">
        <f t="shared" si="79"/>
        <v>19.182057068186868</v>
      </c>
      <c r="W247" s="124">
        <f t="shared" si="80"/>
        <v>20.52102132169134</v>
      </c>
      <c r="X247" s="124">
        <f t="shared" si="81"/>
        <v>13.253706843862442</v>
      </c>
      <c r="Y247" s="124">
        <f t="shared" si="82"/>
        <v>33.557965392419412</v>
      </c>
      <c r="Z247" s="124">
        <f t="shared" si="83"/>
        <v>9.8126440156253167</v>
      </c>
      <c r="AA247" s="125">
        <f t="shared" si="84"/>
        <v>-1.1895070698854033</v>
      </c>
      <c r="AB247" s="147">
        <v>19.87</v>
      </c>
      <c r="AC247" s="41">
        <v>20.03</v>
      </c>
      <c r="AD247" s="41">
        <v>21.45</v>
      </c>
      <c r="AE247" s="41">
        <v>22.57</v>
      </c>
      <c r="AF247" s="41">
        <v>24.35</v>
      </c>
      <c r="AG247" s="41">
        <v>26.8</v>
      </c>
      <c r="AH247" s="321">
        <v>26.91</v>
      </c>
      <c r="AI247" s="124">
        <f t="shared" si="85"/>
        <v>35.430296930045287</v>
      </c>
      <c r="AJ247" s="124">
        <f t="shared" si="86"/>
        <v>34.34847728407388</v>
      </c>
      <c r="AK247" s="124">
        <f t="shared" si="87"/>
        <v>25.454545454545457</v>
      </c>
      <c r="AL247" s="42">
        <f t="shared" si="88"/>
        <v>19.229065130704473</v>
      </c>
      <c r="AM247" s="42">
        <f t="shared" si="89"/>
        <v>10.513347022587263</v>
      </c>
      <c r="AN247" s="340">
        <f t="shared" si="90"/>
        <v>0.41044776119402776</v>
      </c>
    </row>
    <row r="248" spans="1:40" s="114" customFormat="1" x14ac:dyDescent="0.2">
      <c r="A248" s="45" t="s">
        <v>29</v>
      </c>
      <c r="B248" s="121">
        <v>29114.9</v>
      </c>
      <c r="C248" s="39">
        <v>31800.01</v>
      </c>
      <c r="D248" s="39">
        <v>30791.23</v>
      </c>
      <c r="E248" s="39">
        <v>32452.560000000001</v>
      </c>
      <c r="F248" s="39">
        <v>29680.79</v>
      </c>
      <c r="G248" s="39">
        <v>29167.48</v>
      </c>
      <c r="H248" s="320">
        <v>22645.439999999999</v>
      </c>
      <c r="I248" s="124">
        <f t="shared" si="73"/>
        <v>-22.220443827730826</v>
      </c>
      <c r="J248" s="124">
        <f t="shared" si="74"/>
        <v>-28.787946922029274</v>
      </c>
      <c r="K248" s="124">
        <f t="shared" si="75"/>
        <v>-26.454902905794931</v>
      </c>
      <c r="L248" s="124">
        <f t="shared" si="76"/>
        <v>-30.219865551438787</v>
      </c>
      <c r="M248" s="125">
        <f t="shared" si="77"/>
        <v>-23.703378515194515</v>
      </c>
      <c r="N248" s="353">
        <f t="shared" si="78"/>
        <v>-22.360656457122801</v>
      </c>
      <c r="O248" s="139">
        <v>365682.81</v>
      </c>
      <c r="P248" s="39">
        <v>437008.17</v>
      </c>
      <c r="Q248" s="39">
        <v>476344.89</v>
      </c>
      <c r="R248" s="39">
        <v>518244.91</v>
      </c>
      <c r="S248" s="39">
        <v>544488.97</v>
      </c>
      <c r="T248" s="39">
        <v>577713.03</v>
      </c>
      <c r="U248" s="320">
        <v>449942.83</v>
      </c>
      <c r="V248" s="124">
        <f t="shared" si="79"/>
        <v>23.041832346453482</v>
      </c>
      <c r="W248" s="124">
        <f t="shared" si="80"/>
        <v>2.959821094420279</v>
      </c>
      <c r="X248" s="124">
        <f t="shared" si="81"/>
        <v>-5.5426352951954616</v>
      </c>
      <c r="Y248" s="124">
        <f t="shared" si="82"/>
        <v>-13.179498473028895</v>
      </c>
      <c r="Z248" s="124">
        <f t="shared" si="83"/>
        <v>-17.364197478600889</v>
      </c>
      <c r="AA248" s="125">
        <f t="shared" si="84"/>
        <v>-22.1165515342453</v>
      </c>
      <c r="AB248" s="147">
        <v>12.56</v>
      </c>
      <c r="AC248" s="41">
        <v>13.74</v>
      </c>
      <c r="AD248" s="41">
        <v>15.47</v>
      </c>
      <c r="AE248" s="41">
        <v>15.97</v>
      </c>
      <c r="AF248" s="41">
        <v>18.34</v>
      </c>
      <c r="AG248" s="41">
        <v>19.809999999999999</v>
      </c>
      <c r="AH248" s="321">
        <v>19.87</v>
      </c>
      <c r="AI248" s="124">
        <f t="shared" si="85"/>
        <v>58.200636942675168</v>
      </c>
      <c r="AJ248" s="124">
        <f t="shared" si="86"/>
        <v>44.614264919941782</v>
      </c>
      <c r="AK248" s="124">
        <f t="shared" si="87"/>
        <v>28.442146089204911</v>
      </c>
      <c r="AL248" s="42">
        <f t="shared" si="88"/>
        <v>24.420788979336255</v>
      </c>
      <c r="AM248" s="42">
        <f t="shared" si="89"/>
        <v>8.3424209378407923</v>
      </c>
      <c r="AN248" s="340">
        <f t="shared" si="90"/>
        <v>0.30287733467946631</v>
      </c>
    </row>
    <row r="249" spans="1:40" s="114" customFormat="1" x14ac:dyDescent="0.2">
      <c r="A249" s="45" t="s">
        <v>30</v>
      </c>
      <c r="B249" s="121" t="s">
        <v>50</v>
      </c>
      <c r="C249" s="39" t="s">
        <v>50</v>
      </c>
      <c r="D249" s="39" t="s">
        <v>50</v>
      </c>
      <c r="E249" s="39" t="s">
        <v>50</v>
      </c>
      <c r="F249" s="39" t="s">
        <v>50</v>
      </c>
      <c r="G249" s="39" t="s">
        <v>50</v>
      </c>
      <c r="H249" s="320" t="s">
        <v>50</v>
      </c>
      <c r="I249" s="124" t="s">
        <v>50</v>
      </c>
      <c r="J249" s="124" t="s">
        <v>50</v>
      </c>
      <c r="K249" s="124" t="s">
        <v>50</v>
      </c>
      <c r="L249" s="124" t="s">
        <v>50</v>
      </c>
      <c r="M249" s="125" t="s">
        <v>50</v>
      </c>
      <c r="N249" s="353" t="s">
        <v>50</v>
      </c>
      <c r="O249" s="139" t="s">
        <v>50</v>
      </c>
      <c r="P249" s="39" t="s">
        <v>50</v>
      </c>
      <c r="Q249" s="39" t="s">
        <v>50</v>
      </c>
      <c r="R249" s="39" t="s">
        <v>50</v>
      </c>
      <c r="S249" s="39" t="s">
        <v>50</v>
      </c>
      <c r="T249" s="39" t="s">
        <v>50</v>
      </c>
      <c r="U249" s="320" t="s">
        <v>50</v>
      </c>
      <c r="V249" s="124" t="s">
        <v>50</v>
      </c>
      <c r="W249" s="124" t="s">
        <v>50</v>
      </c>
      <c r="X249" s="124" t="s">
        <v>50</v>
      </c>
      <c r="Y249" s="124" t="s">
        <v>50</v>
      </c>
      <c r="Z249" s="124" t="s">
        <v>50</v>
      </c>
      <c r="AA249" s="125" t="s">
        <v>50</v>
      </c>
      <c r="AB249" s="147" t="s">
        <v>50</v>
      </c>
      <c r="AC249" s="41" t="s">
        <v>50</v>
      </c>
      <c r="AD249" s="41" t="s">
        <v>50</v>
      </c>
      <c r="AE249" s="41" t="s">
        <v>50</v>
      </c>
      <c r="AF249" s="41" t="s">
        <v>50</v>
      </c>
      <c r="AG249" s="41" t="s">
        <v>50</v>
      </c>
      <c r="AH249" s="321" t="s">
        <v>50</v>
      </c>
      <c r="AI249" s="124" t="s">
        <v>50</v>
      </c>
      <c r="AJ249" s="124" t="s">
        <v>50</v>
      </c>
      <c r="AK249" s="124" t="s">
        <v>50</v>
      </c>
      <c r="AL249" s="42" t="s">
        <v>50</v>
      </c>
      <c r="AM249" s="42" t="s">
        <v>50</v>
      </c>
      <c r="AN249" s="340" t="s">
        <v>50</v>
      </c>
    </row>
    <row r="250" spans="1:40" s="114" customFormat="1" x14ac:dyDescent="0.2">
      <c r="A250" s="45" t="s">
        <v>31</v>
      </c>
      <c r="B250" s="121" t="s">
        <v>50</v>
      </c>
      <c r="C250" s="39" t="s">
        <v>50</v>
      </c>
      <c r="D250" s="39">
        <v>2002.21</v>
      </c>
      <c r="E250" s="39">
        <v>921.05</v>
      </c>
      <c r="F250" s="39">
        <v>2507.61</v>
      </c>
      <c r="G250" s="39">
        <v>2556.4499999999998</v>
      </c>
      <c r="H250" s="320">
        <v>3440.94</v>
      </c>
      <c r="I250" s="39" t="s">
        <v>50</v>
      </c>
      <c r="J250" s="39" t="s">
        <v>50</v>
      </c>
      <c r="K250" s="124">
        <f t="shared" si="75"/>
        <v>71.857097906812967</v>
      </c>
      <c r="L250" s="124">
        <f t="shared" si="76"/>
        <v>273.58883882525384</v>
      </c>
      <c r="M250" s="125">
        <f t="shared" si="77"/>
        <v>37.219902616435562</v>
      </c>
      <c r="N250" s="353">
        <f t="shared" si="78"/>
        <v>34.598368831778451</v>
      </c>
      <c r="O250" s="139" t="s">
        <v>50</v>
      </c>
      <c r="P250" s="39" t="s">
        <v>50</v>
      </c>
      <c r="Q250" s="39">
        <v>42608.77</v>
      </c>
      <c r="R250" s="39" t="s">
        <v>50</v>
      </c>
      <c r="S250" s="39">
        <v>54354.68</v>
      </c>
      <c r="T250" s="39">
        <v>58774.23</v>
      </c>
      <c r="U250" s="320">
        <v>83567.83</v>
      </c>
      <c r="V250" s="39" t="s">
        <v>50</v>
      </c>
      <c r="W250" s="39" t="s">
        <v>50</v>
      </c>
      <c r="X250" s="124">
        <f t="shared" si="81"/>
        <v>96.128238388482018</v>
      </c>
      <c r="Y250" s="39" t="s">
        <v>50</v>
      </c>
      <c r="Z250" s="124">
        <f t="shared" si="83"/>
        <v>53.745418057837888</v>
      </c>
      <c r="AA250" s="125">
        <f t="shared" si="84"/>
        <v>42.184474386138277</v>
      </c>
      <c r="AB250" s="147" t="s">
        <v>50</v>
      </c>
      <c r="AC250" s="41" t="s">
        <v>50</v>
      </c>
      <c r="AD250" s="41">
        <v>21.28</v>
      </c>
      <c r="AE250" s="41" t="s">
        <v>50</v>
      </c>
      <c r="AF250" s="41">
        <v>21.68</v>
      </c>
      <c r="AG250" s="41">
        <v>22.99</v>
      </c>
      <c r="AH250" s="321">
        <v>24.29</v>
      </c>
      <c r="AI250" s="39" t="s">
        <v>50</v>
      </c>
      <c r="AJ250" s="39" t="s">
        <v>50</v>
      </c>
      <c r="AK250" s="124">
        <f t="shared" si="87"/>
        <v>14.144736842105255</v>
      </c>
      <c r="AL250" s="39" t="s">
        <v>50</v>
      </c>
      <c r="AM250" s="42">
        <f t="shared" si="89"/>
        <v>12.038745387453872</v>
      </c>
      <c r="AN250" s="340">
        <f t="shared" si="90"/>
        <v>5.6546324488908253</v>
      </c>
    </row>
    <row r="251" spans="1:40" s="182" customFormat="1" x14ac:dyDescent="0.2">
      <c r="A251" s="44" t="s">
        <v>32</v>
      </c>
      <c r="B251" s="120">
        <v>24703.72</v>
      </c>
      <c r="C251" s="50">
        <v>20920.14</v>
      </c>
      <c r="D251" s="50">
        <v>18884.759999999998</v>
      </c>
      <c r="E251" s="50">
        <v>20674.849999999999</v>
      </c>
      <c r="F251" s="50">
        <v>22570.87</v>
      </c>
      <c r="G251" s="50">
        <v>22791.67</v>
      </c>
      <c r="H251" s="328">
        <v>29707.279999999999</v>
      </c>
      <c r="I251" s="122">
        <f t="shared" si="73"/>
        <v>20.254277493430127</v>
      </c>
      <c r="J251" s="122">
        <f t="shared" si="74"/>
        <v>42.003256192358172</v>
      </c>
      <c r="K251" s="122">
        <f t="shared" si="75"/>
        <v>57.308221020547791</v>
      </c>
      <c r="L251" s="122">
        <f t="shared" si="76"/>
        <v>43.688007409969117</v>
      </c>
      <c r="M251" s="123">
        <f t="shared" si="77"/>
        <v>31.617788769329675</v>
      </c>
      <c r="N251" s="352">
        <f t="shared" si="78"/>
        <v>30.342708542199855</v>
      </c>
      <c r="O251" s="134">
        <v>447663.34</v>
      </c>
      <c r="P251" s="50">
        <v>363011.38</v>
      </c>
      <c r="Q251" s="50">
        <v>337466.97</v>
      </c>
      <c r="R251" s="50">
        <v>377494.15</v>
      </c>
      <c r="S251" s="50">
        <v>427914.31</v>
      </c>
      <c r="T251" s="50">
        <v>445232.52</v>
      </c>
      <c r="U251" s="328">
        <v>567672.82999999996</v>
      </c>
      <c r="V251" s="122">
        <f t="shared" si="79"/>
        <v>26.807978066732009</v>
      </c>
      <c r="W251" s="122">
        <f t="shared" si="80"/>
        <v>56.378797270763236</v>
      </c>
      <c r="X251" s="122">
        <f t="shared" si="81"/>
        <v>68.215819758597419</v>
      </c>
      <c r="Y251" s="122">
        <f t="shared" si="82"/>
        <v>50.379238989531338</v>
      </c>
      <c r="Z251" s="122">
        <f t="shared" si="83"/>
        <v>32.660398760677097</v>
      </c>
      <c r="AA251" s="123">
        <f t="shared" si="84"/>
        <v>27.500307030582565</v>
      </c>
      <c r="AB251" s="141"/>
      <c r="AC251" s="142"/>
      <c r="AD251" s="142"/>
      <c r="AE251" s="142"/>
      <c r="AF251" s="142"/>
      <c r="AG251" s="142"/>
      <c r="AH251" s="405"/>
      <c r="AI251" s="142"/>
      <c r="AJ251" s="142"/>
      <c r="AK251" s="142"/>
      <c r="AL251" s="40"/>
      <c r="AM251" s="40"/>
      <c r="AN251" s="390"/>
    </row>
    <row r="252" spans="1:40" s="114" customFormat="1" x14ac:dyDescent="0.2">
      <c r="A252" s="45" t="s">
        <v>33</v>
      </c>
      <c r="B252" s="121">
        <v>725.87</v>
      </c>
      <c r="C252" s="39">
        <v>524.37</v>
      </c>
      <c r="D252" s="39">
        <v>549.92999999999995</v>
      </c>
      <c r="E252" s="39">
        <v>781.29</v>
      </c>
      <c r="F252" s="39">
        <v>811.13</v>
      </c>
      <c r="G252" s="39">
        <v>878.29</v>
      </c>
      <c r="H252" s="320">
        <v>718.84</v>
      </c>
      <c r="I252" s="124">
        <f t="shared" si="73"/>
        <v>-0.96849298083678514</v>
      </c>
      <c r="J252" s="124">
        <f t="shared" si="74"/>
        <v>37.086408452047223</v>
      </c>
      <c r="K252" s="124">
        <f t="shared" si="75"/>
        <v>30.714818249595421</v>
      </c>
      <c r="L252" s="124">
        <f t="shared" si="76"/>
        <v>-7.993190748633662</v>
      </c>
      <c r="M252" s="125">
        <f t="shared" si="77"/>
        <v>-11.377954212025195</v>
      </c>
      <c r="N252" s="353">
        <f t="shared" si="78"/>
        <v>-18.154595862414457</v>
      </c>
      <c r="O252" s="139">
        <v>9771.07</v>
      </c>
      <c r="P252" s="39">
        <v>7251.38</v>
      </c>
      <c r="Q252" s="39">
        <v>9257.7099999999991</v>
      </c>
      <c r="R252" s="39">
        <v>13369</v>
      </c>
      <c r="S252" s="39">
        <v>14860.67</v>
      </c>
      <c r="T252" s="39">
        <v>16835.16</v>
      </c>
      <c r="U252" s="320">
        <v>15027.55</v>
      </c>
      <c r="V252" s="124">
        <f t="shared" si="79"/>
        <v>53.796360071107877</v>
      </c>
      <c r="W252" s="124">
        <f t="shared" si="80"/>
        <v>107.23710521307667</v>
      </c>
      <c r="X252" s="124">
        <f t="shared" si="81"/>
        <v>62.324700168832258</v>
      </c>
      <c r="Y252" s="124">
        <f t="shared" si="82"/>
        <v>12.405939112873059</v>
      </c>
      <c r="Z252" s="124">
        <f t="shared" si="83"/>
        <v>1.1229641732169493</v>
      </c>
      <c r="AA252" s="125">
        <f t="shared" si="84"/>
        <v>-10.737112091598778</v>
      </c>
      <c r="AB252" s="147">
        <v>13.46</v>
      </c>
      <c r="AC252" s="41">
        <v>13.83</v>
      </c>
      <c r="AD252" s="41">
        <v>16.829999999999998</v>
      </c>
      <c r="AE252" s="41">
        <v>17.11</v>
      </c>
      <c r="AF252" s="41">
        <v>18.32</v>
      </c>
      <c r="AG252" s="41">
        <v>19.170000000000002</v>
      </c>
      <c r="AH252" s="321">
        <v>20.91</v>
      </c>
      <c r="AI252" s="124">
        <f t="shared" si="85"/>
        <v>55.349182763744423</v>
      </c>
      <c r="AJ252" s="124">
        <f t="shared" si="86"/>
        <v>51.193058568329718</v>
      </c>
      <c r="AK252" s="124">
        <f t="shared" si="87"/>
        <v>24.242424242424256</v>
      </c>
      <c r="AL252" s="42">
        <f t="shared" si="88"/>
        <v>22.209234365867918</v>
      </c>
      <c r="AM252" s="42">
        <f t="shared" si="89"/>
        <v>14.137554585152836</v>
      </c>
      <c r="AN252" s="340">
        <f t="shared" si="90"/>
        <v>9.0766823161189265</v>
      </c>
    </row>
    <row r="253" spans="1:40" s="114" customFormat="1" x14ac:dyDescent="0.2">
      <c r="A253" s="45" t="s">
        <v>34</v>
      </c>
      <c r="B253" s="121">
        <v>887.35</v>
      </c>
      <c r="C253" s="39">
        <v>517.97</v>
      </c>
      <c r="D253" s="39">
        <v>810.41</v>
      </c>
      <c r="E253" s="39">
        <v>708.24</v>
      </c>
      <c r="F253" s="39">
        <v>699.59</v>
      </c>
      <c r="G253" s="39">
        <v>686.47</v>
      </c>
      <c r="H253" s="320">
        <v>466.07</v>
      </c>
      <c r="I253" s="124">
        <f t="shared" si="73"/>
        <v>-47.476193159407224</v>
      </c>
      <c r="J253" s="124">
        <f t="shared" si="74"/>
        <v>-10.019885321543724</v>
      </c>
      <c r="K253" s="124">
        <f t="shared" si="75"/>
        <v>-42.489604027590971</v>
      </c>
      <c r="L253" s="124">
        <f t="shared" si="76"/>
        <v>-34.193211340788437</v>
      </c>
      <c r="M253" s="125">
        <f t="shared" si="77"/>
        <v>-33.37955087980103</v>
      </c>
      <c r="N253" s="353">
        <f t="shared" si="78"/>
        <v>-32.106282867423197</v>
      </c>
      <c r="O253" s="139" t="s">
        <v>50</v>
      </c>
      <c r="P253" s="39">
        <v>4851.43</v>
      </c>
      <c r="Q253" s="39">
        <v>10843.85</v>
      </c>
      <c r="R253" s="39" t="s">
        <v>50</v>
      </c>
      <c r="S253" s="39">
        <v>10340.85</v>
      </c>
      <c r="T253" s="39">
        <v>10576.05</v>
      </c>
      <c r="U253" s="320">
        <v>7573.37</v>
      </c>
      <c r="V253" s="39" t="s">
        <v>50</v>
      </c>
      <c r="W253" s="124">
        <f t="shared" si="80"/>
        <v>56.10593165314144</v>
      </c>
      <c r="X253" s="124">
        <f t="shared" si="81"/>
        <v>-30.159767979084922</v>
      </c>
      <c r="Y253" s="39" t="s">
        <v>50</v>
      </c>
      <c r="Z253" s="124">
        <f t="shared" si="83"/>
        <v>-26.762596885169014</v>
      </c>
      <c r="AA253" s="125">
        <f t="shared" si="84"/>
        <v>-28.391318119713876</v>
      </c>
      <c r="AB253" s="147" t="s">
        <v>50</v>
      </c>
      <c r="AC253" s="41">
        <v>9.3699999999999992</v>
      </c>
      <c r="AD253" s="41">
        <v>13.38</v>
      </c>
      <c r="AE253" s="41" t="s">
        <v>50</v>
      </c>
      <c r="AF253" s="41">
        <v>14.78</v>
      </c>
      <c r="AG253" s="41">
        <v>15.41</v>
      </c>
      <c r="AH253" s="321">
        <v>16.25</v>
      </c>
      <c r="AI253" s="39" t="s">
        <v>50</v>
      </c>
      <c r="AJ253" s="124">
        <f t="shared" si="86"/>
        <v>73.425827107790838</v>
      </c>
      <c r="AK253" s="124">
        <f t="shared" si="87"/>
        <v>21.449925261584447</v>
      </c>
      <c r="AL253" s="39" t="s">
        <v>50</v>
      </c>
      <c r="AM253" s="42">
        <f t="shared" si="89"/>
        <v>9.9458728010825492</v>
      </c>
      <c r="AN253" s="340">
        <f t="shared" si="90"/>
        <v>5.4510058403633996</v>
      </c>
    </row>
    <row r="254" spans="1:40" s="114" customFormat="1" x14ac:dyDescent="0.2">
      <c r="A254" s="46" t="s">
        <v>35</v>
      </c>
      <c r="B254" s="121">
        <v>7749.14</v>
      </c>
      <c r="C254" s="39">
        <v>2206.8200000000002</v>
      </c>
      <c r="D254" s="39">
        <v>1467.18</v>
      </c>
      <c r="E254" s="39">
        <v>2249.63</v>
      </c>
      <c r="F254" s="39">
        <v>2189.13</v>
      </c>
      <c r="G254" s="39">
        <v>2046.19</v>
      </c>
      <c r="H254" s="320">
        <v>1636.25</v>
      </c>
      <c r="I254" s="124">
        <f t="shared" si="73"/>
        <v>-78.884753662987123</v>
      </c>
      <c r="J254" s="124">
        <f t="shared" si="74"/>
        <v>-25.854849965108169</v>
      </c>
      <c r="K254" s="124">
        <f t="shared" si="75"/>
        <v>11.523466786624677</v>
      </c>
      <c r="L254" s="124">
        <f t="shared" si="76"/>
        <v>-27.265817045469703</v>
      </c>
      <c r="M254" s="125">
        <f t="shared" si="77"/>
        <v>-25.255695184845123</v>
      </c>
      <c r="N254" s="353">
        <f t="shared" si="78"/>
        <v>-20.034307664488637</v>
      </c>
      <c r="O254" s="139">
        <v>88505.37</v>
      </c>
      <c r="P254" s="39">
        <v>40289.82</v>
      </c>
      <c r="Q254" s="39">
        <v>26072.7</v>
      </c>
      <c r="R254" s="39">
        <v>36368.53</v>
      </c>
      <c r="S254" s="39">
        <v>40212.1</v>
      </c>
      <c r="T254" s="39">
        <v>38435.61</v>
      </c>
      <c r="U254" s="320">
        <v>28917.66</v>
      </c>
      <c r="V254" s="124">
        <f t="shared" si="79"/>
        <v>-67.32666051788722</v>
      </c>
      <c r="W254" s="124">
        <f t="shared" si="80"/>
        <v>-28.225889318939622</v>
      </c>
      <c r="X254" s="124">
        <f t="shared" si="81"/>
        <v>10.911643213015909</v>
      </c>
      <c r="Y254" s="124">
        <f t="shared" si="82"/>
        <v>-20.487135443747658</v>
      </c>
      <c r="Z254" s="124">
        <f t="shared" si="83"/>
        <v>-28.087167792778789</v>
      </c>
      <c r="AA254" s="125">
        <f t="shared" si="84"/>
        <v>-24.763363974189563</v>
      </c>
      <c r="AB254" s="147">
        <v>11.42</v>
      </c>
      <c r="AC254" s="41">
        <v>18.260000000000002</v>
      </c>
      <c r="AD254" s="41">
        <v>17.77</v>
      </c>
      <c r="AE254" s="41">
        <v>16.170000000000002</v>
      </c>
      <c r="AF254" s="41">
        <v>18.37</v>
      </c>
      <c r="AG254" s="41">
        <v>18.78</v>
      </c>
      <c r="AH254" s="321">
        <v>17.670000000000002</v>
      </c>
      <c r="AI254" s="124">
        <f t="shared" si="85"/>
        <v>54.728546409807365</v>
      </c>
      <c r="AJ254" s="124">
        <f t="shared" si="86"/>
        <v>-3.2311062431544348</v>
      </c>
      <c r="AK254" s="124">
        <f t="shared" si="87"/>
        <v>-0.56274620146312815</v>
      </c>
      <c r="AL254" s="42">
        <f t="shared" si="88"/>
        <v>9.2764378478664185</v>
      </c>
      <c r="AM254" s="42">
        <f t="shared" si="89"/>
        <v>-3.8105606967882379</v>
      </c>
      <c r="AN254" s="340">
        <f t="shared" si="90"/>
        <v>-5.910543130990412</v>
      </c>
    </row>
    <row r="255" spans="1:40" s="114" customFormat="1" ht="15.75" customHeight="1" x14ac:dyDescent="0.2">
      <c r="A255" s="46" t="s">
        <v>36</v>
      </c>
      <c r="B255" s="121"/>
      <c r="C255" s="39">
        <v>4116.33</v>
      </c>
      <c r="D255" s="39">
        <v>2787.72</v>
      </c>
      <c r="E255" s="39">
        <v>3346.23</v>
      </c>
      <c r="F255" s="39">
        <v>3192.97</v>
      </c>
      <c r="G255" s="39">
        <v>3154.72</v>
      </c>
      <c r="H255" s="320">
        <v>6352.06</v>
      </c>
      <c r="I255" s="124"/>
      <c r="J255" s="124">
        <f t="shared" si="74"/>
        <v>54.313672616141083</v>
      </c>
      <c r="K255" s="124">
        <f t="shared" si="75"/>
        <v>127.85860846856933</v>
      </c>
      <c r="L255" s="124">
        <f t="shared" si="76"/>
        <v>89.827357952083403</v>
      </c>
      <c r="M255" s="125">
        <f t="shared" si="77"/>
        <v>98.938918937540933</v>
      </c>
      <c r="N255" s="353">
        <f t="shared" si="78"/>
        <v>101.35099153015167</v>
      </c>
      <c r="O255" s="139"/>
      <c r="P255" s="39">
        <v>60639.85</v>
      </c>
      <c r="Q255" s="39">
        <v>43606.17</v>
      </c>
      <c r="R255" s="39">
        <v>51880.56</v>
      </c>
      <c r="S255" s="39">
        <v>51033.19</v>
      </c>
      <c r="T255" s="39">
        <v>54889.24</v>
      </c>
      <c r="U255" s="320">
        <v>108343.52</v>
      </c>
      <c r="V255" s="124"/>
      <c r="W255" s="124">
        <f t="shared" si="80"/>
        <v>78.667196571231628</v>
      </c>
      <c r="X255" s="124">
        <f t="shared" si="81"/>
        <v>148.45915153750033</v>
      </c>
      <c r="Y255" s="124">
        <f t="shared" si="82"/>
        <v>108.83259548470565</v>
      </c>
      <c r="Z255" s="124">
        <f t="shared" si="83"/>
        <v>112.30011292650919</v>
      </c>
      <c r="AA255" s="125">
        <f t="shared" si="84"/>
        <v>97.385717127801385</v>
      </c>
      <c r="AB255" s="147"/>
      <c r="AC255" s="41">
        <v>14.73</v>
      </c>
      <c r="AD255" s="41">
        <v>15.64</v>
      </c>
      <c r="AE255" s="41">
        <v>15.5</v>
      </c>
      <c r="AF255" s="41">
        <v>15.98</v>
      </c>
      <c r="AG255" s="41">
        <v>17.399999999999999</v>
      </c>
      <c r="AH255" s="321">
        <v>17.059999999999999</v>
      </c>
      <c r="AI255" s="124"/>
      <c r="AJ255" s="124">
        <f t="shared" si="86"/>
        <v>15.81805838424982</v>
      </c>
      <c r="AK255" s="124">
        <f t="shared" si="87"/>
        <v>9.0792838874680193</v>
      </c>
      <c r="AL255" s="42">
        <f t="shared" si="88"/>
        <v>10.064516129032249</v>
      </c>
      <c r="AM255" s="42">
        <f t="shared" si="89"/>
        <v>6.7584480600750823</v>
      </c>
      <c r="AN255" s="340">
        <f t="shared" si="90"/>
        <v>-1.9540229885057463</v>
      </c>
    </row>
    <row r="256" spans="1:40" s="114" customFormat="1" x14ac:dyDescent="0.2">
      <c r="A256" s="45" t="s">
        <v>68</v>
      </c>
      <c r="B256" s="121">
        <v>853.24</v>
      </c>
      <c r="C256" s="39">
        <v>603.04999999999995</v>
      </c>
      <c r="D256" s="39">
        <v>292.58999999999997</v>
      </c>
      <c r="E256" s="39">
        <v>215.52</v>
      </c>
      <c r="F256" s="39">
        <v>423</v>
      </c>
      <c r="G256" s="39">
        <v>423.6</v>
      </c>
      <c r="H256" s="320">
        <v>173.31</v>
      </c>
      <c r="I256" s="124">
        <f t="shared" si="73"/>
        <v>-79.688012751394695</v>
      </c>
      <c r="J256" s="124">
        <f t="shared" si="74"/>
        <v>-71.261089461901989</v>
      </c>
      <c r="K256" s="124">
        <f t="shared" si="75"/>
        <v>-40.76694350456269</v>
      </c>
      <c r="L256" s="124">
        <f t="shared" si="76"/>
        <v>-19.58518930957684</v>
      </c>
      <c r="M256" s="125">
        <f t="shared" si="77"/>
        <v>-59.028368794326234</v>
      </c>
      <c r="N256" s="353">
        <f t="shared" si="78"/>
        <v>-59.08640226628895</v>
      </c>
      <c r="O256" s="139">
        <v>5647.08</v>
      </c>
      <c r="P256" s="39">
        <v>4542.8900000000003</v>
      </c>
      <c r="Q256" s="39">
        <v>2603.29</v>
      </c>
      <c r="R256" s="39">
        <v>1762.92</v>
      </c>
      <c r="S256" s="39">
        <v>3706.1</v>
      </c>
      <c r="T256" s="39">
        <v>3948.45</v>
      </c>
      <c r="U256" s="320">
        <v>1541.47</v>
      </c>
      <c r="V256" s="124">
        <f t="shared" si="79"/>
        <v>-72.703237779524983</v>
      </c>
      <c r="W256" s="124">
        <f t="shared" si="80"/>
        <v>-66.068515856646314</v>
      </c>
      <c r="X256" s="124">
        <f t="shared" si="81"/>
        <v>-40.787618743973972</v>
      </c>
      <c r="Y256" s="124">
        <f t="shared" si="82"/>
        <v>-12.561545617498243</v>
      </c>
      <c r="Z256" s="124">
        <f t="shared" si="83"/>
        <v>-58.407220528318184</v>
      </c>
      <c r="AA256" s="125">
        <f t="shared" si="84"/>
        <v>-60.960123592802226</v>
      </c>
      <c r="AB256" s="147">
        <v>6.62</v>
      </c>
      <c r="AC256" s="41">
        <v>7.53</v>
      </c>
      <c r="AD256" s="41">
        <v>8.9</v>
      </c>
      <c r="AE256" s="41">
        <v>8.18</v>
      </c>
      <c r="AF256" s="41">
        <v>8.76</v>
      </c>
      <c r="AG256" s="41">
        <v>9.32</v>
      </c>
      <c r="AH256" s="321">
        <v>8.89</v>
      </c>
      <c r="AI256" s="124">
        <f t="shared" si="85"/>
        <v>34.290030211480371</v>
      </c>
      <c r="AJ256" s="124">
        <f t="shared" si="86"/>
        <v>18.061088977423641</v>
      </c>
      <c r="AK256" s="124">
        <f t="shared" si="87"/>
        <v>-0.11235955056179536</v>
      </c>
      <c r="AL256" s="42">
        <f t="shared" si="88"/>
        <v>8.6797066014670037</v>
      </c>
      <c r="AM256" s="42">
        <f t="shared" si="89"/>
        <v>1.4840182648401916</v>
      </c>
      <c r="AN256" s="340">
        <f t="shared" si="90"/>
        <v>-4.6137339055793962</v>
      </c>
    </row>
    <row r="257" spans="1:40" s="114" customFormat="1" x14ac:dyDescent="0.2">
      <c r="A257" s="45" t="s">
        <v>69</v>
      </c>
      <c r="B257" s="121"/>
      <c r="C257" s="39"/>
      <c r="D257" s="39"/>
      <c r="E257" s="39"/>
      <c r="F257" s="39"/>
      <c r="G257" s="39"/>
      <c r="H257" s="320" t="s">
        <v>51</v>
      </c>
      <c r="I257" s="124"/>
      <c r="J257" s="124"/>
      <c r="K257" s="124"/>
      <c r="L257" s="124"/>
      <c r="M257" s="125"/>
      <c r="N257" s="353"/>
      <c r="O257" s="139"/>
      <c r="P257" s="39"/>
      <c r="Q257" s="39"/>
      <c r="R257" s="39"/>
      <c r="S257" s="39"/>
      <c r="T257" s="39"/>
      <c r="U257" s="320" t="s">
        <v>51</v>
      </c>
      <c r="V257" s="124"/>
      <c r="W257" s="124"/>
      <c r="X257" s="124"/>
      <c r="Y257" s="124"/>
      <c r="Z257" s="124"/>
      <c r="AA257" s="125"/>
      <c r="AB257" s="147"/>
      <c r="AC257" s="41"/>
      <c r="AD257" s="41"/>
      <c r="AE257" s="41"/>
      <c r="AF257" s="41"/>
      <c r="AG257" s="41"/>
      <c r="AH257" s="321" t="s">
        <v>51</v>
      </c>
      <c r="AI257" s="124"/>
      <c r="AJ257" s="124"/>
      <c r="AK257" s="124"/>
      <c r="AL257" s="42"/>
      <c r="AM257" s="42"/>
      <c r="AN257" s="340"/>
    </row>
    <row r="258" spans="1:40" s="114" customFormat="1" x14ac:dyDescent="0.2">
      <c r="A258" s="45" t="s">
        <v>37</v>
      </c>
      <c r="B258" s="121" t="s">
        <v>50</v>
      </c>
      <c r="C258" s="39" t="s">
        <v>50</v>
      </c>
      <c r="D258" s="39" t="s">
        <v>50</v>
      </c>
      <c r="E258" s="39" t="s">
        <v>50</v>
      </c>
      <c r="F258" s="39" t="s">
        <v>50</v>
      </c>
      <c r="G258" s="39" t="s">
        <v>50</v>
      </c>
      <c r="H258" s="320" t="s">
        <v>50</v>
      </c>
      <c r="I258" s="124" t="s">
        <v>50</v>
      </c>
      <c r="J258" s="124" t="s">
        <v>50</v>
      </c>
      <c r="K258" s="124" t="s">
        <v>50</v>
      </c>
      <c r="L258" s="124" t="s">
        <v>50</v>
      </c>
      <c r="M258" s="125" t="s">
        <v>50</v>
      </c>
      <c r="N258" s="353" t="s">
        <v>50</v>
      </c>
      <c r="O258" s="139" t="s">
        <v>50</v>
      </c>
      <c r="P258" s="39" t="s">
        <v>50</v>
      </c>
      <c r="Q258" s="39" t="s">
        <v>50</v>
      </c>
      <c r="R258" s="39" t="s">
        <v>50</v>
      </c>
      <c r="S258" s="39" t="s">
        <v>50</v>
      </c>
      <c r="T258" s="39" t="s">
        <v>50</v>
      </c>
      <c r="U258" s="320" t="s">
        <v>50</v>
      </c>
      <c r="V258" s="124" t="s">
        <v>50</v>
      </c>
      <c r="W258" s="124" t="s">
        <v>50</v>
      </c>
      <c r="X258" s="124" t="s">
        <v>50</v>
      </c>
      <c r="Y258" s="124" t="s">
        <v>50</v>
      </c>
      <c r="Z258" s="124" t="s">
        <v>50</v>
      </c>
      <c r="AA258" s="125" t="s">
        <v>50</v>
      </c>
      <c r="AB258" s="147" t="s">
        <v>50</v>
      </c>
      <c r="AC258" s="41" t="s">
        <v>50</v>
      </c>
      <c r="AD258" s="41" t="s">
        <v>50</v>
      </c>
      <c r="AE258" s="41" t="s">
        <v>50</v>
      </c>
      <c r="AF258" s="41" t="s">
        <v>50</v>
      </c>
      <c r="AG258" s="41" t="s">
        <v>50</v>
      </c>
      <c r="AH258" s="321" t="s">
        <v>50</v>
      </c>
      <c r="AI258" s="124" t="s">
        <v>50</v>
      </c>
      <c r="AJ258" s="124" t="s">
        <v>50</v>
      </c>
      <c r="AK258" s="124" t="s">
        <v>50</v>
      </c>
      <c r="AL258" s="42" t="s">
        <v>50</v>
      </c>
      <c r="AM258" s="42" t="s">
        <v>50</v>
      </c>
      <c r="AN258" s="340" t="s">
        <v>50</v>
      </c>
    </row>
    <row r="259" spans="1:40" s="114" customFormat="1" x14ac:dyDescent="0.2">
      <c r="A259" s="45" t="s">
        <v>38</v>
      </c>
      <c r="B259" s="121" t="s">
        <v>50</v>
      </c>
      <c r="C259" s="39" t="s">
        <v>50</v>
      </c>
      <c r="D259" s="39" t="s">
        <v>50</v>
      </c>
      <c r="E259" s="39" t="s">
        <v>50</v>
      </c>
      <c r="F259" s="39" t="s">
        <v>50</v>
      </c>
      <c r="G259" s="39" t="s">
        <v>50</v>
      </c>
      <c r="H259" s="320" t="s">
        <v>50</v>
      </c>
      <c r="I259" s="124" t="s">
        <v>50</v>
      </c>
      <c r="J259" s="124" t="s">
        <v>50</v>
      </c>
      <c r="K259" s="124" t="s">
        <v>50</v>
      </c>
      <c r="L259" s="124" t="s">
        <v>50</v>
      </c>
      <c r="M259" s="125" t="s">
        <v>50</v>
      </c>
      <c r="N259" s="353" t="s">
        <v>50</v>
      </c>
      <c r="O259" s="139" t="s">
        <v>50</v>
      </c>
      <c r="P259" s="39" t="s">
        <v>50</v>
      </c>
      <c r="Q259" s="39" t="s">
        <v>50</v>
      </c>
      <c r="R259" s="39" t="s">
        <v>50</v>
      </c>
      <c r="S259" s="39" t="s">
        <v>50</v>
      </c>
      <c r="T259" s="39" t="s">
        <v>50</v>
      </c>
      <c r="U259" s="320" t="s">
        <v>50</v>
      </c>
      <c r="V259" s="124" t="s">
        <v>50</v>
      </c>
      <c r="W259" s="124" t="s">
        <v>50</v>
      </c>
      <c r="X259" s="124" t="s">
        <v>50</v>
      </c>
      <c r="Y259" s="124" t="s">
        <v>50</v>
      </c>
      <c r="Z259" s="124" t="s">
        <v>50</v>
      </c>
      <c r="AA259" s="125" t="s">
        <v>50</v>
      </c>
      <c r="AB259" s="147" t="s">
        <v>50</v>
      </c>
      <c r="AC259" s="41" t="s">
        <v>50</v>
      </c>
      <c r="AD259" s="41" t="s">
        <v>50</v>
      </c>
      <c r="AE259" s="41" t="s">
        <v>50</v>
      </c>
      <c r="AF259" s="41" t="s">
        <v>50</v>
      </c>
      <c r="AG259" s="41" t="s">
        <v>50</v>
      </c>
      <c r="AH259" s="321" t="s">
        <v>50</v>
      </c>
      <c r="AI259" s="124" t="s">
        <v>50</v>
      </c>
      <c r="AJ259" s="124" t="s">
        <v>50</v>
      </c>
      <c r="AK259" s="124" t="s">
        <v>50</v>
      </c>
      <c r="AL259" s="42" t="s">
        <v>50</v>
      </c>
      <c r="AM259" s="42" t="s">
        <v>50</v>
      </c>
      <c r="AN259" s="340" t="s">
        <v>50</v>
      </c>
    </row>
    <row r="260" spans="1:40" s="114" customFormat="1" x14ac:dyDescent="0.2">
      <c r="A260" s="45" t="s">
        <v>39</v>
      </c>
      <c r="B260" s="121">
        <v>14390.24</v>
      </c>
      <c r="C260" s="39">
        <v>12774.86</v>
      </c>
      <c r="D260" s="39">
        <v>12939.9</v>
      </c>
      <c r="E260" s="39">
        <v>12806</v>
      </c>
      <c r="F260" s="39">
        <v>13946.74</v>
      </c>
      <c r="G260" s="39">
        <v>14076.52</v>
      </c>
      <c r="H260" s="320">
        <v>18430.09</v>
      </c>
      <c r="I260" s="124">
        <f t="shared" si="73"/>
        <v>28.073541511468886</v>
      </c>
      <c r="J260" s="124">
        <f t="shared" si="74"/>
        <v>44.268430338962609</v>
      </c>
      <c r="K260" s="124">
        <f t="shared" si="75"/>
        <v>42.428380435706622</v>
      </c>
      <c r="L260" s="124">
        <f t="shared" si="76"/>
        <v>43.917616742152113</v>
      </c>
      <c r="M260" s="125">
        <f t="shared" si="77"/>
        <v>32.146221984492435</v>
      </c>
      <c r="N260" s="353">
        <f t="shared" si="78"/>
        <v>30.927885585357739</v>
      </c>
      <c r="O260" s="139">
        <v>333665.13</v>
      </c>
      <c r="P260" s="39">
        <v>245170.62</v>
      </c>
      <c r="Q260" s="39">
        <v>244868.5</v>
      </c>
      <c r="R260" s="39">
        <v>256408.2</v>
      </c>
      <c r="S260" s="39">
        <v>292274.21999999997</v>
      </c>
      <c r="T260" s="39">
        <v>300939.73</v>
      </c>
      <c r="U260" s="320">
        <v>385396.18</v>
      </c>
      <c r="V260" s="124">
        <f t="shared" si="79"/>
        <v>15.503882590308429</v>
      </c>
      <c r="W260" s="124">
        <f t="shared" si="80"/>
        <v>57.195091320485304</v>
      </c>
      <c r="X260" s="124">
        <f t="shared" si="81"/>
        <v>57.389039423200614</v>
      </c>
      <c r="Y260" s="124">
        <f t="shared" si="82"/>
        <v>50.30571565183952</v>
      </c>
      <c r="Z260" s="124">
        <f t="shared" si="83"/>
        <v>31.861161069902106</v>
      </c>
      <c r="AA260" s="125">
        <f t="shared" si="84"/>
        <v>28.0642406371535</v>
      </c>
      <c r="AB260" s="147">
        <v>23.19</v>
      </c>
      <c r="AC260" s="41">
        <v>19.190000000000001</v>
      </c>
      <c r="AD260" s="41">
        <v>18.920000000000002</v>
      </c>
      <c r="AE260" s="41">
        <v>20.02</v>
      </c>
      <c r="AF260" s="41">
        <v>20.96</v>
      </c>
      <c r="AG260" s="41">
        <v>21.38</v>
      </c>
      <c r="AH260" s="321">
        <v>20.91</v>
      </c>
      <c r="AI260" s="124">
        <f t="shared" si="85"/>
        <v>-9.8318240620957358</v>
      </c>
      <c r="AJ260" s="124">
        <f t="shared" si="86"/>
        <v>8.9630015633142204</v>
      </c>
      <c r="AK260" s="124">
        <f t="shared" si="87"/>
        <v>10.517970401691324</v>
      </c>
      <c r="AL260" s="42">
        <f t="shared" si="88"/>
        <v>4.445554445554448</v>
      </c>
      <c r="AM260" s="42">
        <f t="shared" si="89"/>
        <v>-0.23854961832061408</v>
      </c>
      <c r="AN260" s="340">
        <f t="shared" si="90"/>
        <v>-2.1983161833489189</v>
      </c>
    </row>
    <row r="261" spans="1:40" s="114" customFormat="1" x14ac:dyDescent="0.2">
      <c r="A261" s="45" t="s">
        <v>40</v>
      </c>
      <c r="B261" s="121" t="s">
        <v>50</v>
      </c>
      <c r="C261" s="39" t="s">
        <v>50</v>
      </c>
      <c r="D261" s="39" t="s">
        <v>50</v>
      </c>
      <c r="E261" s="39" t="s">
        <v>50</v>
      </c>
      <c r="F261" s="39" t="s">
        <v>50</v>
      </c>
      <c r="G261" s="39" t="s">
        <v>50</v>
      </c>
      <c r="H261" s="320" t="s">
        <v>50</v>
      </c>
      <c r="I261" s="124" t="s">
        <v>50</v>
      </c>
      <c r="J261" s="124" t="s">
        <v>50</v>
      </c>
      <c r="K261" s="124" t="s">
        <v>50</v>
      </c>
      <c r="L261" s="124" t="s">
        <v>50</v>
      </c>
      <c r="M261" s="125" t="s">
        <v>50</v>
      </c>
      <c r="N261" s="353" t="s">
        <v>50</v>
      </c>
      <c r="O261" s="139" t="s">
        <v>50</v>
      </c>
      <c r="P261" s="39" t="s">
        <v>50</v>
      </c>
      <c r="Q261" s="39" t="s">
        <v>50</v>
      </c>
      <c r="R261" s="39" t="s">
        <v>50</v>
      </c>
      <c r="S261" s="39" t="s">
        <v>50</v>
      </c>
      <c r="T261" s="39" t="s">
        <v>50</v>
      </c>
      <c r="U261" s="320" t="s">
        <v>50</v>
      </c>
      <c r="V261" s="124" t="s">
        <v>50</v>
      </c>
      <c r="W261" s="124" t="s">
        <v>50</v>
      </c>
      <c r="X261" s="124" t="s">
        <v>50</v>
      </c>
      <c r="Y261" s="124" t="s">
        <v>50</v>
      </c>
      <c r="Z261" s="124" t="s">
        <v>50</v>
      </c>
      <c r="AA261" s="125" t="s">
        <v>50</v>
      </c>
      <c r="AB261" s="147" t="s">
        <v>50</v>
      </c>
      <c r="AC261" s="41" t="s">
        <v>50</v>
      </c>
      <c r="AD261" s="41" t="s">
        <v>50</v>
      </c>
      <c r="AE261" s="41" t="s">
        <v>50</v>
      </c>
      <c r="AF261" s="41" t="s">
        <v>50</v>
      </c>
      <c r="AG261" s="41" t="s">
        <v>50</v>
      </c>
      <c r="AH261" s="321" t="s">
        <v>50</v>
      </c>
      <c r="AI261" s="124" t="s">
        <v>50</v>
      </c>
      <c r="AJ261" s="124" t="s">
        <v>50</v>
      </c>
      <c r="AK261" s="124" t="s">
        <v>50</v>
      </c>
      <c r="AL261" s="42" t="s">
        <v>50</v>
      </c>
      <c r="AM261" s="42" t="s">
        <v>50</v>
      </c>
      <c r="AN261" s="340" t="s">
        <v>50</v>
      </c>
    </row>
    <row r="262" spans="1:40" s="114" customFormat="1" x14ac:dyDescent="0.2">
      <c r="A262" s="46" t="s">
        <v>41</v>
      </c>
      <c r="B262" s="121"/>
      <c r="C262" s="39" t="s">
        <v>50</v>
      </c>
      <c r="D262" s="39">
        <v>22.92</v>
      </c>
      <c r="E262" s="39">
        <v>545.09</v>
      </c>
      <c r="F262" s="39">
        <v>1255.43</v>
      </c>
      <c r="G262" s="39">
        <v>1427.64</v>
      </c>
      <c r="H262" s="320">
        <v>1707.33</v>
      </c>
      <c r="I262" s="124"/>
      <c r="J262" s="39" t="s">
        <v>50</v>
      </c>
      <c r="K262" s="124">
        <f t="shared" si="75"/>
        <v>7349.0837696335066</v>
      </c>
      <c r="L262" s="124">
        <f t="shared" si="76"/>
        <v>213.21983525656307</v>
      </c>
      <c r="M262" s="125">
        <f t="shared" si="77"/>
        <v>35.995634961726246</v>
      </c>
      <c r="N262" s="353">
        <f t="shared" si="78"/>
        <v>19.591073379843646</v>
      </c>
      <c r="O262" s="139"/>
      <c r="P262" s="39" t="s">
        <v>50</v>
      </c>
      <c r="Q262" s="39" t="s">
        <v>50</v>
      </c>
      <c r="R262" s="39" t="s">
        <v>50</v>
      </c>
      <c r="S262" s="39">
        <v>15155.87</v>
      </c>
      <c r="T262" s="39">
        <v>18540.93</v>
      </c>
      <c r="U262" s="320">
        <v>20393.18</v>
      </c>
      <c r="V262" s="124"/>
      <c r="W262" s="39" t="s">
        <v>50</v>
      </c>
      <c r="X262" s="39" t="s">
        <v>50</v>
      </c>
      <c r="Y262" s="39" t="s">
        <v>50</v>
      </c>
      <c r="Z262" s="124">
        <f t="shared" si="83"/>
        <v>34.556313824280622</v>
      </c>
      <c r="AA262" s="125">
        <f t="shared" si="84"/>
        <v>9.9900598297927878</v>
      </c>
      <c r="AB262" s="147"/>
      <c r="AC262" s="39" t="s">
        <v>50</v>
      </c>
      <c r="AD262" s="39" t="s">
        <v>50</v>
      </c>
      <c r="AE262" s="41" t="s">
        <v>50</v>
      </c>
      <c r="AF262" s="41">
        <v>12.07</v>
      </c>
      <c r="AG262" s="41">
        <v>12.99</v>
      </c>
      <c r="AH262" s="321">
        <v>11.94</v>
      </c>
      <c r="AI262" s="124"/>
      <c r="AJ262" s="124" t="s">
        <v>50</v>
      </c>
      <c r="AK262" s="124" t="s">
        <v>50</v>
      </c>
      <c r="AL262" s="124" t="s">
        <v>50</v>
      </c>
      <c r="AM262" s="42">
        <f t="shared" si="89"/>
        <v>-1.0770505385252755</v>
      </c>
      <c r="AN262" s="340">
        <f t="shared" si="90"/>
        <v>-8.0831408775981579</v>
      </c>
    </row>
    <row r="263" spans="1:40" s="114" customFormat="1" x14ac:dyDescent="0.2">
      <c r="A263" s="45" t="s">
        <v>42</v>
      </c>
      <c r="B263" s="121" t="s">
        <v>50</v>
      </c>
      <c r="C263" s="39" t="s">
        <v>50</v>
      </c>
      <c r="D263" s="39" t="s">
        <v>50</v>
      </c>
      <c r="E263" s="39" t="s">
        <v>50</v>
      </c>
      <c r="F263" s="39" t="s">
        <v>50</v>
      </c>
      <c r="G263" s="39" t="s">
        <v>50</v>
      </c>
      <c r="H263" s="320" t="s">
        <v>50</v>
      </c>
      <c r="I263" s="124" t="s">
        <v>50</v>
      </c>
      <c r="J263" s="124" t="s">
        <v>50</v>
      </c>
      <c r="K263" s="124" t="s">
        <v>50</v>
      </c>
      <c r="L263" s="124" t="s">
        <v>50</v>
      </c>
      <c r="M263" s="125" t="s">
        <v>50</v>
      </c>
      <c r="N263" s="353" t="s">
        <v>50</v>
      </c>
      <c r="O263" s="139" t="s">
        <v>50</v>
      </c>
      <c r="P263" s="39" t="s">
        <v>50</v>
      </c>
      <c r="Q263" s="39" t="s">
        <v>50</v>
      </c>
      <c r="R263" s="39" t="s">
        <v>50</v>
      </c>
      <c r="S263" s="39" t="s">
        <v>50</v>
      </c>
      <c r="T263" s="39" t="s">
        <v>50</v>
      </c>
      <c r="U263" s="320" t="s">
        <v>50</v>
      </c>
      <c r="V263" s="124" t="s">
        <v>50</v>
      </c>
      <c r="W263" s="124" t="s">
        <v>50</v>
      </c>
      <c r="X263" s="124" t="s">
        <v>50</v>
      </c>
      <c r="Y263" s="124" t="s">
        <v>50</v>
      </c>
      <c r="Z263" s="124" t="s">
        <v>50</v>
      </c>
      <c r="AA263" s="125" t="s">
        <v>50</v>
      </c>
      <c r="AB263" s="147" t="s">
        <v>50</v>
      </c>
      <c r="AC263" s="41" t="s">
        <v>50</v>
      </c>
      <c r="AD263" s="41" t="s">
        <v>50</v>
      </c>
      <c r="AE263" s="41" t="s">
        <v>50</v>
      </c>
      <c r="AF263" s="41" t="s">
        <v>50</v>
      </c>
      <c r="AG263" s="41" t="s">
        <v>50</v>
      </c>
      <c r="AH263" s="321" t="s">
        <v>50</v>
      </c>
      <c r="AI263" s="124" t="s">
        <v>50</v>
      </c>
      <c r="AJ263" s="124" t="s">
        <v>50</v>
      </c>
      <c r="AK263" s="124" t="s">
        <v>50</v>
      </c>
      <c r="AL263" s="42" t="s">
        <v>50</v>
      </c>
      <c r="AM263" s="42" t="s">
        <v>50</v>
      </c>
      <c r="AN263" s="340" t="s">
        <v>50</v>
      </c>
    </row>
    <row r="264" spans="1:40" s="182" customFormat="1" x14ac:dyDescent="0.2">
      <c r="A264" s="44" t="s">
        <v>43</v>
      </c>
      <c r="B264" s="120">
        <v>51837.39</v>
      </c>
      <c r="C264" s="50">
        <v>50835.73</v>
      </c>
      <c r="D264" s="50">
        <v>62197.35</v>
      </c>
      <c r="E264" s="50">
        <v>65247.16</v>
      </c>
      <c r="F264" s="50">
        <v>60776.97</v>
      </c>
      <c r="G264" s="50">
        <v>61361.73</v>
      </c>
      <c r="H264" s="328">
        <v>48238.1</v>
      </c>
      <c r="I264" s="122">
        <f t="shared" si="73"/>
        <v>-6.9434244278116646</v>
      </c>
      <c r="J264" s="122">
        <f t="shared" si="74"/>
        <v>-5.1098508863746117</v>
      </c>
      <c r="K264" s="122">
        <f t="shared" si="75"/>
        <v>-22.443480309048539</v>
      </c>
      <c r="L264" s="122">
        <f t="shared" si="76"/>
        <v>-26.068659540124052</v>
      </c>
      <c r="M264" s="123">
        <f t="shared" si="77"/>
        <v>-20.630956100641416</v>
      </c>
      <c r="N264" s="352">
        <f t="shared" si="78"/>
        <v>-21.387320729060285</v>
      </c>
      <c r="O264" s="134">
        <v>574522.93000000005</v>
      </c>
      <c r="P264" s="50">
        <v>545274.75</v>
      </c>
      <c r="Q264" s="50">
        <v>591663.85</v>
      </c>
      <c r="R264" s="50">
        <v>665657.22</v>
      </c>
      <c r="S264" s="50">
        <v>712068.16</v>
      </c>
      <c r="T264" s="50">
        <v>724880.95</v>
      </c>
      <c r="U264" s="328">
        <v>549234.43999999994</v>
      </c>
      <c r="V264" s="122">
        <f t="shared" si="79"/>
        <v>-4.4016502526713959</v>
      </c>
      <c r="W264" s="122">
        <f t="shared" si="80"/>
        <v>0.7261825345846189</v>
      </c>
      <c r="X264" s="122">
        <f t="shared" si="81"/>
        <v>-7.1712020262857088</v>
      </c>
      <c r="Y264" s="122">
        <f t="shared" si="82"/>
        <v>-17.48989968140059</v>
      </c>
      <c r="Z264" s="122">
        <f t="shared" si="83"/>
        <v>-22.867715360282375</v>
      </c>
      <c r="AA264" s="123">
        <f t="shared" si="84"/>
        <v>-24.231083738647019</v>
      </c>
      <c r="AB264" s="141"/>
      <c r="AC264" s="142"/>
      <c r="AD264" s="142"/>
      <c r="AE264" s="142"/>
      <c r="AF264" s="142"/>
      <c r="AG264" s="142"/>
      <c r="AH264" s="405"/>
      <c r="AI264" s="142"/>
      <c r="AJ264" s="142"/>
      <c r="AK264" s="142"/>
      <c r="AL264" s="40"/>
      <c r="AM264" s="40"/>
      <c r="AN264" s="390"/>
    </row>
    <row r="265" spans="1:40" s="114" customFormat="1" x14ac:dyDescent="0.2">
      <c r="A265" s="45" t="s">
        <v>44</v>
      </c>
      <c r="B265" s="121">
        <v>9066.1</v>
      </c>
      <c r="C265" s="39">
        <v>7112.74</v>
      </c>
      <c r="D265" s="39">
        <v>5974.8</v>
      </c>
      <c r="E265" s="39">
        <v>8801.4599999999991</v>
      </c>
      <c r="F265" s="39">
        <v>10842.5</v>
      </c>
      <c r="G265" s="39">
        <v>11053.55</v>
      </c>
      <c r="H265" s="320">
        <v>10850.03</v>
      </c>
      <c r="I265" s="124">
        <f t="shared" si="73"/>
        <v>19.676928337432855</v>
      </c>
      <c r="J265" s="124">
        <f t="shared" si="74"/>
        <v>52.543604855512797</v>
      </c>
      <c r="K265" s="124">
        <f t="shared" si="75"/>
        <v>81.596538796277713</v>
      </c>
      <c r="L265" s="124">
        <f t="shared" si="76"/>
        <v>23.275342954464392</v>
      </c>
      <c r="M265" s="125">
        <f t="shared" si="77"/>
        <v>6.9448927830303472E-2</v>
      </c>
      <c r="N265" s="353">
        <f t="shared" si="78"/>
        <v>-1.8412184320874165</v>
      </c>
      <c r="O265" s="139">
        <v>45499.88</v>
      </c>
      <c r="P265" s="39">
        <v>41515.47</v>
      </c>
      <c r="Q265" s="39">
        <v>48597.22</v>
      </c>
      <c r="R265" s="39">
        <v>63937.61</v>
      </c>
      <c r="S265" s="39">
        <v>81884.19</v>
      </c>
      <c r="T265" s="39">
        <v>86882.01</v>
      </c>
      <c r="U265" s="320">
        <v>84703.56</v>
      </c>
      <c r="V265" s="124">
        <f t="shared" si="79"/>
        <v>86.162161306799049</v>
      </c>
      <c r="W265" s="124">
        <f t="shared" si="80"/>
        <v>104.02890777823302</v>
      </c>
      <c r="X265" s="124">
        <f t="shared" si="81"/>
        <v>74.297130576604985</v>
      </c>
      <c r="Y265" s="124">
        <f t="shared" si="82"/>
        <v>32.478458297080543</v>
      </c>
      <c r="Z265" s="124">
        <f t="shared" si="83"/>
        <v>3.4431188731304485</v>
      </c>
      <c r="AA265" s="125">
        <f t="shared" si="84"/>
        <v>-2.5073660243357598</v>
      </c>
      <c r="AB265" s="147">
        <v>5.0199999999999996</v>
      </c>
      <c r="AC265" s="41">
        <v>5.84</v>
      </c>
      <c r="AD265" s="41">
        <v>8.1300000000000008</v>
      </c>
      <c r="AE265" s="41">
        <v>7.26</v>
      </c>
      <c r="AF265" s="41">
        <v>7.55</v>
      </c>
      <c r="AG265" s="41">
        <v>7.86</v>
      </c>
      <c r="AH265" s="321">
        <v>7.81</v>
      </c>
      <c r="AI265" s="124">
        <f t="shared" si="85"/>
        <v>55.577689243027898</v>
      </c>
      <c r="AJ265" s="124">
        <f t="shared" si="86"/>
        <v>33.732876712328761</v>
      </c>
      <c r="AK265" s="124">
        <f t="shared" si="87"/>
        <v>-3.9360393603936181</v>
      </c>
      <c r="AL265" s="42">
        <f t="shared" si="88"/>
        <v>7.5757575757575735</v>
      </c>
      <c r="AM265" s="42">
        <f t="shared" si="89"/>
        <v>3.4437086092715203</v>
      </c>
      <c r="AN265" s="340">
        <f t="shared" si="90"/>
        <v>-0.63613231552163751</v>
      </c>
    </row>
    <row r="266" spans="1:40" s="114" customFormat="1" x14ac:dyDescent="0.2">
      <c r="A266" s="45" t="s">
        <v>45</v>
      </c>
      <c r="B266" s="121">
        <v>676.57</v>
      </c>
      <c r="C266" s="39">
        <v>481.88</v>
      </c>
      <c r="D266" s="39">
        <v>504.1</v>
      </c>
      <c r="E266" s="39">
        <v>331.13</v>
      </c>
      <c r="F266" s="39">
        <v>406.48</v>
      </c>
      <c r="G266" s="39">
        <v>803.45</v>
      </c>
      <c r="H266" s="320">
        <v>903.58</v>
      </c>
      <c r="I266" s="124">
        <f t="shared" si="73"/>
        <v>33.553069157662911</v>
      </c>
      <c r="J266" s="124">
        <f t="shared" si="74"/>
        <v>87.511413629949374</v>
      </c>
      <c r="K266" s="124">
        <f t="shared" si="75"/>
        <v>79.246181313231503</v>
      </c>
      <c r="L266" s="124">
        <f t="shared" si="76"/>
        <v>172.87772174070608</v>
      </c>
      <c r="M266" s="125">
        <f t="shared" si="77"/>
        <v>122.29383979531588</v>
      </c>
      <c r="N266" s="353">
        <f t="shared" si="78"/>
        <v>12.462505445267283</v>
      </c>
      <c r="O266" s="139">
        <v>3792.29</v>
      </c>
      <c r="P266" s="39">
        <v>1951.86</v>
      </c>
      <c r="Q266" s="39">
        <v>3131.87</v>
      </c>
      <c r="R266" s="39">
        <v>1704.63</v>
      </c>
      <c r="S266" s="39">
        <v>2448.56</v>
      </c>
      <c r="T266" s="39">
        <v>4843.58</v>
      </c>
      <c r="U266" s="320">
        <v>5707.15</v>
      </c>
      <c r="V266" s="124">
        <f t="shared" si="79"/>
        <v>50.493501288139875</v>
      </c>
      <c r="W266" s="124">
        <f t="shared" si="80"/>
        <v>192.39545869068479</v>
      </c>
      <c r="X266" s="124">
        <f t="shared" si="81"/>
        <v>82.228189548097447</v>
      </c>
      <c r="Y266" s="124">
        <f t="shared" si="82"/>
        <v>234.80286044478856</v>
      </c>
      <c r="Z266" s="124">
        <f t="shared" si="83"/>
        <v>133.08189303100596</v>
      </c>
      <c r="AA266" s="125">
        <f t="shared" si="84"/>
        <v>17.829167681756051</v>
      </c>
      <c r="AB266" s="147">
        <v>5.61</v>
      </c>
      <c r="AC266" s="41">
        <v>4.05</v>
      </c>
      <c r="AD266" s="41">
        <v>6.21</v>
      </c>
      <c r="AE266" s="41">
        <v>5.15</v>
      </c>
      <c r="AF266" s="41">
        <v>6.02</v>
      </c>
      <c r="AG266" s="41">
        <v>6.03</v>
      </c>
      <c r="AH266" s="321">
        <v>6.32</v>
      </c>
      <c r="AI266" s="124">
        <f t="shared" si="85"/>
        <v>12.655971479500892</v>
      </c>
      <c r="AJ266" s="124">
        <f t="shared" si="86"/>
        <v>56.049382716049401</v>
      </c>
      <c r="AK266" s="124">
        <f t="shared" si="87"/>
        <v>1.7713365539452548</v>
      </c>
      <c r="AL266" s="42">
        <f t="shared" si="88"/>
        <v>22.718446601941743</v>
      </c>
      <c r="AM266" s="42">
        <f t="shared" si="89"/>
        <v>4.9833887043189486</v>
      </c>
      <c r="AN266" s="340">
        <f t="shared" si="90"/>
        <v>4.8092868988391384</v>
      </c>
    </row>
    <row r="267" spans="1:40" s="114" customFormat="1" x14ac:dyDescent="0.2">
      <c r="A267" s="45" t="s">
        <v>46</v>
      </c>
      <c r="B267" s="121">
        <v>23144.53</v>
      </c>
      <c r="C267" s="39">
        <v>18592.72</v>
      </c>
      <c r="D267" s="39">
        <v>14759.25</v>
      </c>
      <c r="E267" s="39">
        <v>18192.29</v>
      </c>
      <c r="F267" s="39">
        <v>19729.03</v>
      </c>
      <c r="G267" s="39">
        <v>20073.96</v>
      </c>
      <c r="H267" s="320">
        <v>17139.349999999999</v>
      </c>
      <c r="I267" s="124">
        <f t="shared" si="73"/>
        <v>-25.946433131284152</v>
      </c>
      <c r="J267" s="124">
        <f t="shared" si="74"/>
        <v>-7.8168767130360832</v>
      </c>
      <c r="K267" s="124">
        <f t="shared" si="75"/>
        <v>16.126158171993822</v>
      </c>
      <c r="L267" s="124">
        <f t="shared" si="76"/>
        <v>-5.7878364955703887</v>
      </c>
      <c r="M267" s="125">
        <f t="shared" si="77"/>
        <v>-13.126240874488001</v>
      </c>
      <c r="N267" s="353">
        <f t="shared" si="78"/>
        <v>-14.618988978756562</v>
      </c>
      <c r="O267" s="139">
        <v>380126.69</v>
      </c>
      <c r="P267" s="39">
        <v>307097.96999999997</v>
      </c>
      <c r="Q267" s="39">
        <v>258187.68</v>
      </c>
      <c r="R267" s="39">
        <v>324447.06</v>
      </c>
      <c r="S267" s="39">
        <v>389809.44</v>
      </c>
      <c r="T267" s="39">
        <v>412099.63</v>
      </c>
      <c r="U267" s="320">
        <v>335892.24</v>
      </c>
      <c r="V267" s="124">
        <f t="shared" si="79"/>
        <v>-11.6367651006037</v>
      </c>
      <c r="W267" s="124">
        <f t="shared" si="80"/>
        <v>9.3762488889132101</v>
      </c>
      <c r="X267" s="124">
        <f t="shared" si="81"/>
        <v>30.096153309871333</v>
      </c>
      <c r="Y267" s="124">
        <f t="shared" si="82"/>
        <v>3.5275955343839436</v>
      </c>
      <c r="Z267" s="124">
        <f t="shared" si="83"/>
        <v>-13.831681449274294</v>
      </c>
      <c r="AA267" s="125">
        <f t="shared" si="84"/>
        <v>-18.492467464724495</v>
      </c>
      <c r="AB267" s="147">
        <v>16.420000000000002</v>
      </c>
      <c r="AC267" s="41">
        <v>16.52</v>
      </c>
      <c r="AD267" s="41">
        <v>17.489999999999998</v>
      </c>
      <c r="AE267" s="41">
        <v>17.829999999999998</v>
      </c>
      <c r="AF267" s="41">
        <v>19.760000000000002</v>
      </c>
      <c r="AG267" s="41">
        <v>20.53</v>
      </c>
      <c r="AH267" s="321">
        <v>19.600000000000001</v>
      </c>
      <c r="AI267" s="124">
        <f t="shared" si="85"/>
        <v>19.366626065773442</v>
      </c>
      <c r="AJ267" s="124">
        <f t="shared" si="86"/>
        <v>18.64406779661018</v>
      </c>
      <c r="AK267" s="124">
        <f t="shared" si="87"/>
        <v>12.064036592338498</v>
      </c>
      <c r="AL267" s="42">
        <f t="shared" si="88"/>
        <v>9.9270891755468487</v>
      </c>
      <c r="AM267" s="42">
        <f t="shared" si="89"/>
        <v>-0.80971659919028416</v>
      </c>
      <c r="AN267" s="340">
        <f t="shared" si="90"/>
        <v>-4.5299561617145621</v>
      </c>
    </row>
    <row r="268" spans="1:40" s="114" customFormat="1" x14ac:dyDescent="0.2">
      <c r="A268" s="45" t="s">
        <v>47</v>
      </c>
      <c r="B268" s="121" t="s">
        <v>50</v>
      </c>
      <c r="C268" s="39" t="s">
        <v>50</v>
      </c>
      <c r="D268" s="39">
        <v>215.02</v>
      </c>
      <c r="E268" s="39">
        <v>118.96</v>
      </c>
      <c r="F268" s="39">
        <v>429.72</v>
      </c>
      <c r="G268" s="39">
        <v>261.64</v>
      </c>
      <c r="H268" s="320" t="s">
        <v>50</v>
      </c>
      <c r="I268" s="124" t="s">
        <v>50</v>
      </c>
      <c r="J268" s="124" t="s">
        <v>50</v>
      </c>
      <c r="K268" s="124" t="s">
        <v>50</v>
      </c>
      <c r="L268" s="124" t="s">
        <v>50</v>
      </c>
      <c r="M268" s="125" t="s">
        <v>50</v>
      </c>
      <c r="N268" s="353" t="s">
        <v>50</v>
      </c>
      <c r="O268" s="139" t="s">
        <v>50</v>
      </c>
      <c r="P268" s="39" t="s">
        <v>50</v>
      </c>
      <c r="Q268" s="39">
        <v>3355.44</v>
      </c>
      <c r="R268" s="39" t="s">
        <v>50</v>
      </c>
      <c r="S268" s="39">
        <v>8432.6200000000008</v>
      </c>
      <c r="T268" s="39">
        <v>5183.09</v>
      </c>
      <c r="U268" s="320" t="s">
        <v>50</v>
      </c>
      <c r="V268" s="124" t="s">
        <v>50</v>
      </c>
      <c r="W268" s="124" t="s">
        <v>50</v>
      </c>
      <c r="X268" s="124" t="s">
        <v>50</v>
      </c>
      <c r="Y268" s="124" t="s">
        <v>50</v>
      </c>
      <c r="Z268" s="124" t="s">
        <v>50</v>
      </c>
      <c r="AA268" s="125" t="s">
        <v>50</v>
      </c>
      <c r="AB268" s="147" t="s">
        <v>50</v>
      </c>
      <c r="AC268" s="41" t="s">
        <v>50</v>
      </c>
      <c r="AD268" s="41">
        <v>15.61</v>
      </c>
      <c r="AE268" s="41" t="s">
        <v>50</v>
      </c>
      <c r="AF268" s="41">
        <v>19.62</v>
      </c>
      <c r="AG268" s="41">
        <v>19.809999999999999</v>
      </c>
      <c r="AH268" s="321" t="s">
        <v>50</v>
      </c>
      <c r="AI268" s="124" t="s">
        <v>50</v>
      </c>
      <c r="AJ268" s="124" t="s">
        <v>50</v>
      </c>
      <c r="AK268" s="124" t="s">
        <v>50</v>
      </c>
      <c r="AL268" s="42" t="s">
        <v>50</v>
      </c>
      <c r="AM268" s="42" t="s">
        <v>50</v>
      </c>
      <c r="AN268" s="340" t="s">
        <v>50</v>
      </c>
    </row>
    <row r="269" spans="1:40" s="114" customFormat="1" x14ac:dyDescent="0.2">
      <c r="A269" s="45" t="s">
        <v>48</v>
      </c>
      <c r="B269" s="121">
        <v>18485.98</v>
      </c>
      <c r="C269" s="39">
        <v>24355.7</v>
      </c>
      <c r="D269" s="39">
        <v>40722.6</v>
      </c>
      <c r="E269" s="39">
        <v>37377.370000000003</v>
      </c>
      <c r="F269" s="39">
        <v>29180.05</v>
      </c>
      <c r="G269" s="39">
        <v>29033.19</v>
      </c>
      <c r="H269" s="320">
        <v>19275.02</v>
      </c>
      <c r="I269" s="124">
        <f t="shared" si="73"/>
        <v>4.2683157722771581</v>
      </c>
      <c r="J269" s="124">
        <f t="shared" si="74"/>
        <v>-20.860332488904035</v>
      </c>
      <c r="K269" s="124">
        <f t="shared" si="75"/>
        <v>-52.667511406442614</v>
      </c>
      <c r="L269" s="124">
        <f t="shared" si="76"/>
        <v>-48.431310175113985</v>
      </c>
      <c r="M269" s="125">
        <f t="shared" si="77"/>
        <v>-33.944527168390728</v>
      </c>
      <c r="N269" s="353">
        <f t="shared" si="78"/>
        <v>-33.610395550747263</v>
      </c>
      <c r="O269" s="139">
        <v>137034.79</v>
      </c>
      <c r="P269" s="39">
        <v>192791.38</v>
      </c>
      <c r="Q269" s="39">
        <v>278093.45</v>
      </c>
      <c r="R269" s="39">
        <v>267738.33</v>
      </c>
      <c r="S269" s="39">
        <v>226616.71</v>
      </c>
      <c r="T269" s="39">
        <v>213686.5</v>
      </c>
      <c r="U269" s="320">
        <v>121702.55</v>
      </c>
      <c r="V269" s="124">
        <f t="shared" si="79"/>
        <v>-11.188574813738908</v>
      </c>
      <c r="W269" s="124">
        <f t="shared" si="80"/>
        <v>-36.873448387578321</v>
      </c>
      <c r="X269" s="124">
        <f t="shared" si="81"/>
        <v>-56.236815358290535</v>
      </c>
      <c r="Y269" s="124">
        <f t="shared" si="82"/>
        <v>-54.544218603290759</v>
      </c>
      <c r="Z269" s="124">
        <f t="shared" si="83"/>
        <v>-46.29586229541502</v>
      </c>
      <c r="AA269" s="125">
        <f t="shared" si="84"/>
        <v>-43.046214898929037</v>
      </c>
      <c r="AB269" s="147">
        <v>7.41</v>
      </c>
      <c r="AC269" s="41">
        <v>7.92</v>
      </c>
      <c r="AD269" s="41">
        <v>6.83</v>
      </c>
      <c r="AE269" s="41">
        <v>7.16</v>
      </c>
      <c r="AF269" s="41">
        <v>7.77</v>
      </c>
      <c r="AG269" s="41">
        <v>7.36</v>
      </c>
      <c r="AH269" s="321">
        <v>6.31</v>
      </c>
      <c r="AI269" s="124">
        <f t="shared" si="85"/>
        <v>-14.844804318488535</v>
      </c>
      <c r="AJ269" s="124">
        <f t="shared" si="86"/>
        <v>-20.328282828282831</v>
      </c>
      <c r="AK269" s="124">
        <f t="shared" si="87"/>
        <v>-7.6134699853587184</v>
      </c>
      <c r="AL269" s="42">
        <f t="shared" si="88"/>
        <v>-11.871508379888276</v>
      </c>
      <c r="AM269" s="42">
        <f t="shared" si="89"/>
        <v>-18.790218790218791</v>
      </c>
      <c r="AN269" s="340">
        <f t="shared" si="90"/>
        <v>-14.266304347826095</v>
      </c>
    </row>
    <row r="270" spans="1:40" s="114" customFormat="1" ht="16" thickBot="1" x14ac:dyDescent="0.25">
      <c r="A270" s="45" t="s">
        <v>49</v>
      </c>
      <c r="B270" s="121">
        <v>109.6</v>
      </c>
      <c r="C270" s="39">
        <v>106.27</v>
      </c>
      <c r="D270" s="39">
        <v>21.58</v>
      </c>
      <c r="E270" s="39">
        <v>425.95</v>
      </c>
      <c r="F270" s="39">
        <v>189.18</v>
      </c>
      <c r="G270" s="39">
        <v>135.94</v>
      </c>
      <c r="H270" s="320">
        <v>61.82</v>
      </c>
      <c r="I270" s="124">
        <f t="shared" si="73"/>
        <v>-43.5948905109489</v>
      </c>
      <c r="J270" s="124">
        <f t="shared" si="74"/>
        <v>-41.827420720805492</v>
      </c>
      <c r="K270" s="124">
        <f t="shared" si="75"/>
        <v>186.46895273401302</v>
      </c>
      <c r="L270" s="124">
        <f t="shared" si="76"/>
        <v>-85.486559455335126</v>
      </c>
      <c r="M270" s="125">
        <f t="shared" si="77"/>
        <v>-67.322127074743634</v>
      </c>
      <c r="N270" s="353">
        <f t="shared" si="78"/>
        <v>-54.524054730027963</v>
      </c>
      <c r="O270" s="139">
        <v>1383.33</v>
      </c>
      <c r="P270" s="39">
        <v>1598.32</v>
      </c>
      <c r="Q270" s="39">
        <v>298.19</v>
      </c>
      <c r="R270" s="39">
        <v>5721.23</v>
      </c>
      <c r="S270" s="39">
        <v>2876.64</v>
      </c>
      <c r="T270" s="39">
        <v>2186.14</v>
      </c>
      <c r="U270" s="320">
        <v>1087.8</v>
      </c>
      <c r="V270" s="213">
        <f t="shared" si="79"/>
        <v>-21.363665936544425</v>
      </c>
      <c r="W270" s="213">
        <f t="shared" si="80"/>
        <v>-31.941038089994496</v>
      </c>
      <c r="X270" s="213">
        <f t="shared" si="81"/>
        <v>264.80096582715714</v>
      </c>
      <c r="Y270" s="213">
        <f t="shared" si="82"/>
        <v>-80.986606027025658</v>
      </c>
      <c r="Z270" s="213">
        <f t="shared" si="83"/>
        <v>-62.185049224094783</v>
      </c>
      <c r="AA270" s="214">
        <f t="shared" si="84"/>
        <v>-50.241064158745552</v>
      </c>
      <c r="AB270" s="147">
        <v>12.62</v>
      </c>
      <c r="AC270" s="41">
        <v>15.04</v>
      </c>
      <c r="AD270" s="41">
        <v>13.82</v>
      </c>
      <c r="AE270" s="41">
        <v>13.43</v>
      </c>
      <c r="AF270" s="41">
        <v>15.21</v>
      </c>
      <c r="AG270" s="41">
        <v>16.079999999999998</v>
      </c>
      <c r="AH270" s="321">
        <v>17.600000000000001</v>
      </c>
      <c r="AI270" s="213">
        <f t="shared" si="85"/>
        <v>39.461172741679896</v>
      </c>
      <c r="AJ270" s="213">
        <f t="shared" si="86"/>
        <v>17.021276595744698</v>
      </c>
      <c r="AK270" s="213">
        <f t="shared" si="87"/>
        <v>27.351664254703334</v>
      </c>
      <c r="AL270" s="227">
        <f t="shared" si="88"/>
        <v>31.049888309754291</v>
      </c>
      <c r="AM270" s="227">
        <f t="shared" si="89"/>
        <v>15.713346482577254</v>
      </c>
      <c r="AN270" s="380">
        <f t="shared" si="90"/>
        <v>9.4527363184079807</v>
      </c>
    </row>
    <row r="271" spans="1:40" s="114" customFormat="1" ht="18" x14ac:dyDescent="0.2">
      <c r="A271" s="525" t="s">
        <v>72</v>
      </c>
      <c r="B271" s="525"/>
      <c r="C271" s="525"/>
      <c r="D271" s="525"/>
      <c r="E271" s="525"/>
      <c r="F271" s="525"/>
      <c r="G271" s="525"/>
      <c r="H271" s="525"/>
      <c r="I271" s="525"/>
      <c r="J271" s="525"/>
      <c r="K271" s="525"/>
      <c r="L271" s="525"/>
      <c r="M271" s="525"/>
      <c r="N271" s="525"/>
      <c r="O271" s="525"/>
      <c r="P271" s="525"/>
      <c r="Q271" s="525"/>
      <c r="R271" s="525"/>
      <c r="S271" s="525"/>
      <c r="T271" s="525"/>
      <c r="U271" s="525"/>
      <c r="V271" s="525"/>
      <c r="W271" s="525"/>
      <c r="X271" s="525"/>
      <c r="Y271" s="525"/>
      <c r="Z271" s="525"/>
      <c r="AA271" s="525"/>
      <c r="AB271" s="525"/>
      <c r="AC271" s="525"/>
      <c r="AD271" s="525"/>
      <c r="AE271" s="525"/>
      <c r="AF271" s="525"/>
      <c r="AG271" s="525"/>
      <c r="AH271" s="525"/>
      <c r="AI271" s="525"/>
      <c r="AJ271" s="525"/>
      <c r="AK271" s="525"/>
      <c r="AL271" s="222"/>
      <c r="AM271" s="222"/>
      <c r="AN271" s="345"/>
    </row>
    <row r="272" spans="1:40" s="114" customFormat="1" ht="18" x14ac:dyDescent="0.2">
      <c r="A272" s="467" t="s">
        <v>2</v>
      </c>
      <c r="B272" s="467"/>
      <c r="C272" s="467"/>
      <c r="D272" s="467"/>
      <c r="E272" s="467"/>
      <c r="F272" s="467"/>
      <c r="G272" s="467"/>
      <c r="H272" s="467"/>
      <c r="I272" s="467"/>
      <c r="J272" s="467"/>
      <c r="K272" s="467"/>
      <c r="L272" s="467"/>
      <c r="M272" s="467"/>
      <c r="N272" s="467"/>
      <c r="O272" s="467"/>
      <c r="P272" s="467"/>
      <c r="Q272" s="467"/>
      <c r="R272" s="467"/>
      <c r="S272" s="467"/>
      <c r="T272" s="467"/>
      <c r="U272" s="467"/>
      <c r="V272" s="467"/>
      <c r="W272" s="467"/>
      <c r="X272" s="467"/>
      <c r="Y272" s="467"/>
      <c r="Z272" s="467"/>
      <c r="AA272" s="467"/>
      <c r="AB272" s="467"/>
      <c r="AC272" s="467"/>
      <c r="AD272" s="467"/>
      <c r="AE272" s="467"/>
      <c r="AF272" s="467"/>
      <c r="AG272" s="467"/>
      <c r="AH272" s="467"/>
      <c r="AI272" s="467"/>
      <c r="AJ272" s="467"/>
      <c r="AK272" s="467"/>
      <c r="AL272" s="115"/>
      <c r="AM272" s="115"/>
      <c r="AN272" s="364"/>
    </row>
    <row r="273" spans="1:40" s="114" customFormat="1" ht="18" x14ac:dyDescent="0.2">
      <c r="A273" s="507" t="s">
        <v>60</v>
      </c>
      <c r="B273" s="507"/>
      <c r="C273" s="41"/>
      <c r="D273" s="39"/>
      <c r="E273" s="39"/>
      <c r="F273" s="39"/>
      <c r="G273" s="39"/>
      <c r="H273" s="373"/>
      <c r="I273" s="38"/>
      <c r="J273" s="38"/>
      <c r="K273" s="38"/>
      <c r="L273" s="38"/>
      <c r="M273" s="38"/>
      <c r="N273" s="357"/>
      <c r="O273" s="38"/>
      <c r="P273" s="39"/>
      <c r="Q273" s="39"/>
      <c r="R273" s="39"/>
      <c r="S273" s="39"/>
      <c r="T273" s="39"/>
      <c r="U273" s="320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19"/>
      <c r="AI273" s="38"/>
      <c r="AJ273" s="38"/>
      <c r="AK273" s="38"/>
      <c r="AL273" s="34"/>
      <c r="AM273" s="34"/>
      <c r="AN273" s="364"/>
    </row>
    <row r="274" spans="1:40" s="114" customFormat="1" ht="16" thickBot="1" x14ac:dyDescent="0.25">
      <c r="A274" s="47" t="s">
        <v>0</v>
      </c>
      <c r="B274" s="492" t="s">
        <v>4</v>
      </c>
      <c r="C274" s="493"/>
      <c r="D274" s="493"/>
      <c r="E274" s="493"/>
      <c r="F274" s="493"/>
      <c r="G274" s="493"/>
      <c r="H274" s="490"/>
      <c r="I274" s="493"/>
      <c r="J274" s="493"/>
      <c r="K274" s="493"/>
      <c r="L274" s="493"/>
      <c r="M274" s="493"/>
      <c r="N274" s="494"/>
      <c r="O274" s="492" t="s">
        <v>54</v>
      </c>
      <c r="P274" s="493"/>
      <c r="Q274" s="493"/>
      <c r="R274" s="493"/>
      <c r="S274" s="493"/>
      <c r="T274" s="493"/>
      <c r="U274" s="490"/>
      <c r="V274" s="493"/>
      <c r="W274" s="493"/>
      <c r="X274" s="493"/>
      <c r="Y274" s="493"/>
      <c r="Z274" s="493"/>
      <c r="AA274" s="494"/>
      <c r="AB274" s="485" t="s">
        <v>6</v>
      </c>
      <c r="AC274" s="486"/>
      <c r="AD274" s="486"/>
      <c r="AE274" s="486"/>
      <c r="AF274" s="486"/>
      <c r="AG274" s="486"/>
      <c r="AH274" s="487"/>
      <c r="AI274" s="486"/>
      <c r="AJ274" s="486"/>
      <c r="AK274" s="486"/>
      <c r="AL274" s="486"/>
      <c r="AM274" s="486"/>
      <c r="AN274" s="488"/>
    </row>
    <row r="275" spans="1:40" s="114" customFormat="1" ht="15.75" customHeight="1" x14ac:dyDescent="0.2">
      <c r="A275" s="520" t="s">
        <v>7</v>
      </c>
      <c r="B275" s="463" t="s">
        <v>8</v>
      </c>
      <c r="C275" s="464"/>
      <c r="D275" s="464"/>
      <c r="E275" s="464"/>
      <c r="F275" s="464"/>
      <c r="G275" s="464"/>
      <c r="H275" s="460" t="s">
        <v>55</v>
      </c>
      <c r="I275" s="495" t="s">
        <v>64</v>
      </c>
      <c r="J275" s="495"/>
      <c r="K275" s="495"/>
      <c r="L275" s="495"/>
      <c r="M275" s="495"/>
      <c r="N275" s="496"/>
      <c r="O275" s="463" t="s">
        <v>10</v>
      </c>
      <c r="P275" s="464"/>
      <c r="Q275" s="464"/>
      <c r="R275" s="464"/>
      <c r="S275" s="464"/>
      <c r="T275" s="464"/>
      <c r="U275" s="436" t="s">
        <v>56</v>
      </c>
      <c r="V275" s="495" t="s">
        <v>65</v>
      </c>
      <c r="W275" s="495"/>
      <c r="X275" s="495"/>
      <c r="Y275" s="495"/>
      <c r="Z275" s="495"/>
      <c r="AA275" s="496"/>
      <c r="AB275" s="465" t="s">
        <v>10</v>
      </c>
      <c r="AC275" s="466"/>
      <c r="AD275" s="466"/>
      <c r="AE275" s="466"/>
      <c r="AF275" s="466"/>
      <c r="AG275" s="466"/>
      <c r="AH275" s="508" t="s">
        <v>12</v>
      </c>
      <c r="AI275" s="511" t="s">
        <v>66</v>
      </c>
      <c r="AJ275" s="511"/>
      <c r="AK275" s="511"/>
      <c r="AL275" s="511"/>
      <c r="AM275" s="511"/>
      <c r="AN275" s="512"/>
    </row>
    <row r="276" spans="1:40" s="114" customFormat="1" ht="15.75" customHeight="1" x14ac:dyDescent="0.2">
      <c r="A276" s="521"/>
      <c r="B276" s="465"/>
      <c r="C276" s="466"/>
      <c r="D276" s="466"/>
      <c r="E276" s="466"/>
      <c r="F276" s="466"/>
      <c r="G276" s="466"/>
      <c r="H276" s="461"/>
      <c r="I276" s="497"/>
      <c r="J276" s="497"/>
      <c r="K276" s="497"/>
      <c r="L276" s="497"/>
      <c r="M276" s="497"/>
      <c r="N276" s="498"/>
      <c r="O276" s="465"/>
      <c r="P276" s="466"/>
      <c r="Q276" s="466"/>
      <c r="R276" s="466"/>
      <c r="S276" s="466"/>
      <c r="T276" s="466"/>
      <c r="U276" s="437"/>
      <c r="V276" s="497"/>
      <c r="W276" s="497"/>
      <c r="X276" s="497"/>
      <c r="Y276" s="497"/>
      <c r="Z276" s="497"/>
      <c r="AA276" s="498"/>
      <c r="AB276" s="465"/>
      <c r="AC276" s="466"/>
      <c r="AD276" s="466"/>
      <c r="AE276" s="466"/>
      <c r="AF276" s="466"/>
      <c r="AG276" s="466"/>
      <c r="AH276" s="509"/>
      <c r="AI276" s="503" t="s">
        <v>13</v>
      </c>
      <c r="AJ276" s="503"/>
      <c r="AK276" s="503"/>
      <c r="AL276" s="503"/>
      <c r="AM276" s="503"/>
      <c r="AN276" s="504"/>
    </row>
    <row r="277" spans="1:40" s="114" customFormat="1" ht="15.75" customHeight="1" thickBot="1" x14ac:dyDescent="0.25">
      <c r="A277" s="521"/>
      <c r="B277" s="465"/>
      <c r="C277" s="466"/>
      <c r="D277" s="466"/>
      <c r="E277" s="466"/>
      <c r="F277" s="466"/>
      <c r="G277" s="466"/>
      <c r="H277" s="462"/>
      <c r="I277" s="523"/>
      <c r="J277" s="523"/>
      <c r="K277" s="523"/>
      <c r="L277" s="523"/>
      <c r="M277" s="523"/>
      <c r="N277" s="524"/>
      <c r="O277" s="465"/>
      <c r="P277" s="466"/>
      <c r="Q277" s="466"/>
      <c r="R277" s="466"/>
      <c r="S277" s="466"/>
      <c r="T277" s="466"/>
      <c r="U277" s="522"/>
      <c r="V277" s="497"/>
      <c r="W277" s="497"/>
      <c r="X277" s="497"/>
      <c r="Y277" s="497"/>
      <c r="Z277" s="497"/>
      <c r="AA277" s="498"/>
      <c r="AB277" s="526"/>
      <c r="AC277" s="527"/>
      <c r="AD277" s="527"/>
      <c r="AE277" s="527"/>
      <c r="AF277" s="527"/>
      <c r="AG277" s="527"/>
      <c r="AH277" s="509"/>
      <c r="AI277" s="505" t="s">
        <v>14</v>
      </c>
      <c r="AJ277" s="505"/>
      <c r="AK277" s="505"/>
      <c r="AL277" s="505"/>
      <c r="AM277" s="505"/>
      <c r="AN277" s="506"/>
    </row>
    <row r="278" spans="1:40" s="184" customFormat="1" x14ac:dyDescent="0.2">
      <c r="A278" s="99" t="s">
        <v>0</v>
      </c>
      <c r="B278" s="161" t="s">
        <v>15</v>
      </c>
      <c r="C278" s="162" t="s">
        <v>16</v>
      </c>
      <c r="D278" s="163" t="s">
        <v>17</v>
      </c>
      <c r="E278" s="163" t="s">
        <v>18</v>
      </c>
      <c r="F278" s="164" t="s">
        <v>19</v>
      </c>
      <c r="G278" s="157" t="s">
        <v>20</v>
      </c>
      <c r="H278" s="325" t="s">
        <v>63</v>
      </c>
      <c r="I278" s="100" t="s">
        <v>15</v>
      </c>
      <c r="J278" s="27" t="s">
        <v>16</v>
      </c>
      <c r="K278" s="28" t="s">
        <v>17</v>
      </c>
      <c r="L278" s="27" t="s">
        <v>18</v>
      </c>
      <c r="M278" s="101" t="s">
        <v>19</v>
      </c>
      <c r="N278" s="341" t="s">
        <v>20</v>
      </c>
      <c r="O278" s="74" t="s">
        <v>15</v>
      </c>
      <c r="P278" s="75" t="s">
        <v>16</v>
      </c>
      <c r="Q278" s="24" t="s">
        <v>21</v>
      </c>
      <c r="R278" s="102" t="s">
        <v>18</v>
      </c>
      <c r="S278" s="103" t="s">
        <v>19</v>
      </c>
      <c r="T278" s="70" t="s">
        <v>20</v>
      </c>
      <c r="U278" s="329" t="s">
        <v>63</v>
      </c>
      <c r="V278" s="26" t="s">
        <v>15</v>
      </c>
      <c r="W278" s="27" t="s">
        <v>16</v>
      </c>
      <c r="X278" s="28" t="s">
        <v>21</v>
      </c>
      <c r="Y278" s="27" t="s">
        <v>18</v>
      </c>
      <c r="Z278" s="28" t="s">
        <v>19</v>
      </c>
      <c r="AA278" s="70" t="s">
        <v>20</v>
      </c>
      <c r="AB278" s="58" t="s">
        <v>15</v>
      </c>
      <c r="AC278" s="56" t="s">
        <v>16</v>
      </c>
      <c r="AD278" s="56" t="s">
        <v>21</v>
      </c>
      <c r="AE278" s="57" t="s">
        <v>18</v>
      </c>
      <c r="AF278" s="69" t="s">
        <v>19</v>
      </c>
      <c r="AG278" s="93" t="s">
        <v>20</v>
      </c>
      <c r="AH278" s="329" t="s">
        <v>63</v>
      </c>
      <c r="AI278" s="94" t="s">
        <v>15</v>
      </c>
      <c r="AJ278" s="95" t="s">
        <v>16</v>
      </c>
      <c r="AK278" s="96" t="s">
        <v>21</v>
      </c>
      <c r="AL278" s="97" t="s">
        <v>18</v>
      </c>
      <c r="AM278" s="98" t="s">
        <v>19</v>
      </c>
      <c r="AN278" s="391" t="s">
        <v>20</v>
      </c>
    </row>
    <row r="279" spans="1:40" s="114" customFormat="1" x14ac:dyDescent="0.2">
      <c r="A279" s="25" t="s">
        <v>22</v>
      </c>
      <c r="B279" s="120">
        <v>1092583.6100000001</v>
      </c>
      <c r="C279" s="50">
        <v>1092417.3600000001</v>
      </c>
      <c r="D279" s="50">
        <v>1110931.29</v>
      </c>
      <c r="E279" s="50">
        <v>1107485.3400000001</v>
      </c>
      <c r="F279" s="50">
        <v>1116029.05</v>
      </c>
      <c r="G279" s="50">
        <v>1133354.78</v>
      </c>
      <c r="H279" s="328">
        <v>1158160.8600000001</v>
      </c>
      <c r="I279" s="122">
        <f>(H279-B279)/B279*100</f>
        <v>6.002034938085882</v>
      </c>
      <c r="J279" s="122">
        <f>(H279-C279)/C279*100</f>
        <v>6.0181669028035216</v>
      </c>
      <c r="K279" s="122">
        <f>(H279-D279)/D279*100</f>
        <v>4.2513493341248907</v>
      </c>
      <c r="L279" s="122">
        <f>(H279-E279)/E279*100</f>
        <v>4.5757282890986186</v>
      </c>
      <c r="M279" s="123">
        <f>(H279-F279)/F279*100</f>
        <v>3.775153523109462</v>
      </c>
      <c r="N279" s="352">
        <f>(H279-G279)/G279*100</f>
        <v>2.1887303462028078</v>
      </c>
      <c r="O279" s="134">
        <v>20832698.649999999</v>
      </c>
      <c r="P279" s="50">
        <v>21470954.719999999</v>
      </c>
      <c r="Q279" s="50">
        <v>23787157.969999999</v>
      </c>
      <c r="R279" s="50">
        <v>23400556.989999998</v>
      </c>
      <c r="S279" s="50">
        <v>25134237.789999999</v>
      </c>
      <c r="T279" s="50">
        <v>27640228.02</v>
      </c>
      <c r="U279" s="328">
        <v>28798184.629999999</v>
      </c>
      <c r="V279" s="122">
        <f>(U279-O279)/O279*100</f>
        <v>38.235497540785488</v>
      </c>
      <c r="W279" s="206">
        <f>(U279-P279)/P279*100</f>
        <v>34.126241732393723</v>
      </c>
      <c r="X279" s="206">
        <f>(U279-Q279)/Q279*100</f>
        <v>21.066100735194304</v>
      </c>
      <c r="Y279" s="206">
        <f>(U279-R279)/R279*100</f>
        <v>23.066235740912596</v>
      </c>
      <c r="Z279" s="206">
        <f>(U279-S279)/S279*100</f>
        <v>14.577513233593068</v>
      </c>
      <c r="AA279" s="207">
        <f>(U279-T279)/T279*100</f>
        <v>4.1893887748036009</v>
      </c>
      <c r="AB279" s="143"/>
      <c r="AC279" s="144"/>
      <c r="AD279" s="144"/>
      <c r="AE279" s="144"/>
      <c r="AF279" s="144"/>
      <c r="AG279" s="144"/>
      <c r="AH279" s="413"/>
      <c r="AI279" s="528"/>
      <c r="AJ279" s="528"/>
      <c r="AK279" s="528"/>
      <c r="AL279" s="528"/>
      <c r="AM279" s="528"/>
      <c r="AN279" s="529"/>
    </row>
    <row r="280" spans="1:40" s="114" customFormat="1" x14ac:dyDescent="0.2">
      <c r="A280" s="44" t="s">
        <v>23</v>
      </c>
      <c r="B280" s="120">
        <v>866341.31</v>
      </c>
      <c r="C280" s="50">
        <v>864456.03</v>
      </c>
      <c r="D280" s="50">
        <v>883307.17</v>
      </c>
      <c r="E280" s="50">
        <v>864242.87</v>
      </c>
      <c r="F280" s="50">
        <v>885142.94</v>
      </c>
      <c r="G280" s="50">
        <v>892133.8</v>
      </c>
      <c r="H280" s="328">
        <v>923230.25</v>
      </c>
      <c r="I280" s="122">
        <f t="shared" ref="I280:I308" si="91">(H280-B280)/B280*100</f>
        <v>6.5665736290469567</v>
      </c>
      <c r="J280" s="122">
        <f t="shared" ref="J280:J308" si="92">(H280-C280)/C280*100</f>
        <v>6.7989831709543367</v>
      </c>
      <c r="K280" s="122">
        <f t="shared" ref="K280:K308" si="93">(H280-D280)/D280*100</f>
        <v>4.5197278314858416</v>
      </c>
      <c r="L280" s="122">
        <f t="shared" ref="L280:L308" si="94">(H280-E280)/E280*100</f>
        <v>6.8253244600097203</v>
      </c>
      <c r="M280" s="123">
        <f t="shared" ref="M280:M308" si="95">(H280-F280)/F280*100</f>
        <v>4.302955859310142</v>
      </c>
      <c r="N280" s="352">
        <f t="shared" ref="N280:N308" si="96">(H280-G280)/G280*100</f>
        <v>3.4856262592001279</v>
      </c>
      <c r="O280" s="134">
        <v>17918342.739999998</v>
      </c>
      <c r="P280" s="50">
        <v>18535263.780000001</v>
      </c>
      <c r="Q280" s="50">
        <v>20455895.039999999</v>
      </c>
      <c r="R280" s="50">
        <v>19804749.559999999</v>
      </c>
      <c r="S280" s="50">
        <v>21375643.170000002</v>
      </c>
      <c r="T280" s="50">
        <v>23631256.609999999</v>
      </c>
      <c r="U280" s="328">
        <v>24961389.100000001</v>
      </c>
      <c r="V280" s="122">
        <f t="shared" ref="V280:V308" si="97">(U280-O280)/O280*100</f>
        <v>39.306349154028986</v>
      </c>
      <c r="W280" s="122">
        <f t="shared" ref="W280:W308" si="98">(U280-P280)/P280*100</f>
        <v>34.669726831370731</v>
      </c>
      <c r="X280" s="122">
        <f t="shared" ref="X280:X308" si="99">(U280-Q280)/Q280*100</f>
        <v>22.02540661843366</v>
      </c>
      <c r="Y280" s="122">
        <f t="shared" ref="Y280:Y308" si="100">(U280-R280)/R280*100</f>
        <v>26.037388275865698</v>
      </c>
      <c r="Z280" s="122">
        <f t="shared" ref="Z280:Z308" si="101">(U280-S280)/S280*100</f>
        <v>16.77491480131215</v>
      </c>
      <c r="AA280" s="123">
        <f t="shared" ref="AA280:AA308" si="102">(U280-T280)/T280*100</f>
        <v>5.628699785000566</v>
      </c>
      <c r="AB280" s="141"/>
      <c r="AC280" s="142"/>
      <c r="AD280" s="142"/>
      <c r="AE280" s="142"/>
      <c r="AF280" s="142"/>
      <c r="AG280" s="142"/>
      <c r="AH280" s="414"/>
      <c r="AI280" s="530"/>
      <c r="AJ280" s="530"/>
      <c r="AK280" s="530"/>
      <c r="AL280" s="530"/>
      <c r="AM280" s="530"/>
      <c r="AN280" s="531"/>
    </row>
    <row r="281" spans="1:40" s="114" customFormat="1" x14ac:dyDescent="0.2">
      <c r="A281" s="45" t="s">
        <v>24</v>
      </c>
      <c r="B281" s="121">
        <v>202375.61</v>
      </c>
      <c r="C281" s="39">
        <v>259507.5</v>
      </c>
      <c r="D281" s="39">
        <v>238539.4</v>
      </c>
      <c r="E281" s="39">
        <v>212098.09</v>
      </c>
      <c r="F281" s="39">
        <v>246099.24</v>
      </c>
      <c r="G281" s="39">
        <v>248124.17</v>
      </c>
      <c r="H281" s="320">
        <v>246625.26</v>
      </c>
      <c r="I281" s="124">
        <f t="shared" si="91"/>
        <v>21.865110128636562</v>
      </c>
      <c r="J281" s="124">
        <f t="shared" si="92"/>
        <v>-4.9641108638478624</v>
      </c>
      <c r="K281" s="124">
        <f t="shared" si="93"/>
        <v>3.3897377120928516</v>
      </c>
      <c r="L281" s="124">
        <f t="shared" si="94"/>
        <v>16.278868895047577</v>
      </c>
      <c r="M281" s="125">
        <f t="shared" si="95"/>
        <v>0.21374304122191465</v>
      </c>
      <c r="N281" s="353">
        <f t="shared" si="96"/>
        <v>-0.60409673108428064</v>
      </c>
      <c r="O281" s="139">
        <v>2515409.23</v>
      </c>
      <c r="P281" s="39">
        <v>3275060.15</v>
      </c>
      <c r="Q281" s="39">
        <v>3268602.66</v>
      </c>
      <c r="R281" s="39">
        <v>2773600.93</v>
      </c>
      <c r="S281" s="39">
        <v>3412547.66</v>
      </c>
      <c r="T281" s="39">
        <v>3704149.19</v>
      </c>
      <c r="U281" s="320">
        <v>3600499.73</v>
      </c>
      <c r="V281" s="124">
        <f t="shared" si="97"/>
        <v>43.137732304496637</v>
      </c>
      <c r="W281" s="124">
        <f t="shared" si="98"/>
        <v>9.9369039069404597</v>
      </c>
      <c r="X281" s="124">
        <f t="shared" si="99"/>
        <v>10.154096552072188</v>
      </c>
      <c r="Y281" s="124">
        <f t="shared" si="100"/>
        <v>29.813185850063867</v>
      </c>
      <c r="Z281" s="124">
        <f t="shared" si="101"/>
        <v>5.5076760451749944</v>
      </c>
      <c r="AA281" s="125">
        <f t="shared" si="102"/>
        <v>-2.7981988490047822</v>
      </c>
      <c r="AB281" s="148">
        <v>12.43</v>
      </c>
      <c r="AC281" s="41">
        <v>12.62</v>
      </c>
      <c r="AD281" s="41">
        <v>13.7</v>
      </c>
      <c r="AE281" s="41">
        <v>13.08</v>
      </c>
      <c r="AF281" s="41">
        <v>13.87</v>
      </c>
      <c r="AG281" s="41">
        <v>14.93</v>
      </c>
      <c r="AH281" s="321">
        <v>14.6</v>
      </c>
      <c r="AI281" s="124">
        <f>(AH281-AB281)/AB281*100</f>
        <v>17.457763475462588</v>
      </c>
      <c r="AJ281" s="124">
        <f>(AH281-AC281)/AC281*100</f>
        <v>15.689381933438989</v>
      </c>
      <c r="AK281" s="124">
        <f>(AH281-AD281)/AD281*100</f>
        <v>6.5693430656934337</v>
      </c>
      <c r="AL281" s="34">
        <f>(AH281-AE281)/AE281*100</f>
        <v>11.620795107033635</v>
      </c>
      <c r="AM281" s="34">
        <f>(AH281-AF281)/AF281*100</f>
        <v>5.2631578947368451</v>
      </c>
      <c r="AN281" s="392">
        <f>(AH281-AG281)/AG281*100</f>
        <v>-2.2103148024112529</v>
      </c>
    </row>
    <row r="282" spans="1:40" s="114" customFormat="1" x14ac:dyDescent="0.2">
      <c r="A282" s="45" t="s">
        <v>25</v>
      </c>
      <c r="B282" s="121">
        <v>82040.19</v>
      </c>
      <c r="C282" s="39">
        <v>76763.649999999994</v>
      </c>
      <c r="D282" s="39">
        <v>73614.789999999994</v>
      </c>
      <c r="E282" s="39">
        <v>80861.37</v>
      </c>
      <c r="F282" s="39">
        <v>84037.3</v>
      </c>
      <c r="G282" s="39">
        <v>81161.320000000007</v>
      </c>
      <c r="H282" s="320">
        <v>84176.21</v>
      </c>
      <c r="I282" s="124">
        <f t="shared" si="91"/>
        <v>2.6036263446001335</v>
      </c>
      <c r="J282" s="124">
        <f t="shared" si="92"/>
        <v>9.6563412500578227</v>
      </c>
      <c r="K282" s="124">
        <f t="shared" si="93"/>
        <v>14.346872415176371</v>
      </c>
      <c r="L282" s="124">
        <f t="shared" si="94"/>
        <v>4.0994111279588896</v>
      </c>
      <c r="M282" s="125">
        <f t="shared" si="95"/>
        <v>0.16529564847990535</v>
      </c>
      <c r="N282" s="353">
        <f t="shared" si="96"/>
        <v>3.7146882283333973</v>
      </c>
      <c r="O282" s="139">
        <v>1314679.8600000001</v>
      </c>
      <c r="P282" s="39">
        <v>1323560.26</v>
      </c>
      <c r="Q282" s="39">
        <v>1268450.1399999999</v>
      </c>
      <c r="R282" s="39">
        <v>1424372.32</v>
      </c>
      <c r="S282" s="39">
        <v>1515064.93</v>
      </c>
      <c r="T282" s="39">
        <v>1545047.18</v>
      </c>
      <c r="U282" s="320">
        <v>1662044.55</v>
      </c>
      <c r="V282" s="124">
        <f t="shared" si="97"/>
        <v>26.42199828025052</v>
      </c>
      <c r="W282" s="124">
        <f t="shared" si="98"/>
        <v>25.57377251565411</v>
      </c>
      <c r="X282" s="124">
        <f t="shared" si="99"/>
        <v>31.029553120629572</v>
      </c>
      <c r="Y282" s="124">
        <f t="shared" si="100"/>
        <v>16.686102830192599</v>
      </c>
      <c r="Z282" s="124">
        <f t="shared" si="101"/>
        <v>9.7012093072473213</v>
      </c>
      <c r="AA282" s="125">
        <f t="shared" si="102"/>
        <v>7.5724140669930939</v>
      </c>
      <c r="AB282" s="148">
        <v>16.02</v>
      </c>
      <c r="AC282" s="41">
        <v>17.239999999999998</v>
      </c>
      <c r="AD282" s="41">
        <v>17.23</v>
      </c>
      <c r="AE282" s="41">
        <v>17.61</v>
      </c>
      <c r="AF282" s="41">
        <v>18.03</v>
      </c>
      <c r="AG282" s="41">
        <v>19.04</v>
      </c>
      <c r="AH282" s="321">
        <v>19.739999999999998</v>
      </c>
      <c r="AI282" s="124">
        <f t="shared" ref="AI282:AI308" si="103">(AH282-AB282)/AB282*100</f>
        <v>23.22097378277153</v>
      </c>
      <c r="AJ282" s="124">
        <f t="shared" ref="AJ282:AJ308" si="104">(AH282-AC282)/AC282*100</f>
        <v>14.501160092807424</v>
      </c>
      <c r="AK282" s="124">
        <f t="shared" ref="AK282:AK308" si="105">(AH282-AD282)/AD282*100</f>
        <v>14.567614625652919</v>
      </c>
      <c r="AL282" s="34">
        <f t="shared" ref="AL282:AL308" si="106">(AH282-AE282)/AE282*100</f>
        <v>12.095400340715496</v>
      </c>
      <c r="AM282" s="34">
        <f t="shared" ref="AM282:AM308" si="107">(AH282-AF282)/AF282*100</f>
        <v>9.484193011647239</v>
      </c>
      <c r="AN282" s="392">
        <f t="shared" ref="AN282:AN308" si="108">(AH282-AG282)/AG282*100</f>
        <v>3.6764705882352908</v>
      </c>
    </row>
    <row r="283" spans="1:40" s="114" customFormat="1" x14ac:dyDescent="0.2">
      <c r="A283" s="45" t="s">
        <v>26</v>
      </c>
      <c r="B283" s="121">
        <v>138351.34</v>
      </c>
      <c r="C283" s="39">
        <v>118349.23</v>
      </c>
      <c r="D283" s="39">
        <v>137294.72</v>
      </c>
      <c r="E283" s="39">
        <v>133419.79999999999</v>
      </c>
      <c r="F283" s="39">
        <v>127211.62</v>
      </c>
      <c r="G283" s="39">
        <v>127246.59</v>
      </c>
      <c r="H283" s="320">
        <v>134494.57</v>
      </c>
      <c r="I283" s="124">
        <f t="shared" si="91"/>
        <v>-2.7876636395426235</v>
      </c>
      <c r="J283" s="124">
        <f t="shared" si="92"/>
        <v>13.64211664072509</v>
      </c>
      <c r="K283" s="124">
        <f t="shared" si="93"/>
        <v>-2.0395176158267367</v>
      </c>
      <c r="L283" s="124">
        <f t="shared" si="94"/>
        <v>0.8055550975192729</v>
      </c>
      <c r="M283" s="125">
        <f t="shared" si="95"/>
        <v>5.7250666252029587</v>
      </c>
      <c r="N283" s="353">
        <f t="shared" si="96"/>
        <v>5.6960111858400371</v>
      </c>
      <c r="O283" s="139">
        <v>3022336.8</v>
      </c>
      <c r="P283" s="39">
        <v>2816856.26</v>
      </c>
      <c r="Q283" s="39">
        <v>3345711.31</v>
      </c>
      <c r="R283" s="39">
        <v>3346339.28</v>
      </c>
      <c r="S283" s="39">
        <v>3287591.9</v>
      </c>
      <c r="T283" s="39">
        <v>3391959.51</v>
      </c>
      <c r="U283" s="320">
        <v>3572876.17</v>
      </c>
      <c r="V283" s="124">
        <f t="shared" si="97"/>
        <v>18.21568562444795</v>
      </c>
      <c r="W283" s="124">
        <f t="shared" si="98"/>
        <v>26.839136974635696</v>
      </c>
      <c r="X283" s="124">
        <f t="shared" si="99"/>
        <v>6.7897328535497543</v>
      </c>
      <c r="Y283" s="124">
        <f t="shared" si="100"/>
        <v>6.7696928208666325</v>
      </c>
      <c r="Z283" s="124">
        <f t="shared" si="101"/>
        <v>8.6776059400803387</v>
      </c>
      <c r="AA283" s="125">
        <f t="shared" si="102"/>
        <v>5.333691615912012</v>
      </c>
      <c r="AB283" s="148">
        <v>21.85</v>
      </c>
      <c r="AC283" s="41">
        <v>23.8</v>
      </c>
      <c r="AD283" s="41">
        <v>24.37</v>
      </c>
      <c r="AE283" s="41">
        <v>25.08</v>
      </c>
      <c r="AF283" s="41">
        <v>25.84</v>
      </c>
      <c r="AG283" s="41">
        <v>26.66</v>
      </c>
      <c r="AH283" s="321">
        <v>26.57</v>
      </c>
      <c r="AI283" s="124">
        <f t="shared" si="103"/>
        <v>21.601830663615555</v>
      </c>
      <c r="AJ283" s="124">
        <f t="shared" si="104"/>
        <v>11.638655462184872</v>
      </c>
      <c r="AK283" s="124">
        <f t="shared" si="105"/>
        <v>9.0274928190398001</v>
      </c>
      <c r="AL283" s="34">
        <f t="shared" si="106"/>
        <v>5.9409888357256868</v>
      </c>
      <c r="AM283" s="34">
        <f t="shared" si="107"/>
        <v>2.8250773993808065</v>
      </c>
      <c r="AN283" s="392">
        <f t="shared" si="108"/>
        <v>-0.33758439609902424</v>
      </c>
    </row>
    <row r="284" spans="1:40" s="114" customFormat="1" x14ac:dyDescent="0.2">
      <c r="A284" s="45" t="s">
        <v>27</v>
      </c>
      <c r="B284" s="121">
        <v>305204.64</v>
      </c>
      <c r="C284" s="39">
        <v>284723.53999999998</v>
      </c>
      <c r="D284" s="39">
        <v>310243.28000000003</v>
      </c>
      <c r="E284" s="39">
        <v>325116.61</v>
      </c>
      <c r="F284" s="39">
        <v>322714.36</v>
      </c>
      <c r="G284" s="39">
        <v>314535.17</v>
      </c>
      <c r="H284" s="320">
        <v>331252.55</v>
      </c>
      <c r="I284" s="124">
        <f t="shared" si="91"/>
        <v>8.5345720825214109</v>
      </c>
      <c r="J284" s="124">
        <f t="shared" si="92"/>
        <v>16.34182056039343</v>
      </c>
      <c r="K284" s="124">
        <f t="shared" si="93"/>
        <v>6.7718694825557408</v>
      </c>
      <c r="L284" s="124">
        <f t="shared" si="94"/>
        <v>1.8873043736522728</v>
      </c>
      <c r="M284" s="125">
        <f t="shared" si="95"/>
        <v>2.6457421975272508</v>
      </c>
      <c r="N284" s="353">
        <f t="shared" si="96"/>
        <v>5.3149477687980031</v>
      </c>
      <c r="O284" s="139">
        <v>8718901.7400000002</v>
      </c>
      <c r="P284" s="39">
        <v>8877523.9399999995</v>
      </c>
      <c r="Q284" s="39">
        <v>9998685.25</v>
      </c>
      <c r="R284" s="39">
        <v>9997355.2400000002</v>
      </c>
      <c r="S284" s="39">
        <v>10857255.5</v>
      </c>
      <c r="T284" s="39">
        <v>11969670.779999999</v>
      </c>
      <c r="U284" s="320">
        <v>12976248.630000001</v>
      </c>
      <c r="V284" s="124">
        <f t="shared" si="97"/>
        <v>48.828935305790026</v>
      </c>
      <c r="W284" s="124">
        <f t="shared" si="98"/>
        <v>46.169683322757692</v>
      </c>
      <c r="X284" s="124">
        <f t="shared" si="99"/>
        <v>29.779549066213491</v>
      </c>
      <c r="Y284" s="124">
        <f t="shared" si="100"/>
        <v>29.796814442296448</v>
      </c>
      <c r="Z284" s="124">
        <f t="shared" si="101"/>
        <v>19.516839499632304</v>
      </c>
      <c r="AA284" s="125">
        <f t="shared" si="102"/>
        <v>8.4094029693939625</v>
      </c>
      <c r="AB284" s="148">
        <v>28.57</v>
      </c>
      <c r="AC284" s="41">
        <v>31.18</v>
      </c>
      <c r="AD284" s="41">
        <v>32.229999999999997</v>
      </c>
      <c r="AE284" s="41">
        <v>30.75</v>
      </c>
      <c r="AF284" s="41">
        <v>33.64</v>
      </c>
      <c r="AG284" s="41">
        <v>38.06</v>
      </c>
      <c r="AH284" s="321">
        <v>39.17</v>
      </c>
      <c r="AI284" s="124">
        <f t="shared" si="103"/>
        <v>37.10185509275464</v>
      </c>
      <c r="AJ284" s="124">
        <f t="shared" si="104"/>
        <v>25.625400898011552</v>
      </c>
      <c r="AK284" s="124">
        <f t="shared" si="105"/>
        <v>21.532733478125987</v>
      </c>
      <c r="AL284" s="34">
        <f t="shared" si="106"/>
        <v>27.382113821138216</v>
      </c>
      <c r="AM284" s="34">
        <f t="shared" si="107"/>
        <v>16.438763376932229</v>
      </c>
      <c r="AN284" s="392">
        <f t="shared" si="108"/>
        <v>2.9164477141355736</v>
      </c>
    </row>
    <row r="285" spans="1:40" s="114" customFormat="1" x14ac:dyDescent="0.2">
      <c r="A285" s="45" t="s">
        <v>28</v>
      </c>
      <c r="B285" s="121">
        <v>131516.72</v>
      </c>
      <c r="C285" s="39">
        <v>118211.88</v>
      </c>
      <c r="D285" s="39">
        <v>116887.44</v>
      </c>
      <c r="E285" s="39">
        <v>105741.73</v>
      </c>
      <c r="F285" s="39">
        <v>97489.29</v>
      </c>
      <c r="G285" s="39">
        <v>112193.73</v>
      </c>
      <c r="H285" s="320">
        <v>110054.75</v>
      </c>
      <c r="I285" s="124">
        <f t="shared" si="91"/>
        <v>-16.318814824457302</v>
      </c>
      <c r="J285" s="124">
        <f t="shared" si="92"/>
        <v>-6.9004316655821771</v>
      </c>
      <c r="K285" s="124">
        <f t="shared" si="93"/>
        <v>-5.8455296822310441</v>
      </c>
      <c r="L285" s="124">
        <f t="shared" si="94"/>
        <v>4.0788248877713693</v>
      </c>
      <c r="M285" s="125">
        <f t="shared" si="95"/>
        <v>12.889067096498504</v>
      </c>
      <c r="N285" s="353">
        <f t="shared" si="96"/>
        <v>-1.9065058270190287</v>
      </c>
      <c r="O285" s="139">
        <v>2245193.7999999998</v>
      </c>
      <c r="P285" s="39">
        <v>2194066.9900000002</v>
      </c>
      <c r="Q285" s="39">
        <v>2477402.87</v>
      </c>
      <c r="R285" s="39">
        <v>2157465.9</v>
      </c>
      <c r="S285" s="39">
        <v>2168942.0299999998</v>
      </c>
      <c r="T285" s="39">
        <v>2852640.82</v>
      </c>
      <c r="U285" s="320">
        <v>2839483.04</v>
      </c>
      <c r="V285" s="124">
        <f t="shared" si="97"/>
        <v>26.469396094003123</v>
      </c>
      <c r="W285" s="124">
        <f t="shared" si="98"/>
        <v>29.416424062785783</v>
      </c>
      <c r="X285" s="124">
        <f t="shared" si="99"/>
        <v>14.615312446134363</v>
      </c>
      <c r="Y285" s="124">
        <f t="shared" si="100"/>
        <v>31.611954562062845</v>
      </c>
      <c r="Z285" s="124">
        <f t="shared" si="101"/>
        <v>30.915580072004062</v>
      </c>
      <c r="AA285" s="125">
        <f t="shared" si="102"/>
        <v>-0.46124909619710891</v>
      </c>
      <c r="AB285" s="148">
        <v>17.07</v>
      </c>
      <c r="AC285" s="41">
        <v>18.559999999999999</v>
      </c>
      <c r="AD285" s="41">
        <v>21.19</v>
      </c>
      <c r="AE285" s="41">
        <v>20.399999999999999</v>
      </c>
      <c r="AF285" s="41">
        <v>22.25</v>
      </c>
      <c r="AG285" s="41">
        <v>25.43</v>
      </c>
      <c r="AH285" s="321">
        <v>25.8</v>
      </c>
      <c r="AI285" s="124">
        <f t="shared" si="103"/>
        <v>51.142355008787341</v>
      </c>
      <c r="AJ285" s="124">
        <f t="shared" si="104"/>
        <v>39.008620689655189</v>
      </c>
      <c r="AK285" s="124">
        <f t="shared" si="105"/>
        <v>21.7555450684285</v>
      </c>
      <c r="AL285" s="34">
        <f t="shared" si="106"/>
        <v>26.47058823529413</v>
      </c>
      <c r="AM285" s="34">
        <f t="shared" si="107"/>
        <v>15.955056179775283</v>
      </c>
      <c r="AN285" s="392">
        <f t="shared" si="108"/>
        <v>1.4549744396382265</v>
      </c>
    </row>
    <row r="286" spans="1:40" s="114" customFormat="1" x14ac:dyDescent="0.2">
      <c r="A286" s="45" t="s">
        <v>29</v>
      </c>
      <c r="B286" s="121">
        <v>4873.12</v>
      </c>
      <c r="C286" s="39">
        <v>4184.2700000000004</v>
      </c>
      <c r="D286" s="39">
        <v>4286.67</v>
      </c>
      <c r="E286" s="39">
        <v>3781.22</v>
      </c>
      <c r="F286" s="39">
        <v>3626.67</v>
      </c>
      <c r="G286" s="39">
        <v>4485.63</v>
      </c>
      <c r="H286" s="320">
        <v>8278.1</v>
      </c>
      <c r="I286" s="124">
        <f t="shared" si="91"/>
        <v>69.87268936533475</v>
      </c>
      <c r="J286" s="124">
        <f t="shared" si="92"/>
        <v>97.838571602692937</v>
      </c>
      <c r="K286" s="124">
        <f t="shared" si="93"/>
        <v>93.112602556296622</v>
      </c>
      <c r="L286" s="124">
        <f t="shared" si="94"/>
        <v>118.92669561675864</v>
      </c>
      <c r="M286" s="125">
        <f t="shared" si="95"/>
        <v>128.25622402920587</v>
      </c>
      <c r="N286" s="353">
        <f t="shared" si="96"/>
        <v>84.547098177959398</v>
      </c>
      <c r="O286" s="139">
        <v>57040.2</v>
      </c>
      <c r="P286" s="39">
        <v>44089.23</v>
      </c>
      <c r="Q286" s="39">
        <v>64669.13</v>
      </c>
      <c r="R286" s="39">
        <v>52739.14</v>
      </c>
      <c r="S286" s="39">
        <v>56469.42</v>
      </c>
      <c r="T286" s="39">
        <v>72050.19</v>
      </c>
      <c r="U286" s="320">
        <v>129120.77</v>
      </c>
      <c r="V286" s="124">
        <f t="shared" si="97"/>
        <v>126.36801764369692</v>
      </c>
      <c r="W286" s="124">
        <f t="shared" si="98"/>
        <v>192.86238385202012</v>
      </c>
      <c r="X286" s="124">
        <f t="shared" si="99"/>
        <v>99.663688068789554</v>
      </c>
      <c r="Y286" s="124">
        <f t="shared" si="100"/>
        <v>144.82911552975645</v>
      </c>
      <c r="Z286" s="124">
        <f t="shared" si="101"/>
        <v>128.65609386460849</v>
      </c>
      <c r="AA286" s="125">
        <f t="shared" si="102"/>
        <v>79.20947883690522</v>
      </c>
      <c r="AB286" s="148">
        <v>11.71</v>
      </c>
      <c r="AC286" s="41">
        <v>10.54</v>
      </c>
      <c r="AD286" s="41">
        <v>15.09</v>
      </c>
      <c r="AE286" s="41">
        <v>13.95</v>
      </c>
      <c r="AF286" s="41">
        <v>15.57</v>
      </c>
      <c r="AG286" s="41">
        <v>16.059999999999999</v>
      </c>
      <c r="AH286" s="321">
        <v>15.6</v>
      </c>
      <c r="AI286" s="124">
        <f t="shared" si="103"/>
        <v>33.219470538001694</v>
      </c>
      <c r="AJ286" s="124">
        <f t="shared" si="104"/>
        <v>48.007590132827332</v>
      </c>
      <c r="AK286" s="124">
        <f t="shared" si="105"/>
        <v>3.379721669980118</v>
      </c>
      <c r="AL286" s="34">
        <f t="shared" si="106"/>
        <v>11.827956989247316</v>
      </c>
      <c r="AM286" s="34">
        <f t="shared" si="107"/>
        <v>0.19267822736030418</v>
      </c>
      <c r="AN286" s="392">
        <f t="shared" si="108"/>
        <v>-2.8642590286425849</v>
      </c>
    </row>
    <row r="287" spans="1:40" s="114" customFormat="1" x14ac:dyDescent="0.2">
      <c r="A287" s="45" t="s">
        <v>30</v>
      </c>
      <c r="B287" s="121">
        <v>504.7</v>
      </c>
      <c r="C287" s="39">
        <v>420.28</v>
      </c>
      <c r="D287" s="39">
        <v>301.49</v>
      </c>
      <c r="E287" s="39">
        <v>258.42</v>
      </c>
      <c r="F287" s="39">
        <v>264.27</v>
      </c>
      <c r="G287" s="39">
        <v>337.6</v>
      </c>
      <c r="H287" s="320">
        <v>233.81</v>
      </c>
      <c r="I287" s="124">
        <f t="shared" si="91"/>
        <v>-53.673469387755105</v>
      </c>
      <c r="J287" s="124">
        <f t="shared" si="92"/>
        <v>-44.368040354049675</v>
      </c>
      <c r="K287" s="124">
        <f t="shared" si="93"/>
        <v>-22.448505754751402</v>
      </c>
      <c r="L287" s="124">
        <f t="shared" si="94"/>
        <v>-9.5232567138766395</v>
      </c>
      <c r="M287" s="125">
        <f t="shared" si="95"/>
        <v>-11.52609074053051</v>
      </c>
      <c r="N287" s="353">
        <f t="shared" si="96"/>
        <v>-30.743483412322281</v>
      </c>
      <c r="O287" s="139">
        <v>4014.05</v>
      </c>
      <c r="P287" s="39">
        <v>3295.79</v>
      </c>
      <c r="Q287" s="39">
        <v>4152.78</v>
      </c>
      <c r="R287" s="39" t="s">
        <v>50</v>
      </c>
      <c r="S287" s="39">
        <v>3685.73</v>
      </c>
      <c r="T287" s="39">
        <v>5018.6400000000003</v>
      </c>
      <c r="U287" s="320">
        <v>3261.55</v>
      </c>
      <c r="V287" s="124">
        <f t="shared" si="97"/>
        <v>-18.746652383502944</v>
      </c>
      <c r="W287" s="124">
        <f t="shared" si="98"/>
        <v>-1.0389011435801365</v>
      </c>
      <c r="X287" s="124">
        <f t="shared" si="99"/>
        <v>-21.461045372015843</v>
      </c>
      <c r="Y287" s="41" t="s">
        <v>50</v>
      </c>
      <c r="Z287" s="124">
        <f t="shared" si="101"/>
        <v>-11.508710621776414</v>
      </c>
      <c r="AA287" s="125">
        <f t="shared" si="102"/>
        <v>-35.011277955780848</v>
      </c>
      <c r="AB287" s="148">
        <v>7.95</v>
      </c>
      <c r="AC287" s="41">
        <v>7.84</v>
      </c>
      <c r="AD287" s="41">
        <v>13.77</v>
      </c>
      <c r="AE287" s="41" t="s">
        <v>50</v>
      </c>
      <c r="AF287" s="41">
        <v>13.95</v>
      </c>
      <c r="AG287" s="41">
        <v>14.87</v>
      </c>
      <c r="AH287" s="321">
        <v>13.95</v>
      </c>
      <c r="AI287" s="124">
        <f t="shared" si="103"/>
        <v>75.471698113207538</v>
      </c>
      <c r="AJ287" s="124">
        <f t="shared" si="104"/>
        <v>77.933673469387756</v>
      </c>
      <c r="AK287" s="124">
        <f t="shared" si="105"/>
        <v>1.3071895424836582</v>
      </c>
      <c r="AL287" s="41" t="s">
        <v>50</v>
      </c>
      <c r="AM287" s="34">
        <f t="shared" si="107"/>
        <v>0</v>
      </c>
      <c r="AN287" s="392">
        <f t="shared" si="108"/>
        <v>-6.1869535978480164</v>
      </c>
    </row>
    <row r="288" spans="1:40" s="114" customFormat="1" x14ac:dyDescent="0.2">
      <c r="A288" s="45" t="s">
        <v>31</v>
      </c>
      <c r="B288" s="121" t="s">
        <v>50</v>
      </c>
      <c r="C288" s="39">
        <v>2245.04</v>
      </c>
      <c r="D288" s="39">
        <v>2123</v>
      </c>
      <c r="E288" s="39">
        <v>2965.62</v>
      </c>
      <c r="F288" s="39">
        <v>3700.19</v>
      </c>
      <c r="G288" s="39">
        <v>4049.58</v>
      </c>
      <c r="H288" s="320">
        <v>8115</v>
      </c>
      <c r="I288" s="121" t="s">
        <v>50</v>
      </c>
      <c r="J288" s="124">
        <f t="shared" si="92"/>
        <v>261.46349285536115</v>
      </c>
      <c r="K288" s="124">
        <f t="shared" si="93"/>
        <v>282.24211022138485</v>
      </c>
      <c r="L288" s="124">
        <f t="shared" si="94"/>
        <v>173.63586703623525</v>
      </c>
      <c r="M288" s="125">
        <f t="shared" si="95"/>
        <v>119.31306230220609</v>
      </c>
      <c r="N288" s="353">
        <f t="shared" si="96"/>
        <v>100.39115167498851</v>
      </c>
      <c r="O288" s="139" t="s">
        <v>50</v>
      </c>
      <c r="P288" s="39" t="s">
        <v>50</v>
      </c>
      <c r="Q288" s="39">
        <v>28020.240000000002</v>
      </c>
      <c r="R288" s="39">
        <v>49406.7</v>
      </c>
      <c r="S288" s="39">
        <v>74086</v>
      </c>
      <c r="T288" s="39">
        <v>90720.31</v>
      </c>
      <c r="U288" s="320">
        <v>177854.66</v>
      </c>
      <c r="V288" s="121" t="s">
        <v>50</v>
      </c>
      <c r="W288" s="121" t="s">
        <v>50</v>
      </c>
      <c r="X288" s="124">
        <f t="shared" si="99"/>
        <v>534.73639055197248</v>
      </c>
      <c r="Y288" s="124">
        <f t="shared" si="100"/>
        <v>259.98085279931672</v>
      </c>
      <c r="Z288" s="124">
        <f t="shared" si="101"/>
        <v>140.0651405123775</v>
      </c>
      <c r="AA288" s="125">
        <f t="shared" si="102"/>
        <v>96.047235729242999</v>
      </c>
      <c r="AB288" s="148" t="s">
        <v>50</v>
      </c>
      <c r="AC288" s="41" t="s">
        <v>50</v>
      </c>
      <c r="AD288" s="41">
        <v>13.2</v>
      </c>
      <c r="AE288" s="41" t="s">
        <v>50</v>
      </c>
      <c r="AF288" s="41">
        <v>20.02</v>
      </c>
      <c r="AG288" s="41">
        <v>22.4</v>
      </c>
      <c r="AH288" s="321">
        <v>21.92</v>
      </c>
      <c r="AI288" s="121" t="s">
        <v>50</v>
      </c>
      <c r="AJ288" s="41" t="s">
        <v>50</v>
      </c>
      <c r="AK288" s="124">
        <f t="shared" si="105"/>
        <v>66.060606060606091</v>
      </c>
      <c r="AL288" s="41" t="s">
        <v>50</v>
      </c>
      <c r="AM288" s="34">
        <f t="shared" si="107"/>
        <v>9.4905094905095009</v>
      </c>
      <c r="AN288" s="392">
        <f t="shared" si="108"/>
        <v>-2.142857142857129</v>
      </c>
    </row>
    <row r="289" spans="1:40" s="182" customFormat="1" x14ac:dyDescent="0.2">
      <c r="A289" s="44" t="s">
        <v>32</v>
      </c>
      <c r="B289" s="120">
        <v>219357.44</v>
      </c>
      <c r="C289" s="50">
        <v>221974.34</v>
      </c>
      <c r="D289" s="50">
        <v>219486.19</v>
      </c>
      <c r="E289" s="50">
        <v>239692.09</v>
      </c>
      <c r="F289" s="50">
        <v>225573.93</v>
      </c>
      <c r="G289" s="50">
        <v>235795.37</v>
      </c>
      <c r="H289" s="328">
        <v>229046.6</v>
      </c>
      <c r="I289" s="122">
        <f t="shared" si="91"/>
        <v>4.4170646776330011</v>
      </c>
      <c r="J289" s="122">
        <f t="shared" si="92"/>
        <v>3.1860709665810965</v>
      </c>
      <c r="K289" s="122">
        <f t="shared" si="93"/>
        <v>4.3558139124835158</v>
      </c>
      <c r="L289" s="122">
        <f t="shared" si="94"/>
        <v>-4.4413188603762404</v>
      </c>
      <c r="M289" s="123">
        <f t="shared" si="95"/>
        <v>1.5394819782587521</v>
      </c>
      <c r="N289" s="352">
        <f t="shared" si="96"/>
        <v>-2.8621299900841946</v>
      </c>
      <c r="O289" s="134">
        <v>2866519.91</v>
      </c>
      <c r="P289" s="50">
        <v>2902870.53</v>
      </c>
      <c r="Q289" s="50">
        <v>3283698.01</v>
      </c>
      <c r="R289" s="50">
        <v>3570975.76</v>
      </c>
      <c r="S289" s="50">
        <v>3712787.35</v>
      </c>
      <c r="T289" s="50">
        <v>3965849.4</v>
      </c>
      <c r="U289" s="328">
        <v>3782357.07</v>
      </c>
      <c r="V289" s="122">
        <f t="shared" si="97"/>
        <v>31.949443532733028</v>
      </c>
      <c r="W289" s="122">
        <f t="shared" si="98"/>
        <v>30.297132817700973</v>
      </c>
      <c r="X289" s="122">
        <f t="shared" si="99"/>
        <v>15.185898900611756</v>
      </c>
      <c r="Y289" s="122">
        <f t="shared" si="100"/>
        <v>5.9194271875987212</v>
      </c>
      <c r="Z289" s="122">
        <f t="shared" si="101"/>
        <v>1.8737868194902068</v>
      </c>
      <c r="AA289" s="123">
        <f t="shared" si="102"/>
        <v>-4.626810337276047</v>
      </c>
      <c r="AB289" s="141"/>
      <c r="AC289" s="142"/>
      <c r="AD289" s="142"/>
      <c r="AE289" s="142"/>
      <c r="AF289" s="142"/>
      <c r="AG289" s="142"/>
      <c r="AH289" s="405"/>
      <c r="AI289" s="142"/>
      <c r="AJ289" s="142"/>
      <c r="AK289" s="142"/>
      <c r="AL289" s="223"/>
      <c r="AM289" s="223"/>
      <c r="AN289" s="393"/>
    </row>
    <row r="290" spans="1:40" s="114" customFormat="1" x14ac:dyDescent="0.2">
      <c r="A290" s="45" t="s">
        <v>33</v>
      </c>
      <c r="B290" s="121">
        <v>72520.460000000006</v>
      </c>
      <c r="C290" s="39">
        <v>71762.58</v>
      </c>
      <c r="D290" s="39">
        <v>66590.48</v>
      </c>
      <c r="E290" s="39">
        <v>63279.03</v>
      </c>
      <c r="F290" s="39">
        <v>67025.279999999999</v>
      </c>
      <c r="G290" s="39">
        <v>70378.58</v>
      </c>
      <c r="H290" s="320">
        <v>71689.42</v>
      </c>
      <c r="I290" s="124">
        <f t="shared" si="91"/>
        <v>-1.1459386771678062</v>
      </c>
      <c r="J290" s="124">
        <f t="shared" si="92"/>
        <v>-0.10194728227441584</v>
      </c>
      <c r="K290" s="124">
        <f t="shared" si="93"/>
        <v>7.6571606031372692</v>
      </c>
      <c r="L290" s="124">
        <f t="shared" si="94"/>
        <v>13.290959106041921</v>
      </c>
      <c r="M290" s="125">
        <f t="shared" si="95"/>
        <v>6.9587773449062791</v>
      </c>
      <c r="N290" s="353">
        <f t="shared" si="96"/>
        <v>1.8625553399912251</v>
      </c>
      <c r="O290" s="139">
        <v>1137129.3400000001</v>
      </c>
      <c r="P290" s="39">
        <v>1048147.1</v>
      </c>
      <c r="Q290" s="39">
        <v>1091411.71</v>
      </c>
      <c r="R290" s="39">
        <v>1040766.09</v>
      </c>
      <c r="S290" s="39">
        <v>1236907.98</v>
      </c>
      <c r="T290" s="39">
        <v>1358496.58</v>
      </c>
      <c r="U290" s="320">
        <v>1425613.27</v>
      </c>
      <c r="V290" s="124">
        <f t="shared" si="97"/>
        <v>25.36949138960744</v>
      </c>
      <c r="W290" s="124">
        <f t="shared" si="98"/>
        <v>36.012709475607011</v>
      </c>
      <c r="X290" s="124">
        <f t="shared" si="99"/>
        <v>30.621034843029133</v>
      </c>
      <c r="Y290" s="124">
        <f t="shared" si="100"/>
        <v>36.977298136221947</v>
      </c>
      <c r="Z290" s="124">
        <f t="shared" si="101"/>
        <v>15.256210894524266</v>
      </c>
      <c r="AA290" s="125">
        <f t="shared" si="102"/>
        <v>4.9405122536267214</v>
      </c>
      <c r="AB290" s="148">
        <v>15.68</v>
      </c>
      <c r="AC290" s="41">
        <v>14.61</v>
      </c>
      <c r="AD290" s="41">
        <v>16.39</v>
      </c>
      <c r="AE290" s="41">
        <v>16.45</v>
      </c>
      <c r="AF290" s="41">
        <v>18.45</v>
      </c>
      <c r="AG290" s="41">
        <v>19.3</v>
      </c>
      <c r="AH290" s="321">
        <v>19.89</v>
      </c>
      <c r="AI290" s="124">
        <f t="shared" si="103"/>
        <v>26.849489795918373</v>
      </c>
      <c r="AJ290" s="124">
        <f t="shared" si="104"/>
        <v>36.139630390143743</v>
      </c>
      <c r="AK290" s="124">
        <f t="shared" si="105"/>
        <v>21.354484441732762</v>
      </c>
      <c r="AL290" s="34">
        <f t="shared" si="106"/>
        <v>20.911854103343476</v>
      </c>
      <c r="AM290" s="34">
        <f t="shared" si="107"/>
        <v>7.8048780487804947</v>
      </c>
      <c r="AN290" s="392">
        <f t="shared" si="108"/>
        <v>3.0569948186528491</v>
      </c>
    </row>
    <row r="291" spans="1:40" s="114" customFormat="1" x14ac:dyDescent="0.2">
      <c r="A291" s="45" t="s">
        <v>34</v>
      </c>
      <c r="B291" s="121">
        <v>52124.959999999999</v>
      </c>
      <c r="C291" s="39">
        <v>60866.5</v>
      </c>
      <c r="D291" s="39">
        <v>50155.12</v>
      </c>
      <c r="E291" s="39">
        <v>44621.74</v>
      </c>
      <c r="F291" s="39">
        <v>47590.96</v>
      </c>
      <c r="G291" s="39">
        <v>49662.53</v>
      </c>
      <c r="H291" s="320">
        <v>44690.96</v>
      </c>
      <c r="I291" s="124">
        <f t="shared" si="91"/>
        <v>-14.261881447966578</v>
      </c>
      <c r="J291" s="124">
        <f t="shared" si="92"/>
        <v>-26.575439691784482</v>
      </c>
      <c r="K291" s="124">
        <f t="shared" si="93"/>
        <v>-10.894520838550488</v>
      </c>
      <c r="L291" s="124">
        <f t="shared" si="94"/>
        <v>0.15512617840541665</v>
      </c>
      <c r="M291" s="125">
        <f t="shared" si="95"/>
        <v>-6.0935942456298422</v>
      </c>
      <c r="N291" s="353">
        <f t="shared" si="96"/>
        <v>-10.010706260836892</v>
      </c>
      <c r="O291" s="139">
        <v>651049.80000000005</v>
      </c>
      <c r="P291" s="39">
        <v>762205.93</v>
      </c>
      <c r="Q291" s="39">
        <v>703317.05</v>
      </c>
      <c r="R291" s="39">
        <v>592622.22</v>
      </c>
      <c r="S291" s="39">
        <v>719990.71</v>
      </c>
      <c r="T291" s="39">
        <v>762460.11</v>
      </c>
      <c r="U291" s="320">
        <v>720640.51</v>
      </c>
      <c r="V291" s="124">
        <f t="shared" si="97"/>
        <v>10.688999520466783</v>
      </c>
      <c r="W291" s="124">
        <f t="shared" si="98"/>
        <v>-5.4533057752515832</v>
      </c>
      <c r="X291" s="124">
        <f t="shared" si="99"/>
        <v>2.4631082098749006</v>
      </c>
      <c r="Y291" s="124">
        <f t="shared" si="100"/>
        <v>21.602006418186622</v>
      </c>
      <c r="Z291" s="124">
        <f t="shared" si="101"/>
        <v>9.025116449072608E-2</v>
      </c>
      <c r="AA291" s="125">
        <f t="shared" si="102"/>
        <v>-5.4848246421704578</v>
      </c>
      <c r="AB291" s="148">
        <v>12.49</v>
      </c>
      <c r="AC291" s="41">
        <v>12.52</v>
      </c>
      <c r="AD291" s="41">
        <v>14.02</v>
      </c>
      <c r="AE291" s="41">
        <v>13.28</v>
      </c>
      <c r="AF291" s="41">
        <v>15.13</v>
      </c>
      <c r="AG291" s="41">
        <v>15.35</v>
      </c>
      <c r="AH291" s="321">
        <v>16.12</v>
      </c>
      <c r="AI291" s="124">
        <f t="shared" si="103"/>
        <v>29.063250600480391</v>
      </c>
      <c r="AJ291" s="124">
        <f t="shared" si="104"/>
        <v>28.753993610223656</v>
      </c>
      <c r="AK291" s="124">
        <f t="shared" si="105"/>
        <v>14.978601997146942</v>
      </c>
      <c r="AL291" s="34">
        <f t="shared" si="106"/>
        <v>21.385542168674711</v>
      </c>
      <c r="AM291" s="34">
        <f t="shared" si="107"/>
        <v>6.5432914738929284</v>
      </c>
      <c r="AN291" s="392">
        <f t="shared" si="108"/>
        <v>5.0162866449511494</v>
      </c>
    </row>
    <row r="292" spans="1:40" s="114" customFormat="1" x14ac:dyDescent="0.2">
      <c r="A292" s="46" t="s">
        <v>35</v>
      </c>
      <c r="B292" s="121">
        <v>86978.86</v>
      </c>
      <c r="C292" s="39">
        <v>4954.67</v>
      </c>
      <c r="D292" s="39">
        <v>1593.41</v>
      </c>
      <c r="E292" s="39">
        <v>3165.64</v>
      </c>
      <c r="F292" s="39">
        <v>4319.03</v>
      </c>
      <c r="G292" s="39">
        <v>5142.25</v>
      </c>
      <c r="H292" s="320">
        <v>4603.1899999999996</v>
      </c>
      <c r="I292" s="124">
        <f t="shared" si="91"/>
        <v>-94.70769104124841</v>
      </c>
      <c r="J292" s="124">
        <f t="shared" si="92"/>
        <v>-7.0939134190571824</v>
      </c>
      <c r="K292" s="124">
        <f t="shared" si="93"/>
        <v>188.88923754714727</v>
      </c>
      <c r="L292" s="124">
        <f t="shared" si="94"/>
        <v>45.411038526174799</v>
      </c>
      <c r="M292" s="125">
        <f t="shared" si="95"/>
        <v>6.5792550642158059</v>
      </c>
      <c r="N292" s="353">
        <f t="shared" si="96"/>
        <v>-10.482959793864561</v>
      </c>
      <c r="O292" s="139">
        <v>995351.84</v>
      </c>
      <c r="P292" s="39">
        <v>62270.28</v>
      </c>
      <c r="Q292" s="39">
        <v>26676.6</v>
      </c>
      <c r="R292" s="39">
        <v>50564.05</v>
      </c>
      <c r="S292" s="39">
        <v>72146.63</v>
      </c>
      <c r="T292" s="39">
        <v>86186.97</v>
      </c>
      <c r="U292" s="320">
        <v>76822.009999999995</v>
      </c>
      <c r="V292" s="124">
        <f t="shared" si="97"/>
        <v>-92.281924148550317</v>
      </c>
      <c r="W292" s="124">
        <f t="shared" si="98"/>
        <v>23.368659977119094</v>
      </c>
      <c r="X292" s="124">
        <f t="shared" si="99"/>
        <v>187.97526671314935</v>
      </c>
      <c r="Y292" s="124">
        <f t="shared" si="100"/>
        <v>51.930096580475634</v>
      </c>
      <c r="Z292" s="124">
        <f t="shared" si="101"/>
        <v>6.4803858475440776</v>
      </c>
      <c r="AA292" s="125">
        <f t="shared" si="102"/>
        <v>-10.865865223014577</v>
      </c>
      <c r="AB292" s="148">
        <v>11.44</v>
      </c>
      <c r="AC292" s="41">
        <v>12.57</v>
      </c>
      <c r="AD292" s="41">
        <v>16.739999999999998</v>
      </c>
      <c r="AE292" s="41">
        <v>15.97</v>
      </c>
      <c r="AF292" s="41">
        <v>16.7</v>
      </c>
      <c r="AG292" s="41">
        <v>16.760000000000002</v>
      </c>
      <c r="AH292" s="321">
        <v>16.690000000000001</v>
      </c>
      <c r="AI292" s="124">
        <f t="shared" si="103"/>
        <v>45.891608391608408</v>
      </c>
      <c r="AJ292" s="124">
        <f t="shared" si="104"/>
        <v>32.776451869530639</v>
      </c>
      <c r="AK292" s="124">
        <f t="shared" si="105"/>
        <v>-0.29868578255673334</v>
      </c>
      <c r="AL292" s="34">
        <f t="shared" si="106"/>
        <v>4.5084533500313126</v>
      </c>
      <c r="AM292" s="34">
        <f t="shared" si="107"/>
        <v>-5.988023952094617E-2</v>
      </c>
      <c r="AN292" s="392">
        <f t="shared" si="108"/>
        <v>-0.41766109785203026</v>
      </c>
    </row>
    <row r="293" spans="1:40" s="114" customFormat="1" x14ac:dyDescent="0.2">
      <c r="A293" s="46" t="s">
        <v>36</v>
      </c>
      <c r="B293" s="121"/>
      <c r="C293" s="39">
        <v>72873.87</v>
      </c>
      <c r="D293" s="39">
        <v>94606.71</v>
      </c>
      <c r="E293" s="39">
        <v>114804.33</v>
      </c>
      <c r="F293" s="39">
        <v>94005.38</v>
      </c>
      <c r="G293" s="39">
        <v>97694.18</v>
      </c>
      <c r="H293" s="320">
        <v>93494.35</v>
      </c>
      <c r="I293" s="124"/>
      <c r="J293" s="124">
        <f t="shared" si="92"/>
        <v>28.296123150863284</v>
      </c>
      <c r="K293" s="124">
        <f t="shared" si="93"/>
        <v>-1.1757728389455679</v>
      </c>
      <c r="L293" s="124">
        <f t="shared" si="94"/>
        <v>-18.562000231175947</v>
      </c>
      <c r="M293" s="125">
        <f t="shared" si="95"/>
        <v>-0.54361782272461301</v>
      </c>
      <c r="N293" s="353">
        <f t="shared" si="96"/>
        <v>-4.2989561916584869</v>
      </c>
      <c r="O293" s="139"/>
      <c r="P293" s="39">
        <v>859009.61</v>
      </c>
      <c r="Q293" s="39">
        <v>1359484.15</v>
      </c>
      <c r="R293" s="39">
        <v>1651060.14</v>
      </c>
      <c r="S293" s="39">
        <v>1468672.25</v>
      </c>
      <c r="T293" s="39">
        <v>1529627.02</v>
      </c>
      <c r="U293" s="320">
        <v>1453767.82</v>
      </c>
      <c r="V293" s="124"/>
      <c r="W293" s="124">
        <f t="shared" si="98"/>
        <v>69.237666619352495</v>
      </c>
      <c r="X293" s="124">
        <f t="shared" si="99"/>
        <v>6.9352533459106649</v>
      </c>
      <c r="Y293" s="124">
        <f t="shared" si="100"/>
        <v>-11.949432683899682</v>
      </c>
      <c r="Z293" s="124">
        <f t="shared" si="101"/>
        <v>-1.0148234229931106</v>
      </c>
      <c r="AA293" s="125">
        <f t="shared" si="102"/>
        <v>-4.9593266206816846</v>
      </c>
      <c r="AB293" s="148"/>
      <c r="AC293" s="41">
        <v>11.79</v>
      </c>
      <c r="AD293" s="41">
        <v>14.37</v>
      </c>
      <c r="AE293" s="41">
        <v>14.38</v>
      </c>
      <c r="AF293" s="41">
        <v>15.62</v>
      </c>
      <c r="AG293" s="41">
        <v>15.66</v>
      </c>
      <c r="AH293" s="321">
        <v>15.55</v>
      </c>
      <c r="AI293" s="124"/>
      <c r="AJ293" s="124">
        <f t="shared" si="104"/>
        <v>31.891433418150989</v>
      </c>
      <c r="AK293" s="124">
        <f t="shared" si="105"/>
        <v>8.2115518441197057</v>
      </c>
      <c r="AL293" s="34">
        <f t="shared" si="106"/>
        <v>8.1363004172461739</v>
      </c>
      <c r="AM293" s="34">
        <f t="shared" si="107"/>
        <v>-0.44814340588987522</v>
      </c>
      <c r="AN293" s="392">
        <f t="shared" si="108"/>
        <v>-0.70242656449552632</v>
      </c>
    </row>
    <row r="294" spans="1:40" s="114" customFormat="1" x14ac:dyDescent="0.2">
      <c r="A294" s="45" t="s">
        <v>68</v>
      </c>
      <c r="B294" s="121">
        <v>5896.3</v>
      </c>
      <c r="C294" s="39">
        <v>9505.02</v>
      </c>
      <c r="D294" s="39">
        <v>5662.23</v>
      </c>
      <c r="E294" s="39">
        <v>11795.78</v>
      </c>
      <c r="F294" s="39">
        <v>9773.39</v>
      </c>
      <c r="G294" s="39">
        <v>10287.67</v>
      </c>
      <c r="H294" s="330">
        <v>3857.41</v>
      </c>
      <c r="I294" s="124">
        <f t="shared" si="91"/>
        <v>-34.57914285229721</v>
      </c>
      <c r="J294" s="124">
        <f t="shared" si="92"/>
        <v>-59.417129053910465</v>
      </c>
      <c r="K294" s="124">
        <f t="shared" si="93"/>
        <v>-31.874720737236036</v>
      </c>
      <c r="L294" s="124">
        <f t="shared" si="94"/>
        <v>-67.298389763118678</v>
      </c>
      <c r="M294" s="125">
        <f t="shared" si="95"/>
        <v>-60.531504421700141</v>
      </c>
      <c r="N294" s="353">
        <f t="shared" si="96"/>
        <v>-62.504532124378024</v>
      </c>
      <c r="O294" s="139">
        <v>66363.02</v>
      </c>
      <c r="P294" s="39">
        <v>149648.57999999999</v>
      </c>
      <c r="Q294" s="39">
        <v>93892.800000000003</v>
      </c>
      <c r="R294" s="39">
        <v>214003.98</v>
      </c>
      <c r="S294" s="39">
        <v>183822.82</v>
      </c>
      <c r="T294" s="39">
        <v>199977.13</v>
      </c>
      <c r="U294" s="330">
        <v>72427.990000000005</v>
      </c>
      <c r="V294" s="124">
        <f t="shared" si="97"/>
        <v>9.1390807711885333</v>
      </c>
      <c r="W294" s="124">
        <f t="shared" si="98"/>
        <v>-51.601284823417629</v>
      </c>
      <c r="X294" s="124">
        <f t="shared" si="99"/>
        <v>-22.860975495458646</v>
      </c>
      <c r="Y294" s="124">
        <f t="shared" si="100"/>
        <v>-66.155774299150877</v>
      </c>
      <c r="Z294" s="124">
        <f t="shared" si="101"/>
        <v>-60.59902138374332</v>
      </c>
      <c r="AA294" s="125">
        <f t="shared" si="102"/>
        <v>-63.781863456086199</v>
      </c>
      <c r="AB294" s="148">
        <v>11.26</v>
      </c>
      <c r="AC294" s="41">
        <v>15.74</v>
      </c>
      <c r="AD294" s="41">
        <v>16.579999999999998</v>
      </c>
      <c r="AE294" s="41">
        <v>18.14</v>
      </c>
      <c r="AF294" s="41">
        <v>18.809999999999999</v>
      </c>
      <c r="AG294" s="41">
        <v>19.440000000000001</v>
      </c>
      <c r="AH294" s="314">
        <v>18.78</v>
      </c>
      <c r="AI294" s="124">
        <f t="shared" si="103"/>
        <v>66.785079928952058</v>
      </c>
      <c r="AJ294" s="124">
        <f t="shared" si="104"/>
        <v>19.313850063532406</v>
      </c>
      <c r="AK294" s="124">
        <f t="shared" si="105"/>
        <v>13.268998793727402</v>
      </c>
      <c r="AL294" s="34">
        <f t="shared" si="106"/>
        <v>3.5281146637265741</v>
      </c>
      <c r="AM294" s="34">
        <f t="shared" si="107"/>
        <v>-0.15948963317383086</v>
      </c>
      <c r="AN294" s="392">
        <f t="shared" si="108"/>
        <v>-3.3950617283950622</v>
      </c>
    </row>
    <row r="295" spans="1:40" s="114" customFormat="1" x14ac:dyDescent="0.2">
      <c r="A295" s="45" t="s">
        <v>69</v>
      </c>
      <c r="B295" s="121"/>
      <c r="C295" s="39"/>
      <c r="D295" s="39"/>
      <c r="E295" s="39"/>
      <c r="F295" s="39"/>
      <c r="G295" s="39"/>
      <c r="H295" s="330">
        <v>5299.65</v>
      </c>
      <c r="I295" s="124"/>
      <c r="J295" s="124"/>
      <c r="K295" s="124"/>
      <c r="L295" s="124"/>
      <c r="M295" s="125"/>
      <c r="N295" s="353"/>
      <c r="O295" s="139"/>
      <c r="P295" s="39"/>
      <c r="Q295" s="39"/>
      <c r="R295" s="39"/>
      <c r="S295" s="39"/>
      <c r="T295" s="39"/>
      <c r="U295" s="320" t="s">
        <v>50</v>
      </c>
      <c r="V295" s="124"/>
      <c r="W295" s="124"/>
      <c r="X295" s="124"/>
      <c r="Y295" s="124"/>
      <c r="Z295" s="124"/>
      <c r="AA295" s="125"/>
      <c r="AB295" s="148"/>
      <c r="AC295" s="41"/>
      <c r="AD295" s="41"/>
      <c r="AE295" s="41"/>
      <c r="AF295" s="41"/>
      <c r="AG295" s="41"/>
      <c r="AH295" s="408" t="s">
        <v>50</v>
      </c>
      <c r="AI295" s="124"/>
      <c r="AJ295" s="124"/>
      <c r="AK295" s="124"/>
      <c r="AL295" s="34"/>
      <c r="AM295" s="34"/>
      <c r="AN295" s="392"/>
    </row>
    <row r="296" spans="1:40" s="114" customFormat="1" x14ac:dyDescent="0.2">
      <c r="A296" s="45" t="s">
        <v>37</v>
      </c>
      <c r="B296" s="121">
        <v>684.56</v>
      </c>
      <c r="C296" s="39">
        <v>930.62</v>
      </c>
      <c r="D296" s="39">
        <v>466.11</v>
      </c>
      <c r="E296" s="39">
        <v>500.54</v>
      </c>
      <c r="F296" s="39">
        <v>526.49</v>
      </c>
      <c r="G296" s="39">
        <v>603.32000000000005</v>
      </c>
      <c r="H296" s="320">
        <v>502.87</v>
      </c>
      <c r="I296" s="124">
        <f t="shared" si="91"/>
        <v>-26.541135912118722</v>
      </c>
      <c r="J296" s="124">
        <f t="shared" si="92"/>
        <v>-45.9639810019127</v>
      </c>
      <c r="K296" s="124">
        <f t="shared" si="93"/>
        <v>7.8865503851022272</v>
      </c>
      <c r="L296" s="124">
        <f t="shared" si="94"/>
        <v>0.46549726295600435</v>
      </c>
      <c r="M296" s="125">
        <f t="shared" si="95"/>
        <v>-4.4863150297251613</v>
      </c>
      <c r="N296" s="353">
        <f t="shared" si="96"/>
        <v>-16.649539216336279</v>
      </c>
      <c r="O296" s="139">
        <v>5617.73</v>
      </c>
      <c r="P296" s="39">
        <v>7596.57</v>
      </c>
      <c r="Q296" s="39">
        <v>4641.22</v>
      </c>
      <c r="R296" s="39">
        <v>5110.53</v>
      </c>
      <c r="S296" s="39">
        <v>5318.29</v>
      </c>
      <c r="T296" s="39">
        <v>6184.01</v>
      </c>
      <c r="U296" s="320">
        <v>4972.93</v>
      </c>
      <c r="V296" s="124">
        <f t="shared" si="97"/>
        <v>-11.477945718288336</v>
      </c>
      <c r="W296" s="124">
        <f t="shared" si="98"/>
        <v>-34.53716611576013</v>
      </c>
      <c r="X296" s="124">
        <f t="shared" si="99"/>
        <v>7.1470432343220107</v>
      </c>
      <c r="Y296" s="124">
        <f t="shared" si="100"/>
        <v>-2.6924800363171619</v>
      </c>
      <c r="Z296" s="124">
        <f t="shared" si="101"/>
        <v>-6.4938166215080351</v>
      </c>
      <c r="AA296" s="125">
        <f t="shared" si="102"/>
        <v>-19.58405630003832</v>
      </c>
      <c r="AB296" s="148">
        <v>8.2100000000000009</v>
      </c>
      <c r="AC296" s="41">
        <v>8.16</v>
      </c>
      <c r="AD296" s="41">
        <v>9.9600000000000009</v>
      </c>
      <c r="AE296" s="41">
        <v>10.210000000000001</v>
      </c>
      <c r="AF296" s="41">
        <v>10.1</v>
      </c>
      <c r="AG296" s="41">
        <v>10.25</v>
      </c>
      <c r="AH296" s="321">
        <v>9.89</v>
      </c>
      <c r="AI296" s="124">
        <f t="shared" si="103"/>
        <v>20.462850182704013</v>
      </c>
      <c r="AJ296" s="124">
        <f t="shared" si="104"/>
        <v>21.200980392156868</v>
      </c>
      <c r="AK296" s="124">
        <f t="shared" si="105"/>
        <v>-0.70281124497992242</v>
      </c>
      <c r="AL296" s="34">
        <f t="shared" si="106"/>
        <v>-3.1341821743388856</v>
      </c>
      <c r="AM296" s="34">
        <f t="shared" si="107"/>
        <v>-2.0792079207920704</v>
      </c>
      <c r="AN296" s="392">
        <f t="shared" si="108"/>
        <v>-3.5121951219512142</v>
      </c>
    </row>
    <row r="297" spans="1:40" s="114" customFormat="1" x14ac:dyDescent="0.2">
      <c r="A297" s="45" t="s">
        <v>38</v>
      </c>
      <c r="B297" s="121" t="s">
        <v>50</v>
      </c>
      <c r="C297" s="39">
        <v>421.55</v>
      </c>
      <c r="D297" s="39">
        <v>89.46</v>
      </c>
      <c r="E297" s="39">
        <v>712.75</v>
      </c>
      <c r="F297" s="39">
        <v>816.98</v>
      </c>
      <c r="G297" s="39">
        <v>534.87</v>
      </c>
      <c r="H297" s="320">
        <v>255.73</v>
      </c>
      <c r="I297" s="139" t="s">
        <v>50</v>
      </c>
      <c r="J297" s="124">
        <f t="shared" si="92"/>
        <v>-39.335784604436014</v>
      </c>
      <c r="K297" s="124">
        <f t="shared" si="93"/>
        <v>185.85960205678515</v>
      </c>
      <c r="L297" s="124">
        <f t="shared" si="94"/>
        <v>-64.120659417748158</v>
      </c>
      <c r="M297" s="125">
        <f t="shared" si="95"/>
        <v>-68.698132145217755</v>
      </c>
      <c r="N297" s="353">
        <f t="shared" si="96"/>
        <v>-52.188382223717909</v>
      </c>
      <c r="O297" s="139" t="s">
        <v>50</v>
      </c>
      <c r="P297" s="39" t="s">
        <v>50</v>
      </c>
      <c r="Q297" s="39">
        <v>999.1</v>
      </c>
      <c r="R297" s="39" t="s">
        <v>50</v>
      </c>
      <c r="S297" s="39">
        <v>14505.72</v>
      </c>
      <c r="T297" s="39">
        <v>9272.42</v>
      </c>
      <c r="U297" s="320">
        <v>4190.62</v>
      </c>
      <c r="V297" s="39" t="s">
        <v>50</v>
      </c>
      <c r="W297" s="39" t="s">
        <v>50</v>
      </c>
      <c r="X297" s="124">
        <f t="shared" si="99"/>
        <v>319.43949554599141</v>
      </c>
      <c r="Y297" s="39" t="s">
        <v>50</v>
      </c>
      <c r="Z297" s="124">
        <f t="shared" si="101"/>
        <v>-71.110568796309309</v>
      </c>
      <c r="AA297" s="125">
        <f t="shared" si="102"/>
        <v>-54.805541595397969</v>
      </c>
      <c r="AB297" s="148" t="s">
        <v>50</v>
      </c>
      <c r="AC297" s="41">
        <v>23.5</v>
      </c>
      <c r="AD297" s="41">
        <v>11.17</v>
      </c>
      <c r="AE297" s="41" t="s">
        <v>50</v>
      </c>
      <c r="AF297" s="41">
        <v>17.760000000000002</v>
      </c>
      <c r="AG297" s="41">
        <v>17.34</v>
      </c>
      <c r="AH297" s="321">
        <v>16.39</v>
      </c>
      <c r="AI297" s="39" t="s">
        <v>50</v>
      </c>
      <c r="AJ297" s="124">
        <f t="shared" si="104"/>
        <v>-30.255319148936167</v>
      </c>
      <c r="AK297" s="124">
        <f t="shared" si="105"/>
        <v>46.732318710832594</v>
      </c>
      <c r="AL297" s="39" t="s">
        <v>50</v>
      </c>
      <c r="AM297" s="34">
        <f t="shared" si="107"/>
        <v>-7.7139639639639688</v>
      </c>
      <c r="AN297" s="392">
        <f t="shared" si="108"/>
        <v>-5.4786620530565129</v>
      </c>
    </row>
    <row r="298" spans="1:40" s="114" customFormat="1" x14ac:dyDescent="0.2">
      <c r="A298" s="45" t="s">
        <v>39</v>
      </c>
      <c r="B298" s="121">
        <v>144.41</v>
      </c>
      <c r="C298" s="39">
        <v>373.64</v>
      </c>
      <c r="D298" s="39">
        <v>151.58000000000001</v>
      </c>
      <c r="E298" s="39">
        <v>375.79</v>
      </c>
      <c r="F298" s="39">
        <v>209.28</v>
      </c>
      <c r="G298" s="39">
        <v>277.92</v>
      </c>
      <c r="H298" s="320">
        <v>1974.92</v>
      </c>
      <c r="I298" s="124">
        <f t="shared" si="91"/>
        <v>1267.5784225469151</v>
      </c>
      <c r="J298" s="124">
        <f t="shared" si="92"/>
        <v>428.56225243549949</v>
      </c>
      <c r="K298" s="124">
        <f t="shared" si="93"/>
        <v>1202.8895632669216</v>
      </c>
      <c r="L298" s="124">
        <f t="shared" si="94"/>
        <v>425.53819952633114</v>
      </c>
      <c r="M298" s="125">
        <f t="shared" si="95"/>
        <v>843.67354740061171</v>
      </c>
      <c r="N298" s="353">
        <f t="shared" si="96"/>
        <v>610.6073690270581</v>
      </c>
      <c r="O298" s="139" t="s">
        <v>50</v>
      </c>
      <c r="P298" s="39" t="s">
        <v>50</v>
      </c>
      <c r="Q298" s="39">
        <v>1939.66</v>
      </c>
      <c r="R298" s="39">
        <v>4190.76</v>
      </c>
      <c r="S298" s="39">
        <v>2684.09</v>
      </c>
      <c r="T298" s="39" t="s">
        <v>50</v>
      </c>
      <c r="U298" s="320" t="s">
        <v>50</v>
      </c>
      <c r="V298" s="124" t="s">
        <v>50</v>
      </c>
      <c r="W298" s="124" t="s">
        <v>50</v>
      </c>
      <c r="X298" s="124" t="s">
        <v>50</v>
      </c>
      <c r="Y298" s="124" t="s">
        <v>50</v>
      </c>
      <c r="Z298" s="124" t="s">
        <v>50</v>
      </c>
      <c r="AA298" s="125" t="s">
        <v>50</v>
      </c>
      <c r="AB298" s="148" t="s">
        <v>50</v>
      </c>
      <c r="AC298" s="41">
        <v>5.09</v>
      </c>
      <c r="AD298" s="41">
        <v>12.8</v>
      </c>
      <c r="AE298" s="41">
        <v>11.15</v>
      </c>
      <c r="AF298" s="41">
        <v>12.83</v>
      </c>
      <c r="AG298" s="41" t="s">
        <v>50</v>
      </c>
      <c r="AH298" s="321" t="s">
        <v>50</v>
      </c>
      <c r="AI298" s="124" t="s">
        <v>50</v>
      </c>
      <c r="AJ298" s="124" t="s">
        <v>50</v>
      </c>
      <c r="AK298" s="124" t="s">
        <v>50</v>
      </c>
      <c r="AL298" s="34" t="s">
        <v>50</v>
      </c>
      <c r="AM298" s="34" t="s">
        <v>50</v>
      </c>
      <c r="AN298" s="392" t="s">
        <v>50</v>
      </c>
    </row>
    <row r="299" spans="1:40" s="114" customFormat="1" x14ac:dyDescent="0.2">
      <c r="A299" s="45" t="s">
        <v>40</v>
      </c>
      <c r="B299" s="121">
        <v>307.08</v>
      </c>
      <c r="C299" s="39">
        <v>247.72</v>
      </c>
      <c r="D299" s="39">
        <v>154.94999999999999</v>
      </c>
      <c r="E299" s="39">
        <v>212.1</v>
      </c>
      <c r="F299" s="39">
        <v>372.24</v>
      </c>
      <c r="G299" s="39">
        <v>122.14</v>
      </c>
      <c r="H299" s="320">
        <v>1200.8599999999999</v>
      </c>
      <c r="I299" s="124">
        <f t="shared" si="91"/>
        <v>291.05770483261693</v>
      </c>
      <c r="J299" s="124">
        <f t="shared" si="92"/>
        <v>384.76505732278372</v>
      </c>
      <c r="K299" s="124">
        <f t="shared" si="93"/>
        <v>674.99838657631483</v>
      </c>
      <c r="L299" s="124">
        <f t="shared" si="94"/>
        <v>466.17633191890616</v>
      </c>
      <c r="M299" s="125">
        <f t="shared" si="95"/>
        <v>222.60369653986675</v>
      </c>
      <c r="N299" s="353">
        <f t="shared" si="96"/>
        <v>883.18323235631237</v>
      </c>
      <c r="O299" s="139">
        <v>2234.69</v>
      </c>
      <c r="P299" s="39" t="s">
        <v>50</v>
      </c>
      <c r="Q299" s="39">
        <v>1335.72</v>
      </c>
      <c r="R299" s="39">
        <v>1131.21</v>
      </c>
      <c r="S299" s="39">
        <v>4016.01</v>
      </c>
      <c r="T299" s="39">
        <v>1150.6300000000001</v>
      </c>
      <c r="U299" s="320">
        <v>11286.6</v>
      </c>
      <c r="V299" s="124">
        <f t="shared" si="97"/>
        <v>405.06334211904107</v>
      </c>
      <c r="W299" s="39" t="s">
        <v>50</v>
      </c>
      <c r="X299" s="39" t="s">
        <v>50</v>
      </c>
      <c r="Y299" s="39" t="s">
        <v>50</v>
      </c>
      <c r="Z299" s="124">
        <f t="shared" si="101"/>
        <v>181.04013685224888</v>
      </c>
      <c r="AA299" s="212" t="s">
        <v>50</v>
      </c>
      <c r="AB299" s="148">
        <v>7.28</v>
      </c>
      <c r="AC299" s="41">
        <v>8.83</v>
      </c>
      <c r="AD299" s="41">
        <v>8.6199999999999992</v>
      </c>
      <c r="AE299" s="41">
        <v>5.33</v>
      </c>
      <c r="AF299" s="41">
        <v>10.79</v>
      </c>
      <c r="AG299" s="41">
        <v>9.42</v>
      </c>
      <c r="AH299" s="321">
        <v>9.4</v>
      </c>
      <c r="AI299" s="124">
        <f t="shared" si="103"/>
        <v>29.120879120879124</v>
      </c>
      <c r="AJ299" s="124">
        <f t="shared" si="104"/>
        <v>6.4552661381653484</v>
      </c>
      <c r="AK299" s="124">
        <f t="shared" si="105"/>
        <v>9.0487238979118469</v>
      </c>
      <c r="AL299" s="34">
        <f t="shared" si="106"/>
        <v>76.360225140712942</v>
      </c>
      <c r="AM299" s="34">
        <f t="shared" si="107"/>
        <v>-12.88229842446709</v>
      </c>
      <c r="AN299" s="392">
        <f t="shared" si="108"/>
        <v>-0.21231422505307404</v>
      </c>
    </row>
    <row r="300" spans="1:40" s="114" customFormat="1" x14ac:dyDescent="0.2">
      <c r="A300" s="46" t="s">
        <v>41</v>
      </c>
      <c r="B300" s="121"/>
      <c r="C300" s="121" t="s">
        <v>50</v>
      </c>
      <c r="D300" s="121" t="s">
        <v>50</v>
      </c>
      <c r="E300" s="121" t="s">
        <v>50</v>
      </c>
      <c r="F300" s="121" t="s">
        <v>50</v>
      </c>
      <c r="G300" s="39">
        <v>1034</v>
      </c>
      <c r="H300" s="320">
        <v>985.94</v>
      </c>
      <c r="I300" s="124"/>
      <c r="J300" s="121" t="s">
        <v>50</v>
      </c>
      <c r="K300" s="121" t="s">
        <v>50</v>
      </c>
      <c r="L300" s="121" t="s">
        <v>50</v>
      </c>
      <c r="M300" s="121" t="s">
        <v>50</v>
      </c>
      <c r="N300" s="353">
        <f t="shared" si="96"/>
        <v>-4.647969052224366</v>
      </c>
      <c r="O300" s="139"/>
      <c r="P300" s="39" t="s">
        <v>51</v>
      </c>
      <c r="Q300" s="39">
        <v>200.66</v>
      </c>
      <c r="R300" s="39">
        <v>2090.1</v>
      </c>
      <c r="S300" s="39">
        <v>4722.8500000000004</v>
      </c>
      <c r="T300" s="39">
        <v>11620.24</v>
      </c>
      <c r="U300" s="320">
        <v>12635.31</v>
      </c>
      <c r="V300" s="124"/>
      <c r="W300" s="124" t="s">
        <v>50</v>
      </c>
      <c r="X300" s="124">
        <f t="shared" si="99"/>
        <v>6196.8753114721412</v>
      </c>
      <c r="Y300" s="124">
        <f t="shared" si="100"/>
        <v>504.53136213578296</v>
      </c>
      <c r="Z300" s="124">
        <f t="shared" si="101"/>
        <v>167.5357040769874</v>
      </c>
      <c r="AA300" s="125">
        <f t="shared" si="102"/>
        <v>8.735361748122239</v>
      </c>
      <c r="AB300" s="148"/>
      <c r="AC300" s="124" t="s">
        <v>50</v>
      </c>
      <c r="AD300" s="41">
        <v>12.24</v>
      </c>
      <c r="AE300" s="41">
        <v>9.31</v>
      </c>
      <c r="AF300" s="41">
        <v>5.2</v>
      </c>
      <c r="AG300" s="41">
        <v>11.24</v>
      </c>
      <c r="AH300" s="321">
        <v>12.82</v>
      </c>
      <c r="AI300" s="124"/>
      <c r="AJ300" s="124" t="s">
        <v>50</v>
      </c>
      <c r="AK300" s="124">
        <f t="shared" si="105"/>
        <v>4.7385620915032689</v>
      </c>
      <c r="AL300" s="34">
        <f t="shared" si="106"/>
        <v>37.701396348012885</v>
      </c>
      <c r="AM300" s="34">
        <f t="shared" si="107"/>
        <v>146.53846153846152</v>
      </c>
      <c r="AN300" s="392">
        <f t="shared" si="108"/>
        <v>14.056939501779359</v>
      </c>
    </row>
    <row r="301" spans="1:40" s="114" customFormat="1" x14ac:dyDescent="0.2">
      <c r="A301" s="45" t="s">
        <v>42</v>
      </c>
      <c r="B301" s="121" t="s">
        <v>50</v>
      </c>
      <c r="C301" s="121" t="s">
        <v>50</v>
      </c>
      <c r="D301" s="121" t="s">
        <v>50</v>
      </c>
      <c r="E301" s="121" t="s">
        <v>50</v>
      </c>
      <c r="F301" s="121" t="s">
        <v>50</v>
      </c>
      <c r="G301" s="121" t="s">
        <v>50</v>
      </c>
      <c r="H301" s="320">
        <v>491.29</v>
      </c>
      <c r="I301" s="121" t="s">
        <v>50</v>
      </c>
      <c r="J301" s="121" t="s">
        <v>50</v>
      </c>
      <c r="K301" s="121" t="s">
        <v>50</v>
      </c>
      <c r="L301" s="121" t="s">
        <v>50</v>
      </c>
      <c r="M301" s="121" t="s">
        <v>50</v>
      </c>
      <c r="N301" s="359" t="s">
        <v>50</v>
      </c>
      <c r="O301" s="139" t="s">
        <v>50</v>
      </c>
      <c r="P301" s="39" t="s">
        <v>51</v>
      </c>
      <c r="Q301" s="39" t="s">
        <v>51</v>
      </c>
      <c r="R301" s="39" t="s">
        <v>51</v>
      </c>
      <c r="S301" s="39" t="s">
        <v>51</v>
      </c>
      <c r="T301" s="39">
        <v>874.29</v>
      </c>
      <c r="U301" s="320" t="s">
        <v>50</v>
      </c>
      <c r="V301" s="124" t="s">
        <v>50</v>
      </c>
      <c r="W301" s="124" t="s">
        <v>50</v>
      </c>
      <c r="X301" s="124" t="s">
        <v>50</v>
      </c>
      <c r="Y301" s="124" t="s">
        <v>50</v>
      </c>
      <c r="Z301" s="124" t="s">
        <v>50</v>
      </c>
      <c r="AA301" s="125" t="s">
        <v>50</v>
      </c>
      <c r="AB301" s="148" t="s">
        <v>50</v>
      </c>
      <c r="AC301" s="41" t="s">
        <v>50</v>
      </c>
      <c r="AD301" s="41" t="s">
        <v>50</v>
      </c>
      <c r="AE301" s="41" t="s">
        <v>50</v>
      </c>
      <c r="AF301" s="41" t="s">
        <v>50</v>
      </c>
      <c r="AG301" s="41">
        <v>15.1</v>
      </c>
      <c r="AH301" s="321" t="s">
        <v>50</v>
      </c>
      <c r="AI301" s="124" t="s">
        <v>50</v>
      </c>
      <c r="AJ301" s="124" t="s">
        <v>50</v>
      </c>
      <c r="AK301" s="124" t="s">
        <v>50</v>
      </c>
      <c r="AL301" s="42" t="s">
        <v>50</v>
      </c>
      <c r="AM301" s="42" t="s">
        <v>50</v>
      </c>
      <c r="AN301" s="394" t="s">
        <v>50</v>
      </c>
    </row>
    <row r="302" spans="1:40" s="182" customFormat="1" x14ac:dyDescent="0.2">
      <c r="A302" s="44" t="s">
        <v>43</v>
      </c>
      <c r="B302" s="120">
        <v>6884.85</v>
      </c>
      <c r="C302" s="50">
        <v>5986.98</v>
      </c>
      <c r="D302" s="50">
        <v>8137.93</v>
      </c>
      <c r="E302" s="50">
        <v>3550.38</v>
      </c>
      <c r="F302" s="50">
        <v>5312.18</v>
      </c>
      <c r="G302" s="50">
        <v>5425.6</v>
      </c>
      <c r="H302" s="328">
        <v>5884.01</v>
      </c>
      <c r="I302" s="122">
        <f t="shared" si="91"/>
        <v>-14.53684539241959</v>
      </c>
      <c r="J302" s="122">
        <f t="shared" si="92"/>
        <v>-1.7198988471650041</v>
      </c>
      <c r="K302" s="122">
        <f t="shared" si="93"/>
        <v>-27.69647809700993</v>
      </c>
      <c r="L302" s="122">
        <f t="shared" si="94"/>
        <v>65.729020555546171</v>
      </c>
      <c r="M302" s="123">
        <f t="shared" si="95"/>
        <v>10.764507226788247</v>
      </c>
      <c r="N302" s="352">
        <f t="shared" si="96"/>
        <v>8.449019463285163</v>
      </c>
      <c r="O302" s="134">
        <v>47836</v>
      </c>
      <c r="P302" s="50">
        <v>32820.400000000001</v>
      </c>
      <c r="Q302" s="50">
        <v>47564.91</v>
      </c>
      <c r="R302" s="50">
        <v>24831.67</v>
      </c>
      <c r="S302" s="50">
        <v>45807.27</v>
      </c>
      <c r="T302" s="50">
        <v>43122</v>
      </c>
      <c r="U302" s="328">
        <v>54438.46</v>
      </c>
      <c r="V302" s="122">
        <f t="shared" si="97"/>
        <v>13.80228279956518</v>
      </c>
      <c r="W302" s="122">
        <f t="shared" si="98"/>
        <v>65.867752982900868</v>
      </c>
      <c r="X302" s="122">
        <f t="shared" si="99"/>
        <v>14.450884065585312</v>
      </c>
      <c r="Y302" s="122">
        <f t="shared" si="100"/>
        <v>119.22995916102302</v>
      </c>
      <c r="Z302" s="122">
        <f t="shared" si="101"/>
        <v>18.842402090323223</v>
      </c>
      <c r="AA302" s="123">
        <f t="shared" si="102"/>
        <v>26.242892259171651</v>
      </c>
      <c r="AB302" s="141"/>
      <c r="AC302" s="142"/>
      <c r="AD302" s="142"/>
      <c r="AE302" s="142"/>
      <c r="AF302" s="142"/>
      <c r="AG302" s="142"/>
      <c r="AH302" s="405"/>
      <c r="AI302" s="142"/>
      <c r="AJ302" s="142"/>
      <c r="AK302" s="142"/>
      <c r="AL302" s="223"/>
      <c r="AM302" s="223"/>
      <c r="AN302" s="393"/>
    </row>
    <row r="303" spans="1:40" s="114" customFormat="1" x14ac:dyDescent="0.2">
      <c r="A303" s="45" t="s">
        <v>44</v>
      </c>
      <c r="B303" s="121" t="s">
        <v>50</v>
      </c>
      <c r="C303" s="39">
        <v>573.02</v>
      </c>
      <c r="D303" s="39">
        <v>342.57</v>
      </c>
      <c r="E303" s="39">
        <v>459.96</v>
      </c>
      <c r="F303" s="39">
        <v>803.88</v>
      </c>
      <c r="G303" s="39">
        <v>564.36</v>
      </c>
      <c r="H303" s="320">
        <v>418.14</v>
      </c>
      <c r="I303" s="121" t="s">
        <v>50</v>
      </c>
      <c r="J303" s="124">
        <f t="shared" si="92"/>
        <v>-27.028725000872573</v>
      </c>
      <c r="K303" s="124">
        <f t="shared" si="93"/>
        <v>22.059725019704</v>
      </c>
      <c r="L303" s="124">
        <f t="shared" si="94"/>
        <v>-9.0920949647795446</v>
      </c>
      <c r="M303" s="125">
        <f t="shared" si="95"/>
        <v>-47.984773846842813</v>
      </c>
      <c r="N303" s="353">
        <f t="shared" si="96"/>
        <v>-25.908994258983633</v>
      </c>
      <c r="O303" s="139" t="s">
        <v>50</v>
      </c>
      <c r="P303" s="39" t="s">
        <v>50</v>
      </c>
      <c r="Q303" s="39">
        <v>2423.7399999999998</v>
      </c>
      <c r="R303" s="39" t="s">
        <v>50</v>
      </c>
      <c r="S303" s="39">
        <v>6763.12</v>
      </c>
      <c r="T303" s="39" t="s">
        <v>50</v>
      </c>
      <c r="U303" s="320" t="s">
        <v>50</v>
      </c>
      <c r="V303" s="124" t="s">
        <v>50</v>
      </c>
      <c r="W303" s="124" t="s">
        <v>50</v>
      </c>
      <c r="X303" s="124" t="s">
        <v>50</v>
      </c>
      <c r="Y303" s="124" t="s">
        <v>50</v>
      </c>
      <c r="Z303" s="124" t="s">
        <v>50</v>
      </c>
      <c r="AA303" s="125" t="s">
        <v>50</v>
      </c>
      <c r="AB303" s="148" t="s">
        <v>50</v>
      </c>
      <c r="AC303" s="41">
        <v>6.06</v>
      </c>
      <c r="AD303" s="41">
        <v>7.08</v>
      </c>
      <c r="AE303" s="41" t="s">
        <v>50</v>
      </c>
      <c r="AF303" s="41">
        <v>8.41</v>
      </c>
      <c r="AG303" s="41" t="s">
        <v>50</v>
      </c>
      <c r="AH303" s="321" t="s">
        <v>50</v>
      </c>
      <c r="AI303" s="124" t="s">
        <v>50</v>
      </c>
      <c r="AJ303" s="124" t="s">
        <v>50</v>
      </c>
      <c r="AK303" s="124" t="s">
        <v>50</v>
      </c>
      <c r="AL303" s="42" t="s">
        <v>50</v>
      </c>
      <c r="AM303" s="42" t="s">
        <v>50</v>
      </c>
      <c r="AN303" s="394" t="s">
        <v>50</v>
      </c>
    </row>
    <row r="304" spans="1:40" s="114" customFormat="1" x14ac:dyDescent="0.2">
      <c r="A304" s="45" t="s">
        <v>45</v>
      </c>
      <c r="B304" s="121">
        <v>1223.8399999999999</v>
      </c>
      <c r="C304" s="39">
        <v>1229.1400000000001</v>
      </c>
      <c r="D304" s="39">
        <v>731.93</v>
      </c>
      <c r="E304" s="39">
        <v>506.19</v>
      </c>
      <c r="F304" s="39">
        <v>930.49</v>
      </c>
      <c r="G304" s="39">
        <v>852.98</v>
      </c>
      <c r="H304" s="320">
        <v>787.61</v>
      </c>
      <c r="I304" s="124">
        <f t="shared" si="91"/>
        <v>-35.644365276506726</v>
      </c>
      <c r="J304" s="124">
        <f t="shared" si="92"/>
        <v>-35.921864067559433</v>
      </c>
      <c r="K304" s="124">
        <f t="shared" si="93"/>
        <v>7.6072848496441008</v>
      </c>
      <c r="L304" s="124">
        <f t="shared" si="94"/>
        <v>55.595724925423262</v>
      </c>
      <c r="M304" s="125">
        <f t="shared" si="95"/>
        <v>-15.355350406774923</v>
      </c>
      <c r="N304" s="353">
        <f t="shared" si="96"/>
        <v>-7.6637201341180337</v>
      </c>
      <c r="O304" s="139">
        <v>7065.31</v>
      </c>
      <c r="P304" s="39">
        <v>6194.8</v>
      </c>
      <c r="Q304" s="39">
        <v>4435.25</v>
      </c>
      <c r="R304" s="39">
        <v>2563.9299999999998</v>
      </c>
      <c r="S304" s="39">
        <v>7371.52</v>
      </c>
      <c r="T304" s="39">
        <v>5421.68</v>
      </c>
      <c r="U304" s="320">
        <v>5068.2299999999996</v>
      </c>
      <c r="V304" s="124">
        <f t="shared" si="97"/>
        <v>-28.265992574989639</v>
      </c>
      <c r="W304" s="124">
        <f t="shared" si="98"/>
        <v>-18.185736424097641</v>
      </c>
      <c r="X304" s="124">
        <f t="shared" si="99"/>
        <v>14.271574319373192</v>
      </c>
      <c r="Y304" s="124">
        <f t="shared" si="100"/>
        <v>97.674273478605102</v>
      </c>
      <c r="Z304" s="124">
        <f t="shared" si="101"/>
        <v>-31.245794625803104</v>
      </c>
      <c r="AA304" s="125">
        <f t="shared" si="102"/>
        <v>-6.5191970016673926</v>
      </c>
      <c r="AB304" s="148">
        <v>5.77</v>
      </c>
      <c r="AC304" s="41">
        <v>5.04</v>
      </c>
      <c r="AD304" s="41">
        <v>6.06</v>
      </c>
      <c r="AE304" s="41">
        <v>5.07</v>
      </c>
      <c r="AF304" s="41">
        <v>7.92</v>
      </c>
      <c r="AG304" s="41">
        <v>6.36</v>
      </c>
      <c r="AH304" s="321">
        <v>6.43</v>
      </c>
      <c r="AI304" s="124">
        <f t="shared" si="103"/>
        <v>11.438474870017334</v>
      </c>
      <c r="AJ304" s="124">
        <f t="shared" si="104"/>
        <v>27.579365079365068</v>
      </c>
      <c r="AK304" s="124">
        <f t="shared" si="105"/>
        <v>6.1056105610561078</v>
      </c>
      <c r="AL304" s="34">
        <f t="shared" si="106"/>
        <v>26.824457593688351</v>
      </c>
      <c r="AM304" s="34">
        <f t="shared" si="107"/>
        <v>-18.813131313131315</v>
      </c>
      <c r="AN304" s="392">
        <f t="shared" si="108"/>
        <v>1.1006289308176005</v>
      </c>
    </row>
    <row r="305" spans="1:40" s="114" customFormat="1" x14ac:dyDescent="0.2">
      <c r="A305" s="45" t="s">
        <v>46</v>
      </c>
      <c r="B305" s="121">
        <v>547.15</v>
      </c>
      <c r="C305" s="39">
        <v>376.33</v>
      </c>
      <c r="D305" s="39">
        <v>201.93</v>
      </c>
      <c r="E305" s="39">
        <v>543.84</v>
      </c>
      <c r="F305" s="39">
        <v>605.89</v>
      </c>
      <c r="G305" s="39">
        <v>1045.1600000000001</v>
      </c>
      <c r="H305" s="320">
        <v>2101.7600000000002</v>
      </c>
      <c r="I305" s="124">
        <f t="shared" si="91"/>
        <v>284.12866672758844</v>
      </c>
      <c r="J305" s="124">
        <f t="shared" si="92"/>
        <v>458.48856057183866</v>
      </c>
      <c r="K305" s="124">
        <f t="shared" si="93"/>
        <v>940.8359332441936</v>
      </c>
      <c r="L305" s="124">
        <f t="shared" si="94"/>
        <v>286.46660782583109</v>
      </c>
      <c r="M305" s="125">
        <f t="shared" si="95"/>
        <v>246.88804898578957</v>
      </c>
      <c r="N305" s="353">
        <f t="shared" si="96"/>
        <v>101.09456925255465</v>
      </c>
      <c r="O305" s="139">
        <v>4457.1499999999996</v>
      </c>
      <c r="P305" s="39" t="s">
        <v>50</v>
      </c>
      <c r="Q305" s="39">
        <v>3537.81</v>
      </c>
      <c r="R305" s="39">
        <v>6849.17</v>
      </c>
      <c r="S305" s="39">
        <v>8795.39</v>
      </c>
      <c r="T305" s="39">
        <v>14980.64</v>
      </c>
      <c r="U305" s="320">
        <v>30347.98</v>
      </c>
      <c r="V305" s="124">
        <f t="shared" si="97"/>
        <v>580.88307550789193</v>
      </c>
      <c r="W305" s="124" t="e">
        <f t="shared" si="98"/>
        <v>#VALUE!</v>
      </c>
      <c r="X305" s="124">
        <f t="shared" si="99"/>
        <v>757.81825479604606</v>
      </c>
      <c r="Y305" s="124">
        <f t="shared" si="100"/>
        <v>343.08989264392619</v>
      </c>
      <c r="Z305" s="124">
        <f t="shared" si="101"/>
        <v>245.04416518198741</v>
      </c>
      <c r="AA305" s="125">
        <f t="shared" si="102"/>
        <v>102.58133163870168</v>
      </c>
      <c r="AB305" s="148">
        <v>8.15</v>
      </c>
      <c r="AC305" s="41">
        <v>7.87</v>
      </c>
      <c r="AD305" s="41">
        <v>17.52</v>
      </c>
      <c r="AE305" s="41">
        <v>12.59</v>
      </c>
      <c r="AF305" s="41">
        <v>14.52</v>
      </c>
      <c r="AG305" s="41">
        <v>14.33</v>
      </c>
      <c r="AH305" s="321">
        <v>14.44</v>
      </c>
      <c r="AI305" s="124">
        <f t="shared" si="103"/>
        <v>77.177914110429441</v>
      </c>
      <c r="AJ305" s="124">
        <f t="shared" si="104"/>
        <v>83.4815756035578</v>
      </c>
      <c r="AK305" s="124">
        <f t="shared" si="105"/>
        <v>-17.579908675799089</v>
      </c>
      <c r="AL305" s="34">
        <f t="shared" si="106"/>
        <v>14.694201747418584</v>
      </c>
      <c r="AM305" s="34">
        <f t="shared" si="107"/>
        <v>-0.55096418732782426</v>
      </c>
      <c r="AN305" s="392">
        <f t="shared" si="108"/>
        <v>0.76762037683181739</v>
      </c>
    </row>
    <row r="306" spans="1:40" s="114" customFormat="1" x14ac:dyDescent="0.2">
      <c r="A306" s="45" t="s">
        <v>47</v>
      </c>
      <c r="B306" s="121">
        <v>189.95</v>
      </c>
      <c r="C306" s="39">
        <v>123.03</v>
      </c>
      <c r="D306" s="39">
        <v>142.69999999999999</v>
      </c>
      <c r="E306" s="39">
        <v>184.45</v>
      </c>
      <c r="F306" s="39">
        <v>182.01</v>
      </c>
      <c r="G306" s="39">
        <v>308.54000000000002</v>
      </c>
      <c r="H306" s="320">
        <v>206.53</v>
      </c>
      <c r="I306" s="124">
        <f t="shared" si="91"/>
        <v>8.7286127928402273</v>
      </c>
      <c r="J306" s="124">
        <f t="shared" si="92"/>
        <v>67.869625294643583</v>
      </c>
      <c r="K306" s="124">
        <f t="shared" si="93"/>
        <v>44.730203223545914</v>
      </c>
      <c r="L306" s="124">
        <f t="shared" si="94"/>
        <v>11.970723773380328</v>
      </c>
      <c r="M306" s="125">
        <f t="shared" si="95"/>
        <v>13.471787264436028</v>
      </c>
      <c r="N306" s="353">
        <f t="shared" si="96"/>
        <v>-33.062163738899336</v>
      </c>
      <c r="O306" s="139">
        <v>3257.91</v>
      </c>
      <c r="P306" s="39">
        <v>514.54999999999995</v>
      </c>
      <c r="Q306" s="39">
        <v>1995.31</v>
      </c>
      <c r="R306" s="39">
        <v>2134.89</v>
      </c>
      <c r="S306" s="39">
        <v>2392.7800000000002</v>
      </c>
      <c r="T306" s="39">
        <v>3982.26</v>
      </c>
      <c r="U306" s="320">
        <v>2393.79</v>
      </c>
      <c r="V306" s="124">
        <f t="shared" si="97"/>
        <v>-26.523752958184847</v>
      </c>
      <c r="W306" s="124">
        <f t="shared" si="98"/>
        <v>365.22009522884076</v>
      </c>
      <c r="X306" s="124">
        <f t="shared" si="99"/>
        <v>19.97083160010224</v>
      </c>
      <c r="Y306" s="124">
        <f t="shared" si="100"/>
        <v>12.127088515099144</v>
      </c>
      <c r="Z306" s="124">
        <f t="shared" si="101"/>
        <v>4.2210316034059267E-2</v>
      </c>
      <c r="AA306" s="125">
        <f t="shared" si="102"/>
        <v>-39.888656190203555</v>
      </c>
      <c r="AB306" s="148">
        <v>17.149999999999999</v>
      </c>
      <c r="AC306" s="41">
        <v>4.18</v>
      </c>
      <c r="AD306" s="41">
        <v>13.98</v>
      </c>
      <c r="AE306" s="41">
        <v>11.57</v>
      </c>
      <c r="AF306" s="41">
        <v>13.15</v>
      </c>
      <c r="AG306" s="41">
        <v>12.91</v>
      </c>
      <c r="AH306" s="321">
        <v>11.59</v>
      </c>
      <c r="AI306" s="124">
        <f t="shared" si="103"/>
        <v>-32.41982507288629</v>
      </c>
      <c r="AJ306" s="124">
        <f t="shared" si="104"/>
        <v>177.27272727272728</v>
      </c>
      <c r="AK306" s="124">
        <f t="shared" si="105"/>
        <v>-17.095851216022893</v>
      </c>
      <c r="AL306" s="34">
        <f t="shared" si="106"/>
        <v>0.17286084701814672</v>
      </c>
      <c r="AM306" s="34">
        <f t="shared" si="107"/>
        <v>-11.863117870722437</v>
      </c>
      <c r="AN306" s="392">
        <f t="shared" si="108"/>
        <v>-10.224632068164215</v>
      </c>
    </row>
    <row r="307" spans="1:40" s="114" customFormat="1" x14ac:dyDescent="0.2">
      <c r="A307" s="45" t="s">
        <v>48</v>
      </c>
      <c r="B307" s="121" t="s">
        <v>50</v>
      </c>
      <c r="C307" s="39">
        <v>3322.79</v>
      </c>
      <c r="D307" s="39">
        <v>6365.7</v>
      </c>
      <c r="E307" s="39">
        <v>1455.91</v>
      </c>
      <c r="F307" s="39">
        <v>1024.1400000000001</v>
      </c>
      <c r="G307" s="39">
        <v>1794.09</v>
      </c>
      <c r="H307" s="320">
        <v>1742.99</v>
      </c>
      <c r="I307" s="121" t="s">
        <v>50</v>
      </c>
      <c r="J307" s="124">
        <f t="shared" si="92"/>
        <v>-47.544382883059114</v>
      </c>
      <c r="K307" s="124">
        <f t="shared" si="93"/>
        <v>-72.619036398196585</v>
      </c>
      <c r="L307" s="124">
        <f t="shared" si="94"/>
        <v>19.718251815016032</v>
      </c>
      <c r="M307" s="125">
        <f t="shared" si="95"/>
        <v>70.190598941550945</v>
      </c>
      <c r="N307" s="353">
        <f t="shared" si="96"/>
        <v>-2.84824061223238</v>
      </c>
      <c r="O307" s="139" t="s">
        <v>50</v>
      </c>
      <c r="P307" s="39">
        <v>17380.009999999998</v>
      </c>
      <c r="Q307" s="39">
        <v>31650.97</v>
      </c>
      <c r="R307" s="39" t="s">
        <v>50</v>
      </c>
      <c r="S307" s="39">
        <v>3867.72</v>
      </c>
      <c r="T307" s="39">
        <v>9886.93</v>
      </c>
      <c r="U307" s="320">
        <v>9299.76</v>
      </c>
      <c r="V307" s="121" t="s">
        <v>50</v>
      </c>
      <c r="W307" s="124">
        <f t="shared" si="98"/>
        <v>-46.491630327025121</v>
      </c>
      <c r="X307" s="124">
        <f t="shared" si="99"/>
        <v>-70.617772535881201</v>
      </c>
      <c r="Y307" s="41" t="s">
        <v>50</v>
      </c>
      <c r="Z307" s="124">
        <f t="shared" si="101"/>
        <v>140.44553380286061</v>
      </c>
      <c r="AA307" s="125">
        <f t="shared" si="102"/>
        <v>-5.93885058354818</v>
      </c>
      <c r="AB307" s="148" t="s">
        <v>50</v>
      </c>
      <c r="AC307" s="41">
        <v>5.23</v>
      </c>
      <c r="AD307" s="41">
        <v>4.97</v>
      </c>
      <c r="AE307" s="41" t="s">
        <v>50</v>
      </c>
      <c r="AF307" s="41">
        <v>3.78</v>
      </c>
      <c r="AG307" s="41">
        <v>5.51</v>
      </c>
      <c r="AH307" s="321">
        <v>5.34</v>
      </c>
      <c r="AI307" s="121" t="s">
        <v>50</v>
      </c>
      <c r="AJ307" s="124">
        <f t="shared" si="104"/>
        <v>2.1032504780114611</v>
      </c>
      <c r="AK307" s="124">
        <f t="shared" si="105"/>
        <v>7.4446680080482928</v>
      </c>
      <c r="AL307" s="41" t="s">
        <v>50</v>
      </c>
      <c r="AM307" s="34">
        <f t="shared" si="107"/>
        <v>41.269841269841272</v>
      </c>
      <c r="AN307" s="392">
        <f t="shared" si="108"/>
        <v>-3.085299455535389</v>
      </c>
    </row>
    <row r="308" spans="1:40" s="114" customFormat="1" ht="16" thickBot="1" x14ac:dyDescent="0.25">
      <c r="A308" s="45" t="s">
        <v>49</v>
      </c>
      <c r="B308" s="121">
        <v>1266.22</v>
      </c>
      <c r="C308" s="39">
        <v>362.67</v>
      </c>
      <c r="D308" s="39">
        <v>353.12</v>
      </c>
      <c r="E308" s="39">
        <v>400.02</v>
      </c>
      <c r="F308" s="39">
        <v>1765.77</v>
      </c>
      <c r="G308" s="39">
        <v>860.47</v>
      </c>
      <c r="H308" s="320">
        <v>626.98</v>
      </c>
      <c r="I308" s="124">
        <f t="shared" si="91"/>
        <v>-50.484118083745322</v>
      </c>
      <c r="J308" s="124">
        <f t="shared" si="92"/>
        <v>72.878925745167777</v>
      </c>
      <c r="K308" s="124">
        <f t="shared" si="93"/>
        <v>77.554372451291357</v>
      </c>
      <c r="L308" s="124">
        <f t="shared" si="94"/>
        <v>56.737163141842913</v>
      </c>
      <c r="M308" s="125">
        <f t="shared" si="95"/>
        <v>-64.492544329102884</v>
      </c>
      <c r="N308" s="353">
        <f t="shared" si="96"/>
        <v>-27.135170313898215</v>
      </c>
      <c r="O308" s="139">
        <v>8274.17</v>
      </c>
      <c r="P308" s="39">
        <v>2297.1</v>
      </c>
      <c r="Q308" s="39">
        <v>3521.84</v>
      </c>
      <c r="R308" s="39">
        <v>2968.53</v>
      </c>
      <c r="S308" s="39">
        <v>16616.740000000002</v>
      </c>
      <c r="T308" s="39">
        <v>8850.5</v>
      </c>
      <c r="U308" s="320">
        <v>7328.7</v>
      </c>
      <c r="V308" s="124">
        <f t="shared" si="97"/>
        <v>-11.426765464088847</v>
      </c>
      <c r="W308" s="213">
        <f t="shared" si="98"/>
        <v>219.0414000261199</v>
      </c>
      <c r="X308" s="213">
        <f t="shared" si="99"/>
        <v>108.09292869636324</v>
      </c>
      <c r="Y308" s="213">
        <f t="shared" si="100"/>
        <v>146.8797687744439</v>
      </c>
      <c r="Z308" s="213">
        <f t="shared" si="101"/>
        <v>-55.895681102310078</v>
      </c>
      <c r="AA308" s="214">
        <f t="shared" si="102"/>
        <v>-17.19450878481442</v>
      </c>
      <c r="AB308" s="148">
        <v>6.53</v>
      </c>
      <c r="AC308" s="41">
        <v>6.33</v>
      </c>
      <c r="AD308" s="41">
        <v>9.9700000000000006</v>
      </c>
      <c r="AE308" s="41">
        <v>7.42</v>
      </c>
      <c r="AF308" s="41">
        <v>9.41</v>
      </c>
      <c r="AG308" s="41">
        <v>10.29</v>
      </c>
      <c r="AH308" s="321">
        <v>11.69</v>
      </c>
      <c r="AI308" s="213">
        <f t="shared" si="103"/>
        <v>79.019908116385892</v>
      </c>
      <c r="AJ308" s="213">
        <f t="shared" si="104"/>
        <v>84.676145339652436</v>
      </c>
      <c r="AK308" s="213">
        <f t="shared" si="105"/>
        <v>17.251755265797382</v>
      </c>
      <c r="AL308" s="224">
        <f t="shared" si="106"/>
        <v>57.547169811320757</v>
      </c>
      <c r="AM308" s="224">
        <f t="shared" si="107"/>
        <v>24.229543039319864</v>
      </c>
      <c r="AN308" s="395">
        <f t="shared" si="108"/>
        <v>13.605442176870753</v>
      </c>
    </row>
    <row r="309" spans="1:40" s="114" customFormat="1" ht="16" thickBot="1" x14ac:dyDescent="0.25">
      <c r="A309" s="215"/>
      <c r="B309" s="216"/>
      <c r="C309" s="217"/>
      <c r="D309" s="217"/>
      <c r="E309" s="217"/>
      <c r="F309" s="217"/>
      <c r="G309" s="217"/>
      <c r="H309" s="333"/>
      <c r="I309" s="218"/>
      <c r="J309" s="218"/>
      <c r="K309" s="218"/>
      <c r="L309" s="218"/>
      <c r="M309" s="218"/>
      <c r="N309" s="360"/>
      <c r="O309" s="217"/>
      <c r="P309" s="217"/>
      <c r="Q309" s="217"/>
      <c r="R309" s="217"/>
      <c r="S309" s="217"/>
      <c r="T309" s="217"/>
      <c r="U309" s="333"/>
      <c r="V309" s="218"/>
      <c r="W309" s="218"/>
      <c r="X309" s="218"/>
      <c r="Y309" s="218"/>
      <c r="Z309" s="219"/>
      <c r="AA309" s="219"/>
      <c r="AB309" s="219"/>
      <c r="AC309" s="216"/>
      <c r="AD309" s="216"/>
      <c r="AE309" s="216"/>
      <c r="AF309" s="216"/>
      <c r="AG309" s="216"/>
      <c r="AH309" s="417"/>
      <c r="AI309" s="218"/>
      <c r="AJ309" s="218"/>
      <c r="AK309" s="218"/>
      <c r="AL309" s="220"/>
      <c r="AM309" s="221"/>
      <c r="AN309" s="396"/>
    </row>
    <row r="310" spans="1:40" s="114" customFormat="1" ht="18" x14ac:dyDescent="0.2">
      <c r="A310" s="525" t="s">
        <v>91</v>
      </c>
      <c r="B310" s="525"/>
      <c r="C310" s="525"/>
      <c r="D310" s="525"/>
      <c r="E310" s="525"/>
      <c r="F310" s="525"/>
      <c r="G310" s="525"/>
      <c r="H310" s="525"/>
      <c r="I310" s="525"/>
      <c r="J310" s="525"/>
      <c r="K310" s="525"/>
      <c r="L310" s="525"/>
      <c r="M310" s="525"/>
      <c r="N310" s="525"/>
      <c r="O310" s="525"/>
      <c r="P310" s="525"/>
      <c r="Q310" s="525"/>
      <c r="R310" s="525"/>
      <c r="S310" s="525"/>
      <c r="T310" s="525"/>
      <c r="U310" s="525"/>
      <c r="V310" s="525"/>
      <c r="W310" s="525"/>
      <c r="X310" s="525"/>
      <c r="Y310" s="525"/>
      <c r="Z310" s="525"/>
      <c r="AA310" s="525"/>
      <c r="AB310" s="525"/>
      <c r="AC310" s="525"/>
      <c r="AD310" s="525"/>
      <c r="AE310" s="525"/>
      <c r="AF310" s="525"/>
      <c r="AG310" s="525"/>
      <c r="AH310" s="525"/>
      <c r="AI310" s="525"/>
      <c r="AJ310" s="525"/>
      <c r="AK310" s="525"/>
      <c r="AL310" s="222"/>
      <c r="AM310" s="222"/>
      <c r="AN310" s="345"/>
    </row>
    <row r="311" spans="1:40" s="114" customFormat="1" ht="18" x14ac:dyDescent="0.2">
      <c r="A311" s="467" t="s">
        <v>67</v>
      </c>
      <c r="B311" s="467"/>
      <c r="C311" s="467"/>
      <c r="D311" s="467"/>
      <c r="E311" s="467"/>
      <c r="F311" s="467"/>
      <c r="G311" s="467"/>
      <c r="H311" s="467"/>
      <c r="I311" s="467"/>
      <c r="J311" s="467"/>
      <c r="K311" s="467"/>
      <c r="L311" s="467"/>
      <c r="M311" s="467"/>
      <c r="N311" s="467"/>
      <c r="O311" s="467"/>
      <c r="P311" s="467"/>
      <c r="Q311" s="467"/>
      <c r="R311" s="467"/>
      <c r="S311" s="467"/>
      <c r="T311" s="467"/>
      <c r="U311" s="467"/>
      <c r="V311" s="467"/>
      <c r="W311" s="467"/>
      <c r="X311" s="467"/>
      <c r="Y311" s="467"/>
      <c r="Z311" s="467"/>
      <c r="AA311" s="467"/>
      <c r="AB311" s="467"/>
      <c r="AC311" s="467"/>
      <c r="AD311" s="467"/>
      <c r="AE311" s="467"/>
      <c r="AF311" s="467"/>
      <c r="AG311" s="467"/>
      <c r="AH311" s="467"/>
      <c r="AI311" s="467"/>
      <c r="AJ311" s="467"/>
      <c r="AK311" s="467"/>
      <c r="AL311" s="115"/>
      <c r="AM311" s="115"/>
      <c r="AN311" s="364"/>
    </row>
    <row r="312" spans="1:40" s="231" customFormat="1" ht="18" x14ac:dyDescent="0.2">
      <c r="A312" s="232" t="s">
        <v>90</v>
      </c>
      <c r="B312" s="232"/>
      <c r="C312" s="233"/>
      <c r="D312" s="39"/>
      <c r="E312" s="39"/>
      <c r="F312" s="39"/>
      <c r="G312" s="49"/>
      <c r="H312" s="373"/>
      <c r="I312" s="237"/>
      <c r="J312" s="237"/>
      <c r="K312" s="237"/>
      <c r="L312" s="237"/>
      <c r="M312" s="237"/>
      <c r="N312" s="354"/>
      <c r="O312" s="237"/>
      <c r="P312" s="39"/>
      <c r="Q312" s="39"/>
      <c r="R312" s="39"/>
      <c r="S312" s="39"/>
      <c r="T312" s="39"/>
      <c r="U312" s="320"/>
      <c r="V312" s="237"/>
      <c r="W312" s="237"/>
      <c r="X312" s="237"/>
      <c r="Y312" s="237"/>
      <c r="Z312" s="237"/>
      <c r="AA312" s="237"/>
      <c r="AB312" s="233"/>
      <c r="AC312" s="237"/>
      <c r="AD312" s="237"/>
      <c r="AE312" s="237"/>
      <c r="AF312" s="237"/>
      <c r="AG312" s="237"/>
      <c r="AH312" s="318"/>
      <c r="AI312" s="237"/>
      <c r="AJ312" s="237"/>
      <c r="AK312" s="237"/>
      <c r="AL312" s="234"/>
      <c r="AM312" s="234"/>
      <c r="AN312" s="346"/>
    </row>
    <row r="313" spans="1:40" s="231" customFormat="1" ht="16" thickBot="1" x14ac:dyDescent="0.25">
      <c r="A313" s="291" t="s">
        <v>0</v>
      </c>
      <c r="B313" s="469" t="s">
        <v>4</v>
      </c>
      <c r="C313" s="470"/>
      <c r="D313" s="470"/>
      <c r="E313" s="470"/>
      <c r="F313" s="470"/>
      <c r="G313" s="470"/>
      <c r="H313" s="470"/>
      <c r="I313" s="470"/>
      <c r="J313" s="470"/>
      <c r="K313" s="470"/>
      <c r="L313" s="470"/>
      <c r="M313" s="470"/>
      <c r="N313" s="471"/>
      <c r="O313" s="469" t="s">
        <v>54</v>
      </c>
      <c r="P313" s="470"/>
      <c r="Q313" s="470"/>
      <c r="R313" s="470"/>
      <c r="S313" s="470"/>
      <c r="T313" s="470"/>
      <c r="U313" s="470"/>
      <c r="V313" s="470"/>
      <c r="W313" s="470"/>
      <c r="X313" s="470"/>
      <c r="Y313" s="470"/>
      <c r="Z313" s="470"/>
      <c r="AA313" s="471"/>
      <c r="AB313" s="457" t="s">
        <v>6</v>
      </c>
      <c r="AC313" s="458"/>
      <c r="AD313" s="458"/>
      <c r="AE313" s="458"/>
      <c r="AF313" s="458"/>
      <c r="AG313" s="458"/>
      <c r="AH313" s="458"/>
      <c r="AI313" s="458"/>
      <c r="AJ313" s="458"/>
      <c r="AK313" s="458"/>
      <c r="AL313" s="458"/>
      <c r="AM313" s="458"/>
      <c r="AN313" s="459"/>
    </row>
    <row r="314" spans="1:40" s="231" customFormat="1" ht="14.5" customHeight="1" x14ac:dyDescent="0.2">
      <c r="A314" s="472" t="s">
        <v>7</v>
      </c>
      <c r="B314" s="445" t="s">
        <v>8</v>
      </c>
      <c r="C314" s="446"/>
      <c r="D314" s="446"/>
      <c r="E314" s="446"/>
      <c r="F314" s="446"/>
      <c r="G314" s="446"/>
      <c r="H314" s="460" t="s">
        <v>93</v>
      </c>
      <c r="I314" s="430" t="s">
        <v>77</v>
      </c>
      <c r="J314" s="430"/>
      <c r="K314" s="430"/>
      <c r="L314" s="430"/>
      <c r="M314" s="430"/>
      <c r="N314" s="431"/>
      <c r="O314" s="445" t="s">
        <v>10</v>
      </c>
      <c r="P314" s="446"/>
      <c r="Q314" s="446"/>
      <c r="R314" s="446"/>
      <c r="S314" s="446"/>
      <c r="T314" s="446"/>
      <c r="U314" s="436" t="s">
        <v>94</v>
      </c>
      <c r="V314" s="430" t="s">
        <v>78</v>
      </c>
      <c r="W314" s="430"/>
      <c r="X314" s="430"/>
      <c r="Y314" s="430"/>
      <c r="Z314" s="430"/>
      <c r="AA314" s="431"/>
      <c r="AB314" s="445" t="s">
        <v>10</v>
      </c>
      <c r="AC314" s="446"/>
      <c r="AD314" s="446"/>
      <c r="AE314" s="446"/>
      <c r="AF314" s="446"/>
      <c r="AG314" s="449"/>
      <c r="AH314" s="438" t="s">
        <v>95</v>
      </c>
      <c r="AI314" s="441" t="s">
        <v>79</v>
      </c>
      <c r="AJ314" s="441"/>
      <c r="AK314" s="441"/>
      <c r="AL314" s="441"/>
      <c r="AM314" s="441"/>
      <c r="AN314" s="442"/>
    </row>
    <row r="315" spans="1:40" s="231" customFormat="1" ht="14.5" customHeight="1" x14ac:dyDescent="0.2">
      <c r="A315" s="473"/>
      <c r="B315" s="447"/>
      <c r="C315" s="448"/>
      <c r="D315" s="448"/>
      <c r="E315" s="448"/>
      <c r="F315" s="448"/>
      <c r="G315" s="448"/>
      <c r="H315" s="461"/>
      <c r="I315" s="432"/>
      <c r="J315" s="432"/>
      <c r="K315" s="432"/>
      <c r="L315" s="432"/>
      <c r="M315" s="432"/>
      <c r="N315" s="433"/>
      <c r="O315" s="447"/>
      <c r="P315" s="448"/>
      <c r="Q315" s="448"/>
      <c r="R315" s="448"/>
      <c r="S315" s="448"/>
      <c r="T315" s="448"/>
      <c r="U315" s="437"/>
      <c r="V315" s="432"/>
      <c r="W315" s="432"/>
      <c r="X315" s="432"/>
      <c r="Y315" s="432"/>
      <c r="Z315" s="432"/>
      <c r="AA315" s="433"/>
      <c r="AB315" s="447"/>
      <c r="AC315" s="448"/>
      <c r="AD315" s="448"/>
      <c r="AE315" s="448"/>
      <c r="AF315" s="448"/>
      <c r="AG315" s="450"/>
      <c r="AH315" s="439"/>
      <c r="AI315" s="443"/>
      <c r="AJ315" s="443"/>
      <c r="AK315" s="443"/>
      <c r="AL315" s="443"/>
      <c r="AM315" s="443"/>
      <c r="AN315" s="444"/>
    </row>
    <row r="316" spans="1:40" ht="14.5" customHeight="1" thickBot="1" x14ac:dyDescent="0.25">
      <c r="A316" s="473"/>
      <c r="B316" s="447"/>
      <c r="C316" s="448"/>
      <c r="D316" s="448"/>
      <c r="E316" s="448"/>
      <c r="F316" s="448"/>
      <c r="G316" s="448"/>
      <c r="H316" s="462"/>
      <c r="I316" s="434"/>
      <c r="J316" s="434"/>
      <c r="K316" s="434"/>
      <c r="L316" s="434"/>
      <c r="M316" s="434"/>
      <c r="N316" s="435"/>
      <c r="O316" s="451"/>
      <c r="P316" s="452"/>
      <c r="Q316" s="452"/>
      <c r="R316" s="452"/>
      <c r="S316" s="452"/>
      <c r="T316" s="452"/>
      <c r="U316" s="522"/>
      <c r="V316" s="432"/>
      <c r="W316" s="432"/>
      <c r="X316" s="432"/>
      <c r="Y316" s="432"/>
      <c r="Z316" s="432"/>
      <c r="AA316" s="433"/>
      <c r="AB316" s="454"/>
      <c r="AC316" s="455"/>
      <c r="AD316" s="455"/>
      <c r="AE316" s="455"/>
      <c r="AF316" s="455"/>
      <c r="AG316" s="456"/>
      <c r="AH316" s="439"/>
      <c r="AI316" s="443"/>
      <c r="AJ316" s="443"/>
      <c r="AK316" s="443"/>
      <c r="AL316" s="443"/>
      <c r="AM316" s="443"/>
      <c r="AN316" s="444"/>
    </row>
    <row r="317" spans="1:40" x14ac:dyDescent="0.2">
      <c r="A317" s="239" t="s">
        <v>0</v>
      </c>
      <c r="B317" s="292" t="s">
        <v>15</v>
      </c>
      <c r="C317" s="293" t="s">
        <v>16</v>
      </c>
      <c r="D317" s="294" t="s">
        <v>17</v>
      </c>
      <c r="E317" s="295" t="s">
        <v>18</v>
      </c>
      <c r="F317" s="296" t="s">
        <v>19</v>
      </c>
      <c r="G317" s="279" t="s">
        <v>92</v>
      </c>
      <c r="H317" s="331" t="s">
        <v>63</v>
      </c>
      <c r="I317" s="292" t="s">
        <v>15</v>
      </c>
      <c r="J317" s="297" t="s">
        <v>16</v>
      </c>
      <c r="K317" s="297" t="s">
        <v>17</v>
      </c>
      <c r="L317" s="297" t="s">
        <v>18</v>
      </c>
      <c r="M317" s="297" t="s">
        <v>19</v>
      </c>
      <c r="N317" s="361" t="s">
        <v>81</v>
      </c>
      <c r="O317" s="277" t="s">
        <v>15</v>
      </c>
      <c r="P317" s="278" t="s">
        <v>16</v>
      </c>
      <c r="Q317" s="278" t="s">
        <v>21</v>
      </c>
      <c r="R317" s="279" t="s">
        <v>18</v>
      </c>
      <c r="S317" s="279" t="s">
        <v>19</v>
      </c>
      <c r="T317" s="279" t="s">
        <v>92</v>
      </c>
      <c r="U317" s="331" t="s">
        <v>63</v>
      </c>
      <c r="V317" s="299" t="s">
        <v>15</v>
      </c>
      <c r="W317" s="300" t="s">
        <v>16</v>
      </c>
      <c r="X317" s="300" t="s">
        <v>21</v>
      </c>
      <c r="Y317" s="300" t="s">
        <v>18</v>
      </c>
      <c r="Z317" s="300" t="s">
        <v>19</v>
      </c>
      <c r="AA317" s="298" t="s">
        <v>81</v>
      </c>
      <c r="AB317" s="283" t="s">
        <v>15</v>
      </c>
      <c r="AC317" s="284" t="s">
        <v>16</v>
      </c>
      <c r="AD317" s="284" t="s">
        <v>21</v>
      </c>
      <c r="AE317" s="285" t="s">
        <v>18</v>
      </c>
      <c r="AF317" s="301" t="s">
        <v>19</v>
      </c>
      <c r="AG317" s="301" t="s">
        <v>20</v>
      </c>
      <c r="AH317" s="418" t="s">
        <v>63</v>
      </c>
      <c r="AI317" s="292" t="s">
        <v>15</v>
      </c>
      <c r="AJ317" s="297" t="s">
        <v>16</v>
      </c>
      <c r="AK317" s="297" t="s">
        <v>21</v>
      </c>
      <c r="AL317" s="297" t="s">
        <v>18</v>
      </c>
      <c r="AM317" s="297" t="s">
        <v>19</v>
      </c>
      <c r="AN317" s="361" t="s">
        <v>82</v>
      </c>
    </row>
    <row r="318" spans="1:40" x14ac:dyDescent="0.2">
      <c r="A318" s="302" t="s">
        <v>22</v>
      </c>
      <c r="B318" s="252">
        <v>806.49</v>
      </c>
      <c r="C318" s="252">
        <v>7795.43</v>
      </c>
      <c r="D318" s="252">
        <v>7795.43</v>
      </c>
      <c r="E318" s="252">
        <v>6758.65</v>
      </c>
      <c r="F318" s="269">
        <v>7272.5</v>
      </c>
      <c r="G318" s="269">
        <v>6795.66</v>
      </c>
      <c r="H318" s="328">
        <v>6795.66</v>
      </c>
      <c r="I318" s="254">
        <f>(H318-B318)/B318*100</f>
        <v>742.62173120559453</v>
      </c>
      <c r="J318" s="254">
        <f>(H318-C318)/C318*100</f>
        <v>-12.825078283045327</v>
      </c>
      <c r="K318" s="254">
        <f>(H318-D318)/D318*100</f>
        <v>-12.825078283045327</v>
      </c>
      <c r="L318" s="254">
        <f>(H318-E318)/E318*100</f>
        <v>0.54759456400316953</v>
      </c>
      <c r="M318" s="254">
        <f>(H318-F318)/F318*100</f>
        <v>-6.556754898590583</v>
      </c>
      <c r="N318" s="348">
        <f>(H318-G318)/G318*100</f>
        <v>0</v>
      </c>
      <c r="O318" s="252">
        <v>202408.82</v>
      </c>
      <c r="P318" s="252">
        <v>173557.48</v>
      </c>
      <c r="Q318" s="252">
        <v>173557.48</v>
      </c>
      <c r="R318" s="252">
        <v>121441.44</v>
      </c>
      <c r="S318" s="269">
        <v>157977.07999999999</v>
      </c>
      <c r="T318" s="269">
        <v>168776.68</v>
      </c>
      <c r="U318" s="328">
        <v>168776.68</v>
      </c>
      <c r="V318" s="254">
        <f>(U318-O318)/O318*100</f>
        <v>-16.615945886152598</v>
      </c>
      <c r="W318" s="254">
        <f>(U318-P318)/P318*100</f>
        <v>-2.7545917352568252</v>
      </c>
      <c r="X318" s="254">
        <f>(U318-Q318)/Q318*100</f>
        <v>-2.7545917352568252</v>
      </c>
      <c r="Y318" s="254">
        <f>(U318-R318)/R318*100</f>
        <v>38.977831619914902</v>
      </c>
      <c r="Z318" s="254">
        <f>(U318-S318)/S318*100</f>
        <v>6.836181552412544</v>
      </c>
      <c r="AA318" s="254">
        <f>(U318-T318)/T318*100</f>
        <v>0</v>
      </c>
      <c r="AB318" s="256"/>
      <c r="AC318" s="257"/>
      <c r="AD318" s="257"/>
      <c r="AE318" s="257"/>
      <c r="AF318" s="257"/>
      <c r="AG318" s="289"/>
      <c r="AH318" s="416"/>
      <c r="AI318" s="259"/>
      <c r="AJ318" s="259"/>
      <c r="AK318" s="259"/>
      <c r="AL318" s="260"/>
      <c r="AM318" s="260"/>
      <c r="AN318" s="381"/>
    </row>
    <row r="319" spans="1:40" x14ac:dyDescent="0.2">
      <c r="A319" s="261" t="s">
        <v>23</v>
      </c>
      <c r="B319" s="252">
        <v>806.49</v>
      </c>
      <c r="C319" s="252">
        <v>7762.74</v>
      </c>
      <c r="D319" s="252">
        <v>7762.74</v>
      </c>
      <c r="E319" s="252">
        <v>6712.37</v>
      </c>
      <c r="F319" s="269">
        <v>7108.71</v>
      </c>
      <c r="G319" s="269">
        <v>6745.96</v>
      </c>
      <c r="H319" s="328">
        <v>6745.96</v>
      </c>
      <c r="I319" s="254">
        <f>(H319-B319)/B319*100</f>
        <v>736.45922454091192</v>
      </c>
      <c r="J319" s="254">
        <f>(H319-C319)/C319*100</f>
        <v>-13.098210168059213</v>
      </c>
      <c r="K319" s="254">
        <f>(H319-D319)/D319*100</f>
        <v>-13.098210168059213</v>
      </c>
      <c r="L319" s="254">
        <f>(H319-E319)/E319*100</f>
        <v>0.500419374974862</v>
      </c>
      <c r="M319" s="254">
        <f>(H319-F319)/F319*100</f>
        <v>-5.1028948993558609</v>
      </c>
      <c r="N319" s="348">
        <f>(H319-G319)/G319*100</f>
        <v>0</v>
      </c>
      <c r="O319" s="252">
        <v>202226.69</v>
      </c>
      <c r="P319" s="252">
        <v>173413.56</v>
      </c>
      <c r="Q319" s="252">
        <v>173413.56</v>
      </c>
      <c r="R319" s="252">
        <v>121093.75999999999</v>
      </c>
      <c r="S319" s="269">
        <v>156748.51999999999</v>
      </c>
      <c r="T319" s="269">
        <v>168517.25</v>
      </c>
      <c r="U319" s="328">
        <v>168517.25</v>
      </c>
      <c r="V319" s="254">
        <f>(U319-O319)/O319*100</f>
        <v>-16.669135018725768</v>
      </c>
      <c r="W319" s="254">
        <f>(U319-P319)/P319*100</f>
        <v>-2.8234873904901083</v>
      </c>
      <c r="X319" s="254">
        <f>(U319-Q319)/Q319*100</f>
        <v>-2.8234873904901083</v>
      </c>
      <c r="Y319" s="254">
        <f>(U319-R319)/R319*100</f>
        <v>39.162620765925517</v>
      </c>
      <c r="Z319" s="254">
        <f>(U319-S319)/S319*100</f>
        <v>7.5080326117273781</v>
      </c>
      <c r="AA319" s="254">
        <f>(U319-T319)/T319*100</f>
        <v>0</v>
      </c>
      <c r="AB319" s="256"/>
      <c r="AC319" s="257"/>
      <c r="AD319" s="257"/>
      <c r="AE319" s="257"/>
      <c r="AF319" s="257"/>
      <c r="AG319" s="257"/>
      <c r="AH319" s="411"/>
      <c r="AI319" s="259"/>
      <c r="AJ319" s="259"/>
      <c r="AK319" s="259"/>
      <c r="AL319" s="260"/>
      <c r="AM319" s="260"/>
      <c r="AN319" s="381"/>
    </row>
    <row r="320" spans="1:40" x14ac:dyDescent="0.2">
      <c r="A320" s="262" t="s">
        <v>24</v>
      </c>
      <c r="B320" s="263" t="s">
        <v>50</v>
      </c>
      <c r="C320" s="263" t="s">
        <v>50</v>
      </c>
      <c r="D320" s="263" t="s">
        <v>50</v>
      </c>
      <c r="E320" s="263" t="s">
        <v>50</v>
      </c>
      <c r="F320" s="39" t="s">
        <v>50</v>
      </c>
      <c r="G320" s="39" t="s">
        <v>50</v>
      </c>
      <c r="H320" s="320" t="s">
        <v>50</v>
      </c>
      <c r="I320" s="254" t="s">
        <v>50</v>
      </c>
      <c r="J320" s="254" t="s">
        <v>50</v>
      </c>
      <c r="K320" s="303" t="s">
        <v>50</v>
      </c>
      <c r="L320" s="254" t="s">
        <v>50</v>
      </c>
      <c r="M320" s="254" t="s">
        <v>50</v>
      </c>
      <c r="N320" s="348" t="s">
        <v>50</v>
      </c>
      <c r="O320" s="263" t="s">
        <v>50</v>
      </c>
      <c r="P320" s="263" t="s">
        <v>50</v>
      </c>
      <c r="Q320" s="263" t="s">
        <v>50</v>
      </c>
      <c r="R320" s="263" t="s">
        <v>50</v>
      </c>
      <c r="S320" s="39" t="s">
        <v>50</v>
      </c>
      <c r="T320" s="39" t="s">
        <v>50</v>
      </c>
      <c r="U320" s="320" t="s">
        <v>50</v>
      </c>
      <c r="V320" s="264" t="s">
        <v>50</v>
      </c>
      <c r="W320" s="264" t="s">
        <v>50</v>
      </c>
      <c r="X320" s="304" t="s">
        <v>50</v>
      </c>
      <c r="Y320" s="305" t="s">
        <v>50</v>
      </c>
      <c r="Z320" s="305" t="s">
        <v>50</v>
      </c>
      <c r="AA320" s="264" t="s">
        <v>50</v>
      </c>
      <c r="AB320" s="265" t="s">
        <v>50</v>
      </c>
      <c r="AC320" s="265" t="s">
        <v>50</v>
      </c>
      <c r="AD320" s="265" t="s">
        <v>50</v>
      </c>
      <c r="AE320" s="265" t="s">
        <v>50</v>
      </c>
      <c r="AF320" s="233" t="s">
        <v>50</v>
      </c>
      <c r="AG320" s="233" t="s">
        <v>50</v>
      </c>
      <c r="AH320" s="412" t="s">
        <v>50</v>
      </c>
      <c r="AI320" s="264" t="s">
        <v>50</v>
      </c>
      <c r="AJ320" s="264" t="s">
        <v>50</v>
      </c>
      <c r="AK320" s="264" t="s">
        <v>50</v>
      </c>
      <c r="AL320" s="264" t="s">
        <v>50</v>
      </c>
      <c r="AM320" s="264" t="s">
        <v>50</v>
      </c>
      <c r="AN320" s="349" t="s">
        <v>50</v>
      </c>
    </row>
    <row r="321" spans="1:40" x14ac:dyDescent="0.2">
      <c r="A321" s="262" t="s">
        <v>25</v>
      </c>
      <c r="B321" s="263" t="s">
        <v>50</v>
      </c>
      <c r="C321" s="263" t="s">
        <v>50</v>
      </c>
      <c r="D321" s="263" t="s">
        <v>50</v>
      </c>
      <c r="E321" s="263" t="s">
        <v>50</v>
      </c>
      <c r="F321" s="39" t="s">
        <v>50</v>
      </c>
      <c r="G321" s="39" t="s">
        <v>50</v>
      </c>
      <c r="H321" s="320" t="s">
        <v>50</v>
      </c>
      <c r="I321" s="254" t="s">
        <v>50</v>
      </c>
      <c r="J321" s="254" t="s">
        <v>50</v>
      </c>
      <c r="K321" s="303" t="s">
        <v>50</v>
      </c>
      <c r="L321" s="254" t="s">
        <v>50</v>
      </c>
      <c r="M321" s="254" t="s">
        <v>50</v>
      </c>
      <c r="N321" s="348" t="s">
        <v>50</v>
      </c>
      <c r="O321" s="263" t="s">
        <v>50</v>
      </c>
      <c r="P321" s="263" t="s">
        <v>50</v>
      </c>
      <c r="Q321" s="263" t="s">
        <v>50</v>
      </c>
      <c r="R321" s="263" t="s">
        <v>50</v>
      </c>
      <c r="S321" s="39" t="s">
        <v>50</v>
      </c>
      <c r="T321" s="39" t="s">
        <v>50</v>
      </c>
      <c r="U321" s="320" t="s">
        <v>50</v>
      </c>
      <c r="V321" s="264" t="s">
        <v>50</v>
      </c>
      <c r="W321" s="264" t="s">
        <v>50</v>
      </c>
      <c r="X321" s="304" t="s">
        <v>50</v>
      </c>
      <c r="Y321" s="305" t="s">
        <v>50</v>
      </c>
      <c r="Z321" s="305" t="s">
        <v>50</v>
      </c>
      <c r="AA321" s="264" t="s">
        <v>50</v>
      </c>
      <c r="AB321" s="265" t="s">
        <v>50</v>
      </c>
      <c r="AC321" s="265" t="s">
        <v>50</v>
      </c>
      <c r="AD321" s="265" t="s">
        <v>50</v>
      </c>
      <c r="AE321" s="265" t="s">
        <v>50</v>
      </c>
      <c r="AF321" s="233" t="s">
        <v>50</v>
      </c>
      <c r="AG321" s="233" t="s">
        <v>50</v>
      </c>
      <c r="AH321" s="412" t="s">
        <v>50</v>
      </c>
      <c r="AI321" s="264" t="s">
        <v>50</v>
      </c>
      <c r="AJ321" s="264" t="s">
        <v>50</v>
      </c>
      <c r="AK321" s="264" t="s">
        <v>50</v>
      </c>
      <c r="AL321" s="264" t="s">
        <v>50</v>
      </c>
      <c r="AM321" s="264" t="s">
        <v>50</v>
      </c>
      <c r="AN321" s="349" t="s">
        <v>50</v>
      </c>
    </row>
    <row r="322" spans="1:40" x14ac:dyDescent="0.2">
      <c r="A322" s="262" t="s">
        <v>26</v>
      </c>
      <c r="B322" s="263" t="s">
        <v>50</v>
      </c>
      <c r="C322" s="263" t="s">
        <v>50</v>
      </c>
      <c r="D322" s="263" t="s">
        <v>50</v>
      </c>
      <c r="E322" s="263" t="s">
        <v>50</v>
      </c>
      <c r="F322" s="39" t="s">
        <v>50</v>
      </c>
      <c r="G322" s="39" t="s">
        <v>50</v>
      </c>
      <c r="H322" s="320" t="s">
        <v>50</v>
      </c>
      <c r="I322" s="254" t="s">
        <v>50</v>
      </c>
      <c r="J322" s="254" t="s">
        <v>50</v>
      </c>
      <c r="K322" s="303" t="s">
        <v>50</v>
      </c>
      <c r="L322" s="254" t="s">
        <v>50</v>
      </c>
      <c r="M322" s="254" t="s">
        <v>50</v>
      </c>
      <c r="N322" s="348" t="s">
        <v>50</v>
      </c>
      <c r="O322" s="263" t="s">
        <v>50</v>
      </c>
      <c r="P322" s="263" t="s">
        <v>50</v>
      </c>
      <c r="Q322" s="263" t="s">
        <v>50</v>
      </c>
      <c r="R322" s="263" t="s">
        <v>50</v>
      </c>
      <c r="S322" s="39" t="s">
        <v>50</v>
      </c>
      <c r="T322" s="39" t="s">
        <v>50</v>
      </c>
      <c r="U322" s="320" t="s">
        <v>50</v>
      </c>
      <c r="V322" s="264" t="s">
        <v>50</v>
      </c>
      <c r="W322" s="264" t="s">
        <v>50</v>
      </c>
      <c r="X322" s="304" t="s">
        <v>50</v>
      </c>
      <c r="Y322" s="305" t="s">
        <v>50</v>
      </c>
      <c r="Z322" s="305" t="s">
        <v>50</v>
      </c>
      <c r="AA322" s="264" t="s">
        <v>50</v>
      </c>
      <c r="AB322" s="265" t="s">
        <v>50</v>
      </c>
      <c r="AC322" s="265" t="s">
        <v>50</v>
      </c>
      <c r="AD322" s="265" t="s">
        <v>50</v>
      </c>
      <c r="AE322" s="265" t="s">
        <v>50</v>
      </c>
      <c r="AF322" s="233" t="s">
        <v>50</v>
      </c>
      <c r="AG322" s="233" t="s">
        <v>50</v>
      </c>
      <c r="AH322" s="412" t="s">
        <v>50</v>
      </c>
      <c r="AI322" s="264" t="s">
        <v>50</v>
      </c>
      <c r="AJ322" s="264" t="s">
        <v>50</v>
      </c>
      <c r="AK322" s="264" t="s">
        <v>50</v>
      </c>
      <c r="AL322" s="264" t="s">
        <v>50</v>
      </c>
      <c r="AM322" s="264" t="s">
        <v>50</v>
      </c>
      <c r="AN322" s="349" t="s">
        <v>50</v>
      </c>
    </row>
    <row r="323" spans="1:40" x14ac:dyDescent="0.2">
      <c r="A323" s="262" t="s">
        <v>27</v>
      </c>
      <c r="B323" s="263">
        <v>799.96</v>
      </c>
      <c r="C323" s="263">
        <v>4666.49</v>
      </c>
      <c r="D323" s="263">
        <v>4666.49</v>
      </c>
      <c r="E323" s="263">
        <v>4080.02</v>
      </c>
      <c r="F323" s="306">
        <v>4061.5</v>
      </c>
      <c r="G323" s="39">
        <v>4751.79</v>
      </c>
      <c r="H323" s="320">
        <v>4751.79</v>
      </c>
      <c r="I323" s="264">
        <f>(H323-B323)/B323*100</f>
        <v>494.00345017250862</v>
      </c>
      <c r="J323" s="264">
        <f>(H323-C323)/C323*100</f>
        <v>1.8279263429258434</v>
      </c>
      <c r="K323" s="264">
        <f>(H323-D323)/D323*100</f>
        <v>1.8279263429258434</v>
      </c>
      <c r="L323" s="264">
        <f>(H323-E323)/E323*100</f>
        <v>16.464870270243772</v>
      </c>
      <c r="M323" s="264">
        <f>(H323-F323)/F323*100</f>
        <v>16.995937461528989</v>
      </c>
      <c r="N323" s="349">
        <f>(H323-G323)/G323*100</f>
        <v>0</v>
      </c>
      <c r="O323" s="263">
        <v>119724.88</v>
      </c>
      <c r="P323" s="263">
        <v>101070.13</v>
      </c>
      <c r="Q323" s="263">
        <v>101070.13</v>
      </c>
      <c r="R323" s="263">
        <v>79695.37</v>
      </c>
      <c r="S323" s="306">
        <v>91449.38</v>
      </c>
      <c r="T323" s="39">
        <v>125827.55</v>
      </c>
      <c r="U323" s="320">
        <v>125827.55</v>
      </c>
      <c r="V323" s="264">
        <f>(U323-O323)/O323*100</f>
        <v>5.0972446161566403</v>
      </c>
      <c r="W323" s="264">
        <f>(U323-P323)/P323*100</f>
        <v>24.495288568442522</v>
      </c>
      <c r="X323" s="264">
        <f>(U323-Q323)/Q323*100</f>
        <v>24.495288568442522</v>
      </c>
      <c r="Y323" s="264">
        <f>(U323-R323)/R323*100</f>
        <v>57.88564630542529</v>
      </c>
      <c r="Z323" s="264">
        <f>(U323-S323)/S323*100</f>
        <v>37.592567604066858</v>
      </c>
      <c r="AA323" s="264">
        <f>(U323-T323)/T323*100</f>
        <v>0</v>
      </c>
      <c r="AB323" s="265">
        <v>23.61</v>
      </c>
      <c r="AC323" s="265">
        <v>21.66</v>
      </c>
      <c r="AD323" s="265">
        <v>4.97</v>
      </c>
      <c r="AE323" s="265">
        <v>19.53</v>
      </c>
      <c r="AF323" s="234">
        <v>22.52</v>
      </c>
      <c r="AG323" s="233">
        <v>26.48</v>
      </c>
      <c r="AH323" s="412">
        <v>26.48</v>
      </c>
      <c r="AI323" s="264">
        <f>(AH323-AB323)/AB323*100</f>
        <v>12.155866158407459</v>
      </c>
      <c r="AJ323" s="264">
        <f>(AH323-AC323)/AC323*100</f>
        <v>22.253000923361036</v>
      </c>
      <c r="AK323" s="264">
        <f>(AH323-AD323)/AD323*100</f>
        <v>432.79678068410465</v>
      </c>
      <c r="AL323" s="264">
        <f>(AH323-AE323)/AE323*100</f>
        <v>35.586277521761389</v>
      </c>
      <c r="AM323" s="264">
        <f>(AH323-AF323)/AF323*100</f>
        <v>17.584369449378336</v>
      </c>
      <c r="AN323" s="349">
        <f>(AH323-AG323)/AG323*100</f>
        <v>0</v>
      </c>
    </row>
    <row r="324" spans="1:40" x14ac:dyDescent="0.2">
      <c r="A324" s="262" t="s">
        <v>28</v>
      </c>
      <c r="B324" s="263">
        <f>O324/AB324</f>
        <v>3662.0284697508891</v>
      </c>
      <c r="C324" s="263">
        <v>3050.36</v>
      </c>
      <c r="D324" s="263">
        <v>3050.36</v>
      </c>
      <c r="E324" s="263">
        <v>2598.59</v>
      </c>
      <c r="F324" s="39">
        <v>2846.94</v>
      </c>
      <c r="G324" s="39">
        <v>1704.1</v>
      </c>
      <c r="H324" s="320">
        <v>1704.1</v>
      </c>
      <c r="I324" s="264">
        <f>(H324-B324)/B324*100</f>
        <v>-53.465681272654834</v>
      </c>
      <c r="J324" s="264">
        <f>(H324-C324)/C324*100</f>
        <v>-44.134462817503511</v>
      </c>
      <c r="K324" s="264">
        <f>(H324-D324)/D324*100</f>
        <v>-44.134462817503511</v>
      </c>
      <c r="L324" s="264">
        <f>(H324-E324)/E324*100</f>
        <v>-34.422128923762507</v>
      </c>
      <c r="M324" s="264">
        <f>(H324-F324)/F324*100</f>
        <v>-40.142749759390789</v>
      </c>
      <c r="N324" s="349">
        <f>(H324-G324)/G324*100</f>
        <v>0</v>
      </c>
      <c r="O324" s="263">
        <v>82322.399999999994</v>
      </c>
      <c r="P324" s="263">
        <v>72280.69</v>
      </c>
      <c r="Q324" s="263">
        <v>72280.69</v>
      </c>
      <c r="R324" s="263">
        <v>40872.519999999997</v>
      </c>
      <c r="S324" s="39">
        <v>61686.95</v>
      </c>
      <c r="T324" s="39">
        <v>37929.99</v>
      </c>
      <c r="U324" s="320">
        <v>37929.99</v>
      </c>
      <c r="V324" s="264">
        <f>(U324-O324)/O324*100</f>
        <v>-53.925067782280401</v>
      </c>
      <c r="W324" s="264">
        <f>(U324-P324)/P324*100</f>
        <v>-47.524034427452207</v>
      </c>
      <c r="X324" s="264">
        <f>(U324-Q324)/Q324*100</f>
        <v>-47.524034427452207</v>
      </c>
      <c r="Y324" s="264">
        <f>(U324-R324)/R324*100</f>
        <v>-7.1992869536793886</v>
      </c>
      <c r="Z324" s="264">
        <f>(U324-S324)/S324*100</f>
        <v>-38.512132630969759</v>
      </c>
      <c r="AA324" s="264">
        <f>(U324-T324)/T324*100</f>
        <v>0</v>
      </c>
      <c r="AB324" s="265">
        <v>22.48</v>
      </c>
      <c r="AC324" s="265">
        <v>23.7</v>
      </c>
      <c r="AD324" s="265">
        <v>4.97</v>
      </c>
      <c r="AE324" s="265">
        <v>15.73</v>
      </c>
      <c r="AF324" s="233">
        <v>21.67</v>
      </c>
      <c r="AG324" s="233">
        <v>22.26</v>
      </c>
      <c r="AH324" s="412">
        <v>22.26</v>
      </c>
      <c r="AI324" s="264">
        <f>(AH324-AB324)/AB324*100</f>
        <v>-0.97864768683273518</v>
      </c>
      <c r="AJ324" s="264">
        <f>(AH324-AC324)/AC324*100</f>
        <v>-6.0759493670885982</v>
      </c>
      <c r="AK324" s="264">
        <f>(AH324-AD324)/AD324*100</f>
        <v>347.88732394366207</v>
      </c>
      <c r="AL324" s="264">
        <f>(AH324-AE324)/AE324*100</f>
        <v>41.513032422123338</v>
      </c>
      <c r="AM324" s="264">
        <f>(AH324-AF324)/AF324*100</f>
        <v>2.7226580526072905</v>
      </c>
      <c r="AN324" s="349">
        <f>(AH324-AG324)/AG324*100</f>
        <v>0</v>
      </c>
    </row>
    <row r="325" spans="1:40" x14ac:dyDescent="0.2">
      <c r="A325" s="262" t="s">
        <v>29</v>
      </c>
      <c r="B325" s="263" t="s">
        <v>50</v>
      </c>
      <c r="C325" s="263" t="s">
        <v>50</v>
      </c>
      <c r="D325" s="263" t="s">
        <v>50</v>
      </c>
      <c r="E325" s="263" t="s">
        <v>50</v>
      </c>
      <c r="F325" s="39" t="s">
        <v>50</v>
      </c>
      <c r="G325" s="39" t="s">
        <v>50</v>
      </c>
      <c r="H325" s="320" t="s">
        <v>50</v>
      </c>
      <c r="I325" s="254" t="s">
        <v>50</v>
      </c>
      <c r="J325" s="254" t="s">
        <v>50</v>
      </c>
      <c r="K325" s="303" t="s">
        <v>50</v>
      </c>
      <c r="L325" s="254" t="s">
        <v>50</v>
      </c>
      <c r="M325" s="254" t="s">
        <v>50</v>
      </c>
      <c r="N325" s="348" t="s">
        <v>50</v>
      </c>
      <c r="O325" s="263" t="s">
        <v>50</v>
      </c>
      <c r="P325" s="252" t="s">
        <v>50</v>
      </c>
      <c r="Q325" s="252" t="s">
        <v>50</v>
      </c>
      <c r="R325" s="252" t="s">
        <v>50</v>
      </c>
      <c r="S325" s="39" t="s">
        <v>50</v>
      </c>
      <c r="T325" s="39" t="s">
        <v>50</v>
      </c>
      <c r="U325" s="320" t="s">
        <v>50</v>
      </c>
      <c r="V325" s="254" t="s">
        <v>50</v>
      </c>
      <c r="W325" s="254" t="s">
        <v>50</v>
      </c>
      <c r="X325" s="303" t="s">
        <v>50</v>
      </c>
      <c r="Y325" s="307" t="s">
        <v>50</v>
      </c>
      <c r="Z325" s="307" t="s">
        <v>50</v>
      </c>
      <c r="AA325" s="254" t="s">
        <v>50</v>
      </c>
      <c r="AB325" s="265" t="s">
        <v>50</v>
      </c>
      <c r="AC325" s="265" t="s">
        <v>50</v>
      </c>
      <c r="AD325" s="265" t="s">
        <v>50</v>
      </c>
      <c r="AE325" s="265" t="s">
        <v>50</v>
      </c>
      <c r="AF325" s="233" t="s">
        <v>50</v>
      </c>
      <c r="AG325" s="233" t="s">
        <v>50</v>
      </c>
      <c r="AH325" s="412" t="s">
        <v>50</v>
      </c>
      <c r="AI325" s="264" t="s">
        <v>50</v>
      </c>
      <c r="AJ325" s="254" t="s">
        <v>50</v>
      </c>
      <c r="AK325" s="254" t="s">
        <v>50</v>
      </c>
      <c r="AL325" s="254" t="s">
        <v>50</v>
      </c>
      <c r="AM325" s="264" t="s">
        <v>50</v>
      </c>
      <c r="AN325" s="348" t="s">
        <v>50</v>
      </c>
    </row>
    <row r="326" spans="1:40" x14ac:dyDescent="0.2">
      <c r="A326" s="262" t="s">
        <v>30</v>
      </c>
      <c r="B326" s="263" t="s">
        <v>50</v>
      </c>
      <c r="C326" s="263" t="s">
        <v>50</v>
      </c>
      <c r="D326" s="263" t="s">
        <v>51</v>
      </c>
      <c r="E326" s="263" t="s">
        <v>50</v>
      </c>
      <c r="F326" s="39" t="s">
        <v>50</v>
      </c>
      <c r="G326" s="39" t="s">
        <v>50</v>
      </c>
      <c r="H326" s="320" t="s">
        <v>50</v>
      </c>
      <c r="I326" s="254" t="s">
        <v>50</v>
      </c>
      <c r="J326" s="254" t="s">
        <v>50</v>
      </c>
      <c r="K326" s="303" t="s">
        <v>50</v>
      </c>
      <c r="L326" s="254" t="s">
        <v>50</v>
      </c>
      <c r="M326" s="254" t="s">
        <v>50</v>
      </c>
      <c r="N326" s="348" t="s">
        <v>50</v>
      </c>
      <c r="O326" s="263" t="s">
        <v>50</v>
      </c>
      <c r="P326" s="252" t="s">
        <v>50</v>
      </c>
      <c r="Q326" s="252" t="s">
        <v>51</v>
      </c>
      <c r="R326" s="252" t="s">
        <v>50</v>
      </c>
      <c r="S326" s="39" t="s">
        <v>50</v>
      </c>
      <c r="T326" s="39" t="s">
        <v>50</v>
      </c>
      <c r="U326" s="320" t="s">
        <v>50</v>
      </c>
      <c r="V326" s="254" t="s">
        <v>50</v>
      </c>
      <c r="W326" s="254" t="s">
        <v>50</v>
      </c>
      <c r="X326" s="303" t="s">
        <v>50</v>
      </c>
      <c r="Y326" s="307" t="s">
        <v>50</v>
      </c>
      <c r="Z326" s="307" t="s">
        <v>50</v>
      </c>
      <c r="AA326" s="254" t="s">
        <v>50</v>
      </c>
      <c r="AB326" s="265" t="s">
        <v>50</v>
      </c>
      <c r="AC326" s="265" t="s">
        <v>50</v>
      </c>
      <c r="AD326" s="265" t="s">
        <v>50</v>
      </c>
      <c r="AE326" s="265" t="s">
        <v>50</v>
      </c>
      <c r="AF326" s="233" t="s">
        <v>50</v>
      </c>
      <c r="AG326" s="233" t="s">
        <v>50</v>
      </c>
      <c r="AH326" s="412" t="s">
        <v>50</v>
      </c>
      <c r="AI326" s="264" t="s">
        <v>50</v>
      </c>
      <c r="AJ326" s="254" t="s">
        <v>50</v>
      </c>
      <c r="AK326" s="254" t="s">
        <v>50</v>
      </c>
      <c r="AL326" s="254" t="s">
        <v>50</v>
      </c>
      <c r="AM326" s="264" t="s">
        <v>50</v>
      </c>
      <c r="AN326" s="348" t="s">
        <v>50</v>
      </c>
    </row>
    <row r="327" spans="1:40" x14ac:dyDescent="0.2">
      <c r="A327" s="262" t="s">
        <v>31</v>
      </c>
      <c r="B327" s="263" t="s">
        <v>50</v>
      </c>
      <c r="C327" s="263" t="s">
        <v>50</v>
      </c>
      <c r="D327" s="263" t="s">
        <v>50</v>
      </c>
      <c r="E327" s="263" t="s">
        <v>50</v>
      </c>
      <c r="F327" s="39" t="s">
        <v>50</v>
      </c>
      <c r="G327" s="39" t="s">
        <v>50</v>
      </c>
      <c r="H327" s="320" t="s">
        <v>50</v>
      </c>
      <c r="I327" s="254" t="s">
        <v>50</v>
      </c>
      <c r="J327" s="254" t="s">
        <v>50</v>
      </c>
      <c r="K327" s="303" t="s">
        <v>50</v>
      </c>
      <c r="L327" s="254" t="s">
        <v>50</v>
      </c>
      <c r="M327" s="254" t="s">
        <v>50</v>
      </c>
      <c r="N327" s="348" t="s">
        <v>50</v>
      </c>
      <c r="O327" s="263" t="s">
        <v>50</v>
      </c>
      <c r="P327" s="252" t="s">
        <v>50</v>
      </c>
      <c r="Q327" s="252" t="s">
        <v>50</v>
      </c>
      <c r="R327" s="252" t="s">
        <v>50</v>
      </c>
      <c r="S327" s="39" t="s">
        <v>50</v>
      </c>
      <c r="T327" s="39" t="s">
        <v>50</v>
      </c>
      <c r="U327" s="320" t="s">
        <v>50</v>
      </c>
      <c r="V327" s="254" t="s">
        <v>50</v>
      </c>
      <c r="W327" s="254" t="s">
        <v>50</v>
      </c>
      <c r="X327" s="303" t="s">
        <v>50</v>
      </c>
      <c r="Y327" s="307" t="s">
        <v>50</v>
      </c>
      <c r="Z327" s="307" t="s">
        <v>50</v>
      </c>
      <c r="AA327" s="254" t="s">
        <v>50</v>
      </c>
      <c r="AB327" s="265" t="s">
        <v>50</v>
      </c>
      <c r="AC327" s="265" t="s">
        <v>50</v>
      </c>
      <c r="AD327" s="265" t="s">
        <v>50</v>
      </c>
      <c r="AE327" s="265" t="s">
        <v>50</v>
      </c>
      <c r="AF327" s="233" t="s">
        <v>50</v>
      </c>
      <c r="AG327" s="233" t="s">
        <v>50</v>
      </c>
      <c r="AH327" s="412" t="s">
        <v>50</v>
      </c>
      <c r="AI327" s="264" t="s">
        <v>50</v>
      </c>
      <c r="AJ327" s="254" t="s">
        <v>50</v>
      </c>
      <c r="AK327" s="254" t="s">
        <v>50</v>
      </c>
      <c r="AL327" s="254" t="s">
        <v>50</v>
      </c>
      <c r="AM327" s="264" t="s">
        <v>50</v>
      </c>
      <c r="AN327" s="348" t="s">
        <v>50</v>
      </c>
    </row>
    <row r="328" spans="1:40" x14ac:dyDescent="0.2">
      <c r="A328" s="261" t="s">
        <v>32</v>
      </c>
      <c r="B328" s="252" t="s">
        <v>50</v>
      </c>
      <c r="C328" s="252" t="s">
        <v>50</v>
      </c>
      <c r="D328" s="252" t="s">
        <v>50</v>
      </c>
      <c r="E328" s="252" t="s">
        <v>50</v>
      </c>
      <c r="F328" s="50" t="s">
        <v>50</v>
      </c>
      <c r="G328" s="50" t="s">
        <v>50</v>
      </c>
      <c r="H328" s="334" t="s">
        <v>50</v>
      </c>
      <c r="I328" s="254" t="s">
        <v>50</v>
      </c>
      <c r="J328" s="254" t="s">
        <v>50</v>
      </c>
      <c r="K328" s="303" t="s">
        <v>50</v>
      </c>
      <c r="L328" s="254" t="s">
        <v>50</v>
      </c>
      <c r="M328" s="254" t="s">
        <v>50</v>
      </c>
      <c r="N328" s="348" t="s">
        <v>50</v>
      </c>
      <c r="O328" s="263" t="s">
        <v>50</v>
      </c>
      <c r="P328" s="252" t="s">
        <v>50</v>
      </c>
      <c r="Q328" s="252" t="s">
        <v>50</v>
      </c>
      <c r="R328" s="252" t="s">
        <v>50</v>
      </c>
      <c r="S328" s="50" t="s">
        <v>50</v>
      </c>
      <c r="T328" s="50" t="s">
        <v>50</v>
      </c>
      <c r="U328" s="334" t="s">
        <v>50</v>
      </c>
      <c r="V328" s="254" t="s">
        <v>50</v>
      </c>
      <c r="W328" s="254" t="s">
        <v>50</v>
      </c>
      <c r="X328" s="303" t="s">
        <v>50</v>
      </c>
      <c r="Y328" s="307" t="s">
        <v>50</v>
      </c>
      <c r="Z328" s="307" t="s">
        <v>50</v>
      </c>
      <c r="AA328" s="254" t="s">
        <v>50</v>
      </c>
      <c r="AB328" s="256"/>
      <c r="AC328" s="257"/>
      <c r="AD328" s="257"/>
      <c r="AE328" s="257"/>
      <c r="AF328" s="257"/>
      <c r="AG328" s="257"/>
      <c r="AH328" s="411"/>
      <c r="AI328" s="259"/>
      <c r="AJ328" s="259"/>
      <c r="AK328" s="259"/>
      <c r="AL328" s="260"/>
      <c r="AM328" s="260"/>
      <c r="AN328" s="381"/>
    </row>
    <row r="329" spans="1:40" x14ac:dyDescent="0.2">
      <c r="A329" s="262" t="s">
        <v>33</v>
      </c>
      <c r="B329" s="263" t="s">
        <v>50</v>
      </c>
      <c r="C329" s="263" t="s">
        <v>50</v>
      </c>
      <c r="D329" s="263" t="s">
        <v>50</v>
      </c>
      <c r="E329" s="263" t="s">
        <v>50</v>
      </c>
      <c r="F329" s="39" t="s">
        <v>50</v>
      </c>
      <c r="G329" s="39" t="s">
        <v>50</v>
      </c>
      <c r="H329" s="320" t="s">
        <v>50</v>
      </c>
      <c r="I329" s="254" t="s">
        <v>50</v>
      </c>
      <c r="J329" s="254" t="s">
        <v>50</v>
      </c>
      <c r="K329" s="303" t="s">
        <v>50</v>
      </c>
      <c r="L329" s="254" t="s">
        <v>50</v>
      </c>
      <c r="M329" s="254" t="s">
        <v>50</v>
      </c>
      <c r="N329" s="348" t="s">
        <v>50</v>
      </c>
      <c r="O329" s="263" t="s">
        <v>50</v>
      </c>
      <c r="P329" s="252" t="s">
        <v>50</v>
      </c>
      <c r="Q329" s="252" t="s">
        <v>50</v>
      </c>
      <c r="R329" s="252" t="s">
        <v>50</v>
      </c>
      <c r="S329" s="39" t="s">
        <v>50</v>
      </c>
      <c r="T329" s="39" t="s">
        <v>50</v>
      </c>
      <c r="U329" s="320" t="s">
        <v>50</v>
      </c>
      <c r="V329" s="254" t="s">
        <v>50</v>
      </c>
      <c r="W329" s="254" t="s">
        <v>50</v>
      </c>
      <c r="X329" s="303" t="s">
        <v>50</v>
      </c>
      <c r="Y329" s="307" t="s">
        <v>50</v>
      </c>
      <c r="Z329" s="307" t="s">
        <v>50</v>
      </c>
      <c r="AA329" s="254" t="s">
        <v>50</v>
      </c>
      <c r="AB329" s="265" t="s">
        <v>50</v>
      </c>
      <c r="AC329" s="265" t="s">
        <v>50</v>
      </c>
      <c r="AD329" s="265" t="s">
        <v>50</v>
      </c>
      <c r="AE329" s="265" t="s">
        <v>50</v>
      </c>
      <c r="AF329" s="233" t="s">
        <v>50</v>
      </c>
      <c r="AG329" s="233" t="s">
        <v>50</v>
      </c>
      <c r="AH329" s="412" t="s">
        <v>50</v>
      </c>
      <c r="AI329" s="264" t="s">
        <v>50</v>
      </c>
      <c r="AJ329" s="254" t="s">
        <v>50</v>
      </c>
      <c r="AK329" s="254" t="s">
        <v>50</v>
      </c>
      <c r="AL329" s="254" t="s">
        <v>50</v>
      </c>
      <c r="AM329" s="254" t="s">
        <v>50</v>
      </c>
      <c r="AN329" s="348" t="s">
        <v>50</v>
      </c>
    </row>
    <row r="330" spans="1:40" x14ac:dyDescent="0.2">
      <c r="A330" s="262" t="s">
        <v>34</v>
      </c>
      <c r="B330" s="263" t="s">
        <v>50</v>
      </c>
      <c r="C330" s="263" t="s">
        <v>50</v>
      </c>
      <c r="D330" s="263" t="s">
        <v>50</v>
      </c>
      <c r="E330" s="263" t="s">
        <v>50</v>
      </c>
      <c r="F330" s="39" t="s">
        <v>50</v>
      </c>
      <c r="G330" s="39" t="s">
        <v>50</v>
      </c>
      <c r="H330" s="320" t="s">
        <v>50</v>
      </c>
      <c r="I330" s="254" t="s">
        <v>50</v>
      </c>
      <c r="J330" s="254" t="s">
        <v>50</v>
      </c>
      <c r="K330" s="303" t="s">
        <v>50</v>
      </c>
      <c r="L330" s="254" t="s">
        <v>50</v>
      </c>
      <c r="M330" s="254" t="s">
        <v>50</v>
      </c>
      <c r="N330" s="348" t="s">
        <v>50</v>
      </c>
      <c r="O330" s="263" t="s">
        <v>50</v>
      </c>
      <c r="P330" s="252" t="s">
        <v>50</v>
      </c>
      <c r="Q330" s="252" t="s">
        <v>50</v>
      </c>
      <c r="R330" s="252" t="s">
        <v>50</v>
      </c>
      <c r="S330" s="39" t="s">
        <v>50</v>
      </c>
      <c r="T330" s="39" t="s">
        <v>50</v>
      </c>
      <c r="U330" s="320" t="s">
        <v>50</v>
      </c>
      <c r="V330" s="254" t="s">
        <v>50</v>
      </c>
      <c r="W330" s="254" t="s">
        <v>50</v>
      </c>
      <c r="X330" s="303" t="s">
        <v>50</v>
      </c>
      <c r="Y330" s="307" t="s">
        <v>50</v>
      </c>
      <c r="Z330" s="307" t="s">
        <v>50</v>
      </c>
      <c r="AA330" s="254" t="s">
        <v>50</v>
      </c>
      <c r="AB330" s="265" t="s">
        <v>50</v>
      </c>
      <c r="AC330" s="265" t="s">
        <v>50</v>
      </c>
      <c r="AD330" s="265" t="s">
        <v>50</v>
      </c>
      <c r="AE330" s="265" t="s">
        <v>50</v>
      </c>
      <c r="AF330" s="233" t="s">
        <v>50</v>
      </c>
      <c r="AG330" s="233" t="s">
        <v>50</v>
      </c>
      <c r="AH330" s="412" t="s">
        <v>50</v>
      </c>
      <c r="AI330" s="264" t="s">
        <v>50</v>
      </c>
      <c r="AJ330" s="254" t="s">
        <v>50</v>
      </c>
      <c r="AK330" s="254" t="s">
        <v>50</v>
      </c>
      <c r="AL330" s="254" t="s">
        <v>50</v>
      </c>
      <c r="AM330" s="254" t="s">
        <v>50</v>
      </c>
      <c r="AN330" s="348" t="s">
        <v>50</v>
      </c>
    </row>
    <row r="331" spans="1:40" x14ac:dyDescent="0.2">
      <c r="A331" s="267" t="s">
        <v>35</v>
      </c>
      <c r="B331" s="263" t="s">
        <v>50</v>
      </c>
      <c r="C331" s="263" t="s">
        <v>50</v>
      </c>
      <c r="D331" s="263" t="s">
        <v>50</v>
      </c>
      <c r="E331" s="263" t="s">
        <v>50</v>
      </c>
      <c r="F331" s="39" t="s">
        <v>50</v>
      </c>
      <c r="G331" s="39" t="s">
        <v>50</v>
      </c>
      <c r="H331" s="320" t="s">
        <v>50</v>
      </c>
      <c r="I331" s="254" t="s">
        <v>50</v>
      </c>
      <c r="J331" s="254" t="s">
        <v>50</v>
      </c>
      <c r="K331" s="303" t="s">
        <v>50</v>
      </c>
      <c r="L331" s="254" t="s">
        <v>50</v>
      </c>
      <c r="M331" s="254" t="s">
        <v>50</v>
      </c>
      <c r="N331" s="348" t="s">
        <v>50</v>
      </c>
      <c r="O331" s="263" t="s">
        <v>50</v>
      </c>
      <c r="P331" s="252" t="s">
        <v>50</v>
      </c>
      <c r="Q331" s="252" t="s">
        <v>50</v>
      </c>
      <c r="R331" s="252" t="s">
        <v>50</v>
      </c>
      <c r="S331" s="39" t="s">
        <v>50</v>
      </c>
      <c r="T331" s="39" t="s">
        <v>50</v>
      </c>
      <c r="U331" s="320" t="s">
        <v>50</v>
      </c>
      <c r="V331" s="254" t="s">
        <v>50</v>
      </c>
      <c r="W331" s="254" t="s">
        <v>50</v>
      </c>
      <c r="X331" s="303" t="s">
        <v>50</v>
      </c>
      <c r="Y331" s="307" t="s">
        <v>50</v>
      </c>
      <c r="Z331" s="307" t="s">
        <v>50</v>
      </c>
      <c r="AA331" s="254" t="s">
        <v>50</v>
      </c>
      <c r="AB331" s="265" t="s">
        <v>50</v>
      </c>
      <c r="AC331" s="265" t="s">
        <v>50</v>
      </c>
      <c r="AD331" s="265" t="s">
        <v>50</v>
      </c>
      <c r="AE331" s="265" t="s">
        <v>50</v>
      </c>
      <c r="AF331" s="233" t="s">
        <v>50</v>
      </c>
      <c r="AG331" s="233" t="s">
        <v>50</v>
      </c>
      <c r="AH331" s="412" t="s">
        <v>50</v>
      </c>
      <c r="AI331" s="264" t="s">
        <v>50</v>
      </c>
      <c r="AJ331" s="254" t="s">
        <v>50</v>
      </c>
      <c r="AK331" s="254" t="s">
        <v>50</v>
      </c>
      <c r="AL331" s="254" t="s">
        <v>50</v>
      </c>
      <c r="AM331" s="254" t="s">
        <v>50</v>
      </c>
      <c r="AN331" s="348" t="s">
        <v>50</v>
      </c>
    </row>
    <row r="332" spans="1:40" x14ac:dyDescent="0.2">
      <c r="A332" s="267" t="s">
        <v>36</v>
      </c>
      <c r="B332" s="39" t="s">
        <v>50</v>
      </c>
      <c r="C332" s="263" t="s">
        <v>50</v>
      </c>
      <c r="D332" s="263" t="s">
        <v>50</v>
      </c>
      <c r="E332" s="263" t="s">
        <v>50</v>
      </c>
      <c r="F332" s="39" t="s">
        <v>50</v>
      </c>
      <c r="G332" s="39" t="s">
        <v>50</v>
      </c>
      <c r="H332" s="320" t="s">
        <v>50</v>
      </c>
      <c r="I332" s="254" t="s">
        <v>50</v>
      </c>
      <c r="J332" s="254" t="s">
        <v>50</v>
      </c>
      <c r="K332" s="303" t="s">
        <v>50</v>
      </c>
      <c r="L332" s="254" t="s">
        <v>50</v>
      </c>
      <c r="M332" s="254" t="s">
        <v>50</v>
      </c>
      <c r="N332" s="348" t="s">
        <v>50</v>
      </c>
      <c r="O332" s="263" t="s">
        <v>50</v>
      </c>
      <c r="P332" s="252" t="s">
        <v>50</v>
      </c>
      <c r="Q332" s="252" t="s">
        <v>50</v>
      </c>
      <c r="R332" s="252" t="s">
        <v>50</v>
      </c>
      <c r="S332" s="39" t="s">
        <v>50</v>
      </c>
      <c r="T332" s="39" t="s">
        <v>50</v>
      </c>
      <c r="U332" s="320" t="s">
        <v>50</v>
      </c>
      <c r="V332" s="254" t="s">
        <v>50</v>
      </c>
      <c r="W332" s="254" t="s">
        <v>50</v>
      </c>
      <c r="X332" s="303" t="s">
        <v>50</v>
      </c>
      <c r="Y332" s="307" t="s">
        <v>50</v>
      </c>
      <c r="Z332" s="307" t="s">
        <v>50</v>
      </c>
      <c r="AA332" s="254" t="s">
        <v>50</v>
      </c>
      <c r="AB332" s="265" t="s">
        <v>50</v>
      </c>
      <c r="AC332" s="265" t="s">
        <v>50</v>
      </c>
      <c r="AD332" s="265" t="s">
        <v>50</v>
      </c>
      <c r="AE332" s="265" t="s">
        <v>50</v>
      </c>
      <c r="AF332" s="233" t="s">
        <v>50</v>
      </c>
      <c r="AG332" s="233" t="s">
        <v>50</v>
      </c>
      <c r="AH332" s="412" t="s">
        <v>50</v>
      </c>
      <c r="AI332" s="264" t="s">
        <v>50</v>
      </c>
      <c r="AJ332" s="254" t="s">
        <v>50</v>
      </c>
      <c r="AK332" s="254" t="s">
        <v>50</v>
      </c>
      <c r="AL332" s="254" t="s">
        <v>50</v>
      </c>
      <c r="AM332" s="254" t="s">
        <v>50</v>
      </c>
      <c r="AN332" s="348" t="s">
        <v>50</v>
      </c>
    </row>
    <row r="333" spans="1:40" x14ac:dyDescent="0.2">
      <c r="A333" s="262" t="s">
        <v>83</v>
      </c>
      <c r="B333" s="263" t="s">
        <v>50</v>
      </c>
      <c r="C333" s="263" t="s">
        <v>50</v>
      </c>
      <c r="D333" s="263" t="s">
        <v>50</v>
      </c>
      <c r="E333" s="263" t="s">
        <v>50</v>
      </c>
      <c r="F333" s="39" t="s">
        <v>50</v>
      </c>
      <c r="G333" s="39" t="s">
        <v>50</v>
      </c>
      <c r="H333" s="320" t="s">
        <v>50</v>
      </c>
      <c r="I333" s="254" t="s">
        <v>50</v>
      </c>
      <c r="J333" s="254" t="s">
        <v>50</v>
      </c>
      <c r="K333" s="303" t="s">
        <v>50</v>
      </c>
      <c r="L333" s="254" t="s">
        <v>50</v>
      </c>
      <c r="M333" s="254" t="s">
        <v>50</v>
      </c>
      <c r="N333" s="348" t="s">
        <v>50</v>
      </c>
      <c r="O333" s="263" t="s">
        <v>50</v>
      </c>
      <c r="P333" s="252" t="s">
        <v>50</v>
      </c>
      <c r="Q333" s="252" t="s">
        <v>50</v>
      </c>
      <c r="R333" s="252" t="s">
        <v>50</v>
      </c>
      <c r="S333" s="39" t="s">
        <v>50</v>
      </c>
      <c r="T333" s="39" t="s">
        <v>50</v>
      </c>
      <c r="U333" s="320" t="s">
        <v>50</v>
      </c>
      <c r="V333" s="254" t="s">
        <v>50</v>
      </c>
      <c r="W333" s="254" t="s">
        <v>50</v>
      </c>
      <c r="X333" s="303" t="s">
        <v>50</v>
      </c>
      <c r="Y333" s="307" t="s">
        <v>50</v>
      </c>
      <c r="Z333" s="307" t="s">
        <v>50</v>
      </c>
      <c r="AA333" s="254" t="s">
        <v>50</v>
      </c>
      <c r="AB333" s="265" t="s">
        <v>50</v>
      </c>
      <c r="AC333" s="265" t="s">
        <v>50</v>
      </c>
      <c r="AD333" s="265" t="s">
        <v>50</v>
      </c>
      <c r="AE333" s="265" t="s">
        <v>50</v>
      </c>
      <c r="AF333" s="233" t="s">
        <v>50</v>
      </c>
      <c r="AG333" s="233" t="s">
        <v>50</v>
      </c>
      <c r="AH333" s="412" t="s">
        <v>50</v>
      </c>
      <c r="AI333" s="264" t="s">
        <v>50</v>
      </c>
      <c r="AJ333" s="254" t="s">
        <v>50</v>
      </c>
      <c r="AK333" s="254" t="s">
        <v>50</v>
      </c>
      <c r="AL333" s="254" t="s">
        <v>50</v>
      </c>
      <c r="AM333" s="254" t="s">
        <v>50</v>
      </c>
      <c r="AN333" s="348" t="s">
        <v>50</v>
      </c>
    </row>
    <row r="334" spans="1:40" x14ac:dyDescent="0.2">
      <c r="A334" s="262" t="s">
        <v>37</v>
      </c>
      <c r="B334" s="263" t="s">
        <v>50</v>
      </c>
      <c r="C334" s="263" t="s">
        <v>50</v>
      </c>
      <c r="D334" s="263" t="s">
        <v>51</v>
      </c>
      <c r="E334" s="263" t="s">
        <v>50</v>
      </c>
      <c r="F334" s="39" t="s">
        <v>50</v>
      </c>
      <c r="G334" s="39" t="s">
        <v>50</v>
      </c>
      <c r="H334" s="320" t="s">
        <v>50</v>
      </c>
      <c r="I334" s="254" t="s">
        <v>50</v>
      </c>
      <c r="J334" s="254" t="s">
        <v>50</v>
      </c>
      <c r="K334" s="303" t="s">
        <v>50</v>
      </c>
      <c r="L334" s="254" t="s">
        <v>50</v>
      </c>
      <c r="M334" s="254" t="s">
        <v>50</v>
      </c>
      <c r="N334" s="348" t="s">
        <v>50</v>
      </c>
      <c r="O334" s="263" t="s">
        <v>50</v>
      </c>
      <c r="P334" s="252" t="s">
        <v>50</v>
      </c>
      <c r="Q334" s="252" t="s">
        <v>51</v>
      </c>
      <c r="R334" s="252" t="s">
        <v>50</v>
      </c>
      <c r="S334" s="39" t="s">
        <v>50</v>
      </c>
      <c r="T334" s="39" t="s">
        <v>50</v>
      </c>
      <c r="U334" s="320" t="s">
        <v>50</v>
      </c>
      <c r="V334" s="254" t="s">
        <v>50</v>
      </c>
      <c r="W334" s="254" t="s">
        <v>50</v>
      </c>
      <c r="X334" s="303" t="s">
        <v>50</v>
      </c>
      <c r="Y334" s="307" t="s">
        <v>50</v>
      </c>
      <c r="Z334" s="307" t="s">
        <v>50</v>
      </c>
      <c r="AA334" s="254" t="s">
        <v>50</v>
      </c>
      <c r="AB334" s="265" t="s">
        <v>50</v>
      </c>
      <c r="AC334" s="265" t="s">
        <v>50</v>
      </c>
      <c r="AD334" s="265" t="s">
        <v>50</v>
      </c>
      <c r="AE334" s="265" t="s">
        <v>50</v>
      </c>
      <c r="AF334" s="233" t="s">
        <v>50</v>
      </c>
      <c r="AG334" s="233" t="s">
        <v>50</v>
      </c>
      <c r="AH334" s="412" t="s">
        <v>50</v>
      </c>
      <c r="AI334" s="264" t="s">
        <v>50</v>
      </c>
      <c r="AJ334" s="254" t="s">
        <v>50</v>
      </c>
      <c r="AK334" s="254" t="s">
        <v>50</v>
      </c>
      <c r="AL334" s="254" t="s">
        <v>50</v>
      </c>
      <c r="AM334" s="254" t="s">
        <v>50</v>
      </c>
      <c r="AN334" s="348" t="s">
        <v>50</v>
      </c>
    </row>
    <row r="335" spans="1:40" x14ac:dyDescent="0.2">
      <c r="A335" s="262" t="s">
        <v>38</v>
      </c>
      <c r="B335" s="263" t="s">
        <v>50</v>
      </c>
      <c r="C335" s="263" t="s">
        <v>50</v>
      </c>
      <c r="D335" s="263" t="s">
        <v>50</v>
      </c>
      <c r="E335" s="263" t="s">
        <v>50</v>
      </c>
      <c r="F335" s="39" t="s">
        <v>50</v>
      </c>
      <c r="G335" s="39" t="s">
        <v>50</v>
      </c>
      <c r="H335" s="320" t="s">
        <v>50</v>
      </c>
      <c r="I335" s="254" t="s">
        <v>50</v>
      </c>
      <c r="J335" s="254" t="s">
        <v>50</v>
      </c>
      <c r="K335" s="303" t="s">
        <v>50</v>
      </c>
      <c r="L335" s="254" t="s">
        <v>50</v>
      </c>
      <c r="M335" s="254" t="s">
        <v>50</v>
      </c>
      <c r="N335" s="348" t="s">
        <v>50</v>
      </c>
      <c r="O335" s="263" t="s">
        <v>50</v>
      </c>
      <c r="P335" s="252" t="s">
        <v>50</v>
      </c>
      <c r="Q335" s="252" t="s">
        <v>50</v>
      </c>
      <c r="R335" s="252" t="s">
        <v>50</v>
      </c>
      <c r="S335" s="39" t="s">
        <v>50</v>
      </c>
      <c r="T335" s="39" t="s">
        <v>50</v>
      </c>
      <c r="U335" s="320" t="s">
        <v>50</v>
      </c>
      <c r="V335" s="254" t="s">
        <v>50</v>
      </c>
      <c r="W335" s="254" t="s">
        <v>50</v>
      </c>
      <c r="X335" s="303" t="s">
        <v>50</v>
      </c>
      <c r="Y335" s="307" t="s">
        <v>50</v>
      </c>
      <c r="Z335" s="307" t="s">
        <v>50</v>
      </c>
      <c r="AA335" s="254" t="s">
        <v>50</v>
      </c>
      <c r="AB335" s="265" t="s">
        <v>50</v>
      </c>
      <c r="AC335" s="265" t="s">
        <v>50</v>
      </c>
      <c r="AD335" s="265" t="s">
        <v>50</v>
      </c>
      <c r="AE335" s="265" t="s">
        <v>50</v>
      </c>
      <c r="AF335" s="233" t="s">
        <v>50</v>
      </c>
      <c r="AG335" s="233" t="s">
        <v>50</v>
      </c>
      <c r="AH335" s="412" t="s">
        <v>50</v>
      </c>
      <c r="AI335" s="264" t="s">
        <v>50</v>
      </c>
      <c r="AJ335" s="254" t="s">
        <v>50</v>
      </c>
      <c r="AK335" s="254" t="s">
        <v>50</v>
      </c>
      <c r="AL335" s="254" t="s">
        <v>50</v>
      </c>
      <c r="AM335" s="254" t="s">
        <v>50</v>
      </c>
      <c r="AN335" s="348" t="s">
        <v>50</v>
      </c>
    </row>
    <row r="336" spans="1:40" x14ac:dyDescent="0.2">
      <c r="A336" s="262" t="s">
        <v>39</v>
      </c>
      <c r="B336" s="263" t="s">
        <v>50</v>
      </c>
      <c r="C336" s="263" t="s">
        <v>50</v>
      </c>
      <c r="D336" s="263" t="s">
        <v>50</v>
      </c>
      <c r="E336" s="263" t="s">
        <v>50</v>
      </c>
      <c r="F336" s="39" t="s">
        <v>50</v>
      </c>
      <c r="G336" s="39" t="s">
        <v>50</v>
      </c>
      <c r="H336" s="320" t="s">
        <v>50</v>
      </c>
      <c r="I336" s="254" t="s">
        <v>50</v>
      </c>
      <c r="J336" s="254" t="s">
        <v>50</v>
      </c>
      <c r="K336" s="303" t="s">
        <v>50</v>
      </c>
      <c r="L336" s="254" t="s">
        <v>50</v>
      </c>
      <c r="M336" s="254" t="s">
        <v>50</v>
      </c>
      <c r="N336" s="348" t="s">
        <v>50</v>
      </c>
      <c r="O336" s="263" t="s">
        <v>50</v>
      </c>
      <c r="P336" s="252" t="s">
        <v>50</v>
      </c>
      <c r="Q336" s="252" t="s">
        <v>50</v>
      </c>
      <c r="R336" s="252" t="s">
        <v>50</v>
      </c>
      <c r="S336" s="39" t="s">
        <v>50</v>
      </c>
      <c r="T336" s="39" t="s">
        <v>50</v>
      </c>
      <c r="U336" s="320" t="s">
        <v>50</v>
      </c>
      <c r="V336" s="254" t="s">
        <v>50</v>
      </c>
      <c r="W336" s="254" t="s">
        <v>50</v>
      </c>
      <c r="X336" s="303" t="s">
        <v>50</v>
      </c>
      <c r="Y336" s="307" t="s">
        <v>50</v>
      </c>
      <c r="Z336" s="307" t="s">
        <v>50</v>
      </c>
      <c r="AA336" s="254" t="s">
        <v>50</v>
      </c>
      <c r="AB336" s="265" t="s">
        <v>50</v>
      </c>
      <c r="AC336" s="265" t="s">
        <v>50</v>
      </c>
      <c r="AD336" s="265" t="s">
        <v>50</v>
      </c>
      <c r="AE336" s="265" t="s">
        <v>50</v>
      </c>
      <c r="AF336" s="233" t="s">
        <v>50</v>
      </c>
      <c r="AG336" s="233" t="s">
        <v>50</v>
      </c>
      <c r="AH336" s="412" t="s">
        <v>50</v>
      </c>
      <c r="AI336" s="264" t="s">
        <v>50</v>
      </c>
      <c r="AJ336" s="254" t="s">
        <v>50</v>
      </c>
      <c r="AK336" s="254" t="s">
        <v>50</v>
      </c>
      <c r="AL336" s="254" t="s">
        <v>50</v>
      </c>
      <c r="AM336" s="254" t="s">
        <v>50</v>
      </c>
      <c r="AN336" s="348" t="s">
        <v>50</v>
      </c>
    </row>
    <row r="337" spans="1:40" x14ac:dyDescent="0.2">
      <c r="A337" s="262" t="s">
        <v>40</v>
      </c>
      <c r="B337" s="263" t="s">
        <v>50</v>
      </c>
      <c r="C337" s="263" t="s">
        <v>50</v>
      </c>
      <c r="D337" s="263" t="s">
        <v>50</v>
      </c>
      <c r="E337" s="263" t="s">
        <v>50</v>
      </c>
      <c r="F337" s="39" t="s">
        <v>50</v>
      </c>
      <c r="G337" s="39" t="s">
        <v>50</v>
      </c>
      <c r="H337" s="320" t="s">
        <v>50</v>
      </c>
      <c r="I337" s="254" t="s">
        <v>50</v>
      </c>
      <c r="J337" s="254" t="s">
        <v>50</v>
      </c>
      <c r="K337" s="303" t="s">
        <v>50</v>
      </c>
      <c r="L337" s="254" t="s">
        <v>50</v>
      </c>
      <c r="M337" s="254" t="s">
        <v>50</v>
      </c>
      <c r="N337" s="348" t="s">
        <v>50</v>
      </c>
      <c r="O337" s="263" t="s">
        <v>50</v>
      </c>
      <c r="P337" s="252" t="s">
        <v>50</v>
      </c>
      <c r="Q337" s="252" t="s">
        <v>50</v>
      </c>
      <c r="R337" s="252" t="s">
        <v>50</v>
      </c>
      <c r="S337" s="39" t="s">
        <v>50</v>
      </c>
      <c r="T337" s="39" t="s">
        <v>50</v>
      </c>
      <c r="U337" s="320" t="s">
        <v>50</v>
      </c>
      <c r="V337" s="254" t="s">
        <v>50</v>
      </c>
      <c r="W337" s="254" t="s">
        <v>50</v>
      </c>
      <c r="X337" s="303" t="s">
        <v>50</v>
      </c>
      <c r="Y337" s="307" t="s">
        <v>50</v>
      </c>
      <c r="Z337" s="307" t="s">
        <v>50</v>
      </c>
      <c r="AA337" s="254" t="s">
        <v>50</v>
      </c>
      <c r="AB337" s="265" t="s">
        <v>50</v>
      </c>
      <c r="AC337" s="265" t="s">
        <v>50</v>
      </c>
      <c r="AD337" s="265" t="s">
        <v>50</v>
      </c>
      <c r="AE337" s="265" t="s">
        <v>50</v>
      </c>
      <c r="AF337" s="233" t="s">
        <v>50</v>
      </c>
      <c r="AG337" s="233" t="s">
        <v>50</v>
      </c>
      <c r="AH337" s="412" t="s">
        <v>50</v>
      </c>
      <c r="AI337" s="264" t="s">
        <v>50</v>
      </c>
      <c r="AJ337" s="254" t="s">
        <v>50</v>
      </c>
      <c r="AK337" s="254" t="s">
        <v>50</v>
      </c>
      <c r="AL337" s="254" t="s">
        <v>50</v>
      </c>
      <c r="AM337" s="254" t="s">
        <v>50</v>
      </c>
      <c r="AN337" s="348" t="s">
        <v>50</v>
      </c>
    </row>
    <row r="338" spans="1:40" x14ac:dyDescent="0.2">
      <c r="A338" s="267" t="s">
        <v>41</v>
      </c>
      <c r="B338" s="263" t="s">
        <v>50</v>
      </c>
      <c r="C338" s="263" t="s">
        <v>50</v>
      </c>
      <c r="D338" s="263" t="s">
        <v>50</v>
      </c>
      <c r="E338" s="263" t="s">
        <v>50</v>
      </c>
      <c r="F338" s="39" t="s">
        <v>50</v>
      </c>
      <c r="G338" s="39" t="s">
        <v>50</v>
      </c>
      <c r="H338" s="320" t="s">
        <v>50</v>
      </c>
      <c r="I338" s="254" t="s">
        <v>50</v>
      </c>
      <c r="J338" s="254" t="s">
        <v>50</v>
      </c>
      <c r="K338" s="303" t="s">
        <v>50</v>
      </c>
      <c r="L338" s="254" t="s">
        <v>50</v>
      </c>
      <c r="M338" s="254" t="s">
        <v>50</v>
      </c>
      <c r="N338" s="348" t="s">
        <v>50</v>
      </c>
      <c r="O338" s="263" t="s">
        <v>50</v>
      </c>
      <c r="P338" s="252" t="s">
        <v>50</v>
      </c>
      <c r="Q338" s="252" t="s">
        <v>50</v>
      </c>
      <c r="R338" s="252" t="s">
        <v>50</v>
      </c>
      <c r="S338" s="39" t="s">
        <v>50</v>
      </c>
      <c r="T338" s="39" t="s">
        <v>50</v>
      </c>
      <c r="U338" s="320" t="s">
        <v>50</v>
      </c>
      <c r="V338" s="254" t="s">
        <v>50</v>
      </c>
      <c r="W338" s="254" t="s">
        <v>50</v>
      </c>
      <c r="X338" s="303" t="s">
        <v>50</v>
      </c>
      <c r="Y338" s="307" t="s">
        <v>50</v>
      </c>
      <c r="Z338" s="307" t="s">
        <v>50</v>
      </c>
      <c r="AA338" s="254" t="s">
        <v>50</v>
      </c>
      <c r="AB338" s="265" t="s">
        <v>50</v>
      </c>
      <c r="AC338" s="265" t="s">
        <v>50</v>
      </c>
      <c r="AD338" s="265" t="s">
        <v>50</v>
      </c>
      <c r="AE338" s="265" t="s">
        <v>50</v>
      </c>
      <c r="AF338" s="233" t="s">
        <v>50</v>
      </c>
      <c r="AG338" s="233" t="s">
        <v>50</v>
      </c>
      <c r="AH338" s="412" t="s">
        <v>50</v>
      </c>
      <c r="AI338" s="264" t="s">
        <v>50</v>
      </c>
      <c r="AJ338" s="254" t="s">
        <v>50</v>
      </c>
      <c r="AK338" s="254" t="s">
        <v>50</v>
      </c>
      <c r="AL338" s="254" t="s">
        <v>50</v>
      </c>
      <c r="AM338" s="254" t="s">
        <v>50</v>
      </c>
      <c r="AN338" s="348" t="s">
        <v>50</v>
      </c>
    </row>
    <row r="339" spans="1:40" x14ac:dyDescent="0.2">
      <c r="A339" s="262" t="s">
        <v>42</v>
      </c>
      <c r="B339" s="263" t="s">
        <v>50</v>
      </c>
      <c r="C339" s="263" t="s">
        <v>50</v>
      </c>
      <c r="D339" s="263" t="s">
        <v>51</v>
      </c>
      <c r="E339" s="263" t="s">
        <v>50</v>
      </c>
      <c r="F339" s="39" t="s">
        <v>50</v>
      </c>
      <c r="G339" s="39" t="s">
        <v>50</v>
      </c>
      <c r="H339" s="320" t="s">
        <v>50</v>
      </c>
      <c r="I339" s="254" t="s">
        <v>50</v>
      </c>
      <c r="J339" s="254" t="s">
        <v>50</v>
      </c>
      <c r="K339" s="303" t="s">
        <v>50</v>
      </c>
      <c r="L339" s="254" t="s">
        <v>50</v>
      </c>
      <c r="M339" s="254" t="s">
        <v>50</v>
      </c>
      <c r="N339" s="348" t="s">
        <v>50</v>
      </c>
      <c r="O339" s="263" t="s">
        <v>50</v>
      </c>
      <c r="P339" s="252" t="s">
        <v>50</v>
      </c>
      <c r="Q339" s="308" t="s">
        <v>51</v>
      </c>
      <c r="R339" s="252" t="s">
        <v>50</v>
      </c>
      <c r="S339" s="39" t="s">
        <v>50</v>
      </c>
      <c r="T339" s="39" t="s">
        <v>50</v>
      </c>
      <c r="U339" s="320" t="s">
        <v>50</v>
      </c>
      <c r="V339" s="254" t="s">
        <v>50</v>
      </c>
      <c r="W339" s="254" t="s">
        <v>50</v>
      </c>
      <c r="X339" s="303" t="s">
        <v>50</v>
      </c>
      <c r="Y339" s="307" t="s">
        <v>50</v>
      </c>
      <c r="Z339" s="307" t="s">
        <v>50</v>
      </c>
      <c r="AA339" s="254" t="s">
        <v>50</v>
      </c>
      <c r="AB339" s="265" t="s">
        <v>50</v>
      </c>
      <c r="AC339" s="265" t="s">
        <v>50</v>
      </c>
      <c r="AD339" s="265" t="s">
        <v>50</v>
      </c>
      <c r="AE339" s="265" t="s">
        <v>50</v>
      </c>
      <c r="AF339" s="233" t="s">
        <v>50</v>
      </c>
      <c r="AG339" s="233" t="s">
        <v>50</v>
      </c>
      <c r="AH339" s="412" t="s">
        <v>50</v>
      </c>
      <c r="AI339" s="264" t="s">
        <v>50</v>
      </c>
      <c r="AJ339" s="254" t="s">
        <v>50</v>
      </c>
      <c r="AK339" s="254" t="s">
        <v>50</v>
      </c>
      <c r="AL339" s="254" t="s">
        <v>50</v>
      </c>
      <c r="AM339" s="254" t="s">
        <v>50</v>
      </c>
      <c r="AN339" s="348" t="s">
        <v>50</v>
      </c>
    </row>
    <row r="340" spans="1:40" x14ac:dyDescent="0.2">
      <c r="A340" s="261" t="s">
        <v>43</v>
      </c>
      <c r="B340" s="252" t="s">
        <v>50</v>
      </c>
      <c r="C340" s="252" t="s">
        <v>50</v>
      </c>
      <c r="D340" s="252" t="s">
        <v>50</v>
      </c>
      <c r="E340" s="252" t="s">
        <v>50</v>
      </c>
      <c r="F340" s="50" t="s">
        <v>50</v>
      </c>
      <c r="G340" s="50" t="s">
        <v>50</v>
      </c>
      <c r="H340" s="334" t="s">
        <v>50</v>
      </c>
      <c r="I340" s="254" t="s">
        <v>50</v>
      </c>
      <c r="J340" s="254" t="s">
        <v>50</v>
      </c>
      <c r="K340" s="303" t="s">
        <v>50</v>
      </c>
      <c r="L340" s="254" t="s">
        <v>50</v>
      </c>
      <c r="M340" s="254" t="s">
        <v>50</v>
      </c>
      <c r="N340" s="348" t="s">
        <v>50</v>
      </c>
      <c r="O340" s="263" t="s">
        <v>50</v>
      </c>
      <c r="P340" s="252" t="s">
        <v>50</v>
      </c>
      <c r="Q340" s="252" t="s">
        <v>50</v>
      </c>
      <c r="R340" s="252" t="s">
        <v>50</v>
      </c>
      <c r="S340" s="50" t="s">
        <v>50</v>
      </c>
      <c r="T340" s="50" t="s">
        <v>50</v>
      </c>
      <c r="U340" s="334" t="s">
        <v>50</v>
      </c>
      <c r="V340" s="254" t="s">
        <v>50</v>
      </c>
      <c r="W340" s="254" t="s">
        <v>50</v>
      </c>
      <c r="X340" s="303" t="s">
        <v>50</v>
      </c>
      <c r="Y340" s="307" t="s">
        <v>50</v>
      </c>
      <c r="Z340" s="307" t="s">
        <v>50</v>
      </c>
      <c r="AA340" s="254" t="s">
        <v>50</v>
      </c>
      <c r="AB340" s="256"/>
      <c r="AC340" s="257"/>
      <c r="AD340" s="257"/>
      <c r="AE340" s="257"/>
      <c r="AF340" s="257"/>
      <c r="AG340" s="257"/>
      <c r="AH340" s="411"/>
      <c r="AI340" s="259"/>
      <c r="AJ340" s="259"/>
      <c r="AK340" s="259"/>
      <c r="AL340" s="260"/>
      <c r="AM340" s="260"/>
      <c r="AN340" s="381"/>
    </row>
    <row r="341" spans="1:40" x14ac:dyDescent="0.2">
      <c r="A341" s="262" t="s">
        <v>44</v>
      </c>
      <c r="B341" s="263" t="s">
        <v>50</v>
      </c>
      <c r="C341" s="263" t="s">
        <v>50</v>
      </c>
      <c r="D341" s="263" t="s">
        <v>50</v>
      </c>
      <c r="E341" s="263" t="s">
        <v>50</v>
      </c>
      <c r="F341" s="39" t="s">
        <v>50</v>
      </c>
      <c r="G341" s="39" t="s">
        <v>50</v>
      </c>
      <c r="H341" s="320" t="s">
        <v>50</v>
      </c>
      <c r="I341" s="254" t="s">
        <v>50</v>
      </c>
      <c r="J341" s="254" t="s">
        <v>50</v>
      </c>
      <c r="K341" s="303" t="s">
        <v>50</v>
      </c>
      <c r="L341" s="254" t="s">
        <v>50</v>
      </c>
      <c r="M341" s="254" t="s">
        <v>50</v>
      </c>
      <c r="N341" s="348" t="s">
        <v>50</v>
      </c>
      <c r="O341" s="263" t="s">
        <v>50</v>
      </c>
      <c r="P341" s="252" t="s">
        <v>50</v>
      </c>
      <c r="Q341" s="252" t="s">
        <v>50</v>
      </c>
      <c r="R341" s="252" t="s">
        <v>50</v>
      </c>
      <c r="S341" s="39" t="s">
        <v>50</v>
      </c>
      <c r="T341" s="39" t="s">
        <v>50</v>
      </c>
      <c r="U341" s="320" t="s">
        <v>50</v>
      </c>
      <c r="V341" s="254" t="s">
        <v>50</v>
      </c>
      <c r="W341" s="254" t="s">
        <v>50</v>
      </c>
      <c r="X341" s="303" t="s">
        <v>50</v>
      </c>
      <c r="Y341" s="307" t="s">
        <v>50</v>
      </c>
      <c r="Z341" s="307" t="s">
        <v>50</v>
      </c>
      <c r="AA341" s="254" t="s">
        <v>50</v>
      </c>
      <c r="AB341" s="265" t="s">
        <v>50</v>
      </c>
      <c r="AC341" s="265" t="s">
        <v>50</v>
      </c>
      <c r="AD341" s="265" t="s">
        <v>50</v>
      </c>
      <c r="AE341" s="265" t="s">
        <v>50</v>
      </c>
      <c r="AF341" s="233" t="s">
        <v>50</v>
      </c>
      <c r="AG341" s="233" t="s">
        <v>50</v>
      </c>
      <c r="AH341" s="412" t="s">
        <v>50</v>
      </c>
      <c r="AI341" s="264" t="s">
        <v>50</v>
      </c>
      <c r="AJ341" s="254" t="s">
        <v>50</v>
      </c>
      <c r="AK341" s="254" t="s">
        <v>50</v>
      </c>
      <c r="AL341" s="254" t="s">
        <v>50</v>
      </c>
      <c r="AM341" s="254" t="s">
        <v>50</v>
      </c>
      <c r="AN341" s="348" t="s">
        <v>50</v>
      </c>
    </row>
    <row r="342" spans="1:40" x14ac:dyDescent="0.2">
      <c r="A342" s="262" t="s">
        <v>45</v>
      </c>
      <c r="B342" s="263" t="s">
        <v>50</v>
      </c>
      <c r="C342" s="263" t="s">
        <v>50</v>
      </c>
      <c r="D342" s="263" t="s">
        <v>50</v>
      </c>
      <c r="E342" s="263" t="s">
        <v>50</v>
      </c>
      <c r="F342" s="39" t="s">
        <v>50</v>
      </c>
      <c r="G342" s="39" t="s">
        <v>50</v>
      </c>
      <c r="H342" s="320" t="s">
        <v>50</v>
      </c>
      <c r="I342" s="254" t="s">
        <v>50</v>
      </c>
      <c r="J342" s="254" t="s">
        <v>50</v>
      </c>
      <c r="K342" s="303" t="s">
        <v>50</v>
      </c>
      <c r="L342" s="254" t="s">
        <v>50</v>
      </c>
      <c r="M342" s="254" t="s">
        <v>50</v>
      </c>
      <c r="N342" s="348" t="s">
        <v>50</v>
      </c>
      <c r="O342" s="263" t="s">
        <v>50</v>
      </c>
      <c r="P342" s="252" t="s">
        <v>50</v>
      </c>
      <c r="Q342" s="252" t="s">
        <v>50</v>
      </c>
      <c r="R342" s="252" t="s">
        <v>50</v>
      </c>
      <c r="S342" s="39" t="s">
        <v>50</v>
      </c>
      <c r="T342" s="39" t="s">
        <v>50</v>
      </c>
      <c r="U342" s="320" t="s">
        <v>50</v>
      </c>
      <c r="V342" s="254" t="s">
        <v>50</v>
      </c>
      <c r="W342" s="254" t="s">
        <v>50</v>
      </c>
      <c r="X342" s="303" t="s">
        <v>50</v>
      </c>
      <c r="Y342" s="307" t="s">
        <v>50</v>
      </c>
      <c r="Z342" s="307" t="s">
        <v>50</v>
      </c>
      <c r="AA342" s="254" t="s">
        <v>50</v>
      </c>
      <c r="AB342" s="265" t="s">
        <v>50</v>
      </c>
      <c r="AC342" s="265" t="s">
        <v>50</v>
      </c>
      <c r="AD342" s="265" t="s">
        <v>50</v>
      </c>
      <c r="AE342" s="265" t="s">
        <v>50</v>
      </c>
      <c r="AF342" s="233" t="s">
        <v>50</v>
      </c>
      <c r="AG342" s="233" t="s">
        <v>50</v>
      </c>
      <c r="AH342" s="412" t="s">
        <v>50</v>
      </c>
      <c r="AI342" s="264" t="s">
        <v>50</v>
      </c>
      <c r="AJ342" s="254" t="s">
        <v>50</v>
      </c>
      <c r="AK342" s="254" t="s">
        <v>50</v>
      </c>
      <c r="AL342" s="254" t="s">
        <v>50</v>
      </c>
      <c r="AM342" s="254" t="s">
        <v>50</v>
      </c>
      <c r="AN342" s="348" t="s">
        <v>50</v>
      </c>
    </row>
    <row r="343" spans="1:40" x14ac:dyDescent="0.2">
      <c r="A343" s="262" t="s">
        <v>46</v>
      </c>
      <c r="B343" s="263" t="s">
        <v>50</v>
      </c>
      <c r="C343" s="263" t="s">
        <v>50</v>
      </c>
      <c r="D343" s="263" t="s">
        <v>50</v>
      </c>
      <c r="E343" s="263" t="s">
        <v>50</v>
      </c>
      <c r="F343" s="39" t="s">
        <v>50</v>
      </c>
      <c r="G343" s="39" t="s">
        <v>50</v>
      </c>
      <c r="H343" s="320" t="s">
        <v>50</v>
      </c>
      <c r="I343" s="254" t="s">
        <v>50</v>
      </c>
      <c r="J343" s="254" t="s">
        <v>50</v>
      </c>
      <c r="K343" s="303" t="s">
        <v>50</v>
      </c>
      <c r="L343" s="254" t="s">
        <v>50</v>
      </c>
      <c r="M343" s="254" t="s">
        <v>50</v>
      </c>
      <c r="N343" s="348" t="s">
        <v>50</v>
      </c>
      <c r="O343" s="263" t="s">
        <v>50</v>
      </c>
      <c r="P343" s="252" t="s">
        <v>50</v>
      </c>
      <c r="Q343" s="252" t="s">
        <v>50</v>
      </c>
      <c r="R343" s="252" t="s">
        <v>50</v>
      </c>
      <c r="S343" s="39" t="s">
        <v>50</v>
      </c>
      <c r="T343" s="39" t="s">
        <v>50</v>
      </c>
      <c r="U343" s="320" t="s">
        <v>50</v>
      </c>
      <c r="V343" s="254" t="s">
        <v>50</v>
      </c>
      <c r="W343" s="254" t="s">
        <v>50</v>
      </c>
      <c r="X343" s="303" t="s">
        <v>50</v>
      </c>
      <c r="Y343" s="307" t="s">
        <v>50</v>
      </c>
      <c r="Z343" s="307" t="s">
        <v>50</v>
      </c>
      <c r="AA343" s="254" t="s">
        <v>50</v>
      </c>
      <c r="AB343" s="265" t="s">
        <v>50</v>
      </c>
      <c r="AC343" s="265" t="s">
        <v>50</v>
      </c>
      <c r="AD343" s="265" t="s">
        <v>50</v>
      </c>
      <c r="AE343" s="265" t="s">
        <v>50</v>
      </c>
      <c r="AF343" s="233" t="s">
        <v>50</v>
      </c>
      <c r="AG343" s="233" t="s">
        <v>50</v>
      </c>
      <c r="AH343" s="412" t="s">
        <v>50</v>
      </c>
      <c r="AI343" s="264" t="s">
        <v>50</v>
      </c>
      <c r="AJ343" s="254" t="s">
        <v>50</v>
      </c>
      <c r="AK343" s="254" t="s">
        <v>50</v>
      </c>
      <c r="AL343" s="254" t="s">
        <v>50</v>
      </c>
      <c r="AM343" s="254" t="s">
        <v>50</v>
      </c>
      <c r="AN343" s="348" t="s">
        <v>50</v>
      </c>
    </row>
    <row r="344" spans="1:40" x14ac:dyDescent="0.2">
      <c r="A344" s="262" t="s">
        <v>47</v>
      </c>
      <c r="B344" s="263" t="s">
        <v>50</v>
      </c>
      <c r="C344" s="263" t="s">
        <v>50</v>
      </c>
      <c r="D344" s="263" t="s">
        <v>50</v>
      </c>
      <c r="E344" s="263" t="s">
        <v>50</v>
      </c>
      <c r="F344" s="39" t="s">
        <v>50</v>
      </c>
      <c r="G344" s="39" t="s">
        <v>50</v>
      </c>
      <c r="H344" s="320" t="s">
        <v>50</v>
      </c>
      <c r="I344" s="254" t="s">
        <v>50</v>
      </c>
      <c r="J344" s="254" t="s">
        <v>50</v>
      </c>
      <c r="K344" s="303" t="s">
        <v>50</v>
      </c>
      <c r="L344" s="254" t="s">
        <v>50</v>
      </c>
      <c r="M344" s="254" t="s">
        <v>50</v>
      </c>
      <c r="N344" s="348" t="s">
        <v>50</v>
      </c>
      <c r="O344" s="263" t="s">
        <v>50</v>
      </c>
      <c r="P344" s="252" t="s">
        <v>50</v>
      </c>
      <c r="Q344" s="252" t="s">
        <v>50</v>
      </c>
      <c r="R344" s="252" t="s">
        <v>50</v>
      </c>
      <c r="S344" s="39" t="s">
        <v>50</v>
      </c>
      <c r="T344" s="39" t="s">
        <v>50</v>
      </c>
      <c r="U344" s="320" t="s">
        <v>50</v>
      </c>
      <c r="V344" s="254" t="s">
        <v>50</v>
      </c>
      <c r="W344" s="254" t="s">
        <v>50</v>
      </c>
      <c r="X344" s="303" t="s">
        <v>50</v>
      </c>
      <c r="Y344" s="307" t="s">
        <v>50</v>
      </c>
      <c r="Z344" s="307" t="s">
        <v>50</v>
      </c>
      <c r="AA344" s="254" t="s">
        <v>50</v>
      </c>
      <c r="AB344" s="265" t="s">
        <v>50</v>
      </c>
      <c r="AC344" s="265" t="s">
        <v>50</v>
      </c>
      <c r="AD344" s="265" t="s">
        <v>50</v>
      </c>
      <c r="AE344" s="265" t="s">
        <v>50</v>
      </c>
      <c r="AF344" s="233" t="s">
        <v>50</v>
      </c>
      <c r="AG344" s="233" t="s">
        <v>50</v>
      </c>
      <c r="AH344" s="412" t="s">
        <v>50</v>
      </c>
      <c r="AI344" s="264" t="s">
        <v>50</v>
      </c>
      <c r="AJ344" s="254" t="s">
        <v>50</v>
      </c>
      <c r="AK344" s="254" t="s">
        <v>50</v>
      </c>
      <c r="AL344" s="254" t="s">
        <v>50</v>
      </c>
      <c r="AM344" s="254" t="s">
        <v>50</v>
      </c>
      <c r="AN344" s="348" t="s">
        <v>50</v>
      </c>
    </row>
    <row r="345" spans="1:40" x14ac:dyDescent="0.2">
      <c r="A345" s="262" t="s">
        <v>48</v>
      </c>
      <c r="B345" s="263" t="s">
        <v>50</v>
      </c>
      <c r="C345" s="263" t="s">
        <v>50</v>
      </c>
      <c r="D345" s="263" t="s">
        <v>50</v>
      </c>
      <c r="E345" s="263" t="s">
        <v>50</v>
      </c>
      <c r="F345" s="39" t="s">
        <v>50</v>
      </c>
      <c r="G345" s="39" t="s">
        <v>50</v>
      </c>
      <c r="H345" s="320" t="s">
        <v>50</v>
      </c>
      <c r="I345" s="254" t="s">
        <v>50</v>
      </c>
      <c r="J345" s="254" t="s">
        <v>50</v>
      </c>
      <c r="K345" s="303" t="s">
        <v>50</v>
      </c>
      <c r="L345" s="254" t="s">
        <v>50</v>
      </c>
      <c r="M345" s="254" t="s">
        <v>50</v>
      </c>
      <c r="N345" s="348" t="s">
        <v>50</v>
      </c>
      <c r="O345" s="263" t="s">
        <v>50</v>
      </c>
      <c r="P345" s="252" t="s">
        <v>50</v>
      </c>
      <c r="Q345" s="252" t="s">
        <v>50</v>
      </c>
      <c r="R345" s="252" t="s">
        <v>50</v>
      </c>
      <c r="S345" s="39" t="s">
        <v>50</v>
      </c>
      <c r="T345" s="39" t="s">
        <v>50</v>
      </c>
      <c r="U345" s="320" t="s">
        <v>50</v>
      </c>
      <c r="V345" s="254" t="s">
        <v>50</v>
      </c>
      <c r="W345" s="254" t="s">
        <v>50</v>
      </c>
      <c r="X345" s="303" t="s">
        <v>50</v>
      </c>
      <c r="Y345" s="307" t="s">
        <v>50</v>
      </c>
      <c r="Z345" s="307" t="s">
        <v>50</v>
      </c>
      <c r="AA345" s="254" t="s">
        <v>50</v>
      </c>
      <c r="AB345" s="265" t="s">
        <v>50</v>
      </c>
      <c r="AC345" s="265" t="s">
        <v>50</v>
      </c>
      <c r="AD345" s="265" t="s">
        <v>50</v>
      </c>
      <c r="AE345" s="265" t="s">
        <v>50</v>
      </c>
      <c r="AF345" s="233" t="s">
        <v>50</v>
      </c>
      <c r="AG345" s="233" t="s">
        <v>50</v>
      </c>
      <c r="AH345" s="412" t="s">
        <v>50</v>
      </c>
      <c r="AI345" s="264" t="s">
        <v>50</v>
      </c>
      <c r="AJ345" s="254" t="s">
        <v>50</v>
      </c>
      <c r="AK345" s="254" t="s">
        <v>50</v>
      </c>
      <c r="AL345" s="254" t="s">
        <v>50</v>
      </c>
      <c r="AM345" s="254" t="s">
        <v>50</v>
      </c>
      <c r="AN345" s="348" t="s">
        <v>50</v>
      </c>
    </row>
    <row r="346" spans="1:40" ht="16" thickBot="1" x14ac:dyDescent="0.25">
      <c r="A346" s="262" t="s">
        <v>49</v>
      </c>
      <c r="B346" s="263" t="s">
        <v>50</v>
      </c>
      <c r="C346" s="263" t="s">
        <v>50</v>
      </c>
      <c r="D346" s="263" t="s">
        <v>50</v>
      </c>
      <c r="E346" s="263" t="s">
        <v>50</v>
      </c>
      <c r="F346" s="39" t="s">
        <v>50</v>
      </c>
      <c r="G346" s="39" t="s">
        <v>50</v>
      </c>
      <c r="H346" s="320" t="s">
        <v>50</v>
      </c>
      <c r="I346" s="254" t="s">
        <v>50</v>
      </c>
      <c r="J346" s="254" t="s">
        <v>50</v>
      </c>
      <c r="K346" s="303" t="s">
        <v>50</v>
      </c>
      <c r="L346" s="254" t="s">
        <v>50</v>
      </c>
      <c r="M346" s="254" t="s">
        <v>50</v>
      </c>
      <c r="N346" s="348" t="s">
        <v>50</v>
      </c>
      <c r="O346" s="263" t="s">
        <v>50</v>
      </c>
      <c r="P346" s="252" t="s">
        <v>50</v>
      </c>
      <c r="Q346" s="252" t="s">
        <v>50</v>
      </c>
      <c r="R346" s="252" t="s">
        <v>50</v>
      </c>
      <c r="S346" s="39" t="s">
        <v>50</v>
      </c>
      <c r="T346" s="39" t="s">
        <v>50</v>
      </c>
      <c r="U346" s="320" t="s">
        <v>50</v>
      </c>
      <c r="V346" s="254" t="s">
        <v>50</v>
      </c>
      <c r="W346" s="254" t="s">
        <v>50</v>
      </c>
      <c r="X346" s="303" t="s">
        <v>50</v>
      </c>
      <c r="Y346" s="307" t="s">
        <v>50</v>
      </c>
      <c r="Z346" s="307" t="s">
        <v>50</v>
      </c>
      <c r="AA346" s="254" t="s">
        <v>50</v>
      </c>
      <c r="AB346" s="265" t="s">
        <v>50</v>
      </c>
      <c r="AC346" s="265" t="s">
        <v>50</v>
      </c>
      <c r="AD346" s="265" t="s">
        <v>50</v>
      </c>
      <c r="AE346" s="265" t="s">
        <v>50</v>
      </c>
      <c r="AF346" s="233" t="s">
        <v>50</v>
      </c>
      <c r="AG346" s="233" t="s">
        <v>50</v>
      </c>
      <c r="AH346" s="412" t="s">
        <v>50</v>
      </c>
      <c r="AI346" s="264" t="s">
        <v>50</v>
      </c>
      <c r="AJ346" s="254" t="s">
        <v>50</v>
      </c>
      <c r="AK346" s="254" t="s">
        <v>50</v>
      </c>
      <c r="AL346" s="254" t="s">
        <v>50</v>
      </c>
      <c r="AM346" s="254" t="s">
        <v>50</v>
      </c>
      <c r="AN346" s="348" t="s">
        <v>50</v>
      </c>
    </row>
    <row r="347" spans="1:40" x14ac:dyDescent="0.2">
      <c r="A347" s="310" t="s">
        <v>98</v>
      </c>
      <c r="B347" s="230"/>
      <c r="C347" s="230"/>
      <c r="D347" s="230"/>
      <c r="E347" s="230"/>
      <c r="F347" s="230"/>
      <c r="G347" s="230"/>
      <c r="H347" s="317"/>
      <c r="I347" s="230"/>
      <c r="J347" s="230"/>
      <c r="K347" s="230"/>
      <c r="L347" s="230"/>
      <c r="M347" s="230"/>
      <c r="N347" s="351"/>
      <c r="O347" s="230"/>
      <c r="P347" s="230"/>
      <c r="Q347" s="230"/>
      <c r="R347" s="230"/>
      <c r="S347" s="230"/>
      <c r="T347" s="230"/>
      <c r="U347" s="317"/>
      <c r="V347" s="230"/>
      <c r="W347" s="230"/>
      <c r="X347" s="230"/>
      <c r="Y347" s="230"/>
      <c r="Z347" s="230"/>
      <c r="AA347" s="230"/>
      <c r="AB347" s="230"/>
      <c r="AC347" s="230"/>
      <c r="AD347" s="230"/>
      <c r="AE347" s="230"/>
      <c r="AF347" s="230"/>
      <c r="AG347" s="230"/>
      <c r="AH347" s="317"/>
      <c r="AI347"/>
      <c r="AJ347"/>
      <c r="AK347"/>
      <c r="AL347"/>
      <c r="AM347"/>
      <c r="AN347" s="383"/>
    </row>
    <row r="348" spans="1:40" s="114" customFormat="1" ht="18" x14ac:dyDescent="0.2">
      <c r="A348" s="468" t="s">
        <v>71</v>
      </c>
      <c r="B348" s="468"/>
      <c r="C348" s="468"/>
      <c r="D348" s="468"/>
      <c r="E348" s="468"/>
      <c r="F348" s="468"/>
      <c r="G348" s="468"/>
      <c r="H348" s="468"/>
      <c r="I348" s="468"/>
      <c r="J348" s="468"/>
      <c r="K348" s="468"/>
      <c r="L348" s="468"/>
      <c r="M348" s="468"/>
      <c r="N348" s="468"/>
      <c r="O348" s="468"/>
      <c r="P348" s="468"/>
      <c r="Q348" s="468"/>
      <c r="R348" s="468"/>
      <c r="S348" s="468"/>
      <c r="T348" s="468"/>
      <c r="U348" s="468"/>
      <c r="V348" s="468"/>
      <c r="W348" s="468"/>
      <c r="X348" s="468"/>
      <c r="Y348" s="468"/>
      <c r="Z348" s="468"/>
      <c r="AA348" s="468"/>
      <c r="AB348" s="468"/>
      <c r="AC348" s="468"/>
      <c r="AD348" s="468"/>
      <c r="AE348" s="468"/>
      <c r="AF348" s="468"/>
      <c r="AG348" s="468"/>
      <c r="AH348" s="468"/>
      <c r="AI348" s="468"/>
      <c r="AJ348" s="468"/>
      <c r="AK348" s="468"/>
      <c r="AL348" s="115"/>
      <c r="AM348" s="115"/>
      <c r="AN348" s="364"/>
    </row>
    <row r="349" spans="1:40" s="114" customFormat="1" ht="18" x14ac:dyDescent="0.2">
      <c r="A349" s="467" t="s">
        <v>2</v>
      </c>
      <c r="B349" s="467"/>
      <c r="C349" s="467"/>
      <c r="D349" s="467"/>
      <c r="E349" s="467"/>
      <c r="F349" s="467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/>
      <c r="Q349" s="467"/>
      <c r="R349" s="467"/>
      <c r="S349" s="467"/>
      <c r="T349" s="467"/>
      <c r="U349" s="467"/>
      <c r="V349" s="467"/>
      <c r="W349" s="467"/>
      <c r="X349" s="467"/>
      <c r="Y349" s="467"/>
      <c r="Z349" s="467"/>
      <c r="AA349" s="467"/>
      <c r="AB349" s="467"/>
      <c r="AC349" s="467"/>
      <c r="AD349" s="467"/>
      <c r="AE349" s="467"/>
      <c r="AF349" s="467"/>
      <c r="AG349" s="467"/>
      <c r="AH349" s="467"/>
      <c r="AI349" s="467"/>
      <c r="AJ349" s="467"/>
      <c r="AK349" s="467"/>
      <c r="AL349" s="115"/>
      <c r="AM349" s="115"/>
      <c r="AN349" s="364"/>
    </row>
    <row r="350" spans="1:40" s="114" customFormat="1" ht="18" x14ac:dyDescent="0.2">
      <c r="A350" s="507" t="s">
        <v>61</v>
      </c>
      <c r="B350" s="507"/>
      <c r="C350" s="41"/>
      <c r="D350" s="39"/>
      <c r="E350" s="39"/>
      <c r="F350" s="39"/>
      <c r="G350" s="39"/>
      <c r="H350" s="373"/>
      <c r="I350" s="38"/>
      <c r="J350" s="38"/>
      <c r="K350" s="38"/>
      <c r="L350" s="38"/>
      <c r="M350" s="38"/>
      <c r="N350" s="357"/>
      <c r="O350" s="38"/>
      <c r="P350" s="39"/>
      <c r="Q350" s="39"/>
      <c r="R350" s="39"/>
      <c r="S350" s="39"/>
      <c r="T350" s="39"/>
      <c r="U350" s="320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19"/>
      <c r="AI350" s="35"/>
      <c r="AJ350" s="38"/>
      <c r="AK350" s="38"/>
      <c r="AL350" s="34"/>
      <c r="AM350" s="34"/>
      <c r="AN350" s="364"/>
    </row>
    <row r="351" spans="1:40" s="114" customFormat="1" ht="16" thickBot="1" x14ac:dyDescent="0.25">
      <c r="A351" s="47" t="s">
        <v>0</v>
      </c>
      <c r="B351" s="492" t="s">
        <v>4</v>
      </c>
      <c r="C351" s="493"/>
      <c r="D351" s="493"/>
      <c r="E351" s="493"/>
      <c r="F351" s="493"/>
      <c r="G351" s="493"/>
      <c r="H351" s="490"/>
      <c r="I351" s="493"/>
      <c r="J351" s="493"/>
      <c r="K351" s="493"/>
      <c r="L351" s="493"/>
      <c r="M351" s="493"/>
      <c r="N351" s="494"/>
      <c r="O351" s="492" t="s">
        <v>54</v>
      </c>
      <c r="P351" s="493"/>
      <c r="Q351" s="493"/>
      <c r="R351" s="493"/>
      <c r="S351" s="493"/>
      <c r="T351" s="493"/>
      <c r="U351" s="490"/>
      <c r="V351" s="493"/>
      <c r="W351" s="493"/>
      <c r="X351" s="493"/>
      <c r="Y351" s="493"/>
      <c r="Z351" s="493"/>
      <c r="AA351" s="494"/>
      <c r="AB351" s="485" t="s">
        <v>6</v>
      </c>
      <c r="AC351" s="486"/>
      <c r="AD351" s="486"/>
      <c r="AE351" s="486"/>
      <c r="AF351" s="486"/>
      <c r="AG351" s="486"/>
      <c r="AH351" s="487"/>
      <c r="AI351" s="486"/>
      <c r="AJ351" s="486"/>
      <c r="AK351" s="486"/>
      <c r="AL351" s="486"/>
      <c r="AM351" s="486"/>
      <c r="AN351" s="488"/>
    </row>
    <row r="352" spans="1:40" s="114" customFormat="1" ht="15.75" customHeight="1" x14ac:dyDescent="0.2">
      <c r="A352" s="520" t="s">
        <v>7</v>
      </c>
      <c r="B352" s="463" t="s">
        <v>8</v>
      </c>
      <c r="C352" s="464"/>
      <c r="D352" s="464"/>
      <c r="E352" s="464"/>
      <c r="F352" s="464"/>
      <c r="G352" s="464"/>
      <c r="H352" s="460" t="s">
        <v>55</v>
      </c>
      <c r="I352" s="541" t="s">
        <v>64</v>
      </c>
      <c r="J352" s="542"/>
      <c r="K352" s="542"/>
      <c r="L352" s="542"/>
      <c r="M352" s="542"/>
      <c r="N352" s="543"/>
      <c r="O352" s="463" t="s">
        <v>10</v>
      </c>
      <c r="P352" s="464"/>
      <c r="Q352" s="464"/>
      <c r="R352" s="464"/>
      <c r="S352" s="464"/>
      <c r="T352" s="464"/>
      <c r="U352" s="436" t="s">
        <v>56</v>
      </c>
      <c r="V352" s="541" t="s">
        <v>65</v>
      </c>
      <c r="W352" s="542"/>
      <c r="X352" s="542"/>
      <c r="Y352" s="542"/>
      <c r="Z352" s="542"/>
      <c r="AA352" s="543"/>
      <c r="AB352" s="465" t="s">
        <v>10</v>
      </c>
      <c r="AC352" s="466"/>
      <c r="AD352" s="466"/>
      <c r="AE352" s="466"/>
      <c r="AF352" s="466"/>
      <c r="AG352" s="466"/>
      <c r="AH352" s="508" t="s">
        <v>12</v>
      </c>
      <c r="AI352" s="511" t="s">
        <v>66</v>
      </c>
      <c r="AJ352" s="511"/>
      <c r="AK352" s="511"/>
      <c r="AL352" s="511"/>
      <c r="AM352" s="511"/>
      <c r="AN352" s="512"/>
    </row>
    <row r="353" spans="1:40" s="114" customFormat="1" ht="15.75" customHeight="1" x14ac:dyDescent="0.2">
      <c r="A353" s="521"/>
      <c r="B353" s="465"/>
      <c r="C353" s="466"/>
      <c r="D353" s="466"/>
      <c r="E353" s="466"/>
      <c r="F353" s="466"/>
      <c r="G353" s="466"/>
      <c r="H353" s="461"/>
      <c r="I353" s="544"/>
      <c r="J353" s="545"/>
      <c r="K353" s="545"/>
      <c r="L353" s="545"/>
      <c r="M353" s="545"/>
      <c r="N353" s="546"/>
      <c r="O353" s="465"/>
      <c r="P353" s="466"/>
      <c r="Q353" s="466"/>
      <c r="R353" s="466"/>
      <c r="S353" s="466"/>
      <c r="T353" s="466"/>
      <c r="U353" s="437"/>
      <c r="V353" s="544"/>
      <c r="W353" s="545"/>
      <c r="X353" s="545"/>
      <c r="Y353" s="545"/>
      <c r="Z353" s="545"/>
      <c r="AA353" s="546"/>
      <c r="AB353" s="465"/>
      <c r="AC353" s="466"/>
      <c r="AD353" s="466"/>
      <c r="AE353" s="466"/>
      <c r="AF353" s="466"/>
      <c r="AG353" s="466"/>
      <c r="AH353" s="509"/>
      <c r="AI353" s="503" t="s">
        <v>13</v>
      </c>
      <c r="AJ353" s="503"/>
      <c r="AK353" s="503"/>
      <c r="AL353" s="503"/>
      <c r="AM353" s="503"/>
      <c r="AN353" s="504"/>
    </row>
    <row r="354" spans="1:40" s="114" customFormat="1" ht="15.75" customHeight="1" thickBot="1" x14ac:dyDescent="0.25">
      <c r="A354" s="521"/>
      <c r="B354" s="465"/>
      <c r="C354" s="466"/>
      <c r="D354" s="466"/>
      <c r="E354" s="466"/>
      <c r="F354" s="466"/>
      <c r="G354" s="466"/>
      <c r="H354" s="462"/>
      <c r="I354" s="544"/>
      <c r="J354" s="545"/>
      <c r="K354" s="545"/>
      <c r="L354" s="545"/>
      <c r="M354" s="545"/>
      <c r="N354" s="546"/>
      <c r="O354" s="465"/>
      <c r="P354" s="466"/>
      <c r="Q354" s="466"/>
      <c r="R354" s="466"/>
      <c r="S354" s="466"/>
      <c r="T354" s="466"/>
      <c r="U354" s="522"/>
      <c r="V354" s="544"/>
      <c r="W354" s="545"/>
      <c r="X354" s="545"/>
      <c r="Y354" s="545"/>
      <c r="Z354" s="545"/>
      <c r="AA354" s="546"/>
      <c r="AB354" s="526"/>
      <c r="AC354" s="527"/>
      <c r="AD354" s="527"/>
      <c r="AE354" s="527"/>
      <c r="AF354" s="527"/>
      <c r="AG354" s="527"/>
      <c r="AH354" s="510"/>
      <c r="AI354" s="505" t="s">
        <v>14</v>
      </c>
      <c r="AJ354" s="505"/>
      <c r="AK354" s="505"/>
      <c r="AL354" s="505"/>
      <c r="AM354" s="505"/>
      <c r="AN354" s="506"/>
    </row>
    <row r="355" spans="1:40" s="184" customFormat="1" ht="14" x14ac:dyDescent="0.2">
      <c r="A355" s="99" t="s">
        <v>0</v>
      </c>
      <c r="B355" s="104" t="s">
        <v>15</v>
      </c>
      <c r="C355" s="105" t="s">
        <v>16</v>
      </c>
      <c r="D355" s="30" t="s">
        <v>17</v>
      </c>
      <c r="E355" s="30" t="s">
        <v>18</v>
      </c>
      <c r="F355" s="92" t="s">
        <v>19</v>
      </c>
      <c r="G355" s="70" t="s">
        <v>20</v>
      </c>
      <c r="H355" s="329" t="s">
        <v>63</v>
      </c>
      <c r="I355" s="106" t="s">
        <v>15</v>
      </c>
      <c r="J355" s="107" t="s">
        <v>16</v>
      </c>
      <c r="K355" s="108" t="s">
        <v>17</v>
      </c>
      <c r="L355" s="107" t="s">
        <v>18</v>
      </c>
      <c r="M355" s="109" t="s">
        <v>19</v>
      </c>
      <c r="N355" s="341" t="s">
        <v>20</v>
      </c>
      <c r="O355" s="110" t="s">
        <v>15</v>
      </c>
      <c r="P355" s="111" t="s">
        <v>16</v>
      </c>
      <c r="Q355" s="111" t="s">
        <v>21</v>
      </c>
      <c r="R355" s="112" t="s">
        <v>18</v>
      </c>
      <c r="S355" s="112" t="s">
        <v>19</v>
      </c>
      <c r="T355" s="70" t="s">
        <v>20</v>
      </c>
      <c r="U355" s="329" t="s">
        <v>63</v>
      </c>
      <c r="V355" s="31" t="s">
        <v>15</v>
      </c>
      <c r="W355" s="33" t="s">
        <v>16</v>
      </c>
      <c r="X355" s="32" t="s">
        <v>21</v>
      </c>
      <c r="Y355" s="33" t="s">
        <v>18</v>
      </c>
      <c r="Z355" s="32" t="s">
        <v>19</v>
      </c>
      <c r="AA355" s="70" t="s">
        <v>20</v>
      </c>
      <c r="AB355" s="58" t="s">
        <v>15</v>
      </c>
      <c r="AC355" s="56" t="s">
        <v>16</v>
      </c>
      <c r="AD355" s="56" t="s">
        <v>21</v>
      </c>
      <c r="AE355" s="57" t="s">
        <v>18</v>
      </c>
      <c r="AF355" s="69" t="s">
        <v>19</v>
      </c>
      <c r="AG355" s="93" t="s">
        <v>20</v>
      </c>
      <c r="AH355" s="329" t="s">
        <v>63</v>
      </c>
      <c r="AI355" s="94" t="s">
        <v>15</v>
      </c>
      <c r="AJ355" s="95" t="s">
        <v>16</v>
      </c>
      <c r="AK355" s="96" t="s">
        <v>21</v>
      </c>
      <c r="AL355" s="97" t="s">
        <v>18</v>
      </c>
      <c r="AM355" s="98" t="s">
        <v>19</v>
      </c>
      <c r="AN355" s="391" t="s">
        <v>20</v>
      </c>
    </row>
    <row r="356" spans="1:40" s="114" customFormat="1" x14ac:dyDescent="0.2">
      <c r="A356" s="29" t="s">
        <v>22</v>
      </c>
      <c r="B356" s="150">
        <v>11205.44</v>
      </c>
      <c r="C356" s="151">
        <v>11240.35</v>
      </c>
      <c r="D356" s="39">
        <v>11216.78</v>
      </c>
      <c r="E356" s="39">
        <v>11263.72</v>
      </c>
      <c r="F356" s="39">
        <v>11487.15</v>
      </c>
      <c r="G356" s="39">
        <v>11570.41</v>
      </c>
      <c r="H356" s="328">
        <v>11670.44</v>
      </c>
      <c r="I356" s="122">
        <f>(H356-B356)/B356*100</f>
        <v>4.1497701116600503</v>
      </c>
      <c r="J356" s="122">
        <f>(H356-C356)/C356*100</f>
        <v>3.8263043410569972</v>
      </c>
      <c r="K356" s="122">
        <f>(H356-D356)/D356*100</f>
        <v>4.0444762222313342</v>
      </c>
      <c r="L356" s="122">
        <f>(H356-E356)/E356*100</f>
        <v>3.6108852137659775</v>
      </c>
      <c r="M356" s="123">
        <f>(H356-F356)/F356*100</f>
        <v>1.5956090065856272</v>
      </c>
      <c r="N356" s="352">
        <f>(H356-G356)/G356*100</f>
        <v>0.8645328903643057</v>
      </c>
      <c r="O356" s="134">
        <v>140268.37</v>
      </c>
      <c r="P356" s="50">
        <v>170203.18</v>
      </c>
      <c r="Q356" s="50">
        <v>188500.92</v>
      </c>
      <c r="R356" s="50">
        <v>164372.57</v>
      </c>
      <c r="S356" s="50">
        <v>195291.12</v>
      </c>
      <c r="T356" s="50">
        <v>206235.11</v>
      </c>
      <c r="U356" s="328">
        <v>194005.63</v>
      </c>
      <c r="V356" s="122">
        <f>(U356-O356)/O356*100</f>
        <v>38.310318997789743</v>
      </c>
      <c r="W356" s="122">
        <f>(U356-P356)/P356*100</f>
        <v>13.984726959860568</v>
      </c>
      <c r="X356" s="122">
        <f>(U356-Q356)/Q356*100</f>
        <v>2.9202563043193588</v>
      </c>
      <c r="Y356" s="122">
        <f>(U356-R356)/R356*100</f>
        <v>18.027983622814926</v>
      </c>
      <c r="Z356" s="123">
        <f>(U356-S356)/S356*100</f>
        <v>-0.65824293495781616</v>
      </c>
      <c r="AA356" s="122">
        <f>(U356-T356)/T356*100</f>
        <v>-5.929872949373161</v>
      </c>
      <c r="AB356" s="54"/>
      <c r="AC356" s="152"/>
      <c r="AD356" s="132"/>
      <c r="AE356" s="55"/>
      <c r="AF356" s="55"/>
      <c r="AG356" s="55"/>
      <c r="AH356" s="419"/>
      <c r="AI356" s="537"/>
      <c r="AJ356" s="537"/>
      <c r="AK356" s="537"/>
      <c r="AL356" s="537"/>
      <c r="AM356" s="537"/>
      <c r="AN356" s="538"/>
    </row>
    <row r="357" spans="1:40" s="114" customFormat="1" x14ac:dyDescent="0.2">
      <c r="A357" s="44" t="s">
        <v>23</v>
      </c>
      <c r="B357" s="121">
        <v>8202.0300000000007</v>
      </c>
      <c r="C357" s="151">
        <v>8227.56</v>
      </c>
      <c r="D357" s="39">
        <v>8874.75</v>
      </c>
      <c r="E357" s="39">
        <v>8874.67</v>
      </c>
      <c r="F357" s="39">
        <v>8681.7800000000007</v>
      </c>
      <c r="G357" s="39">
        <v>8825.77</v>
      </c>
      <c r="H357" s="328">
        <v>9187.32</v>
      </c>
      <c r="I357" s="122">
        <f>(H357-B357)/B357*100</f>
        <v>12.012757817272053</v>
      </c>
      <c r="J357" s="122">
        <f>(H357-C357)/C357*100</f>
        <v>11.665183845514347</v>
      </c>
      <c r="K357" s="122">
        <f>(H357-D357)/D357*100</f>
        <v>3.5220147046395636</v>
      </c>
      <c r="L357" s="122">
        <f>(H357-E357)/E357*100</f>
        <v>3.5229478955273787</v>
      </c>
      <c r="M357" s="123">
        <f>(H357-F357)/F357*100</f>
        <v>5.8229994309922501</v>
      </c>
      <c r="N357" s="352">
        <f>(H357-G357)/G357*100</f>
        <v>4.0965264220572175</v>
      </c>
      <c r="O357" s="134">
        <v>114078.56</v>
      </c>
      <c r="P357" s="50">
        <v>130126.87</v>
      </c>
      <c r="Q357" s="50">
        <v>165038.23000000001</v>
      </c>
      <c r="R357" s="50">
        <v>144316.4</v>
      </c>
      <c r="S357" s="50">
        <v>165664.04999999999</v>
      </c>
      <c r="T357" s="50">
        <v>173698.68</v>
      </c>
      <c r="U357" s="328">
        <v>172396.47</v>
      </c>
      <c r="V357" s="122">
        <f>(U357-O357)/O357*100</f>
        <v>51.120832871663183</v>
      </c>
      <c r="W357" s="122">
        <f>(U357-P357)/P357*100</f>
        <v>32.483375647166497</v>
      </c>
      <c r="X357" s="122">
        <f>(U357-Q357)/Q357*100</f>
        <v>4.4585063715237316</v>
      </c>
      <c r="Y357" s="122">
        <f>(U357-R357)/R357*100</f>
        <v>19.457296606622677</v>
      </c>
      <c r="Z357" s="123">
        <f>(U357-S357)/S357*100</f>
        <v>4.0638991984078698</v>
      </c>
      <c r="AA357" s="122">
        <f>(U357-T357)/T357*100</f>
        <v>-0.74969481633365997</v>
      </c>
      <c r="AB357" s="51"/>
      <c r="AC357" s="153"/>
      <c r="AD357" s="129"/>
      <c r="AE357" s="40"/>
      <c r="AF357" s="40"/>
      <c r="AG357" s="40"/>
      <c r="AH357" s="420"/>
      <c r="AI357" s="539"/>
      <c r="AJ357" s="539"/>
      <c r="AK357" s="539"/>
      <c r="AL357" s="539"/>
      <c r="AM357" s="539"/>
      <c r="AN357" s="540"/>
    </row>
    <row r="358" spans="1:40" s="114" customFormat="1" x14ac:dyDescent="0.2">
      <c r="A358" s="45" t="s">
        <v>24</v>
      </c>
      <c r="B358" s="121" t="s">
        <v>50</v>
      </c>
      <c r="C358" s="151" t="s">
        <v>50</v>
      </c>
      <c r="D358" s="39" t="s">
        <v>50</v>
      </c>
      <c r="E358" s="39" t="s">
        <v>50</v>
      </c>
      <c r="F358" s="39" t="s">
        <v>50</v>
      </c>
      <c r="G358" s="39" t="s">
        <v>50</v>
      </c>
      <c r="H358" s="320" t="s">
        <v>50</v>
      </c>
      <c r="I358" s="124" t="s">
        <v>50</v>
      </c>
      <c r="J358" s="124" t="s">
        <v>50</v>
      </c>
      <c r="K358" s="124" t="s">
        <v>50</v>
      </c>
      <c r="L358" s="124" t="s">
        <v>50</v>
      </c>
      <c r="M358" s="125" t="s">
        <v>50</v>
      </c>
      <c r="N358" s="353" t="s">
        <v>50</v>
      </c>
      <c r="O358" s="139" t="s">
        <v>50</v>
      </c>
      <c r="P358" s="39" t="s">
        <v>50</v>
      </c>
      <c r="Q358" s="39" t="s">
        <v>50</v>
      </c>
      <c r="R358" s="39" t="s">
        <v>50</v>
      </c>
      <c r="S358" s="39" t="s">
        <v>50</v>
      </c>
      <c r="T358" s="39" t="s">
        <v>50</v>
      </c>
      <c r="U358" s="320" t="s">
        <v>50</v>
      </c>
      <c r="V358" s="124" t="s">
        <v>50</v>
      </c>
      <c r="W358" s="124" t="s">
        <v>50</v>
      </c>
      <c r="X358" s="124" t="s">
        <v>50</v>
      </c>
      <c r="Y358" s="124" t="s">
        <v>50</v>
      </c>
      <c r="Z358" s="125" t="s">
        <v>50</v>
      </c>
      <c r="AA358" s="124" t="s">
        <v>50</v>
      </c>
      <c r="AB358" s="148" t="s">
        <v>50</v>
      </c>
      <c r="AC358" s="41" t="s">
        <v>50</v>
      </c>
      <c r="AD358" s="41" t="s">
        <v>50</v>
      </c>
      <c r="AE358" s="41" t="s">
        <v>50</v>
      </c>
      <c r="AF358" s="41" t="s">
        <v>50</v>
      </c>
      <c r="AG358" s="41" t="s">
        <v>50</v>
      </c>
      <c r="AH358" s="321" t="s">
        <v>50</v>
      </c>
      <c r="AI358" s="124" t="s">
        <v>50</v>
      </c>
      <c r="AJ358" s="124" t="s">
        <v>50</v>
      </c>
      <c r="AK358" s="124" t="s">
        <v>50</v>
      </c>
      <c r="AL358" s="124" t="s">
        <v>50</v>
      </c>
      <c r="AM358" s="124" t="s">
        <v>50</v>
      </c>
      <c r="AN358" s="397" t="s">
        <v>50</v>
      </c>
    </row>
    <row r="359" spans="1:40" s="114" customFormat="1" x14ac:dyDescent="0.2">
      <c r="A359" s="45" t="s">
        <v>25</v>
      </c>
      <c r="B359" s="121" t="s">
        <v>50</v>
      </c>
      <c r="C359" s="151">
        <v>57.19</v>
      </c>
      <c r="D359" s="39">
        <v>27.48</v>
      </c>
      <c r="E359" s="39">
        <v>24.81</v>
      </c>
      <c r="F359" s="121" t="s">
        <v>50</v>
      </c>
      <c r="G359" s="39">
        <v>23.32</v>
      </c>
      <c r="H359" s="320">
        <v>26.95</v>
      </c>
      <c r="I359" s="121" t="s">
        <v>50</v>
      </c>
      <c r="J359" s="124">
        <f>(H359-C359)/C359*100</f>
        <v>-52.876376988984084</v>
      </c>
      <c r="K359" s="124">
        <f>(H359-D359)/D359*100</f>
        <v>-1.9286754002911251</v>
      </c>
      <c r="L359" s="124">
        <f>(H359-E359)/E359*100</f>
        <v>8.6255542120112878</v>
      </c>
      <c r="M359" s="121" t="s">
        <v>50</v>
      </c>
      <c r="N359" s="353">
        <f>(H359-G359)/G359*100</f>
        <v>15.566037735849052</v>
      </c>
      <c r="O359" s="139" t="s">
        <v>50</v>
      </c>
      <c r="P359" s="39">
        <v>403.55</v>
      </c>
      <c r="Q359" s="39">
        <v>343.94</v>
      </c>
      <c r="R359" s="39" t="s">
        <v>50</v>
      </c>
      <c r="S359" s="121" t="s">
        <v>50</v>
      </c>
      <c r="T359" s="39">
        <v>165.57</v>
      </c>
      <c r="U359" s="320">
        <v>164.33</v>
      </c>
      <c r="V359" s="121" t="s">
        <v>50</v>
      </c>
      <c r="W359" s="124">
        <f>(U359-P359)/P359*100</f>
        <v>-59.278899764589269</v>
      </c>
      <c r="X359" s="124">
        <f>(U359-Q359)/Q359*100</f>
        <v>-52.221317671686919</v>
      </c>
      <c r="Y359" s="121" t="s">
        <v>50</v>
      </c>
      <c r="Z359" s="121" t="s">
        <v>50</v>
      </c>
      <c r="AA359" s="124">
        <f>(U359-T359)/T359*100</f>
        <v>-0.74892794588390454</v>
      </c>
      <c r="AB359" s="148" t="s">
        <v>50</v>
      </c>
      <c r="AC359" s="41">
        <v>7.06</v>
      </c>
      <c r="AD359" s="41">
        <v>12.52</v>
      </c>
      <c r="AE359" s="41" t="s">
        <v>50</v>
      </c>
      <c r="AF359" s="121" t="s">
        <v>50</v>
      </c>
      <c r="AG359" s="41">
        <v>7.1</v>
      </c>
      <c r="AH359" s="321">
        <v>6.1</v>
      </c>
      <c r="AI359" s="121" t="s">
        <v>50</v>
      </c>
      <c r="AJ359" s="124">
        <f>(AH359-AC359)/AC359*100</f>
        <v>-13.597733711048161</v>
      </c>
      <c r="AK359" s="124">
        <f>(AH359-AD359)/AD359*100</f>
        <v>-51.277955271565503</v>
      </c>
      <c r="AL359" s="41" t="s">
        <v>50</v>
      </c>
      <c r="AM359" s="41" t="s">
        <v>50</v>
      </c>
      <c r="AN359" s="392">
        <f>(AH359-AG359)/AG359*100</f>
        <v>-14.084507042253522</v>
      </c>
    </row>
    <row r="360" spans="1:40" s="114" customFormat="1" x14ac:dyDescent="0.2">
      <c r="A360" s="45" t="s">
        <v>26</v>
      </c>
      <c r="B360" s="121">
        <v>58.94</v>
      </c>
      <c r="C360" s="151">
        <v>109.35</v>
      </c>
      <c r="D360" s="39">
        <v>239.31</v>
      </c>
      <c r="E360" s="39">
        <v>83.35</v>
      </c>
      <c r="F360" s="39">
        <v>112.93</v>
      </c>
      <c r="G360" s="39">
        <v>88.56</v>
      </c>
      <c r="H360" s="320">
        <v>52.57</v>
      </c>
      <c r="I360" s="124">
        <f>(H360-B360)/B360*100</f>
        <v>-10.807600950118761</v>
      </c>
      <c r="J360" s="124">
        <f>(H360-C360)/C360*100</f>
        <v>-51.925011431184267</v>
      </c>
      <c r="K360" s="124">
        <f>(H360-D360)/D360*100</f>
        <v>-78.032677280514818</v>
      </c>
      <c r="L360" s="124">
        <f>(H360-E360)/E360*100</f>
        <v>-36.928614277144568</v>
      </c>
      <c r="M360" s="125">
        <f>(H360-F360)/F360*100</f>
        <v>-53.44903922784026</v>
      </c>
      <c r="N360" s="353">
        <f>(H360-G360)/G360*100</f>
        <v>-40.639114724480578</v>
      </c>
      <c r="O360" s="139" t="s">
        <v>50</v>
      </c>
      <c r="P360" s="39">
        <v>1590.22</v>
      </c>
      <c r="Q360" s="39">
        <v>3503.71</v>
      </c>
      <c r="R360" s="39" t="s">
        <v>50</v>
      </c>
      <c r="S360" s="39">
        <v>1734.32</v>
      </c>
      <c r="T360" s="39">
        <v>1328.85</v>
      </c>
      <c r="U360" s="320">
        <v>781.7</v>
      </c>
      <c r="V360" s="139" t="s">
        <v>50</v>
      </c>
      <c r="W360" s="124">
        <f>(U360-P360)/P360*100</f>
        <v>-50.843279546226306</v>
      </c>
      <c r="X360" s="124">
        <f>(U360-Q360)/Q360*100</f>
        <v>-77.689363560340325</v>
      </c>
      <c r="Y360" s="124" t="s">
        <v>50</v>
      </c>
      <c r="Z360" s="125">
        <f>(U360-S360)/S360*100</f>
        <v>-54.927579685409846</v>
      </c>
      <c r="AA360" s="124">
        <f>(U360-T360)/T360*100</f>
        <v>-41.174699928509604</v>
      </c>
      <c r="AB360" s="148" t="s">
        <v>50</v>
      </c>
      <c r="AC360" s="41">
        <v>14.54</v>
      </c>
      <c r="AD360" s="41">
        <v>14.64</v>
      </c>
      <c r="AE360" s="41" t="s">
        <v>50</v>
      </c>
      <c r="AF360" s="41">
        <v>15.36</v>
      </c>
      <c r="AG360" s="41">
        <v>15.01</v>
      </c>
      <c r="AH360" s="321">
        <v>14.87</v>
      </c>
      <c r="AI360" s="124" t="s">
        <v>50</v>
      </c>
      <c r="AJ360" s="124">
        <f>(AH360-AC360)/AC360*100</f>
        <v>2.2696011004126557</v>
      </c>
      <c r="AK360" s="124">
        <f>(AH360-AD360)/AD360*100</f>
        <v>1.5710382513661107</v>
      </c>
      <c r="AL360" s="124" t="s">
        <v>50</v>
      </c>
      <c r="AM360" s="124">
        <f>(AH360-AF360)/AF360*100</f>
        <v>-3.1901041666666687</v>
      </c>
      <c r="AN360" s="392">
        <f>(AH360-AG360)/AG360*100</f>
        <v>-0.93271152564957072</v>
      </c>
    </row>
    <row r="361" spans="1:40" s="114" customFormat="1" x14ac:dyDescent="0.2">
      <c r="A361" s="45" t="s">
        <v>27</v>
      </c>
      <c r="B361" s="121">
        <v>1242.3499999999999</v>
      </c>
      <c r="C361" s="151">
        <v>1401.38</v>
      </c>
      <c r="D361" s="39">
        <v>1300.31</v>
      </c>
      <c r="E361" s="39">
        <v>1265.83</v>
      </c>
      <c r="F361" s="39">
        <v>1407.76</v>
      </c>
      <c r="G361" s="39">
        <v>1397.66</v>
      </c>
      <c r="H361" s="320">
        <v>1419.78</v>
      </c>
      <c r="I361" s="124">
        <f>(H361-B361)/B361*100</f>
        <v>14.281804644423882</v>
      </c>
      <c r="J361" s="124">
        <f>(H361-C361)/C361*100</f>
        <v>1.3129914798270179</v>
      </c>
      <c r="K361" s="124">
        <f>(H361-D361)/D361*100</f>
        <v>9.1878090609162459</v>
      </c>
      <c r="L361" s="124">
        <f>(H361-E361)/E361*100</f>
        <v>12.161980676710147</v>
      </c>
      <c r="M361" s="125">
        <f>(H361-F361)/F361*100</f>
        <v>0.85383872250951731</v>
      </c>
      <c r="N361" s="353">
        <f>(H361-G361)/G361*100</f>
        <v>1.5826452785369753</v>
      </c>
      <c r="O361" s="139">
        <v>27414.43</v>
      </c>
      <c r="P361" s="39">
        <v>30876.11</v>
      </c>
      <c r="Q361" s="39">
        <v>27471.85</v>
      </c>
      <c r="R361" s="39">
        <v>21002.81</v>
      </c>
      <c r="S361" s="39">
        <v>33402.44</v>
      </c>
      <c r="T361" s="39">
        <v>33827.519999999997</v>
      </c>
      <c r="U361" s="320">
        <v>33143.22</v>
      </c>
      <c r="V361" s="124">
        <f>(U361-O361)/O361*100</f>
        <v>20.896987462442226</v>
      </c>
      <c r="W361" s="124">
        <f>(U361-P361)/P361*100</f>
        <v>7.342602419799646</v>
      </c>
      <c r="X361" s="124">
        <f>(U361-Q361)/Q361*100</f>
        <v>20.644295888336618</v>
      </c>
      <c r="Y361" s="124">
        <f>(U361-R361)/R361*100</f>
        <v>57.803741499351744</v>
      </c>
      <c r="Z361" s="125">
        <f>(U361-S361)/S361*100</f>
        <v>-0.77605109087839441</v>
      </c>
      <c r="AA361" s="124">
        <f>(U361-T361)/T361*100</f>
        <v>-2.0229091579873302</v>
      </c>
      <c r="AB361" s="148">
        <v>22.07</v>
      </c>
      <c r="AC361" s="41">
        <v>22.03</v>
      </c>
      <c r="AD361" s="41">
        <v>21.13</v>
      </c>
      <c r="AE361" s="41">
        <v>16.59</v>
      </c>
      <c r="AF361" s="41">
        <v>23.73</v>
      </c>
      <c r="AG361" s="41">
        <v>24.2</v>
      </c>
      <c r="AH361" s="321">
        <v>23.34</v>
      </c>
      <c r="AI361" s="124">
        <f>(AH361-AB361)/AB361*100</f>
        <v>5.7544177616674199</v>
      </c>
      <c r="AJ361" s="124">
        <f>(AH361-AC361)/AC361*100</f>
        <v>5.9464366772582782</v>
      </c>
      <c r="AK361" s="124">
        <f>(AH361-AD361)/AD361*100</f>
        <v>10.459062943681975</v>
      </c>
      <c r="AL361" s="124">
        <f>(AH361-AE361)/AE361*100</f>
        <v>40.687160940325498</v>
      </c>
      <c r="AM361" s="124">
        <f>(AH361-AF361)/AF361*100</f>
        <v>-1.6434892541087254</v>
      </c>
      <c r="AN361" s="392">
        <f>(AH361-AG361)/AG361*100</f>
        <v>-3.5537190082644603</v>
      </c>
    </row>
    <row r="362" spans="1:40" s="114" customFormat="1" x14ac:dyDescent="0.2">
      <c r="A362" s="45" t="s">
        <v>28</v>
      </c>
      <c r="B362" s="121">
        <v>6871.85</v>
      </c>
      <c r="C362" s="151">
        <v>6656.98</v>
      </c>
      <c r="D362" s="39">
        <v>7304.98</v>
      </c>
      <c r="E362" s="39">
        <v>7496.5</v>
      </c>
      <c r="F362" s="39">
        <v>7151.79</v>
      </c>
      <c r="G362" s="39">
        <v>7316.23</v>
      </c>
      <c r="H362" s="320">
        <v>7682</v>
      </c>
      <c r="I362" s="124">
        <f>(H362-B362)/B362*100</f>
        <v>11.789401689501364</v>
      </c>
      <c r="J362" s="124">
        <f>(H362-C362)/C362*100</f>
        <v>15.397672818605439</v>
      </c>
      <c r="K362" s="124">
        <f>(H362-D362)/D362*100</f>
        <v>5.1611366492447681</v>
      </c>
      <c r="L362" s="124">
        <f>(H362-E362)/E362*100</f>
        <v>2.4744880944440739</v>
      </c>
      <c r="M362" s="125">
        <f>(H362-F362)/F362*100</f>
        <v>7.4136684662161496</v>
      </c>
      <c r="N362" s="353">
        <f>(H362-G362)/G362*100</f>
        <v>4.999432767969302</v>
      </c>
      <c r="O362" s="139">
        <v>85903.88</v>
      </c>
      <c r="P362" s="39">
        <v>97256.98</v>
      </c>
      <c r="Q362" s="39">
        <v>133689.97</v>
      </c>
      <c r="R362" s="39">
        <v>122065.34</v>
      </c>
      <c r="S362" s="39">
        <v>130527.3</v>
      </c>
      <c r="T362" s="39">
        <v>138376.75</v>
      </c>
      <c r="U362" s="320">
        <v>138307.23000000001</v>
      </c>
      <c r="V362" s="124">
        <f>(U362-O362)/O362*100</f>
        <v>61.002308626804755</v>
      </c>
      <c r="W362" s="124">
        <f>(U362-P362)/P362*100</f>
        <v>42.208024555152768</v>
      </c>
      <c r="X362" s="124">
        <f>(U362-Q362)/Q362*100</f>
        <v>3.4537071105633497</v>
      </c>
      <c r="Y362" s="124">
        <f>(U362-R362)/R362*100</f>
        <v>13.305898300041614</v>
      </c>
      <c r="Z362" s="125">
        <f>(U362-S362)/S362*100</f>
        <v>5.9603852987076325</v>
      </c>
      <c r="AA362" s="124">
        <f>(U362-T362)/T362*100</f>
        <v>-5.0239653699042305E-2</v>
      </c>
      <c r="AB362" s="148">
        <v>12.5</v>
      </c>
      <c r="AC362" s="41">
        <v>14.61</v>
      </c>
      <c r="AD362" s="41">
        <v>18.3</v>
      </c>
      <c r="AE362" s="41">
        <v>16.28</v>
      </c>
      <c r="AF362" s="41">
        <v>18.25</v>
      </c>
      <c r="AG362" s="41">
        <v>18.91</v>
      </c>
      <c r="AH362" s="321">
        <v>18</v>
      </c>
      <c r="AI362" s="124">
        <f>(AH362-AB362)/AB362*100</f>
        <v>44</v>
      </c>
      <c r="AJ362" s="124">
        <f>(AH362-AC362)/AC362*100</f>
        <v>23.203285420944564</v>
      </c>
      <c r="AK362" s="124">
        <f>(AH362-AD362)/AD362*100</f>
        <v>-1.6393442622950858</v>
      </c>
      <c r="AL362" s="124">
        <f>(AH362-AE362)/AE362*100</f>
        <v>10.565110565110556</v>
      </c>
      <c r="AM362" s="124">
        <f>(AH362-AF362)/AF362*100</f>
        <v>-1.3698630136986301</v>
      </c>
      <c r="AN362" s="392">
        <f>(AH362-AG362)/AG362*100</f>
        <v>-4.8122686409307249</v>
      </c>
    </row>
    <row r="363" spans="1:40" s="114" customFormat="1" x14ac:dyDescent="0.2">
      <c r="A363" s="45" t="s">
        <v>29</v>
      </c>
      <c r="B363" s="121" t="s">
        <v>50</v>
      </c>
      <c r="C363" s="151" t="s">
        <v>50</v>
      </c>
      <c r="D363" s="39" t="s">
        <v>50</v>
      </c>
      <c r="E363" s="39" t="s">
        <v>50</v>
      </c>
      <c r="F363" s="39" t="s">
        <v>50</v>
      </c>
      <c r="G363" s="39" t="s">
        <v>50</v>
      </c>
      <c r="H363" s="320" t="s">
        <v>50</v>
      </c>
      <c r="I363" s="124" t="s">
        <v>50</v>
      </c>
      <c r="J363" s="124" t="s">
        <v>50</v>
      </c>
      <c r="K363" s="124" t="s">
        <v>50</v>
      </c>
      <c r="L363" s="124" t="s">
        <v>50</v>
      </c>
      <c r="M363" s="125" t="s">
        <v>50</v>
      </c>
      <c r="N363" s="353" t="s">
        <v>50</v>
      </c>
      <c r="O363" s="139" t="s">
        <v>50</v>
      </c>
      <c r="P363" s="39" t="s">
        <v>50</v>
      </c>
      <c r="Q363" s="39" t="s">
        <v>50</v>
      </c>
      <c r="R363" s="39" t="s">
        <v>50</v>
      </c>
      <c r="S363" s="39" t="s">
        <v>50</v>
      </c>
      <c r="T363" s="39" t="s">
        <v>50</v>
      </c>
      <c r="U363" s="320" t="s">
        <v>50</v>
      </c>
      <c r="V363" s="124" t="s">
        <v>50</v>
      </c>
      <c r="W363" s="124" t="s">
        <v>50</v>
      </c>
      <c r="X363" s="124" t="s">
        <v>50</v>
      </c>
      <c r="Y363" s="124" t="s">
        <v>50</v>
      </c>
      <c r="Z363" s="125" t="s">
        <v>50</v>
      </c>
      <c r="AA363" s="124" t="s">
        <v>50</v>
      </c>
      <c r="AB363" s="148" t="s">
        <v>50</v>
      </c>
      <c r="AC363" s="41" t="s">
        <v>50</v>
      </c>
      <c r="AD363" s="41" t="s">
        <v>50</v>
      </c>
      <c r="AE363" s="41" t="s">
        <v>50</v>
      </c>
      <c r="AF363" s="41" t="s">
        <v>50</v>
      </c>
      <c r="AG363" s="41" t="s">
        <v>50</v>
      </c>
      <c r="AH363" s="321" t="s">
        <v>50</v>
      </c>
      <c r="AI363" s="124" t="s">
        <v>50</v>
      </c>
      <c r="AJ363" s="124" t="s">
        <v>50</v>
      </c>
      <c r="AK363" s="124" t="s">
        <v>50</v>
      </c>
      <c r="AL363" s="124" t="s">
        <v>50</v>
      </c>
      <c r="AM363" s="124" t="s">
        <v>50</v>
      </c>
      <c r="AN363" s="392" t="s">
        <v>50</v>
      </c>
    </row>
    <row r="364" spans="1:40" s="114" customFormat="1" x14ac:dyDescent="0.2">
      <c r="A364" s="45" t="s">
        <v>30</v>
      </c>
      <c r="B364" s="121" t="s">
        <v>50</v>
      </c>
      <c r="C364" s="151" t="s">
        <v>50</v>
      </c>
      <c r="D364" s="39" t="s">
        <v>50</v>
      </c>
      <c r="E364" s="39" t="s">
        <v>50</v>
      </c>
      <c r="F364" s="39" t="s">
        <v>50</v>
      </c>
      <c r="G364" s="39" t="s">
        <v>50</v>
      </c>
      <c r="H364" s="320" t="s">
        <v>50</v>
      </c>
      <c r="I364" s="124" t="s">
        <v>50</v>
      </c>
      <c r="J364" s="124" t="s">
        <v>50</v>
      </c>
      <c r="K364" s="124" t="s">
        <v>50</v>
      </c>
      <c r="L364" s="124" t="s">
        <v>50</v>
      </c>
      <c r="M364" s="125" t="s">
        <v>50</v>
      </c>
      <c r="N364" s="353" t="s">
        <v>50</v>
      </c>
      <c r="O364" s="139" t="s">
        <v>50</v>
      </c>
      <c r="P364" s="39" t="s">
        <v>50</v>
      </c>
      <c r="Q364" s="39" t="s">
        <v>50</v>
      </c>
      <c r="R364" s="39" t="s">
        <v>50</v>
      </c>
      <c r="S364" s="39" t="s">
        <v>50</v>
      </c>
      <c r="T364" s="39" t="s">
        <v>50</v>
      </c>
      <c r="U364" s="320" t="s">
        <v>50</v>
      </c>
      <c r="V364" s="124" t="s">
        <v>50</v>
      </c>
      <c r="W364" s="124" t="s">
        <v>50</v>
      </c>
      <c r="X364" s="124" t="s">
        <v>50</v>
      </c>
      <c r="Y364" s="124" t="s">
        <v>50</v>
      </c>
      <c r="Z364" s="125" t="s">
        <v>50</v>
      </c>
      <c r="AA364" s="124" t="s">
        <v>50</v>
      </c>
      <c r="AB364" s="148" t="s">
        <v>50</v>
      </c>
      <c r="AC364" s="41" t="s">
        <v>50</v>
      </c>
      <c r="AD364" s="41" t="s">
        <v>50</v>
      </c>
      <c r="AE364" s="41" t="s">
        <v>50</v>
      </c>
      <c r="AF364" s="41" t="s">
        <v>50</v>
      </c>
      <c r="AG364" s="41" t="s">
        <v>50</v>
      </c>
      <c r="AH364" s="321" t="s">
        <v>50</v>
      </c>
      <c r="AI364" s="124" t="s">
        <v>50</v>
      </c>
      <c r="AJ364" s="124" t="s">
        <v>50</v>
      </c>
      <c r="AK364" s="124" t="s">
        <v>50</v>
      </c>
      <c r="AL364" s="124" t="s">
        <v>50</v>
      </c>
      <c r="AM364" s="124" t="s">
        <v>50</v>
      </c>
      <c r="AN364" s="392" t="s">
        <v>50</v>
      </c>
    </row>
    <row r="365" spans="1:40" s="114" customFormat="1" x14ac:dyDescent="0.2">
      <c r="A365" s="45" t="s">
        <v>31</v>
      </c>
      <c r="B365" s="121" t="s">
        <v>50</v>
      </c>
      <c r="C365" s="151" t="s">
        <v>50</v>
      </c>
      <c r="D365" s="39" t="s">
        <v>50</v>
      </c>
      <c r="E365" s="39" t="s">
        <v>50</v>
      </c>
      <c r="F365" s="39" t="s">
        <v>50</v>
      </c>
      <c r="G365" s="39" t="s">
        <v>50</v>
      </c>
      <c r="H365" s="320" t="s">
        <v>50</v>
      </c>
      <c r="I365" s="124" t="s">
        <v>50</v>
      </c>
      <c r="J365" s="124" t="s">
        <v>50</v>
      </c>
      <c r="K365" s="124" t="s">
        <v>50</v>
      </c>
      <c r="L365" s="124" t="s">
        <v>50</v>
      </c>
      <c r="M365" s="125" t="s">
        <v>50</v>
      </c>
      <c r="N365" s="353" t="s">
        <v>50</v>
      </c>
      <c r="O365" s="139" t="s">
        <v>50</v>
      </c>
      <c r="P365" s="39" t="s">
        <v>50</v>
      </c>
      <c r="Q365" s="39" t="s">
        <v>50</v>
      </c>
      <c r="R365" s="39" t="s">
        <v>50</v>
      </c>
      <c r="S365" s="39" t="s">
        <v>50</v>
      </c>
      <c r="T365" s="39" t="s">
        <v>50</v>
      </c>
      <c r="U365" s="320" t="s">
        <v>50</v>
      </c>
      <c r="V365" s="124" t="s">
        <v>50</v>
      </c>
      <c r="W365" s="124" t="s">
        <v>50</v>
      </c>
      <c r="X365" s="124" t="s">
        <v>50</v>
      </c>
      <c r="Y365" s="124" t="s">
        <v>50</v>
      </c>
      <c r="Z365" s="125" t="s">
        <v>50</v>
      </c>
      <c r="AA365" s="124" t="s">
        <v>50</v>
      </c>
      <c r="AB365" s="148" t="s">
        <v>50</v>
      </c>
      <c r="AC365" s="41" t="s">
        <v>50</v>
      </c>
      <c r="AD365" s="41" t="s">
        <v>50</v>
      </c>
      <c r="AE365" s="41" t="s">
        <v>50</v>
      </c>
      <c r="AF365" s="41" t="s">
        <v>50</v>
      </c>
      <c r="AG365" s="41" t="s">
        <v>50</v>
      </c>
      <c r="AH365" s="321" t="s">
        <v>50</v>
      </c>
      <c r="AI365" s="124" t="s">
        <v>50</v>
      </c>
      <c r="AJ365" s="124" t="s">
        <v>50</v>
      </c>
      <c r="AK365" s="124" t="s">
        <v>50</v>
      </c>
      <c r="AL365" s="124" t="s">
        <v>50</v>
      </c>
      <c r="AM365" s="124" t="s">
        <v>50</v>
      </c>
      <c r="AN365" s="394" t="s">
        <v>50</v>
      </c>
    </row>
    <row r="366" spans="1:40" s="182" customFormat="1" x14ac:dyDescent="0.2">
      <c r="A366" s="44" t="s">
        <v>32</v>
      </c>
      <c r="B366" s="120" t="s">
        <v>50</v>
      </c>
      <c r="C366" s="154">
        <v>58.82</v>
      </c>
      <c r="D366" s="50">
        <v>12.93</v>
      </c>
      <c r="E366" s="50">
        <v>35.01</v>
      </c>
      <c r="F366" s="50">
        <v>19.68</v>
      </c>
      <c r="G366" s="50">
        <v>22.69</v>
      </c>
      <c r="H366" s="328">
        <v>35.04</v>
      </c>
      <c r="I366" s="120" t="s">
        <v>50</v>
      </c>
      <c r="J366" s="122">
        <f>(H366-C366)/C366*100</f>
        <v>-40.428425705542338</v>
      </c>
      <c r="K366" s="122">
        <f>(H366-D366)/D366*100</f>
        <v>170.99767981438515</v>
      </c>
      <c r="L366" s="122">
        <f>(H366-E366)/E366*100</f>
        <v>8.5689802913456556E-2</v>
      </c>
      <c r="M366" s="123">
        <f>(H366-F366)/F366*100</f>
        <v>78.048780487804876</v>
      </c>
      <c r="N366" s="352">
        <f>(H366-G366)/G366*100</f>
        <v>54.429263992948421</v>
      </c>
      <c r="O366" s="134" t="s">
        <v>50</v>
      </c>
      <c r="P366" s="50">
        <v>618.14</v>
      </c>
      <c r="Q366" s="50">
        <v>76.58</v>
      </c>
      <c r="R366" s="50" t="s">
        <v>50</v>
      </c>
      <c r="S366" s="50">
        <v>149.13</v>
      </c>
      <c r="T366" s="50">
        <v>120.64</v>
      </c>
      <c r="U366" s="328" t="s">
        <v>50</v>
      </c>
      <c r="V366" s="122" t="s">
        <v>50</v>
      </c>
      <c r="W366" s="122" t="s">
        <v>50</v>
      </c>
      <c r="X366" s="122" t="s">
        <v>50</v>
      </c>
      <c r="Y366" s="122" t="s">
        <v>50</v>
      </c>
      <c r="Z366" s="123" t="s">
        <v>50</v>
      </c>
      <c r="AA366" s="122" t="s">
        <v>50</v>
      </c>
      <c r="AB366" s="149"/>
      <c r="AC366" s="129"/>
      <c r="AD366" s="40"/>
      <c r="AE366" s="40"/>
      <c r="AF366" s="40"/>
      <c r="AG366" s="40"/>
      <c r="AH366" s="405"/>
      <c r="AI366" s="142"/>
      <c r="AJ366" s="142"/>
      <c r="AK366" s="142"/>
      <c r="AL366" s="142"/>
      <c r="AM366" s="142"/>
      <c r="AN366" s="393"/>
    </row>
    <row r="367" spans="1:40" s="114" customFormat="1" x14ac:dyDescent="0.2">
      <c r="A367" s="45" t="s">
        <v>33</v>
      </c>
      <c r="B367" s="121" t="s">
        <v>50</v>
      </c>
      <c r="C367" s="151" t="s">
        <v>50</v>
      </c>
      <c r="D367" s="39" t="s">
        <v>50</v>
      </c>
      <c r="E367" s="39" t="s">
        <v>50</v>
      </c>
      <c r="F367" s="39" t="s">
        <v>50</v>
      </c>
      <c r="G367" s="39" t="s">
        <v>50</v>
      </c>
      <c r="H367" s="320" t="s">
        <v>50</v>
      </c>
      <c r="I367" s="124" t="s">
        <v>50</v>
      </c>
      <c r="J367" s="124" t="s">
        <v>50</v>
      </c>
      <c r="K367" s="124" t="s">
        <v>50</v>
      </c>
      <c r="L367" s="124" t="s">
        <v>50</v>
      </c>
      <c r="M367" s="125" t="s">
        <v>50</v>
      </c>
      <c r="N367" s="353" t="s">
        <v>50</v>
      </c>
      <c r="O367" s="139" t="s">
        <v>50</v>
      </c>
      <c r="P367" s="39" t="s">
        <v>50</v>
      </c>
      <c r="Q367" s="39" t="s">
        <v>50</v>
      </c>
      <c r="R367" s="39" t="s">
        <v>50</v>
      </c>
      <c r="S367" s="39" t="s">
        <v>50</v>
      </c>
      <c r="T367" s="39" t="s">
        <v>50</v>
      </c>
      <c r="U367" s="320" t="s">
        <v>50</v>
      </c>
      <c r="V367" s="124" t="s">
        <v>50</v>
      </c>
      <c r="W367" s="124" t="s">
        <v>50</v>
      </c>
      <c r="X367" s="124" t="s">
        <v>50</v>
      </c>
      <c r="Y367" s="124" t="s">
        <v>50</v>
      </c>
      <c r="Z367" s="125" t="s">
        <v>50</v>
      </c>
      <c r="AA367" s="124" t="s">
        <v>50</v>
      </c>
      <c r="AB367" s="148" t="s">
        <v>50</v>
      </c>
      <c r="AC367" s="41" t="s">
        <v>50</v>
      </c>
      <c r="AD367" s="41" t="s">
        <v>50</v>
      </c>
      <c r="AE367" s="41" t="s">
        <v>50</v>
      </c>
      <c r="AF367" s="41" t="s">
        <v>50</v>
      </c>
      <c r="AG367" s="41" t="s">
        <v>50</v>
      </c>
      <c r="AH367" s="321" t="s">
        <v>50</v>
      </c>
      <c r="AI367" s="124" t="s">
        <v>50</v>
      </c>
      <c r="AJ367" s="124" t="s">
        <v>50</v>
      </c>
      <c r="AK367" s="124" t="s">
        <v>50</v>
      </c>
      <c r="AL367" s="124" t="s">
        <v>50</v>
      </c>
      <c r="AM367" s="124" t="s">
        <v>50</v>
      </c>
      <c r="AN367" s="394" t="s">
        <v>50</v>
      </c>
    </row>
    <row r="368" spans="1:40" s="114" customFormat="1" x14ac:dyDescent="0.2">
      <c r="A368" s="45" t="s">
        <v>34</v>
      </c>
      <c r="B368" s="121" t="s">
        <v>50</v>
      </c>
      <c r="C368" s="151" t="s">
        <v>50</v>
      </c>
      <c r="D368" s="39" t="s">
        <v>50</v>
      </c>
      <c r="E368" s="39" t="s">
        <v>50</v>
      </c>
      <c r="F368" s="39" t="s">
        <v>50</v>
      </c>
      <c r="G368" s="39" t="s">
        <v>50</v>
      </c>
      <c r="H368" s="320" t="s">
        <v>50</v>
      </c>
      <c r="I368" s="124" t="s">
        <v>50</v>
      </c>
      <c r="J368" s="124" t="s">
        <v>50</v>
      </c>
      <c r="K368" s="124" t="s">
        <v>50</v>
      </c>
      <c r="L368" s="124" t="s">
        <v>50</v>
      </c>
      <c r="M368" s="125" t="s">
        <v>50</v>
      </c>
      <c r="N368" s="353" t="s">
        <v>50</v>
      </c>
      <c r="O368" s="139" t="s">
        <v>50</v>
      </c>
      <c r="P368" s="39" t="s">
        <v>50</v>
      </c>
      <c r="Q368" s="39" t="s">
        <v>50</v>
      </c>
      <c r="R368" s="39" t="s">
        <v>50</v>
      </c>
      <c r="S368" s="39" t="s">
        <v>50</v>
      </c>
      <c r="T368" s="39" t="s">
        <v>50</v>
      </c>
      <c r="U368" s="320" t="s">
        <v>50</v>
      </c>
      <c r="V368" s="124" t="s">
        <v>50</v>
      </c>
      <c r="W368" s="124" t="s">
        <v>50</v>
      </c>
      <c r="X368" s="124" t="s">
        <v>50</v>
      </c>
      <c r="Y368" s="124" t="s">
        <v>50</v>
      </c>
      <c r="Z368" s="125" t="s">
        <v>50</v>
      </c>
      <c r="AA368" s="124" t="s">
        <v>50</v>
      </c>
      <c r="AB368" s="148" t="s">
        <v>50</v>
      </c>
      <c r="AC368" s="41" t="s">
        <v>50</v>
      </c>
      <c r="AD368" s="41" t="s">
        <v>50</v>
      </c>
      <c r="AE368" s="41" t="s">
        <v>50</v>
      </c>
      <c r="AF368" s="41" t="s">
        <v>50</v>
      </c>
      <c r="AG368" s="41" t="s">
        <v>50</v>
      </c>
      <c r="AH368" s="321" t="s">
        <v>50</v>
      </c>
      <c r="AI368" s="124" t="s">
        <v>50</v>
      </c>
      <c r="AJ368" s="124" t="s">
        <v>50</v>
      </c>
      <c r="AK368" s="124" t="s">
        <v>50</v>
      </c>
      <c r="AL368" s="124" t="s">
        <v>50</v>
      </c>
      <c r="AM368" s="124" t="s">
        <v>50</v>
      </c>
      <c r="AN368" s="394" t="s">
        <v>50</v>
      </c>
    </row>
    <row r="369" spans="1:40" s="114" customFormat="1" x14ac:dyDescent="0.2">
      <c r="A369" s="46" t="s">
        <v>35</v>
      </c>
      <c r="B369" s="121" t="s">
        <v>50</v>
      </c>
      <c r="C369" s="151" t="s">
        <v>50</v>
      </c>
      <c r="D369" s="39" t="s">
        <v>50</v>
      </c>
      <c r="E369" s="39" t="s">
        <v>50</v>
      </c>
      <c r="F369" s="39" t="s">
        <v>50</v>
      </c>
      <c r="G369" s="39" t="s">
        <v>50</v>
      </c>
      <c r="H369" s="320" t="s">
        <v>50</v>
      </c>
      <c r="I369" s="124" t="s">
        <v>50</v>
      </c>
      <c r="J369" s="124" t="s">
        <v>50</v>
      </c>
      <c r="K369" s="124" t="s">
        <v>50</v>
      </c>
      <c r="L369" s="124" t="s">
        <v>50</v>
      </c>
      <c r="M369" s="125" t="s">
        <v>50</v>
      </c>
      <c r="N369" s="353" t="s">
        <v>50</v>
      </c>
      <c r="O369" s="139" t="s">
        <v>50</v>
      </c>
      <c r="P369" s="39" t="s">
        <v>50</v>
      </c>
      <c r="Q369" s="39" t="s">
        <v>50</v>
      </c>
      <c r="R369" s="39" t="s">
        <v>50</v>
      </c>
      <c r="S369" s="39" t="s">
        <v>50</v>
      </c>
      <c r="T369" s="39" t="s">
        <v>50</v>
      </c>
      <c r="U369" s="320" t="s">
        <v>50</v>
      </c>
      <c r="V369" s="124" t="s">
        <v>50</v>
      </c>
      <c r="W369" s="124" t="s">
        <v>50</v>
      </c>
      <c r="X369" s="124" t="s">
        <v>50</v>
      </c>
      <c r="Y369" s="124" t="s">
        <v>50</v>
      </c>
      <c r="Z369" s="125" t="s">
        <v>50</v>
      </c>
      <c r="AA369" s="124" t="s">
        <v>50</v>
      </c>
      <c r="AB369" s="148" t="s">
        <v>50</v>
      </c>
      <c r="AC369" s="41" t="s">
        <v>50</v>
      </c>
      <c r="AD369" s="41" t="s">
        <v>50</v>
      </c>
      <c r="AE369" s="41" t="s">
        <v>50</v>
      </c>
      <c r="AF369" s="41" t="s">
        <v>50</v>
      </c>
      <c r="AG369" s="41" t="s">
        <v>50</v>
      </c>
      <c r="AH369" s="321" t="s">
        <v>50</v>
      </c>
      <c r="AI369" s="124" t="s">
        <v>50</v>
      </c>
      <c r="AJ369" s="124" t="s">
        <v>50</v>
      </c>
      <c r="AK369" s="124" t="s">
        <v>50</v>
      </c>
      <c r="AL369" s="124" t="s">
        <v>50</v>
      </c>
      <c r="AM369" s="124" t="s">
        <v>50</v>
      </c>
      <c r="AN369" s="394" t="s">
        <v>50</v>
      </c>
    </row>
    <row r="370" spans="1:40" s="114" customFormat="1" x14ac:dyDescent="0.2">
      <c r="A370" s="46" t="s">
        <v>36</v>
      </c>
      <c r="B370" s="121" t="s">
        <v>50</v>
      </c>
      <c r="C370" s="151" t="s">
        <v>50</v>
      </c>
      <c r="D370" s="39" t="s">
        <v>50</v>
      </c>
      <c r="E370" s="39" t="s">
        <v>50</v>
      </c>
      <c r="F370" s="39" t="s">
        <v>50</v>
      </c>
      <c r="G370" s="39" t="s">
        <v>50</v>
      </c>
      <c r="H370" s="320" t="s">
        <v>50</v>
      </c>
      <c r="I370" s="124" t="s">
        <v>50</v>
      </c>
      <c r="J370" s="124" t="s">
        <v>50</v>
      </c>
      <c r="K370" s="124" t="s">
        <v>50</v>
      </c>
      <c r="L370" s="124" t="s">
        <v>50</v>
      </c>
      <c r="M370" s="125" t="s">
        <v>50</v>
      </c>
      <c r="N370" s="353" t="s">
        <v>50</v>
      </c>
      <c r="O370" s="139" t="s">
        <v>50</v>
      </c>
      <c r="P370" s="39" t="s">
        <v>50</v>
      </c>
      <c r="Q370" s="39" t="s">
        <v>50</v>
      </c>
      <c r="R370" s="39" t="s">
        <v>50</v>
      </c>
      <c r="S370" s="39" t="s">
        <v>50</v>
      </c>
      <c r="T370" s="39" t="s">
        <v>50</v>
      </c>
      <c r="U370" s="320" t="s">
        <v>50</v>
      </c>
      <c r="V370" s="124" t="s">
        <v>50</v>
      </c>
      <c r="W370" s="124" t="s">
        <v>50</v>
      </c>
      <c r="X370" s="124" t="s">
        <v>50</v>
      </c>
      <c r="Y370" s="124" t="s">
        <v>50</v>
      </c>
      <c r="Z370" s="125" t="s">
        <v>50</v>
      </c>
      <c r="AA370" s="124" t="s">
        <v>50</v>
      </c>
      <c r="AB370" s="148" t="s">
        <v>50</v>
      </c>
      <c r="AC370" s="41" t="s">
        <v>50</v>
      </c>
      <c r="AD370" s="41" t="s">
        <v>50</v>
      </c>
      <c r="AE370" s="41" t="s">
        <v>50</v>
      </c>
      <c r="AF370" s="41" t="s">
        <v>50</v>
      </c>
      <c r="AG370" s="41" t="s">
        <v>50</v>
      </c>
      <c r="AH370" s="321" t="s">
        <v>50</v>
      </c>
      <c r="AI370" s="124" t="s">
        <v>50</v>
      </c>
      <c r="AJ370" s="124" t="s">
        <v>50</v>
      </c>
      <c r="AK370" s="124" t="s">
        <v>50</v>
      </c>
      <c r="AL370" s="124" t="s">
        <v>50</v>
      </c>
      <c r="AM370" s="124" t="s">
        <v>50</v>
      </c>
      <c r="AN370" s="394" t="s">
        <v>50</v>
      </c>
    </row>
    <row r="371" spans="1:40" s="114" customFormat="1" x14ac:dyDescent="0.2">
      <c r="A371" s="45" t="s">
        <v>68</v>
      </c>
      <c r="B371" s="121" t="s">
        <v>50</v>
      </c>
      <c r="C371" s="151" t="s">
        <v>50</v>
      </c>
      <c r="D371" s="39" t="s">
        <v>50</v>
      </c>
      <c r="E371" s="39" t="s">
        <v>50</v>
      </c>
      <c r="F371" s="39" t="s">
        <v>50</v>
      </c>
      <c r="G371" s="39" t="s">
        <v>50</v>
      </c>
      <c r="H371" s="320" t="s">
        <v>50</v>
      </c>
      <c r="I371" s="124" t="s">
        <v>50</v>
      </c>
      <c r="J371" s="124" t="s">
        <v>50</v>
      </c>
      <c r="K371" s="124" t="s">
        <v>50</v>
      </c>
      <c r="L371" s="124" t="s">
        <v>50</v>
      </c>
      <c r="M371" s="125" t="s">
        <v>50</v>
      </c>
      <c r="N371" s="353" t="s">
        <v>50</v>
      </c>
      <c r="O371" s="139" t="s">
        <v>50</v>
      </c>
      <c r="P371" s="39" t="s">
        <v>50</v>
      </c>
      <c r="Q371" s="39" t="s">
        <v>50</v>
      </c>
      <c r="R371" s="39" t="s">
        <v>50</v>
      </c>
      <c r="S371" s="39" t="s">
        <v>50</v>
      </c>
      <c r="T371" s="39" t="s">
        <v>50</v>
      </c>
      <c r="U371" s="320" t="s">
        <v>50</v>
      </c>
      <c r="V371" s="124" t="s">
        <v>50</v>
      </c>
      <c r="W371" s="124" t="s">
        <v>50</v>
      </c>
      <c r="X371" s="124" t="s">
        <v>50</v>
      </c>
      <c r="Y371" s="124" t="s">
        <v>50</v>
      </c>
      <c r="Z371" s="125" t="s">
        <v>50</v>
      </c>
      <c r="AA371" s="124" t="s">
        <v>50</v>
      </c>
      <c r="AB371" s="148" t="s">
        <v>50</v>
      </c>
      <c r="AC371" s="41" t="s">
        <v>50</v>
      </c>
      <c r="AD371" s="41" t="s">
        <v>50</v>
      </c>
      <c r="AE371" s="41" t="s">
        <v>50</v>
      </c>
      <c r="AF371" s="41" t="s">
        <v>50</v>
      </c>
      <c r="AG371" s="41" t="s">
        <v>50</v>
      </c>
      <c r="AH371" s="321" t="s">
        <v>50</v>
      </c>
      <c r="AI371" s="124" t="s">
        <v>50</v>
      </c>
      <c r="AJ371" s="124" t="s">
        <v>50</v>
      </c>
      <c r="AK371" s="124" t="s">
        <v>50</v>
      </c>
      <c r="AL371" s="124" t="s">
        <v>50</v>
      </c>
      <c r="AM371" s="124" t="s">
        <v>50</v>
      </c>
      <c r="AN371" s="394" t="s">
        <v>50</v>
      </c>
    </row>
    <row r="372" spans="1:40" s="114" customFormat="1" x14ac:dyDescent="0.2">
      <c r="A372" s="45" t="s">
        <v>69</v>
      </c>
      <c r="B372" s="121" t="s">
        <v>50</v>
      </c>
      <c r="C372" s="151" t="s">
        <v>50</v>
      </c>
      <c r="D372" s="39" t="s">
        <v>50</v>
      </c>
      <c r="E372" s="39" t="s">
        <v>50</v>
      </c>
      <c r="F372" s="39" t="s">
        <v>50</v>
      </c>
      <c r="G372" s="39" t="s">
        <v>50</v>
      </c>
      <c r="H372" s="320" t="s">
        <v>50</v>
      </c>
      <c r="I372" s="124" t="s">
        <v>50</v>
      </c>
      <c r="J372" s="124" t="s">
        <v>50</v>
      </c>
      <c r="K372" s="124" t="s">
        <v>50</v>
      </c>
      <c r="L372" s="124" t="s">
        <v>50</v>
      </c>
      <c r="M372" s="125" t="s">
        <v>50</v>
      </c>
      <c r="N372" s="353" t="s">
        <v>50</v>
      </c>
      <c r="O372" s="139" t="s">
        <v>50</v>
      </c>
      <c r="P372" s="39" t="s">
        <v>50</v>
      </c>
      <c r="Q372" s="39" t="s">
        <v>50</v>
      </c>
      <c r="R372" s="39" t="s">
        <v>50</v>
      </c>
      <c r="S372" s="39" t="s">
        <v>50</v>
      </c>
      <c r="T372" s="39" t="s">
        <v>50</v>
      </c>
      <c r="U372" s="320" t="s">
        <v>50</v>
      </c>
      <c r="V372" s="124" t="s">
        <v>50</v>
      </c>
      <c r="W372" s="124" t="s">
        <v>50</v>
      </c>
      <c r="X372" s="124" t="s">
        <v>50</v>
      </c>
      <c r="Y372" s="124" t="s">
        <v>50</v>
      </c>
      <c r="Z372" s="125" t="s">
        <v>50</v>
      </c>
      <c r="AA372" s="124" t="s">
        <v>50</v>
      </c>
      <c r="AB372" s="148" t="s">
        <v>50</v>
      </c>
      <c r="AC372" s="41" t="s">
        <v>50</v>
      </c>
      <c r="AD372" s="41" t="s">
        <v>50</v>
      </c>
      <c r="AE372" s="41" t="s">
        <v>50</v>
      </c>
      <c r="AF372" s="41" t="s">
        <v>50</v>
      </c>
      <c r="AG372" s="41" t="s">
        <v>50</v>
      </c>
      <c r="AH372" s="321" t="s">
        <v>50</v>
      </c>
      <c r="AI372" s="124" t="s">
        <v>50</v>
      </c>
      <c r="AJ372" s="124" t="s">
        <v>50</v>
      </c>
      <c r="AK372" s="124" t="s">
        <v>50</v>
      </c>
      <c r="AL372" s="124" t="s">
        <v>50</v>
      </c>
      <c r="AM372" s="124" t="s">
        <v>50</v>
      </c>
      <c r="AN372" s="394" t="s">
        <v>50</v>
      </c>
    </row>
    <row r="373" spans="1:40" s="114" customFormat="1" x14ac:dyDescent="0.2">
      <c r="A373" s="45" t="s">
        <v>37</v>
      </c>
      <c r="B373" s="121" t="s">
        <v>50</v>
      </c>
      <c r="C373" s="151" t="s">
        <v>50</v>
      </c>
      <c r="D373" s="39" t="s">
        <v>50</v>
      </c>
      <c r="E373" s="39" t="s">
        <v>50</v>
      </c>
      <c r="F373" s="39" t="s">
        <v>50</v>
      </c>
      <c r="G373" s="39" t="s">
        <v>50</v>
      </c>
      <c r="H373" s="320" t="s">
        <v>50</v>
      </c>
      <c r="I373" s="124" t="s">
        <v>50</v>
      </c>
      <c r="J373" s="124" t="s">
        <v>50</v>
      </c>
      <c r="K373" s="124" t="s">
        <v>50</v>
      </c>
      <c r="L373" s="124" t="s">
        <v>50</v>
      </c>
      <c r="M373" s="125" t="s">
        <v>50</v>
      </c>
      <c r="N373" s="353" t="s">
        <v>50</v>
      </c>
      <c r="O373" s="139" t="s">
        <v>50</v>
      </c>
      <c r="P373" s="39" t="s">
        <v>50</v>
      </c>
      <c r="Q373" s="39" t="s">
        <v>50</v>
      </c>
      <c r="R373" s="39" t="s">
        <v>50</v>
      </c>
      <c r="S373" s="39" t="s">
        <v>50</v>
      </c>
      <c r="T373" s="39" t="s">
        <v>50</v>
      </c>
      <c r="U373" s="320" t="s">
        <v>50</v>
      </c>
      <c r="V373" s="124" t="s">
        <v>50</v>
      </c>
      <c r="W373" s="124" t="s">
        <v>50</v>
      </c>
      <c r="X373" s="124" t="s">
        <v>50</v>
      </c>
      <c r="Y373" s="124" t="s">
        <v>50</v>
      </c>
      <c r="Z373" s="125" t="s">
        <v>50</v>
      </c>
      <c r="AA373" s="124" t="s">
        <v>50</v>
      </c>
      <c r="AB373" s="148" t="s">
        <v>50</v>
      </c>
      <c r="AC373" s="41" t="s">
        <v>50</v>
      </c>
      <c r="AD373" s="41" t="s">
        <v>50</v>
      </c>
      <c r="AE373" s="41" t="s">
        <v>50</v>
      </c>
      <c r="AF373" s="41" t="s">
        <v>50</v>
      </c>
      <c r="AG373" s="41" t="s">
        <v>50</v>
      </c>
      <c r="AH373" s="321" t="s">
        <v>50</v>
      </c>
      <c r="AI373" s="124" t="s">
        <v>50</v>
      </c>
      <c r="AJ373" s="124" t="s">
        <v>50</v>
      </c>
      <c r="AK373" s="124" t="s">
        <v>50</v>
      </c>
      <c r="AL373" s="124" t="s">
        <v>50</v>
      </c>
      <c r="AM373" s="124" t="s">
        <v>50</v>
      </c>
      <c r="AN373" s="394" t="s">
        <v>50</v>
      </c>
    </row>
    <row r="374" spans="1:40" s="114" customFormat="1" x14ac:dyDescent="0.2">
      <c r="A374" s="45" t="s">
        <v>38</v>
      </c>
      <c r="B374" s="121" t="s">
        <v>50</v>
      </c>
      <c r="C374" s="151" t="s">
        <v>50</v>
      </c>
      <c r="D374" s="39" t="s">
        <v>50</v>
      </c>
      <c r="E374" s="39" t="s">
        <v>50</v>
      </c>
      <c r="F374" s="39" t="s">
        <v>50</v>
      </c>
      <c r="G374" s="39" t="s">
        <v>50</v>
      </c>
      <c r="H374" s="320" t="s">
        <v>50</v>
      </c>
      <c r="I374" s="124" t="s">
        <v>50</v>
      </c>
      <c r="J374" s="124" t="s">
        <v>50</v>
      </c>
      <c r="K374" s="124" t="s">
        <v>50</v>
      </c>
      <c r="L374" s="124" t="s">
        <v>50</v>
      </c>
      <c r="M374" s="125" t="s">
        <v>50</v>
      </c>
      <c r="N374" s="353" t="s">
        <v>50</v>
      </c>
      <c r="O374" s="139" t="s">
        <v>50</v>
      </c>
      <c r="P374" s="39" t="s">
        <v>50</v>
      </c>
      <c r="Q374" s="39" t="s">
        <v>50</v>
      </c>
      <c r="R374" s="39" t="s">
        <v>50</v>
      </c>
      <c r="S374" s="39" t="s">
        <v>50</v>
      </c>
      <c r="T374" s="39" t="s">
        <v>50</v>
      </c>
      <c r="U374" s="320" t="s">
        <v>50</v>
      </c>
      <c r="V374" s="124" t="s">
        <v>50</v>
      </c>
      <c r="W374" s="124" t="s">
        <v>50</v>
      </c>
      <c r="X374" s="124" t="s">
        <v>50</v>
      </c>
      <c r="Y374" s="124" t="s">
        <v>50</v>
      </c>
      <c r="Z374" s="125" t="s">
        <v>50</v>
      </c>
      <c r="AA374" s="124" t="s">
        <v>50</v>
      </c>
      <c r="AB374" s="148" t="s">
        <v>50</v>
      </c>
      <c r="AC374" s="41" t="s">
        <v>50</v>
      </c>
      <c r="AD374" s="41" t="s">
        <v>50</v>
      </c>
      <c r="AE374" s="41" t="s">
        <v>50</v>
      </c>
      <c r="AF374" s="41" t="s">
        <v>50</v>
      </c>
      <c r="AG374" s="41" t="s">
        <v>50</v>
      </c>
      <c r="AH374" s="321" t="s">
        <v>50</v>
      </c>
      <c r="AI374" s="124" t="s">
        <v>50</v>
      </c>
      <c r="AJ374" s="124" t="s">
        <v>50</v>
      </c>
      <c r="AK374" s="124" t="s">
        <v>50</v>
      </c>
      <c r="AL374" s="124" t="s">
        <v>50</v>
      </c>
      <c r="AM374" s="124" t="s">
        <v>50</v>
      </c>
      <c r="AN374" s="394" t="s">
        <v>50</v>
      </c>
    </row>
    <row r="375" spans="1:40" s="114" customFormat="1" x14ac:dyDescent="0.2">
      <c r="A375" s="45" t="s">
        <v>39</v>
      </c>
      <c r="B375" s="121" t="s">
        <v>50</v>
      </c>
      <c r="C375" s="151" t="s">
        <v>50</v>
      </c>
      <c r="D375" s="39" t="s">
        <v>50</v>
      </c>
      <c r="E375" s="39" t="s">
        <v>50</v>
      </c>
      <c r="F375" s="39" t="s">
        <v>50</v>
      </c>
      <c r="G375" s="39" t="s">
        <v>50</v>
      </c>
      <c r="H375" s="320" t="s">
        <v>50</v>
      </c>
      <c r="I375" s="124" t="s">
        <v>50</v>
      </c>
      <c r="J375" s="124" t="s">
        <v>50</v>
      </c>
      <c r="K375" s="124" t="s">
        <v>50</v>
      </c>
      <c r="L375" s="124" t="s">
        <v>50</v>
      </c>
      <c r="M375" s="125" t="s">
        <v>50</v>
      </c>
      <c r="N375" s="353" t="s">
        <v>50</v>
      </c>
      <c r="O375" s="139" t="s">
        <v>50</v>
      </c>
      <c r="P375" s="39" t="s">
        <v>50</v>
      </c>
      <c r="Q375" s="39" t="s">
        <v>50</v>
      </c>
      <c r="R375" s="39" t="s">
        <v>50</v>
      </c>
      <c r="S375" s="39" t="s">
        <v>50</v>
      </c>
      <c r="T375" s="39" t="s">
        <v>50</v>
      </c>
      <c r="U375" s="320" t="s">
        <v>50</v>
      </c>
      <c r="V375" s="124" t="s">
        <v>50</v>
      </c>
      <c r="W375" s="124" t="s">
        <v>50</v>
      </c>
      <c r="X375" s="124" t="s">
        <v>50</v>
      </c>
      <c r="Y375" s="124" t="s">
        <v>50</v>
      </c>
      <c r="Z375" s="125" t="s">
        <v>50</v>
      </c>
      <c r="AA375" s="124" t="s">
        <v>50</v>
      </c>
      <c r="AB375" s="148" t="s">
        <v>50</v>
      </c>
      <c r="AC375" s="41" t="s">
        <v>50</v>
      </c>
      <c r="AD375" s="41" t="s">
        <v>50</v>
      </c>
      <c r="AE375" s="41" t="s">
        <v>50</v>
      </c>
      <c r="AF375" s="41" t="s">
        <v>50</v>
      </c>
      <c r="AG375" s="41" t="s">
        <v>50</v>
      </c>
      <c r="AH375" s="321" t="s">
        <v>50</v>
      </c>
      <c r="AI375" s="124" t="s">
        <v>50</v>
      </c>
      <c r="AJ375" s="124" t="s">
        <v>50</v>
      </c>
      <c r="AK375" s="124" t="s">
        <v>50</v>
      </c>
      <c r="AL375" s="124" t="s">
        <v>50</v>
      </c>
      <c r="AM375" s="124" t="s">
        <v>50</v>
      </c>
      <c r="AN375" s="394" t="s">
        <v>50</v>
      </c>
    </row>
    <row r="376" spans="1:40" s="114" customFormat="1" x14ac:dyDescent="0.2">
      <c r="A376" s="45" t="s">
        <v>40</v>
      </c>
      <c r="B376" s="121" t="s">
        <v>50</v>
      </c>
      <c r="C376" s="151" t="s">
        <v>50</v>
      </c>
      <c r="D376" s="39" t="s">
        <v>50</v>
      </c>
      <c r="E376" s="39" t="s">
        <v>50</v>
      </c>
      <c r="F376" s="39" t="s">
        <v>50</v>
      </c>
      <c r="G376" s="39" t="s">
        <v>50</v>
      </c>
      <c r="H376" s="320" t="s">
        <v>50</v>
      </c>
      <c r="I376" s="124" t="s">
        <v>50</v>
      </c>
      <c r="J376" s="124" t="s">
        <v>50</v>
      </c>
      <c r="K376" s="124" t="s">
        <v>50</v>
      </c>
      <c r="L376" s="124" t="s">
        <v>50</v>
      </c>
      <c r="M376" s="125" t="s">
        <v>50</v>
      </c>
      <c r="N376" s="353" t="s">
        <v>50</v>
      </c>
      <c r="O376" s="139" t="s">
        <v>50</v>
      </c>
      <c r="P376" s="39" t="s">
        <v>50</v>
      </c>
      <c r="Q376" s="39" t="s">
        <v>50</v>
      </c>
      <c r="R376" s="39" t="s">
        <v>50</v>
      </c>
      <c r="S376" s="39" t="s">
        <v>50</v>
      </c>
      <c r="T376" s="39" t="s">
        <v>50</v>
      </c>
      <c r="U376" s="320" t="s">
        <v>50</v>
      </c>
      <c r="V376" s="124" t="s">
        <v>50</v>
      </c>
      <c r="W376" s="124" t="s">
        <v>50</v>
      </c>
      <c r="X376" s="124" t="s">
        <v>50</v>
      </c>
      <c r="Y376" s="124" t="s">
        <v>50</v>
      </c>
      <c r="Z376" s="125" t="s">
        <v>50</v>
      </c>
      <c r="AA376" s="124" t="s">
        <v>50</v>
      </c>
      <c r="AB376" s="148" t="s">
        <v>50</v>
      </c>
      <c r="AC376" s="41" t="s">
        <v>50</v>
      </c>
      <c r="AD376" s="41" t="s">
        <v>50</v>
      </c>
      <c r="AE376" s="41" t="s">
        <v>50</v>
      </c>
      <c r="AF376" s="41" t="s">
        <v>50</v>
      </c>
      <c r="AG376" s="41" t="s">
        <v>50</v>
      </c>
      <c r="AH376" s="321" t="s">
        <v>50</v>
      </c>
      <c r="AI376" s="124" t="s">
        <v>50</v>
      </c>
      <c r="AJ376" s="124" t="s">
        <v>50</v>
      </c>
      <c r="AK376" s="124" t="s">
        <v>50</v>
      </c>
      <c r="AL376" s="124" t="s">
        <v>50</v>
      </c>
      <c r="AM376" s="124" t="s">
        <v>50</v>
      </c>
      <c r="AN376" s="394" t="s">
        <v>50</v>
      </c>
    </row>
    <row r="377" spans="1:40" s="114" customFormat="1" x14ac:dyDescent="0.2">
      <c r="A377" s="46" t="s">
        <v>41</v>
      </c>
      <c r="B377" s="121"/>
      <c r="C377" s="151" t="s">
        <v>51</v>
      </c>
      <c r="D377" s="39" t="s">
        <v>51</v>
      </c>
      <c r="E377" s="39" t="s">
        <v>51</v>
      </c>
      <c r="F377" s="39" t="s">
        <v>51</v>
      </c>
      <c r="G377" s="39" t="s">
        <v>51</v>
      </c>
      <c r="H377" s="320" t="s">
        <v>51</v>
      </c>
      <c r="I377" s="39" t="s">
        <v>51</v>
      </c>
      <c r="J377" s="39" t="s">
        <v>51</v>
      </c>
      <c r="K377" s="39" t="s">
        <v>51</v>
      </c>
      <c r="L377" s="39" t="s">
        <v>51</v>
      </c>
      <c r="M377" s="39" t="s">
        <v>51</v>
      </c>
      <c r="N377" s="362" t="s">
        <v>51</v>
      </c>
      <c r="O377" s="139"/>
      <c r="P377" s="39" t="s">
        <v>51</v>
      </c>
      <c r="Q377" s="39" t="s">
        <v>51</v>
      </c>
      <c r="R377" s="39" t="s">
        <v>51</v>
      </c>
      <c r="S377" s="39" t="s">
        <v>51</v>
      </c>
      <c r="T377" s="39" t="s">
        <v>51</v>
      </c>
      <c r="U377" s="320" t="s">
        <v>51</v>
      </c>
      <c r="V377" s="124"/>
      <c r="W377" s="39" t="s">
        <v>51</v>
      </c>
      <c r="X377" s="39" t="s">
        <v>51</v>
      </c>
      <c r="Y377" s="39" t="s">
        <v>51</v>
      </c>
      <c r="Z377" s="39" t="s">
        <v>51</v>
      </c>
      <c r="AA377" s="39" t="s">
        <v>51</v>
      </c>
      <c r="AB377" s="148"/>
      <c r="AC377" s="41" t="s">
        <v>51</v>
      </c>
      <c r="AD377" s="41" t="s">
        <v>51</v>
      </c>
      <c r="AE377" s="41" t="s">
        <v>51</v>
      </c>
      <c r="AF377" s="41" t="s">
        <v>51</v>
      </c>
      <c r="AG377" s="41" t="s">
        <v>51</v>
      </c>
      <c r="AH377" s="321" t="s">
        <v>51</v>
      </c>
      <c r="AI377" s="41" t="s">
        <v>51</v>
      </c>
      <c r="AJ377" s="41" t="s">
        <v>51</v>
      </c>
      <c r="AK377" s="41" t="s">
        <v>51</v>
      </c>
      <c r="AL377" s="41" t="s">
        <v>51</v>
      </c>
      <c r="AM377" s="41" t="s">
        <v>51</v>
      </c>
      <c r="AN377" s="398" t="s">
        <v>51</v>
      </c>
    </row>
    <row r="378" spans="1:40" s="114" customFormat="1" x14ac:dyDescent="0.2">
      <c r="A378" s="45" t="s">
        <v>42</v>
      </c>
      <c r="B378" s="121" t="s">
        <v>51</v>
      </c>
      <c r="C378" s="151" t="s">
        <v>51</v>
      </c>
      <c r="D378" s="39" t="s">
        <v>51</v>
      </c>
      <c r="E378" s="39" t="s">
        <v>51</v>
      </c>
      <c r="F378" s="39" t="s">
        <v>51</v>
      </c>
      <c r="G378" s="39" t="s">
        <v>51</v>
      </c>
      <c r="H378" s="320" t="s">
        <v>51</v>
      </c>
      <c r="I378" s="41" t="s">
        <v>51</v>
      </c>
      <c r="J378" s="41" t="s">
        <v>51</v>
      </c>
      <c r="K378" s="41" t="s">
        <v>51</v>
      </c>
      <c r="L378" s="41" t="s">
        <v>51</v>
      </c>
      <c r="M378" s="41" t="s">
        <v>51</v>
      </c>
      <c r="N378" s="363" t="s">
        <v>51</v>
      </c>
      <c r="O378" s="139" t="s">
        <v>51</v>
      </c>
      <c r="P378" s="39" t="s">
        <v>51</v>
      </c>
      <c r="Q378" s="39" t="s">
        <v>51</v>
      </c>
      <c r="R378" s="39" t="s">
        <v>51</v>
      </c>
      <c r="S378" s="39" t="s">
        <v>51</v>
      </c>
      <c r="T378" s="39" t="s">
        <v>51</v>
      </c>
      <c r="U378" s="320" t="s">
        <v>51</v>
      </c>
      <c r="V378" s="41" t="s">
        <v>51</v>
      </c>
      <c r="W378" s="41" t="s">
        <v>51</v>
      </c>
      <c r="X378" s="41" t="s">
        <v>51</v>
      </c>
      <c r="Y378" s="41" t="s">
        <v>51</v>
      </c>
      <c r="Z378" s="41" t="s">
        <v>51</v>
      </c>
      <c r="AA378" s="41" t="s">
        <v>51</v>
      </c>
      <c r="AB378" s="148" t="s">
        <v>51</v>
      </c>
      <c r="AC378" s="41" t="s">
        <v>51</v>
      </c>
      <c r="AD378" s="41" t="s">
        <v>51</v>
      </c>
      <c r="AE378" s="41" t="s">
        <v>51</v>
      </c>
      <c r="AF378" s="41" t="s">
        <v>51</v>
      </c>
      <c r="AG378" s="41" t="s">
        <v>51</v>
      </c>
      <c r="AH378" s="321" t="s">
        <v>51</v>
      </c>
      <c r="AI378" s="41" t="s">
        <v>51</v>
      </c>
      <c r="AJ378" s="41" t="s">
        <v>51</v>
      </c>
      <c r="AK378" s="41" t="s">
        <v>51</v>
      </c>
      <c r="AL378" s="41" t="s">
        <v>51</v>
      </c>
      <c r="AM378" s="41" t="s">
        <v>51</v>
      </c>
      <c r="AN378" s="398" t="s">
        <v>51</v>
      </c>
    </row>
    <row r="379" spans="1:40" s="182" customFormat="1" x14ac:dyDescent="0.2">
      <c r="A379" s="44" t="s">
        <v>43</v>
      </c>
      <c r="B379" s="120">
        <v>2997.13</v>
      </c>
      <c r="C379" s="154">
        <v>2953.98</v>
      </c>
      <c r="D379" s="50">
        <v>2329.11</v>
      </c>
      <c r="E379" s="50">
        <v>2354.0500000000002</v>
      </c>
      <c r="F379" s="50">
        <v>2785.69</v>
      </c>
      <c r="G379" s="50">
        <v>2721.95</v>
      </c>
      <c r="H379" s="328">
        <v>2448.08</v>
      </c>
      <c r="I379" s="122">
        <f>(H379-B379)/B379*100</f>
        <v>-18.319192027039204</v>
      </c>
      <c r="J379" s="122">
        <f>(H379-C379)/C379*100</f>
        <v>-17.126046892666846</v>
      </c>
      <c r="K379" s="122">
        <f>(H379-D379)/D379*100</f>
        <v>5.1079596927581692</v>
      </c>
      <c r="L379" s="122">
        <f>(H379-E379)/E379*100</f>
        <v>3.994392642467226</v>
      </c>
      <c r="M379" s="123">
        <f>(H379-F379)/F379*100</f>
        <v>-12.119438989980942</v>
      </c>
      <c r="N379" s="352">
        <f>(H379-G379)/G379*100</f>
        <v>-10.061536765921488</v>
      </c>
      <c r="O379" s="134">
        <v>26117.9</v>
      </c>
      <c r="P379" s="50">
        <v>39458.17</v>
      </c>
      <c r="Q379" s="50">
        <v>23386.11</v>
      </c>
      <c r="R379" s="50">
        <v>19744.59</v>
      </c>
      <c r="S379" s="50">
        <v>29477.94</v>
      </c>
      <c r="T379" s="50">
        <v>32415.78</v>
      </c>
      <c r="U379" s="328">
        <v>21602.89</v>
      </c>
      <c r="V379" s="122">
        <f>(U379-O379)/O379*100</f>
        <v>-17.287033030986418</v>
      </c>
      <c r="W379" s="122">
        <f>(U379-P379)/P379*100</f>
        <v>-45.251160912936406</v>
      </c>
      <c r="X379" s="122">
        <f>(U379-Q379)/Q379*100</f>
        <v>-7.6251244862869507</v>
      </c>
      <c r="Y379" s="122">
        <f>(U379-R379)/R379*100</f>
        <v>9.4116920128500983</v>
      </c>
      <c r="Z379" s="123">
        <f>(U379-S379)/S379*100</f>
        <v>-26.715062178700411</v>
      </c>
      <c r="AA379" s="122">
        <f>(U379-T379)/T379*100</f>
        <v>-33.356871252211114</v>
      </c>
      <c r="AB379" s="149"/>
      <c r="AC379" s="129"/>
      <c r="AD379" s="40"/>
      <c r="AE379" s="40"/>
      <c r="AF379" s="40"/>
      <c r="AG379" s="40"/>
      <c r="AH379" s="405"/>
      <c r="AI379" s="142"/>
      <c r="AJ379" s="142"/>
      <c r="AK379" s="142"/>
      <c r="AL379" s="142"/>
      <c r="AM379" s="142"/>
      <c r="AN379" s="393"/>
    </row>
    <row r="380" spans="1:40" s="114" customFormat="1" x14ac:dyDescent="0.2">
      <c r="A380" s="45" t="s">
        <v>44</v>
      </c>
      <c r="B380" s="121" t="s">
        <v>51</v>
      </c>
      <c r="C380" s="151" t="s">
        <v>51</v>
      </c>
      <c r="D380" s="39" t="s">
        <v>51</v>
      </c>
      <c r="E380" s="39" t="s">
        <v>51</v>
      </c>
      <c r="F380" s="39" t="s">
        <v>51</v>
      </c>
      <c r="G380" s="39" t="s">
        <v>51</v>
      </c>
      <c r="H380" s="320" t="s">
        <v>51</v>
      </c>
      <c r="I380" s="41" t="s">
        <v>51</v>
      </c>
      <c r="J380" s="41" t="s">
        <v>51</v>
      </c>
      <c r="K380" s="41" t="s">
        <v>51</v>
      </c>
      <c r="L380" s="41" t="s">
        <v>51</v>
      </c>
      <c r="M380" s="41" t="s">
        <v>51</v>
      </c>
      <c r="N380" s="363" t="s">
        <v>51</v>
      </c>
      <c r="O380" s="139" t="s">
        <v>51</v>
      </c>
      <c r="P380" s="39" t="s">
        <v>51</v>
      </c>
      <c r="Q380" s="39" t="s">
        <v>51</v>
      </c>
      <c r="R380" s="39" t="s">
        <v>51</v>
      </c>
      <c r="S380" s="39" t="s">
        <v>51</v>
      </c>
      <c r="T380" s="39" t="s">
        <v>51</v>
      </c>
      <c r="U380" s="320" t="s">
        <v>51</v>
      </c>
      <c r="V380" s="41" t="s">
        <v>51</v>
      </c>
      <c r="W380" s="41" t="s">
        <v>51</v>
      </c>
      <c r="X380" s="41" t="s">
        <v>51</v>
      </c>
      <c r="Y380" s="41" t="s">
        <v>51</v>
      </c>
      <c r="Z380" s="41" t="s">
        <v>51</v>
      </c>
      <c r="AA380" s="41" t="s">
        <v>51</v>
      </c>
      <c r="AB380" s="148" t="s">
        <v>51</v>
      </c>
      <c r="AC380" s="41" t="s">
        <v>51</v>
      </c>
      <c r="AD380" s="41" t="s">
        <v>51</v>
      </c>
      <c r="AE380" s="41" t="s">
        <v>51</v>
      </c>
      <c r="AF380" s="41" t="s">
        <v>51</v>
      </c>
      <c r="AG380" s="41" t="s">
        <v>51</v>
      </c>
      <c r="AH380" s="321" t="s">
        <v>51</v>
      </c>
      <c r="AI380" s="41" t="s">
        <v>51</v>
      </c>
      <c r="AJ380" s="41" t="s">
        <v>51</v>
      </c>
      <c r="AK380" s="41" t="s">
        <v>51</v>
      </c>
      <c r="AL380" s="41" t="s">
        <v>51</v>
      </c>
      <c r="AM380" s="41" t="s">
        <v>51</v>
      </c>
      <c r="AN380" s="398" t="s">
        <v>51</v>
      </c>
    </row>
    <row r="381" spans="1:40" s="114" customFormat="1" x14ac:dyDescent="0.2">
      <c r="A381" s="45" t="s">
        <v>45</v>
      </c>
      <c r="B381" s="121" t="s">
        <v>50</v>
      </c>
      <c r="C381" s="151" t="s">
        <v>50</v>
      </c>
      <c r="D381" s="39" t="s">
        <v>50</v>
      </c>
      <c r="E381" s="39" t="s">
        <v>50</v>
      </c>
      <c r="F381" s="39" t="s">
        <v>50</v>
      </c>
      <c r="G381" s="39" t="s">
        <v>50</v>
      </c>
      <c r="H381" s="320" t="s">
        <v>50</v>
      </c>
      <c r="I381" s="124" t="s">
        <v>50</v>
      </c>
      <c r="J381" s="124" t="s">
        <v>50</v>
      </c>
      <c r="K381" s="124" t="s">
        <v>50</v>
      </c>
      <c r="L381" s="124" t="s">
        <v>50</v>
      </c>
      <c r="M381" s="125" t="s">
        <v>50</v>
      </c>
      <c r="N381" s="353" t="s">
        <v>50</v>
      </c>
      <c r="O381" s="139" t="s">
        <v>50</v>
      </c>
      <c r="P381" s="39" t="s">
        <v>50</v>
      </c>
      <c r="Q381" s="39" t="s">
        <v>50</v>
      </c>
      <c r="R381" s="39" t="s">
        <v>50</v>
      </c>
      <c r="S381" s="39" t="s">
        <v>50</v>
      </c>
      <c r="T381" s="39" t="s">
        <v>50</v>
      </c>
      <c r="U381" s="320" t="s">
        <v>50</v>
      </c>
      <c r="V381" s="124" t="s">
        <v>50</v>
      </c>
      <c r="W381" s="124" t="s">
        <v>50</v>
      </c>
      <c r="X381" s="124" t="s">
        <v>50</v>
      </c>
      <c r="Y381" s="124" t="s">
        <v>50</v>
      </c>
      <c r="Z381" s="125" t="s">
        <v>50</v>
      </c>
      <c r="AA381" s="124" t="s">
        <v>50</v>
      </c>
      <c r="AB381" s="148" t="s">
        <v>50</v>
      </c>
      <c r="AC381" s="41" t="s">
        <v>50</v>
      </c>
      <c r="AD381" s="41" t="s">
        <v>50</v>
      </c>
      <c r="AE381" s="41" t="s">
        <v>50</v>
      </c>
      <c r="AF381" s="41" t="s">
        <v>50</v>
      </c>
      <c r="AG381" s="41" t="s">
        <v>50</v>
      </c>
      <c r="AH381" s="321" t="s">
        <v>50</v>
      </c>
      <c r="AI381" s="41" t="s">
        <v>50</v>
      </c>
      <c r="AJ381" s="41" t="s">
        <v>50</v>
      </c>
      <c r="AK381" s="41" t="s">
        <v>50</v>
      </c>
      <c r="AL381" s="41" t="s">
        <v>50</v>
      </c>
      <c r="AM381" s="41" t="s">
        <v>50</v>
      </c>
      <c r="AN381" s="398" t="s">
        <v>50</v>
      </c>
    </row>
    <row r="382" spans="1:40" s="114" customFormat="1" x14ac:dyDescent="0.2">
      <c r="A382" s="45" t="s">
        <v>46</v>
      </c>
      <c r="B382" s="121">
        <v>2943.02</v>
      </c>
      <c r="C382" s="151">
        <v>2874.09</v>
      </c>
      <c r="D382" s="39">
        <v>2313.39</v>
      </c>
      <c r="E382" s="39">
        <v>2302.98</v>
      </c>
      <c r="F382" s="39">
        <v>2576.6</v>
      </c>
      <c r="G382" s="39">
        <v>2658.52</v>
      </c>
      <c r="H382" s="320">
        <v>2444.0700000000002</v>
      </c>
      <c r="I382" s="124">
        <f>(H382-B382)/B382*100</f>
        <v>-16.953673437489375</v>
      </c>
      <c r="J382" s="124">
        <f>(H382-C382)/C382*100</f>
        <v>-14.961953174744005</v>
      </c>
      <c r="K382" s="124">
        <f>(H382-D382)/D382*100</f>
        <v>5.6488529819874858</v>
      </c>
      <c r="L382" s="124">
        <f>(H382-E382)/E382*100</f>
        <v>6.1264101294844133</v>
      </c>
      <c r="M382" s="125">
        <f>(H382-F382)/F382*100</f>
        <v>-5.1436000931459969</v>
      </c>
      <c r="N382" s="353">
        <f>(H382-G382)/G382*100</f>
        <v>-8.0665182131411406</v>
      </c>
      <c r="O382" s="139">
        <v>25633.57</v>
      </c>
      <c r="P382" s="39">
        <v>38652.57</v>
      </c>
      <c r="Q382" s="39">
        <v>23307.89</v>
      </c>
      <c r="R382" s="39">
        <v>19460.490000000002</v>
      </c>
      <c r="S382" s="39">
        <v>28239.72</v>
      </c>
      <c r="T382" s="39">
        <v>32058.6</v>
      </c>
      <c r="U382" s="320">
        <v>21580.26</v>
      </c>
      <c r="V382" s="124">
        <f>(U382-O382)/O382*100</f>
        <v>-15.812506802603</v>
      </c>
      <c r="W382" s="124">
        <f>(U382-P382)/P382*100</f>
        <v>-44.168628373223314</v>
      </c>
      <c r="X382" s="124">
        <f>(U382-Q382)/Q382*100</f>
        <v>-7.4122110581438347</v>
      </c>
      <c r="Y382" s="124">
        <f>(U382-R382)/R382*100</f>
        <v>10.892685641522885</v>
      </c>
      <c r="Z382" s="125">
        <f>(U382-S382)/S382*100</f>
        <v>-23.581891038579712</v>
      </c>
      <c r="AA382" s="124">
        <f>(U382-T382)/T382*100</f>
        <v>-32.684958170350548</v>
      </c>
      <c r="AB382" s="148">
        <v>8.7100000000000009</v>
      </c>
      <c r="AC382" s="41">
        <v>13.45</v>
      </c>
      <c r="AD382" s="41">
        <v>10.08</v>
      </c>
      <c r="AE382" s="41">
        <v>8.4499999999999993</v>
      </c>
      <c r="AF382" s="41">
        <v>10.96</v>
      </c>
      <c r="AG382" s="41">
        <v>12.06</v>
      </c>
      <c r="AH382" s="321">
        <v>8.83</v>
      </c>
      <c r="AI382" s="124">
        <f>(AH382-AB382)/AB382*100</f>
        <v>1.3777267508610702</v>
      </c>
      <c r="AJ382" s="124">
        <f>(AH382-AC382)/AC382*100</f>
        <v>-34.349442379182157</v>
      </c>
      <c r="AK382" s="124">
        <f>(AH382-AD382)/AD382*100</f>
        <v>-12.400793650793652</v>
      </c>
      <c r="AL382" s="124">
        <f>(AH382-AE382)/AE382*100</f>
        <v>4.4970414201183528</v>
      </c>
      <c r="AM382" s="124">
        <f>(AH382-AF382)/AF382*100</f>
        <v>-19.434306569343072</v>
      </c>
      <c r="AN382" s="392">
        <f>(AH382-AG382)/AG382*100</f>
        <v>-26.782752902155888</v>
      </c>
    </row>
    <row r="383" spans="1:40" s="114" customFormat="1" x14ac:dyDescent="0.2">
      <c r="A383" s="45" t="s">
        <v>47</v>
      </c>
      <c r="B383" s="121" t="s">
        <v>51</v>
      </c>
      <c r="C383" s="151" t="s">
        <v>51</v>
      </c>
      <c r="D383" s="39" t="s">
        <v>51</v>
      </c>
      <c r="E383" s="39" t="s">
        <v>51</v>
      </c>
      <c r="F383" s="39" t="s">
        <v>51</v>
      </c>
      <c r="G383" s="39" t="s">
        <v>51</v>
      </c>
      <c r="H383" s="320" t="s">
        <v>51</v>
      </c>
      <c r="I383" s="39" t="s">
        <v>51</v>
      </c>
      <c r="J383" s="39" t="s">
        <v>51</v>
      </c>
      <c r="K383" s="39" t="s">
        <v>51</v>
      </c>
      <c r="L383" s="39" t="s">
        <v>51</v>
      </c>
      <c r="M383" s="39" t="s">
        <v>51</v>
      </c>
      <c r="N383" s="362" t="s">
        <v>51</v>
      </c>
      <c r="O383" s="139" t="s">
        <v>51</v>
      </c>
      <c r="P383" s="39" t="s">
        <v>51</v>
      </c>
      <c r="Q383" s="39" t="s">
        <v>51</v>
      </c>
      <c r="R383" s="39" t="s">
        <v>51</v>
      </c>
      <c r="S383" s="39" t="s">
        <v>51</v>
      </c>
      <c r="T383" s="39" t="s">
        <v>51</v>
      </c>
      <c r="U383" s="320" t="s">
        <v>51</v>
      </c>
      <c r="V383" s="39" t="s">
        <v>51</v>
      </c>
      <c r="W383" s="39" t="s">
        <v>51</v>
      </c>
      <c r="X383" s="39" t="s">
        <v>51</v>
      </c>
      <c r="Y383" s="39" t="s">
        <v>51</v>
      </c>
      <c r="Z383" s="39" t="s">
        <v>51</v>
      </c>
      <c r="AA383" s="39" t="s">
        <v>51</v>
      </c>
      <c r="AB383" s="148" t="s">
        <v>51</v>
      </c>
      <c r="AC383" s="41" t="s">
        <v>51</v>
      </c>
      <c r="AD383" s="41" t="s">
        <v>51</v>
      </c>
      <c r="AE383" s="41" t="s">
        <v>51</v>
      </c>
      <c r="AF383" s="41" t="s">
        <v>51</v>
      </c>
      <c r="AG383" s="41" t="s">
        <v>51</v>
      </c>
      <c r="AH383" s="321" t="s">
        <v>51</v>
      </c>
      <c r="AI383" s="39" t="s">
        <v>51</v>
      </c>
      <c r="AJ383" s="39" t="s">
        <v>51</v>
      </c>
      <c r="AK383" s="39" t="s">
        <v>51</v>
      </c>
      <c r="AL383" s="39" t="s">
        <v>51</v>
      </c>
      <c r="AM383" s="39" t="s">
        <v>51</v>
      </c>
      <c r="AN383" s="399" t="s">
        <v>51</v>
      </c>
    </row>
    <row r="384" spans="1:40" s="114" customFormat="1" x14ac:dyDescent="0.2">
      <c r="A384" s="45" t="s">
        <v>48</v>
      </c>
      <c r="B384" s="121" t="s">
        <v>50</v>
      </c>
      <c r="C384" s="151" t="s">
        <v>50</v>
      </c>
      <c r="D384" s="39" t="s">
        <v>50</v>
      </c>
      <c r="E384" s="39" t="s">
        <v>50</v>
      </c>
      <c r="F384" s="39" t="s">
        <v>50</v>
      </c>
      <c r="G384" s="39" t="s">
        <v>50</v>
      </c>
      <c r="H384" s="320" t="s">
        <v>50</v>
      </c>
      <c r="I384" s="124" t="s">
        <v>50</v>
      </c>
      <c r="J384" s="124" t="s">
        <v>50</v>
      </c>
      <c r="K384" s="124" t="s">
        <v>50</v>
      </c>
      <c r="L384" s="124" t="s">
        <v>50</v>
      </c>
      <c r="M384" s="125" t="s">
        <v>50</v>
      </c>
      <c r="N384" s="353" t="s">
        <v>50</v>
      </c>
      <c r="O384" s="139" t="s">
        <v>50</v>
      </c>
      <c r="P384" s="39" t="s">
        <v>50</v>
      </c>
      <c r="Q384" s="39" t="s">
        <v>50</v>
      </c>
      <c r="R384" s="39" t="s">
        <v>50</v>
      </c>
      <c r="S384" s="39" t="s">
        <v>50</v>
      </c>
      <c r="T384" s="39" t="s">
        <v>50</v>
      </c>
      <c r="U384" s="320" t="s">
        <v>50</v>
      </c>
      <c r="V384" s="124" t="s">
        <v>50</v>
      </c>
      <c r="W384" s="124" t="s">
        <v>50</v>
      </c>
      <c r="X384" s="124" t="s">
        <v>50</v>
      </c>
      <c r="Y384" s="124" t="s">
        <v>50</v>
      </c>
      <c r="Z384" s="125" t="s">
        <v>50</v>
      </c>
      <c r="AA384" s="124" t="s">
        <v>50</v>
      </c>
      <c r="AB384" s="148" t="s">
        <v>50</v>
      </c>
      <c r="AC384" s="41" t="s">
        <v>50</v>
      </c>
      <c r="AD384" s="41" t="s">
        <v>50</v>
      </c>
      <c r="AE384" s="41" t="s">
        <v>50</v>
      </c>
      <c r="AF384" s="41" t="s">
        <v>50</v>
      </c>
      <c r="AG384" s="41" t="s">
        <v>50</v>
      </c>
      <c r="AH384" s="321" t="s">
        <v>50</v>
      </c>
      <c r="AI384" s="124" t="s">
        <v>50</v>
      </c>
      <c r="AJ384" s="124" t="s">
        <v>50</v>
      </c>
      <c r="AK384" s="124" t="s">
        <v>50</v>
      </c>
      <c r="AL384" s="124" t="s">
        <v>50</v>
      </c>
      <c r="AM384" s="124" t="s">
        <v>50</v>
      </c>
      <c r="AN384" s="394" t="s">
        <v>50</v>
      </c>
    </row>
    <row r="385" spans="1:40" s="114" customFormat="1" ht="16" thickBot="1" x14ac:dyDescent="0.25">
      <c r="A385" s="45" t="s">
        <v>49</v>
      </c>
      <c r="B385" s="121" t="s">
        <v>50</v>
      </c>
      <c r="C385" s="151" t="s">
        <v>50</v>
      </c>
      <c r="D385" s="39" t="s">
        <v>50</v>
      </c>
      <c r="E385" s="39" t="s">
        <v>50</v>
      </c>
      <c r="F385" s="39" t="s">
        <v>50</v>
      </c>
      <c r="G385" s="39" t="s">
        <v>50</v>
      </c>
      <c r="H385" s="320" t="s">
        <v>50</v>
      </c>
      <c r="I385" s="124" t="s">
        <v>50</v>
      </c>
      <c r="J385" s="124" t="s">
        <v>50</v>
      </c>
      <c r="K385" s="124" t="s">
        <v>50</v>
      </c>
      <c r="L385" s="124" t="s">
        <v>50</v>
      </c>
      <c r="M385" s="125" t="s">
        <v>50</v>
      </c>
      <c r="N385" s="353" t="s">
        <v>50</v>
      </c>
      <c r="O385" s="139" t="s">
        <v>50</v>
      </c>
      <c r="P385" s="39" t="s">
        <v>50</v>
      </c>
      <c r="Q385" s="39" t="s">
        <v>50</v>
      </c>
      <c r="R385" s="39" t="s">
        <v>50</v>
      </c>
      <c r="S385" s="39" t="s">
        <v>50</v>
      </c>
      <c r="T385" s="39" t="s">
        <v>50</v>
      </c>
      <c r="U385" s="320" t="s">
        <v>50</v>
      </c>
      <c r="V385" s="124" t="s">
        <v>50</v>
      </c>
      <c r="W385" s="124" t="s">
        <v>50</v>
      </c>
      <c r="X385" s="124" t="s">
        <v>50</v>
      </c>
      <c r="Y385" s="124" t="s">
        <v>50</v>
      </c>
      <c r="Z385" s="125" t="s">
        <v>50</v>
      </c>
      <c r="AA385" s="124" t="s">
        <v>50</v>
      </c>
      <c r="AB385" s="148" t="s">
        <v>50</v>
      </c>
      <c r="AC385" s="41" t="s">
        <v>50</v>
      </c>
      <c r="AD385" s="41" t="s">
        <v>50</v>
      </c>
      <c r="AE385" s="41" t="s">
        <v>50</v>
      </c>
      <c r="AF385" s="41" t="s">
        <v>50</v>
      </c>
      <c r="AG385" s="41" t="s">
        <v>50</v>
      </c>
      <c r="AH385" s="321" t="s">
        <v>50</v>
      </c>
      <c r="AI385" s="124" t="s">
        <v>50</v>
      </c>
      <c r="AJ385" s="124" t="s">
        <v>50</v>
      </c>
      <c r="AK385" s="124" t="s">
        <v>50</v>
      </c>
      <c r="AL385" s="213" t="s">
        <v>50</v>
      </c>
      <c r="AM385" s="213" t="s">
        <v>50</v>
      </c>
      <c r="AN385" s="400" t="s">
        <v>50</v>
      </c>
    </row>
    <row r="386" spans="1:40" s="114" customFormat="1" x14ac:dyDescent="0.2">
      <c r="A386" s="205"/>
      <c r="B386" s="205"/>
      <c r="C386" s="205"/>
      <c r="D386" s="205"/>
      <c r="E386" s="205"/>
      <c r="F386" s="205"/>
      <c r="G386" s="205"/>
      <c r="H386" s="316"/>
      <c r="I386" s="205"/>
      <c r="J386" s="205"/>
      <c r="K386" s="205"/>
      <c r="L386" s="205"/>
      <c r="M386" s="205"/>
      <c r="N386" s="345"/>
      <c r="O386" s="205"/>
      <c r="P386" s="205"/>
      <c r="Q386" s="205"/>
      <c r="R386" s="205"/>
      <c r="S386" s="205"/>
      <c r="T386" s="205"/>
      <c r="U386" s="316"/>
      <c r="V386" s="205"/>
      <c r="W386" s="205"/>
      <c r="X386" s="205"/>
      <c r="Y386" s="205"/>
      <c r="Z386" s="205"/>
      <c r="AA386" s="205"/>
      <c r="AB386" s="205"/>
      <c r="AC386" s="205"/>
      <c r="AD386" s="205"/>
      <c r="AE386" s="205"/>
      <c r="AF386" s="205"/>
      <c r="AG386" s="205"/>
      <c r="AH386" s="316"/>
      <c r="AI386" s="205"/>
      <c r="AJ386" s="205"/>
      <c r="AK386" s="205"/>
      <c r="AL386" s="205"/>
      <c r="AM386" s="205"/>
      <c r="AN386" s="345"/>
    </row>
    <row r="387" spans="1:40" s="114" customFormat="1" x14ac:dyDescent="0.2">
      <c r="H387" s="322"/>
      <c r="N387" s="364"/>
      <c r="U387" s="322"/>
      <c r="AH387" s="322"/>
      <c r="AN387" s="364"/>
    </row>
    <row r="388" spans="1:40" s="114" customFormat="1" ht="18" x14ac:dyDescent="0.2">
      <c r="A388" s="468" t="s">
        <v>70</v>
      </c>
      <c r="B388" s="468"/>
      <c r="C388" s="468"/>
      <c r="D388" s="468"/>
      <c r="E388" s="468"/>
      <c r="F388" s="468"/>
      <c r="G388" s="468"/>
      <c r="H388" s="468"/>
      <c r="I388" s="468"/>
      <c r="J388" s="468"/>
      <c r="K388" s="468"/>
      <c r="L388" s="468"/>
      <c r="M388" s="468"/>
      <c r="N388" s="468"/>
      <c r="O388" s="468"/>
      <c r="P388" s="468"/>
      <c r="Q388" s="468"/>
      <c r="R388" s="468"/>
      <c r="S388" s="468"/>
      <c r="T388" s="468"/>
      <c r="U388" s="468"/>
      <c r="V388" s="468"/>
      <c r="W388" s="468"/>
      <c r="X388" s="468"/>
      <c r="Y388" s="468"/>
      <c r="Z388" s="468"/>
      <c r="AA388" s="468"/>
      <c r="AB388" s="468"/>
      <c r="AC388" s="468"/>
      <c r="AD388" s="468"/>
      <c r="AE388" s="468"/>
      <c r="AF388" s="468"/>
      <c r="AG388" s="468"/>
      <c r="AH388" s="468"/>
      <c r="AI388" s="468"/>
      <c r="AJ388" s="468"/>
      <c r="AK388" s="468"/>
      <c r="AL388" s="115"/>
      <c r="AM388" s="115"/>
      <c r="AN388" s="364"/>
    </row>
    <row r="389" spans="1:40" s="114" customFormat="1" ht="18" x14ac:dyDescent="0.2">
      <c r="A389" s="467" t="s">
        <v>2</v>
      </c>
      <c r="B389" s="467"/>
      <c r="C389" s="467"/>
      <c r="D389" s="467"/>
      <c r="E389" s="467"/>
      <c r="F389" s="467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/>
      <c r="Q389" s="467"/>
      <c r="R389" s="467"/>
      <c r="S389" s="467"/>
      <c r="T389" s="467"/>
      <c r="U389" s="467"/>
      <c r="V389" s="467"/>
      <c r="W389" s="467"/>
      <c r="X389" s="467"/>
      <c r="Y389" s="467"/>
      <c r="Z389" s="467"/>
      <c r="AA389" s="467"/>
      <c r="AB389" s="467"/>
      <c r="AC389" s="467"/>
      <c r="AD389" s="467"/>
      <c r="AE389" s="467"/>
      <c r="AF389" s="467"/>
      <c r="AG389" s="467"/>
      <c r="AH389" s="467"/>
      <c r="AI389" s="467"/>
      <c r="AJ389" s="467"/>
      <c r="AK389" s="467"/>
      <c r="AL389" s="115"/>
      <c r="AM389" s="115"/>
      <c r="AN389" s="364"/>
    </row>
    <row r="390" spans="1:40" s="114" customFormat="1" ht="18" x14ac:dyDescent="0.2">
      <c r="A390" s="507" t="s">
        <v>62</v>
      </c>
      <c r="B390" s="507"/>
      <c r="C390" s="41"/>
      <c r="D390" s="39"/>
      <c r="E390" s="39"/>
      <c r="F390" s="39"/>
      <c r="G390" s="39"/>
      <c r="H390" s="373"/>
      <c r="I390" s="38"/>
      <c r="J390" s="38"/>
      <c r="K390" s="38"/>
      <c r="L390" s="38"/>
      <c r="M390" s="38"/>
      <c r="N390" s="357"/>
      <c r="O390" s="38"/>
      <c r="P390" s="39"/>
      <c r="Q390" s="39"/>
      <c r="R390" s="39"/>
      <c r="S390" s="39"/>
      <c r="T390" s="39"/>
      <c r="U390" s="320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19"/>
      <c r="AI390" s="38"/>
      <c r="AJ390" s="38"/>
      <c r="AK390" s="38"/>
      <c r="AL390" s="34"/>
      <c r="AM390" s="34"/>
      <c r="AN390" s="364"/>
    </row>
    <row r="391" spans="1:40" s="114" customFormat="1" ht="16" thickBot="1" x14ac:dyDescent="0.25">
      <c r="A391" s="47" t="s">
        <v>0</v>
      </c>
      <c r="B391" s="492" t="s">
        <v>4</v>
      </c>
      <c r="C391" s="493"/>
      <c r="D391" s="493"/>
      <c r="E391" s="493"/>
      <c r="F391" s="493"/>
      <c r="G391" s="493"/>
      <c r="H391" s="490"/>
      <c r="I391" s="493"/>
      <c r="J391" s="493"/>
      <c r="K391" s="493"/>
      <c r="L391" s="493"/>
      <c r="M391" s="493"/>
      <c r="N391" s="494"/>
      <c r="O391" s="492" t="s">
        <v>54</v>
      </c>
      <c r="P391" s="493"/>
      <c r="Q391" s="493"/>
      <c r="R391" s="493"/>
      <c r="S391" s="493"/>
      <c r="T391" s="493"/>
      <c r="U391" s="490"/>
      <c r="V391" s="493"/>
      <c r="W391" s="493"/>
      <c r="X391" s="493"/>
      <c r="Y391" s="493"/>
      <c r="Z391" s="493"/>
      <c r="AA391" s="494"/>
      <c r="AB391" s="485" t="s">
        <v>6</v>
      </c>
      <c r="AC391" s="486"/>
      <c r="AD391" s="486"/>
      <c r="AE391" s="486"/>
      <c r="AF391" s="486"/>
      <c r="AG391" s="486"/>
      <c r="AH391" s="487"/>
      <c r="AI391" s="486"/>
      <c r="AJ391" s="486"/>
      <c r="AK391" s="486"/>
      <c r="AL391" s="486"/>
      <c r="AM391" s="486"/>
      <c r="AN391" s="488"/>
    </row>
    <row r="392" spans="1:40" s="114" customFormat="1" ht="15.75" customHeight="1" x14ac:dyDescent="0.2">
      <c r="A392" s="520" t="s">
        <v>7</v>
      </c>
      <c r="B392" s="463" t="s">
        <v>8</v>
      </c>
      <c r="C392" s="464"/>
      <c r="D392" s="464"/>
      <c r="E392" s="464"/>
      <c r="F392" s="464"/>
      <c r="G392" s="464"/>
      <c r="H392" s="460" t="s">
        <v>55</v>
      </c>
      <c r="I392" s="495" t="s">
        <v>64</v>
      </c>
      <c r="J392" s="495"/>
      <c r="K392" s="495"/>
      <c r="L392" s="495"/>
      <c r="M392" s="495"/>
      <c r="N392" s="496"/>
      <c r="O392" s="463" t="s">
        <v>10</v>
      </c>
      <c r="P392" s="464"/>
      <c r="Q392" s="464"/>
      <c r="R392" s="464"/>
      <c r="S392" s="464"/>
      <c r="T392" s="464"/>
      <c r="U392" s="436" t="s">
        <v>56</v>
      </c>
      <c r="V392" s="495" t="s">
        <v>65</v>
      </c>
      <c r="W392" s="495"/>
      <c r="X392" s="495"/>
      <c r="Y392" s="495"/>
      <c r="Z392" s="495"/>
      <c r="AA392" s="496"/>
      <c r="AB392" s="465" t="s">
        <v>10</v>
      </c>
      <c r="AC392" s="466"/>
      <c r="AD392" s="466"/>
      <c r="AE392" s="466"/>
      <c r="AF392" s="466"/>
      <c r="AG392" s="466"/>
      <c r="AH392" s="508" t="s">
        <v>12</v>
      </c>
      <c r="AI392" s="511" t="s">
        <v>66</v>
      </c>
      <c r="AJ392" s="511"/>
      <c r="AK392" s="511"/>
      <c r="AL392" s="511"/>
      <c r="AM392" s="511"/>
      <c r="AN392" s="512"/>
    </row>
    <row r="393" spans="1:40" s="114" customFormat="1" ht="15.75" customHeight="1" x14ac:dyDescent="0.2">
      <c r="A393" s="521"/>
      <c r="B393" s="465"/>
      <c r="C393" s="466"/>
      <c r="D393" s="466"/>
      <c r="E393" s="466"/>
      <c r="F393" s="466"/>
      <c r="G393" s="466"/>
      <c r="H393" s="461"/>
      <c r="I393" s="497"/>
      <c r="J393" s="497"/>
      <c r="K393" s="497"/>
      <c r="L393" s="497"/>
      <c r="M393" s="497"/>
      <c r="N393" s="498"/>
      <c r="O393" s="465"/>
      <c r="P393" s="466"/>
      <c r="Q393" s="466"/>
      <c r="R393" s="466"/>
      <c r="S393" s="466"/>
      <c r="T393" s="466"/>
      <c r="U393" s="437"/>
      <c r="V393" s="497"/>
      <c r="W393" s="497"/>
      <c r="X393" s="497"/>
      <c r="Y393" s="497"/>
      <c r="Z393" s="497"/>
      <c r="AA393" s="498"/>
      <c r="AB393" s="465"/>
      <c r="AC393" s="466"/>
      <c r="AD393" s="466"/>
      <c r="AE393" s="466"/>
      <c r="AF393" s="466"/>
      <c r="AG393" s="466"/>
      <c r="AH393" s="509"/>
      <c r="AI393" s="503" t="s">
        <v>13</v>
      </c>
      <c r="AJ393" s="503"/>
      <c r="AK393" s="503"/>
      <c r="AL393" s="503"/>
      <c r="AM393" s="503"/>
      <c r="AN393" s="504"/>
    </row>
    <row r="394" spans="1:40" s="114" customFormat="1" ht="15.75" customHeight="1" x14ac:dyDescent="0.2">
      <c r="A394" s="521"/>
      <c r="B394" s="465"/>
      <c r="C394" s="466"/>
      <c r="D394" s="466"/>
      <c r="E394" s="466"/>
      <c r="F394" s="466"/>
      <c r="G394" s="466"/>
      <c r="H394" s="461"/>
      <c r="I394" s="497"/>
      <c r="J394" s="497"/>
      <c r="K394" s="497"/>
      <c r="L394" s="497"/>
      <c r="M394" s="497"/>
      <c r="N394" s="498"/>
      <c r="O394" s="465"/>
      <c r="P394" s="466"/>
      <c r="Q394" s="466"/>
      <c r="R394" s="466"/>
      <c r="S394" s="466"/>
      <c r="T394" s="466"/>
      <c r="U394" s="437"/>
      <c r="V394" s="497"/>
      <c r="W394" s="497"/>
      <c r="X394" s="497"/>
      <c r="Y394" s="497"/>
      <c r="Z394" s="497"/>
      <c r="AA394" s="498"/>
      <c r="AB394" s="465"/>
      <c r="AC394" s="466"/>
      <c r="AD394" s="466"/>
      <c r="AE394" s="466"/>
      <c r="AF394" s="466"/>
      <c r="AG394" s="466"/>
      <c r="AH394" s="509"/>
      <c r="AI394" s="547" t="s">
        <v>14</v>
      </c>
      <c r="AJ394" s="547"/>
      <c r="AK394" s="547"/>
      <c r="AL394" s="547"/>
      <c r="AM394" s="547"/>
      <c r="AN394" s="548"/>
    </row>
    <row r="395" spans="1:40" s="184" customFormat="1" ht="14" x14ac:dyDescent="0.2">
      <c r="A395" s="99" t="s">
        <v>0</v>
      </c>
      <c r="B395" s="197" t="s">
        <v>15</v>
      </c>
      <c r="C395" s="198" t="s">
        <v>16</v>
      </c>
      <c r="D395" s="199" t="s">
        <v>17</v>
      </c>
      <c r="E395" s="199" t="s">
        <v>18</v>
      </c>
      <c r="F395" s="200" t="s">
        <v>19</v>
      </c>
      <c r="G395" s="116" t="s">
        <v>20</v>
      </c>
      <c r="H395" s="323" t="s">
        <v>63</v>
      </c>
      <c r="I395" s="197" t="s">
        <v>15</v>
      </c>
      <c r="J395" s="201" t="s">
        <v>16</v>
      </c>
      <c r="K395" s="201" t="s">
        <v>17</v>
      </c>
      <c r="L395" s="201" t="s">
        <v>18</v>
      </c>
      <c r="M395" s="201" t="s">
        <v>19</v>
      </c>
      <c r="N395" s="365" t="s">
        <v>20</v>
      </c>
      <c r="O395" s="209" t="s">
        <v>15</v>
      </c>
      <c r="P395" s="199" t="s">
        <v>16</v>
      </c>
      <c r="Q395" s="199" t="s">
        <v>21</v>
      </c>
      <c r="R395" s="210" t="s">
        <v>18</v>
      </c>
      <c r="S395" s="210" t="s">
        <v>19</v>
      </c>
      <c r="T395" s="116" t="s">
        <v>20</v>
      </c>
      <c r="U395" s="323" t="s">
        <v>63</v>
      </c>
      <c r="V395" s="201" t="s">
        <v>15</v>
      </c>
      <c r="W395" s="201" t="s">
        <v>16</v>
      </c>
      <c r="X395" s="201" t="s">
        <v>21</v>
      </c>
      <c r="Y395" s="201" t="s">
        <v>18</v>
      </c>
      <c r="Z395" s="201" t="s">
        <v>19</v>
      </c>
      <c r="AA395" s="116" t="s">
        <v>20</v>
      </c>
      <c r="AB395" s="199" t="s">
        <v>15</v>
      </c>
      <c r="AC395" s="199" t="s">
        <v>16</v>
      </c>
      <c r="AD395" s="199" t="s">
        <v>21</v>
      </c>
      <c r="AE395" s="210" t="s">
        <v>18</v>
      </c>
      <c r="AF395" s="210" t="s">
        <v>19</v>
      </c>
      <c r="AG395" s="116" t="s">
        <v>20</v>
      </c>
      <c r="AH395" s="323" t="s">
        <v>63</v>
      </c>
      <c r="AI395" s="197" t="s">
        <v>15</v>
      </c>
      <c r="AJ395" s="201" t="s">
        <v>16</v>
      </c>
      <c r="AK395" s="201" t="s">
        <v>21</v>
      </c>
      <c r="AL395" s="211" t="s">
        <v>18</v>
      </c>
      <c r="AM395" s="211" t="s">
        <v>19</v>
      </c>
      <c r="AN395" s="365" t="s">
        <v>20</v>
      </c>
    </row>
    <row r="396" spans="1:40" s="114" customFormat="1" x14ac:dyDescent="0.2">
      <c r="A396" s="52" t="s">
        <v>22</v>
      </c>
      <c r="B396" s="120">
        <v>10731.66</v>
      </c>
      <c r="C396" s="50">
        <v>11493.27</v>
      </c>
      <c r="D396" s="50">
        <v>11559.8</v>
      </c>
      <c r="E396" s="50">
        <v>10500.47</v>
      </c>
      <c r="F396" s="50">
        <v>11601.45</v>
      </c>
      <c r="G396" s="50">
        <v>12025.66</v>
      </c>
      <c r="H396" s="328">
        <v>12283.2</v>
      </c>
      <c r="I396" s="206">
        <f>(H396-B396)/B396*100</f>
        <v>14.457595563034992</v>
      </c>
      <c r="J396" s="206">
        <f>(H396-C396)/C396*100</f>
        <v>6.8729787084093577</v>
      </c>
      <c r="K396" s="206">
        <f>(H396-D396)/D396*100</f>
        <v>6.2578937351857435</v>
      </c>
      <c r="L396" s="206">
        <f>(H396-E396)/E396*100</f>
        <v>16.977621001726604</v>
      </c>
      <c r="M396" s="206">
        <f>(H396-F396)/F396*100</f>
        <v>5.8764206198363134</v>
      </c>
      <c r="N396" s="342">
        <f>(H396-G396)/G396*100</f>
        <v>2.1415872392866659</v>
      </c>
      <c r="O396" s="134">
        <v>170079.81</v>
      </c>
      <c r="P396" s="50">
        <v>202587.12</v>
      </c>
      <c r="Q396" s="50">
        <v>220064.66</v>
      </c>
      <c r="R396" s="50">
        <v>122033.48</v>
      </c>
      <c r="S396" s="50">
        <v>226862.07999999999</v>
      </c>
      <c r="T396" s="50">
        <v>228847.96</v>
      </c>
      <c r="U396" s="328">
        <v>182442.23999999999</v>
      </c>
      <c r="V396" s="206">
        <f>(U396-O396)/O396*100</f>
        <v>7.2686052506761341</v>
      </c>
      <c r="W396" s="206">
        <f>(U396-P396)/P396*100</f>
        <v>-9.9438108404917376</v>
      </c>
      <c r="X396" s="206">
        <f>(U396-Q396)/Q396*100</f>
        <v>-17.096075308048103</v>
      </c>
      <c r="Y396" s="206">
        <f>(U396-R396)/R396*100</f>
        <v>49.501792458921926</v>
      </c>
      <c r="Z396" s="206">
        <f>(U396-S396)/S396*100</f>
        <v>-19.580107878760522</v>
      </c>
      <c r="AA396" s="207">
        <f>(U396-T396)/T396*100</f>
        <v>-20.277969705301285</v>
      </c>
      <c r="AB396" s="141"/>
      <c r="AC396" s="142"/>
      <c r="AD396" s="142"/>
      <c r="AE396" s="142"/>
      <c r="AF396" s="142"/>
      <c r="AG396" s="142"/>
      <c r="AH396" s="414"/>
      <c r="AI396" s="146"/>
      <c r="AJ396" s="146"/>
      <c r="AK396" s="530"/>
      <c r="AL396" s="530"/>
      <c r="AM396" s="530"/>
      <c r="AN396" s="531"/>
    </row>
    <row r="397" spans="1:40" s="114" customFormat="1" x14ac:dyDescent="0.2">
      <c r="A397" s="44" t="s">
        <v>23</v>
      </c>
      <c r="B397" s="120">
        <v>9773.7199999999993</v>
      </c>
      <c r="C397" s="50">
        <v>10390.24</v>
      </c>
      <c r="D397" s="50">
        <v>10506.89</v>
      </c>
      <c r="E397" s="50">
        <v>9840.34</v>
      </c>
      <c r="F397" s="50">
        <v>10759.58</v>
      </c>
      <c r="G397" s="50">
        <v>11124.9</v>
      </c>
      <c r="H397" s="328">
        <v>11284.24</v>
      </c>
      <c r="I397" s="122">
        <f>(H397-B397)/B397*100</f>
        <v>15.454913789222532</v>
      </c>
      <c r="J397" s="122">
        <f>(H397-C397)/C397*100</f>
        <v>8.6042285837478243</v>
      </c>
      <c r="K397" s="122">
        <f>(H397-D397)/D397*100</f>
        <v>7.3984785221887766</v>
      </c>
      <c r="L397" s="122">
        <f>(H397-E397)/E397*100</f>
        <v>14.673273484452769</v>
      </c>
      <c r="M397" s="122">
        <f>(H397-F397)/F397*100</f>
        <v>4.8762126402703432</v>
      </c>
      <c r="N397" s="338">
        <f>(H397-G397)/G397*100</f>
        <v>1.4322825373711239</v>
      </c>
      <c r="O397" s="134">
        <v>158798.01999999999</v>
      </c>
      <c r="P397" s="50">
        <v>188018.48</v>
      </c>
      <c r="Q397" s="50">
        <v>204232.41</v>
      </c>
      <c r="R397" s="50">
        <v>116723.04</v>
      </c>
      <c r="S397" s="50">
        <v>213992.94</v>
      </c>
      <c r="T397" s="50">
        <v>215096.23</v>
      </c>
      <c r="U397" s="328">
        <v>170501.3</v>
      </c>
      <c r="V397" s="122">
        <f>(U397-O397)/O397*100</f>
        <v>7.3699155694762446</v>
      </c>
      <c r="W397" s="122">
        <f>(U397-P397)/P397*100</f>
        <v>-9.3167331211272533</v>
      </c>
      <c r="X397" s="122">
        <f>(U397-Q397)/Q397*100</f>
        <v>-16.516041699747859</v>
      </c>
      <c r="Y397" s="122">
        <f>(U397-R397)/R397*100</f>
        <v>46.073388767119155</v>
      </c>
      <c r="Z397" s="122">
        <f>(U397-S397)/S397*100</f>
        <v>-20.323866759342625</v>
      </c>
      <c r="AA397" s="123">
        <f>(U397-T397)/T397*100</f>
        <v>-20.73254840403294</v>
      </c>
      <c r="AB397" s="141"/>
      <c r="AC397" s="142"/>
      <c r="AD397" s="142"/>
      <c r="AE397" s="142"/>
      <c r="AF397" s="142"/>
      <c r="AG397" s="142"/>
      <c r="AH397" s="414"/>
      <c r="AI397" s="146"/>
      <c r="AJ397" s="146"/>
      <c r="AK397" s="530"/>
      <c r="AL397" s="530"/>
      <c r="AM397" s="530"/>
      <c r="AN397" s="531"/>
    </row>
    <row r="398" spans="1:40" s="114" customFormat="1" x14ac:dyDescent="0.2">
      <c r="A398" s="45" t="s">
        <v>24</v>
      </c>
      <c r="B398" s="121" t="s">
        <v>51</v>
      </c>
      <c r="C398" s="39" t="s">
        <v>51</v>
      </c>
      <c r="D398" s="39" t="s">
        <v>51</v>
      </c>
      <c r="E398" s="39" t="s">
        <v>51</v>
      </c>
      <c r="F398" s="39" t="s">
        <v>51</v>
      </c>
      <c r="G398" s="39" t="s">
        <v>51</v>
      </c>
      <c r="H398" s="320" t="s">
        <v>51</v>
      </c>
      <c r="I398" s="39" t="s">
        <v>51</v>
      </c>
      <c r="J398" s="39" t="s">
        <v>51</v>
      </c>
      <c r="K398" s="39" t="s">
        <v>51</v>
      </c>
      <c r="L398" s="39" t="s">
        <v>51</v>
      </c>
      <c r="M398" s="39" t="s">
        <v>51</v>
      </c>
      <c r="N398" s="366" t="s">
        <v>51</v>
      </c>
      <c r="O398" s="139" t="s">
        <v>51</v>
      </c>
      <c r="P398" s="39" t="s">
        <v>51</v>
      </c>
      <c r="Q398" s="39" t="s">
        <v>51</v>
      </c>
      <c r="R398" s="39" t="s">
        <v>51</v>
      </c>
      <c r="S398" s="39" t="s">
        <v>51</v>
      </c>
      <c r="T398" s="39" t="s">
        <v>51</v>
      </c>
      <c r="U398" s="320" t="s">
        <v>51</v>
      </c>
      <c r="V398" s="39" t="s">
        <v>51</v>
      </c>
      <c r="W398" s="39" t="s">
        <v>51</v>
      </c>
      <c r="X398" s="39" t="s">
        <v>51</v>
      </c>
      <c r="Y398" s="39" t="s">
        <v>51</v>
      </c>
      <c r="Z398" s="39" t="s">
        <v>51</v>
      </c>
      <c r="AA398" s="212" t="s">
        <v>51</v>
      </c>
      <c r="AB398" s="148" t="s">
        <v>51</v>
      </c>
      <c r="AC398" s="41" t="s">
        <v>51</v>
      </c>
      <c r="AD398" s="41" t="s">
        <v>51</v>
      </c>
      <c r="AE398" s="41" t="s">
        <v>51</v>
      </c>
      <c r="AF398" s="41" t="s">
        <v>51</v>
      </c>
      <c r="AG398" s="41" t="s">
        <v>51</v>
      </c>
      <c r="AH398" s="321" t="s">
        <v>51</v>
      </c>
      <c r="AI398" s="39" t="s">
        <v>51</v>
      </c>
      <c r="AJ398" s="39" t="s">
        <v>51</v>
      </c>
      <c r="AK398" s="39" t="s">
        <v>51</v>
      </c>
      <c r="AL398" s="39" t="s">
        <v>51</v>
      </c>
      <c r="AM398" s="39" t="s">
        <v>51</v>
      </c>
      <c r="AN398" s="366" t="s">
        <v>51</v>
      </c>
    </row>
    <row r="399" spans="1:40" s="114" customFormat="1" x14ac:dyDescent="0.2">
      <c r="A399" s="45" t="s">
        <v>25</v>
      </c>
      <c r="B399" s="121" t="s">
        <v>50</v>
      </c>
      <c r="C399" s="39" t="s">
        <v>50</v>
      </c>
      <c r="D399" s="39" t="s">
        <v>50</v>
      </c>
      <c r="E399" s="39" t="s">
        <v>50</v>
      </c>
      <c r="F399" s="39" t="s">
        <v>50</v>
      </c>
      <c r="G399" s="39" t="s">
        <v>50</v>
      </c>
      <c r="H399" s="320" t="s">
        <v>50</v>
      </c>
      <c r="I399" s="124" t="s">
        <v>50</v>
      </c>
      <c r="J399" s="124" t="s">
        <v>50</v>
      </c>
      <c r="K399" s="124" t="s">
        <v>50</v>
      </c>
      <c r="L399" s="124" t="s">
        <v>50</v>
      </c>
      <c r="M399" s="124" t="s">
        <v>50</v>
      </c>
      <c r="N399" s="339" t="s">
        <v>50</v>
      </c>
      <c r="O399" s="139" t="s">
        <v>50</v>
      </c>
      <c r="P399" s="39" t="s">
        <v>50</v>
      </c>
      <c r="Q399" s="39" t="s">
        <v>50</v>
      </c>
      <c r="R399" s="39" t="s">
        <v>50</v>
      </c>
      <c r="S399" s="39" t="s">
        <v>50</v>
      </c>
      <c r="T399" s="39" t="s">
        <v>50</v>
      </c>
      <c r="U399" s="320" t="s">
        <v>50</v>
      </c>
      <c r="V399" s="124" t="s">
        <v>50</v>
      </c>
      <c r="W399" s="124" t="s">
        <v>50</v>
      </c>
      <c r="X399" s="124" t="s">
        <v>50</v>
      </c>
      <c r="Y399" s="124" t="s">
        <v>50</v>
      </c>
      <c r="Z399" s="124" t="s">
        <v>50</v>
      </c>
      <c r="AA399" s="125" t="s">
        <v>50</v>
      </c>
      <c r="AB399" s="148" t="s">
        <v>50</v>
      </c>
      <c r="AC399" s="41" t="s">
        <v>50</v>
      </c>
      <c r="AD399" s="41" t="s">
        <v>50</v>
      </c>
      <c r="AE399" s="41" t="s">
        <v>50</v>
      </c>
      <c r="AF399" s="41" t="s">
        <v>50</v>
      </c>
      <c r="AG399" s="41" t="s">
        <v>50</v>
      </c>
      <c r="AH399" s="321" t="s">
        <v>50</v>
      </c>
      <c r="AI399" s="124" t="s">
        <v>50</v>
      </c>
      <c r="AJ399" s="124" t="s">
        <v>50</v>
      </c>
      <c r="AK399" s="124" t="s">
        <v>50</v>
      </c>
      <c r="AL399" s="124" t="s">
        <v>50</v>
      </c>
      <c r="AM399" s="124" t="s">
        <v>50</v>
      </c>
      <c r="AN399" s="401" t="s">
        <v>50</v>
      </c>
    </row>
    <row r="400" spans="1:40" s="114" customFormat="1" x14ac:dyDescent="0.2">
      <c r="A400" s="45" t="s">
        <v>26</v>
      </c>
      <c r="B400" s="121" t="s">
        <v>50</v>
      </c>
      <c r="C400" s="39" t="s">
        <v>50</v>
      </c>
      <c r="D400" s="39" t="s">
        <v>50</v>
      </c>
      <c r="E400" s="39" t="s">
        <v>50</v>
      </c>
      <c r="F400" s="39" t="s">
        <v>50</v>
      </c>
      <c r="G400" s="39" t="s">
        <v>50</v>
      </c>
      <c r="H400" s="320" t="s">
        <v>50</v>
      </c>
      <c r="I400" s="124" t="s">
        <v>50</v>
      </c>
      <c r="J400" s="124" t="s">
        <v>50</v>
      </c>
      <c r="K400" s="124" t="s">
        <v>50</v>
      </c>
      <c r="L400" s="124" t="s">
        <v>50</v>
      </c>
      <c r="M400" s="124" t="s">
        <v>50</v>
      </c>
      <c r="N400" s="339" t="s">
        <v>50</v>
      </c>
      <c r="O400" s="139" t="s">
        <v>50</v>
      </c>
      <c r="P400" s="39" t="s">
        <v>50</v>
      </c>
      <c r="Q400" s="39" t="s">
        <v>50</v>
      </c>
      <c r="R400" s="39" t="s">
        <v>50</v>
      </c>
      <c r="S400" s="39" t="s">
        <v>50</v>
      </c>
      <c r="T400" s="39" t="s">
        <v>50</v>
      </c>
      <c r="U400" s="320" t="s">
        <v>50</v>
      </c>
      <c r="V400" s="124" t="s">
        <v>50</v>
      </c>
      <c r="W400" s="124" t="s">
        <v>50</v>
      </c>
      <c r="X400" s="124" t="s">
        <v>50</v>
      </c>
      <c r="Y400" s="124" t="s">
        <v>50</v>
      </c>
      <c r="Z400" s="124" t="s">
        <v>50</v>
      </c>
      <c r="AA400" s="125" t="s">
        <v>50</v>
      </c>
      <c r="AB400" s="148" t="s">
        <v>50</v>
      </c>
      <c r="AC400" s="41" t="s">
        <v>50</v>
      </c>
      <c r="AD400" s="41" t="s">
        <v>50</v>
      </c>
      <c r="AE400" s="41" t="s">
        <v>50</v>
      </c>
      <c r="AF400" s="41" t="s">
        <v>50</v>
      </c>
      <c r="AG400" s="41" t="s">
        <v>50</v>
      </c>
      <c r="AH400" s="321" t="s">
        <v>50</v>
      </c>
      <c r="AI400" s="124" t="s">
        <v>50</v>
      </c>
      <c r="AJ400" s="124" t="s">
        <v>50</v>
      </c>
      <c r="AK400" s="124" t="s">
        <v>50</v>
      </c>
      <c r="AL400" s="124" t="s">
        <v>50</v>
      </c>
      <c r="AM400" s="124" t="s">
        <v>50</v>
      </c>
      <c r="AN400" s="401" t="s">
        <v>50</v>
      </c>
    </row>
    <row r="401" spans="1:40" s="114" customFormat="1" x14ac:dyDescent="0.2">
      <c r="A401" s="45" t="s">
        <v>27</v>
      </c>
      <c r="B401" s="121">
        <v>270.55</v>
      </c>
      <c r="C401" s="39">
        <v>316</v>
      </c>
      <c r="D401" s="39">
        <v>371.07</v>
      </c>
      <c r="E401" s="39">
        <v>294.22000000000003</v>
      </c>
      <c r="F401" s="39">
        <v>240.02</v>
      </c>
      <c r="G401" s="39">
        <v>304.17</v>
      </c>
      <c r="H401" s="320">
        <v>240.36</v>
      </c>
      <c r="I401" s="124">
        <f>(H401-B401)/B401*100</f>
        <v>-11.15875069303271</v>
      </c>
      <c r="J401" s="124">
        <f>(H401-C401)/C401*100</f>
        <v>-23.936708860759488</v>
      </c>
      <c r="K401" s="124">
        <f>(H401-D401)/D401*100</f>
        <v>-35.225159673376986</v>
      </c>
      <c r="L401" s="124">
        <f>(H401-E401)/E401*100</f>
        <v>-18.306029501733402</v>
      </c>
      <c r="M401" s="124">
        <f>(H401-F401)/F401*100</f>
        <v>0.14165486209482683</v>
      </c>
      <c r="N401" s="339">
        <f>(H401-G401)/G401*100</f>
        <v>-20.978400236709735</v>
      </c>
      <c r="O401" s="139">
        <v>4032.6</v>
      </c>
      <c r="P401" s="39">
        <v>5919.69</v>
      </c>
      <c r="Q401" s="39">
        <v>7474.54</v>
      </c>
      <c r="R401" s="39">
        <v>4161.83</v>
      </c>
      <c r="S401" s="39">
        <v>4991.29</v>
      </c>
      <c r="T401" s="39">
        <v>6296.35</v>
      </c>
      <c r="U401" s="320">
        <v>3264.73</v>
      </c>
      <c r="V401" s="124">
        <f>(U401-O401)/O401*100</f>
        <v>-19.041561275603826</v>
      </c>
      <c r="W401" s="124">
        <f>(U401-P401)/P401*100</f>
        <v>-44.849645842941094</v>
      </c>
      <c r="X401" s="124">
        <f>(U401-Q401)/Q401*100</f>
        <v>-56.321994396979605</v>
      </c>
      <c r="Y401" s="124">
        <f>(U401-R401)/R401*100</f>
        <v>-21.555421533315872</v>
      </c>
      <c r="Z401" s="124">
        <f>(U401-S401)/S401*100</f>
        <v>-34.591458320394125</v>
      </c>
      <c r="AA401" s="125">
        <f>(U401-T401)/T401*100</f>
        <v>-48.148848142177613</v>
      </c>
      <c r="AB401" s="148">
        <v>14.91</v>
      </c>
      <c r="AC401" s="41">
        <v>18.73</v>
      </c>
      <c r="AD401" s="41">
        <v>20.14</v>
      </c>
      <c r="AE401" s="41">
        <v>14.15</v>
      </c>
      <c r="AF401" s="41">
        <v>20.8</v>
      </c>
      <c r="AG401" s="41">
        <v>20.7</v>
      </c>
      <c r="AH401" s="321">
        <v>13.58</v>
      </c>
      <c r="AI401" s="124">
        <f>(AH401-AB401)/AB401*100</f>
        <v>-8.9201877934272318</v>
      </c>
      <c r="AJ401" s="124">
        <f>(AH401-AC401)/AC401*100</f>
        <v>-27.495995728777363</v>
      </c>
      <c r="AK401" s="124">
        <f>(AH401-AD401)/AD401*100</f>
        <v>-32.571996027805369</v>
      </c>
      <c r="AL401" s="124">
        <f>(AH401-AE401)/AE401*100</f>
        <v>-4.0282685512367511</v>
      </c>
      <c r="AM401" s="124">
        <f>(AH401-AF401)/AF401*100</f>
        <v>-34.711538461538467</v>
      </c>
      <c r="AN401" s="340">
        <f>(AH401-AG401)/AG401*100</f>
        <v>-34.39613526570048</v>
      </c>
    </row>
    <row r="402" spans="1:40" s="114" customFormat="1" x14ac:dyDescent="0.2">
      <c r="A402" s="45" t="s">
        <v>28</v>
      </c>
      <c r="B402" s="121">
        <v>9429.0300000000007</v>
      </c>
      <c r="C402" s="39">
        <v>10001.74</v>
      </c>
      <c r="D402" s="39">
        <v>9923.91</v>
      </c>
      <c r="E402" s="39">
        <v>9498.11</v>
      </c>
      <c r="F402" s="39">
        <v>10507.78</v>
      </c>
      <c r="G402" s="39">
        <v>10820.72</v>
      </c>
      <c r="H402" s="320">
        <v>11005.53</v>
      </c>
      <c r="I402" s="124">
        <f>(H402-B402)/B402*100</f>
        <v>16.719641362897349</v>
      </c>
      <c r="J402" s="124">
        <f>(H402-C402)/C402*100</f>
        <v>10.036153709254599</v>
      </c>
      <c r="K402" s="124">
        <f>(H402-D402)/D402*100</f>
        <v>10.899131491518975</v>
      </c>
      <c r="L402" s="124">
        <f>(H402-E402)/E402*100</f>
        <v>15.87073638860784</v>
      </c>
      <c r="M402" s="124">
        <f>(H402-F402)/F402*100</f>
        <v>4.7369663239999316</v>
      </c>
      <c r="N402" s="339">
        <f>(H402-G402)/G402*100</f>
        <v>1.7079270140988891</v>
      </c>
      <c r="O402" s="139">
        <v>154126.41</v>
      </c>
      <c r="P402" s="39">
        <v>181449.39</v>
      </c>
      <c r="Q402" s="39">
        <v>194795.51999999999</v>
      </c>
      <c r="R402" s="39">
        <v>112385.73</v>
      </c>
      <c r="S402" s="39">
        <v>208890.29</v>
      </c>
      <c r="T402" s="39">
        <v>208799.88</v>
      </c>
      <c r="U402" s="320">
        <v>167236.56</v>
      </c>
      <c r="V402" s="124">
        <f>(U402-O402)/O402*100</f>
        <v>8.5061022312788523</v>
      </c>
      <c r="W402" s="124">
        <f>(U402-P402)/P402*100</f>
        <v>-7.8329444921253337</v>
      </c>
      <c r="X402" s="124">
        <f>(U402-Q402)/Q402*100</f>
        <v>-14.1476354281659</v>
      </c>
      <c r="Y402" s="124">
        <f>(U402-R402)/R402*100</f>
        <v>48.805867079388108</v>
      </c>
      <c r="Z402" s="124">
        <f>(U402-S402)/S402*100</f>
        <v>-19.940481675811743</v>
      </c>
      <c r="AA402" s="125">
        <f>(U402-T402)/T402*100</f>
        <v>-19.905816037825311</v>
      </c>
      <c r="AB402" s="148">
        <v>16.350000000000001</v>
      </c>
      <c r="AC402" s="41">
        <v>18.14</v>
      </c>
      <c r="AD402" s="41">
        <v>19.63</v>
      </c>
      <c r="AE402" s="41">
        <v>11.83</v>
      </c>
      <c r="AF402" s="41">
        <v>19.88</v>
      </c>
      <c r="AG402" s="41">
        <v>19.3</v>
      </c>
      <c r="AH402" s="321">
        <v>15.2</v>
      </c>
      <c r="AI402" s="124">
        <f>(AH402-AB402)/AB402*100</f>
        <v>-7.0336391437308992</v>
      </c>
      <c r="AJ402" s="124">
        <f>(AH402-AC402)/AC402*100</f>
        <v>-16.207276736493942</v>
      </c>
      <c r="AK402" s="124">
        <f>(AH402-AD402)/AD402*100</f>
        <v>-22.567498726439123</v>
      </c>
      <c r="AL402" s="124">
        <f>(AH402-AE402)/AE402*100</f>
        <v>28.486897717666942</v>
      </c>
      <c r="AM402" s="124">
        <f>(AH402-AF402)/AF402*100</f>
        <v>-23.541247484909455</v>
      </c>
      <c r="AN402" s="340">
        <f>(AH402-AG402)/AG402*100</f>
        <v>-21.243523316062181</v>
      </c>
    </row>
    <row r="403" spans="1:40" s="114" customFormat="1" x14ac:dyDescent="0.2">
      <c r="A403" s="45" t="s">
        <v>29</v>
      </c>
      <c r="B403" s="121" t="s">
        <v>50</v>
      </c>
      <c r="C403" s="39" t="s">
        <v>50</v>
      </c>
      <c r="D403" s="39" t="s">
        <v>50</v>
      </c>
      <c r="E403" s="39" t="s">
        <v>50</v>
      </c>
      <c r="F403" s="39" t="s">
        <v>50</v>
      </c>
      <c r="G403" s="39" t="s">
        <v>50</v>
      </c>
      <c r="H403" s="320" t="s">
        <v>50</v>
      </c>
      <c r="I403" s="124" t="s">
        <v>50</v>
      </c>
      <c r="J403" s="124" t="s">
        <v>50</v>
      </c>
      <c r="K403" s="124" t="s">
        <v>50</v>
      </c>
      <c r="L403" s="124" t="s">
        <v>50</v>
      </c>
      <c r="M403" s="124" t="s">
        <v>50</v>
      </c>
      <c r="N403" s="339" t="s">
        <v>50</v>
      </c>
      <c r="O403" s="139" t="s">
        <v>50</v>
      </c>
      <c r="P403" s="39" t="s">
        <v>50</v>
      </c>
      <c r="Q403" s="39" t="s">
        <v>50</v>
      </c>
      <c r="R403" s="39" t="s">
        <v>50</v>
      </c>
      <c r="S403" s="39" t="s">
        <v>50</v>
      </c>
      <c r="T403" s="39" t="s">
        <v>50</v>
      </c>
      <c r="U403" s="320" t="s">
        <v>50</v>
      </c>
      <c r="V403" s="124" t="s">
        <v>50</v>
      </c>
      <c r="W403" s="124" t="s">
        <v>50</v>
      </c>
      <c r="X403" s="124" t="s">
        <v>50</v>
      </c>
      <c r="Y403" s="124" t="s">
        <v>50</v>
      </c>
      <c r="Z403" s="124" t="s">
        <v>50</v>
      </c>
      <c r="AA403" s="125" t="s">
        <v>50</v>
      </c>
      <c r="AB403" s="148" t="s">
        <v>50</v>
      </c>
      <c r="AC403" s="41" t="s">
        <v>50</v>
      </c>
      <c r="AD403" s="41" t="s">
        <v>50</v>
      </c>
      <c r="AE403" s="41" t="s">
        <v>50</v>
      </c>
      <c r="AF403" s="41" t="s">
        <v>50</v>
      </c>
      <c r="AG403" s="41" t="s">
        <v>50</v>
      </c>
      <c r="AH403" s="321" t="s">
        <v>50</v>
      </c>
      <c r="AI403" s="124" t="s">
        <v>50</v>
      </c>
      <c r="AJ403" s="124" t="s">
        <v>50</v>
      </c>
      <c r="AK403" s="124" t="s">
        <v>50</v>
      </c>
      <c r="AL403" s="124" t="s">
        <v>50</v>
      </c>
      <c r="AM403" s="124" t="s">
        <v>50</v>
      </c>
      <c r="AN403" s="401" t="s">
        <v>50</v>
      </c>
    </row>
    <row r="404" spans="1:40" s="114" customFormat="1" x14ac:dyDescent="0.2">
      <c r="A404" s="45" t="s">
        <v>30</v>
      </c>
      <c r="B404" s="121" t="s">
        <v>51</v>
      </c>
      <c r="C404" s="39" t="s">
        <v>51</v>
      </c>
      <c r="D404" s="39" t="s">
        <v>51</v>
      </c>
      <c r="E404" s="39" t="s">
        <v>51</v>
      </c>
      <c r="F404" s="39" t="s">
        <v>51</v>
      </c>
      <c r="G404" s="39" t="s">
        <v>51</v>
      </c>
      <c r="H404" s="320" t="s">
        <v>51</v>
      </c>
      <c r="I404" s="124" t="s">
        <v>51</v>
      </c>
      <c r="J404" s="124" t="s">
        <v>51</v>
      </c>
      <c r="K404" s="124" t="s">
        <v>51</v>
      </c>
      <c r="L404" s="124" t="s">
        <v>51</v>
      </c>
      <c r="M404" s="124" t="s">
        <v>51</v>
      </c>
      <c r="N404" s="339" t="s">
        <v>51</v>
      </c>
      <c r="O404" s="139" t="s">
        <v>51</v>
      </c>
      <c r="P404" s="39" t="s">
        <v>51</v>
      </c>
      <c r="Q404" s="39" t="s">
        <v>51</v>
      </c>
      <c r="R404" s="39" t="s">
        <v>51</v>
      </c>
      <c r="S404" s="39" t="s">
        <v>51</v>
      </c>
      <c r="T404" s="39" t="s">
        <v>51</v>
      </c>
      <c r="U404" s="320" t="s">
        <v>51</v>
      </c>
      <c r="V404" s="124" t="s">
        <v>51</v>
      </c>
      <c r="W404" s="124" t="s">
        <v>51</v>
      </c>
      <c r="X404" s="124" t="s">
        <v>51</v>
      </c>
      <c r="Y404" s="124" t="s">
        <v>51</v>
      </c>
      <c r="Z404" s="124" t="s">
        <v>51</v>
      </c>
      <c r="AA404" s="125" t="s">
        <v>51</v>
      </c>
      <c r="AB404" s="148" t="s">
        <v>51</v>
      </c>
      <c r="AC404" s="41" t="s">
        <v>51</v>
      </c>
      <c r="AD404" s="41" t="s">
        <v>51</v>
      </c>
      <c r="AE404" s="41" t="s">
        <v>51</v>
      </c>
      <c r="AF404" s="41" t="s">
        <v>51</v>
      </c>
      <c r="AG404" s="41" t="s">
        <v>51</v>
      </c>
      <c r="AH404" s="321" t="s">
        <v>51</v>
      </c>
      <c r="AI404" s="124" t="s">
        <v>51</v>
      </c>
      <c r="AJ404" s="124" t="s">
        <v>51</v>
      </c>
      <c r="AK404" s="124" t="s">
        <v>51</v>
      </c>
      <c r="AL404" s="124" t="s">
        <v>51</v>
      </c>
      <c r="AM404" s="124" t="s">
        <v>51</v>
      </c>
      <c r="AN404" s="401" t="s">
        <v>51</v>
      </c>
    </row>
    <row r="405" spans="1:40" s="114" customFormat="1" x14ac:dyDescent="0.2">
      <c r="A405" s="45" t="s">
        <v>31</v>
      </c>
      <c r="B405" s="121" t="s">
        <v>51</v>
      </c>
      <c r="C405" s="39" t="s">
        <v>51</v>
      </c>
      <c r="D405" s="39" t="s">
        <v>51</v>
      </c>
      <c r="E405" s="39" t="s">
        <v>51</v>
      </c>
      <c r="F405" s="39" t="s">
        <v>51</v>
      </c>
      <c r="G405" s="39" t="s">
        <v>51</v>
      </c>
      <c r="H405" s="320" t="s">
        <v>51</v>
      </c>
      <c r="I405" s="124" t="s">
        <v>51</v>
      </c>
      <c r="J405" s="124" t="s">
        <v>51</v>
      </c>
      <c r="K405" s="124" t="s">
        <v>51</v>
      </c>
      <c r="L405" s="124" t="s">
        <v>51</v>
      </c>
      <c r="M405" s="124" t="s">
        <v>51</v>
      </c>
      <c r="N405" s="339" t="s">
        <v>51</v>
      </c>
      <c r="O405" s="139" t="s">
        <v>51</v>
      </c>
      <c r="P405" s="39" t="s">
        <v>51</v>
      </c>
      <c r="Q405" s="39" t="s">
        <v>51</v>
      </c>
      <c r="R405" s="39" t="s">
        <v>51</v>
      </c>
      <c r="S405" s="39" t="s">
        <v>51</v>
      </c>
      <c r="T405" s="39" t="s">
        <v>51</v>
      </c>
      <c r="U405" s="320" t="s">
        <v>51</v>
      </c>
      <c r="V405" s="124" t="s">
        <v>51</v>
      </c>
      <c r="W405" s="124" t="s">
        <v>51</v>
      </c>
      <c r="X405" s="124" t="s">
        <v>51</v>
      </c>
      <c r="Y405" s="124" t="s">
        <v>51</v>
      </c>
      <c r="Z405" s="124" t="s">
        <v>51</v>
      </c>
      <c r="AA405" s="125" t="s">
        <v>51</v>
      </c>
      <c r="AB405" s="148" t="s">
        <v>51</v>
      </c>
      <c r="AC405" s="41" t="s">
        <v>51</v>
      </c>
      <c r="AD405" s="41" t="s">
        <v>51</v>
      </c>
      <c r="AE405" s="41" t="s">
        <v>51</v>
      </c>
      <c r="AF405" s="41" t="s">
        <v>51</v>
      </c>
      <c r="AG405" s="41" t="s">
        <v>51</v>
      </c>
      <c r="AH405" s="321" t="s">
        <v>51</v>
      </c>
      <c r="AI405" s="124" t="s">
        <v>51</v>
      </c>
      <c r="AJ405" s="124" t="s">
        <v>51</v>
      </c>
      <c r="AK405" s="124" t="s">
        <v>51</v>
      </c>
      <c r="AL405" s="124" t="s">
        <v>51</v>
      </c>
      <c r="AM405" s="124" t="s">
        <v>51</v>
      </c>
      <c r="AN405" s="401" t="s">
        <v>51</v>
      </c>
    </row>
    <row r="406" spans="1:40" s="182" customFormat="1" x14ac:dyDescent="0.2">
      <c r="A406" s="44" t="s">
        <v>32</v>
      </c>
      <c r="B406" s="120">
        <v>690.55</v>
      </c>
      <c r="C406" s="50">
        <v>735.88</v>
      </c>
      <c r="D406" s="50">
        <v>697.8</v>
      </c>
      <c r="E406" s="50">
        <v>405.06</v>
      </c>
      <c r="F406" s="50">
        <v>642.58000000000004</v>
      </c>
      <c r="G406" s="50">
        <v>525.91</v>
      </c>
      <c r="H406" s="328">
        <v>600.64</v>
      </c>
      <c r="I406" s="122">
        <f>(H406-B406)/B406*100</f>
        <v>-13.02005647672145</v>
      </c>
      <c r="J406" s="122">
        <f>(H406-C406)/C406*100</f>
        <v>-18.377996412458554</v>
      </c>
      <c r="K406" s="122">
        <f>(H406-D406)/D406*100</f>
        <v>-13.923760389796499</v>
      </c>
      <c r="L406" s="122">
        <f>(H406-E406)/E406*100</f>
        <v>48.284204809164073</v>
      </c>
      <c r="M406" s="122">
        <f>(H406-F406)/F406*100</f>
        <v>-6.5268137819415566</v>
      </c>
      <c r="N406" s="338">
        <f>(H406-G406)/G406*100</f>
        <v>14.209655644501915</v>
      </c>
      <c r="O406" s="134">
        <v>8928.67</v>
      </c>
      <c r="P406" s="50">
        <v>10657.28</v>
      </c>
      <c r="Q406" s="50">
        <v>11771.92</v>
      </c>
      <c r="R406" s="50">
        <v>3761.25</v>
      </c>
      <c r="S406" s="50">
        <v>10669.95</v>
      </c>
      <c r="T406" s="50">
        <v>8810.82</v>
      </c>
      <c r="U406" s="328">
        <v>7154.73</v>
      </c>
      <c r="V406" s="122">
        <f>(U406-O406)/O406*100</f>
        <v>-19.867908658288417</v>
      </c>
      <c r="W406" s="122">
        <f>(U406-P406)/P406*100</f>
        <v>-32.86532773840981</v>
      </c>
      <c r="X406" s="122">
        <f>(U406-Q406)/Q406*100</f>
        <v>-39.222064030336604</v>
      </c>
      <c r="Y406" s="122">
        <f>(U406-R406)/R406*100</f>
        <v>90.22213359920238</v>
      </c>
      <c r="Z406" s="122">
        <f>(U406-S406)/S406*100</f>
        <v>-32.945046602842574</v>
      </c>
      <c r="AA406" s="123">
        <f>(U406-T406)/T406*100</f>
        <v>-18.796093893644407</v>
      </c>
      <c r="AB406" s="141"/>
      <c r="AC406" s="142"/>
      <c r="AD406" s="142"/>
      <c r="AE406" s="142"/>
      <c r="AF406" s="142"/>
      <c r="AG406" s="142"/>
      <c r="AH406" s="405"/>
      <c r="AI406" s="142"/>
      <c r="AJ406" s="142"/>
      <c r="AK406" s="142"/>
      <c r="AL406" s="142"/>
      <c r="AM406" s="142"/>
      <c r="AN406" s="402"/>
    </row>
    <row r="407" spans="1:40" s="114" customFormat="1" x14ac:dyDescent="0.2">
      <c r="A407" s="45" t="s">
        <v>33</v>
      </c>
      <c r="B407" s="121" t="s">
        <v>51</v>
      </c>
      <c r="C407" s="39" t="s">
        <v>51</v>
      </c>
      <c r="D407" s="39" t="s">
        <v>51</v>
      </c>
      <c r="E407" s="39" t="s">
        <v>51</v>
      </c>
      <c r="F407" s="39" t="s">
        <v>51</v>
      </c>
      <c r="G407" s="39" t="s">
        <v>51</v>
      </c>
      <c r="H407" s="320" t="s">
        <v>51</v>
      </c>
      <c r="I407" s="124" t="s">
        <v>51</v>
      </c>
      <c r="J407" s="124" t="s">
        <v>51</v>
      </c>
      <c r="K407" s="124" t="s">
        <v>51</v>
      </c>
      <c r="L407" s="124" t="s">
        <v>51</v>
      </c>
      <c r="M407" s="124" t="s">
        <v>51</v>
      </c>
      <c r="N407" s="339" t="s">
        <v>51</v>
      </c>
      <c r="O407" s="139" t="s">
        <v>51</v>
      </c>
      <c r="P407" s="39" t="s">
        <v>51</v>
      </c>
      <c r="Q407" s="39" t="s">
        <v>51</v>
      </c>
      <c r="R407" s="39" t="s">
        <v>51</v>
      </c>
      <c r="S407" s="39" t="s">
        <v>51</v>
      </c>
      <c r="T407" s="39" t="s">
        <v>51</v>
      </c>
      <c r="U407" s="320" t="s">
        <v>51</v>
      </c>
      <c r="V407" s="124" t="s">
        <v>51</v>
      </c>
      <c r="W407" s="124" t="s">
        <v>51</v>
      </c>
      <c r="X407" s="124" t="s">
        <v>51</v>
      </c>
      <c r="Y407" s="124" t="s">
        <v>51</v>
      </c>
      <c r="Z407" s="124" t="s">
        <v>51</v>
      </c>
      <c r="AA407" s="125" t="s">
        <v>51</v>
      </c>
      <c r="AB407" s="148" t="s">
        <v>51</v>
      </c>
      <c r="AC407" s="41" t="s">
        <v>51</v>
      </c>
      <c r="AD407" s="41" t="s">
        <v>51</v>
      </c>
      <c r="AE407" s="41" t="s">
        <v>51</v>
      </c>
      <c r="AF407" s="41" t="s">
        <v>51</v>
      </c>
      <c r="AG407" s="41" t="s">
        <v>51</v>
      </c>
      <c r="AH407" s="321" t="s">
        <v>51</v>
      </c>
      <c r="AI407" s="124" t="s">
        <v>51</v>
      </c>
      <c r="AJ407" s="124" t="s">
        <v>51</v>
      </c>
      <c r="AK407" s="124" t="s">
        <v>51</v>
      </c>
      <c r="AL407" s="124" t="s">
        <v>51</v>
      </c>
      <c r="AM407" s="124" t="s">
        <v>51</v>
      </c>
      <c r="AN407" s="401" t="s">
        <v>51</v>
      </c>
    </row>
    <row r="408" spans="1:40" s="114" customFormat="1" x14ac:dyDescent="0.2">
      <c r="A408" s="45" t="s">
        <v>34</v>
      </c>
      <c r="B408" s="121" t="s">
        <v>50</v>
      </c>
      <c r="C408" s="39" t="s">
        <v>50</v>
      </c>
      <c r="D408" s="39" t="s">
        <v>50</v>
      </c>
      <c r="E408" s="39" t="s">
        <v>50</v>
      </c>
      <c r="F408" s="39" t="s">
        <v>50</v>
      </c>
      <c r="G408" s="39" t="s">
        <v>50</v>
      </c>
      <c r="H408" s="320" t="s">
        <v>50</v>
      </c>
      <c r="I408" s="124" t="s">
        <v>50</v>
      </c>
      <c r="J408" s="124" t="s">
        <v>50</v>
      </c>
      <c r="K408" s="124" t="s">
        <v>50</v>
      </c>
      <c r="L408" s="124" t="s">
        <v>50</v>
      </c>
      <c r="M408" s="124" t="s">
        <v>50</v>
      </c>
      <c r="N408" s="339" t="s">
        <v>50</v>
      </c>
      <c r="O408" s="139" t="s">
        <v>50</v>
      </c>
      <c r="P408" s="39" t="s">
        <v>50</v>
      </c>
      <c r="Q408" s="39" t="s">
        <v>50</v>
      </c>
      <c r="R408" s="39" t="s">
        <v>50</v>
      </c>
      <c r="S408" s="39" t="s">
        <v>50</v>
      </c>
      <c r="T408" s="39" t="s">
        <v>50</v>
      </c>
      <c r="U408" s="320" t="s">
        <v>50</v>
      </c>
      <c r="V408" s="124" t="s">
        <v>50</v>
      </c>
      <c r="W408" s="124" t="s">
        <v>50</v>
      </c>
      <c r="X408" s="124" t="s">
        <v>50</v>
      </c>
      <c r="Y408" s="124" t="s">
        <v>50</v>
      </c>
      <c r="Z408" s="124" t="s">
        <v>50</v>
      </c>
      <c r="AA408" s="125" t="s">
        <v>50</v>
      </c>
      <c r="AB408" s="148" t="s">
        <v>50</v>
      </c>
      <c r="AC408" s="41" t="s">
        <v>50</v>
      </c>
      <c r="AD408" s="41" t="s">
        <v>50</v>
      </c>
      <c r="AE408" s="41" t="s">
        <v>50</v>
      </c>
      <c r="AF408" s="41" t="s">
        <v>50</v>
      </c>
      <c r="AG408" s="41" t="s">
        <v>50</v>
      </c>
      <c r="AH408" s="321" t="s">
        <v>50</v>
      </c>
      <c r="AI408" s="124" t="s">
        <v>50</v>
      </c>
      <c r="AJ408" s="124" t="s">
        <v>50</v>
      </c>
      <c r="AK408" s="124" t="s">
        <v>50</v>
      </c>
      <c r="AL408" s="124" t="s">
        <v>50</v>
      </c>
      <c r="AM408" s="124" t="s">
        <v>50</v>
      </c>
      <c r="AN408" s="401" t="s">
        <v>50</v>
      </c>
    </row>
    <row r="409" spans="1:40" s="114" customFormat="1" x14ac:dyDescent="0.2">
      <c r="A409" s="46" t="s">
        <v>35</v>
      </c>
      <c r="B409" s="121">
        <v>687.46</v>
      </c>
      <c r="C409" s="39">
        <v>311.37</v>
      </c>
      <c r="D409" s="39">
        <v>254.76</v>
      </c>
      <c r="E409" s="39">
        <v>174.81</v>
      </c>
      <c r="F409" s="39">
        <v>319.45999999999998</v>
      </c>
      <c r="G409" s="39">
        <v>206.48</v>
      </c>
      <c r="H409" s="320">
        <v>353.54</v>
      </c>
      <c r="I409" s="124">
        <f>(H409-B409)/B409*100</f>
        <v>-48.573007884095077</v>
      </c>
      <c r="J409" s="124">
        <f>(H409-C409)/C409*100</f>
        <v>13.543372836175616</v>
      </c>
      <c r="K409" s="124">
        <f>(H409-D409)/D409*100</f>
        <v>38.773747841105369</v>
      </c>
      <c r="L409" s="124">
        <f>(H409-E409)/E409*100</f>
        <v>102.24243464332704</v>
      </c>
      <c r="M409" s="124">
        <f>(H409-F409)/F409*100</f>
        <v>10.668002253803307</v>
      </c>
      <c r="N409" s="339">
        <f>(H409-G409)/G409*100</f>
        <v>71.222394420767159</v>
      </c>
      <c r="O409" s="139">
        <v>8925.27</v>
      </c>
      <c r="P409" s="39">
        <v>4127.7</v>
      </c>
      <c r="Q409" s="39">
        <v>3631.86</v>
      </c>
      <c r="R409" s="39">
        <v>1640.15</v>
      </c>
      <c r="S409" s="39">
        <v>4831.32</v>
      </c>
      <c r="T409" s="39">
        <v>3097.87</v>
      </c>
      <c r="U409" s="320">
        <v>4137.72</v>
      </c>
      <c r="V409" s="124">
        <f>(U409-O409)/O409*100</f>
        <v>-53.640394072112109</v>
      </c>
      <c r="W409" s="124">
        <f>(U409-P409)/P409*100</f>
        <v>0.24275019986918714</v>
      </c>
      <c r="X409" s="124">
        <f>(U409-Q409)/Q409*100</f>
        <v>13.92840032380103</v>
      </c>
      <c r="Y409" s="124">
        <f>(U409-R409)/R409*100</f>
        <v>152.27692589092462</v>
      </c>
      <c r="Z409" s="124">
        <f>(U409-S409)/S409*100</f>
        <v>-14.356324979508695</v>
      </c>
      <c r="AA409" s="125">
        <f>(U409-T409)/T409*100</f>
        <v>33.566611897852411</v>
      </c>
      <c r="AB409" s="148">
        <v>12.98</v>
      </c>
      <c r="AC409" s="41">
        <v>13.26</v>
      </c>
      <c r="AD409" s="41">
        <v>14.26</v>
      </c>
      <c r="AE409" s="41">
        <v>9.3800000000000008</v>
      </c>
      <c r="AF409" s="41">
        <v>15.12</v>
      </c>
      <c r="AG409" s="41">
        <v>15</v>
      </c>
      <c r="AH409" s="321">
        <v>11.7</v>
      </c>
      <c r="AI409" s="124">
        <f>(AH409-AB409)/AB409*100</f>
        <v>-9.861325115562412</v>
      </c>
      <c r="AJ409" s="124">
        <f>(AH409-AC409)/AC409*100</f>
        <v>-11.764705882352946</v>
      </c>
      <c r="AK409" s="124">
        <f>(AH409-AD409)/AD409*100</f>
        <v>-17.952314165497903</v>
      </c>
      <c r="AL409" s="124">
        <f>(AH409-AE409)/AE409*100</f>
        <v>24.733475479744119</v>
      </c>
      <c r="AM409" s="124">
        <f>(AH409-AF409)/AF409*100</f>
        <v>-22.61904761904762</v>
      </c>
      <c r="AN409" s="340">
        <f>(AH409-AG409)/AG409*100</f>
        <v>-22.000000000000007</v>
      </c>
    </row>
    <row r="410" spans="1:40" s="114" customFormat="1" x14ac:dyDescent="0.2">
      <c r="A410" s="46" t="s">
        <v>36</v>
      </c>
      <c r="B410" s="121"/>
      <c r="C410" s="39">
        <v>422.64</v>
      </c>
      <c r="D410" s="39">
        <v>439.87</v>
      </c>
      <c r="E410" s="39">
        <v>228.25</v>
      </c>
      <c r="F410" s="39">
        <v>321.13</v>
      </c>
      <c r="G410" s="39">
        <v>319.43</v>
      </c>
      <c r="H410" s="320">
        <v>246.96</v>
      </c>
      <c r="I410" s="124"/>
      <c r="J410" s="124">
        <f>(H410-C410)/C410*100</f>
        <v>-41.567291311754687</v>
      </c>
      <c r="K410" s="124">
        <f>(H410-D410)/D410*100</f>
        <v>-43.856139313888193</v>
      </c>
      <c r="L410" s="124">
        <f>(H410-E410)/E410*100</f>
        <v>8.1971522453450198</v>
      </c>
      <c r="M410" s="124">
        <f>(H410-F410)/F410*100</f>
        <v>-23.096565253946995</v>
      </c>
      <c r="N410" s="339">
        <f>(H410-G410)/G410*100</f>
        <v>-22.687286729486896</v>
      </c>
      <c r="O410" s="139"/>
      <c r="P410" s="39">
        <v>6529.58</v>
      </c>
      <c r="Q410" s="39">
        <v>8140.06</v>
      </c>
      <c r="R410" s="39">
        <v>2121.1</v>
      </c>
      <c r="S410" s="39">
        <v>5834.92</v>
      </c>
      <c r="T410" s="39">
        <v>5712.96</v>
      </c>
      <c r="U410" s="320">
        <v>3017.01</v>
      </c>
      <c r="V410" s="124"/>
      <c r="W410" s="124">
        <f>(U410-P410)/P410*100</f>
        <v>-53.794731054677328</v>
      </c>
      <c r="X410" s="124">
        <f>(U410-Q410)/Q410*100</f>
        <v>-62.936268283034771</v>
      </c>
      <c r="Y410" s="124">
        <f>(U410-R410)/R410*100</f>
        <v>42.237989722313912</v>
      </c>
      <c r="Z410" s="124">
        <f>(U410-S410)/S410*100</f>
        <v>-48.293892632632492</v>
      </c>
      <c r="AA410" s="125">
        <f>(U410-T410)/T410*100</f>
        <v>-47.190073096958493</v>
      </c>
      <c r="AB410" s="148"/>
      <c r="AC410" s="41">
        <v>15.45</v>
      </c>
      <c r="AD410" s="41">
        <v>18.510000000000002</v>
      </c>
      <c r="AE410" s="41">
        <v>9.2899999999999991</v>
      </c>
      <c r="AF410" s="41">
        <v>18.170000000000002</v>
      </c>
      <c r="AG410" s="41">
        <v>17.88</v>
      </c>
      <c r="AH410" s="321">
        <v>12.22</v>
      </c>
      <c r="AI410" s="124"/>
      <c r="AJ410" s="124">
        <f>(AH410-AC410)/AC410*100</f>
        <v>-20.90614886731391</v>
      </c>
      <c r="AK410" s="124">
        <f>(AH410-AD410)/AD410*100</f>
        <v>-33.981631550513235</v>
      </c>
      <c r="AL410" s="124">
        <f>(AH410-AE410)/AE410*100</f>
        <v>31.539289558665253</v>
      </c>
      <c r="AM410" s="124">
        <f>(AH410-AF410)/AF410*100</f>
        <v>-32.746285085305452</v>
      </c>
      <c r="AN410" s="340">
        <f>(AH410-AG410)/AG410*100</f>
        <v>-31.655480984340041</v>
      </c>
    </row>
    <row r="411" spans="1:40" s="114" customFormat="1" x14ac:dyDescent="0.2">
      <c r="A411" s="45" t="s">
        <v>68</v>
      </c>
      <c r="B411" s="121" t="s">
        <v>50</v>
      </c>
      <c r="C411" s="39" t="s">
        <v>50</v>
      </c>
      <c r="D411" s="39" t="s">
        <v>50</v>
      </c>
      <c r="E411" s="39" t="s">
        <v>50</v>
      </c>
      <c r="F411" s="39" t="s">
        <v>50</v>
      </c>
      <c r="G411" s="39" t="s">
        <v>50</v>
      </c>
      <c r="H411" s="320" t="s">
        <v>50</v>
      </c>
      <c r="I411" s="124" t="s">
        <v>50</v>
      </c>
      <c r="J411" s="124" t="s">
        <v>50</v>
      </c>
      <c r="K411" s="124" t="s">
        <v>50</v>
      </c>
      <c r="L411" s="124" t="s">
        <v>50</v>
      </c>
      <c r="M411" s="124" t="s">
        <v>50</v>
      </c>
      <c r="N411" s="339" t="s">
        <v>50</v>
      </c>
      <c r="O411" s="139" t="s">
        <v>50</v>
      </c>
      <c r="P411" s="39" t="s">
        <v>50</v>
      </c>
      <c r="Q411" s="39" t="s">
        <v>50</v>
      </c>
      <c r="R411" s="39" t="s">
        <v>50</v>
      </c>
      <c r="S411" s="39" t="s">
        <v>50</v>
      </c>
      <c r="T411" s="39" t="s">
        <v>50</v>
      </c>
      <c r="U411" s="320" t="s">
        <v>50</v>
      </c>
      <c r="V411" s="124" t="s">
        <v>50</v>
      </c>
      <c r="W411" s="124" t="s">
        <v>50</v>
      </c>
      <c r="X411" s="124" t="s">
        <v>50</v>
      </c>
      <c r="Y411" s="124" t="s">
        <v>50</v>
      </c>
      <c r="Z411" s="124" t="s">
        <v>50</v>
      </c>
      <c r="AA411" s="125" t="s">
        <v>50</v>
      </c>
      <c r="AB411" s="148" t="s">
        <v>50</v>
      </c>
      <c r="AC411" s="41" t="s">
        <v>50</v>
      </c>
      <c r="AD411" s="41" t="s">
        <v>50</v>
      </c>
      <c r="AE411" s="41" t="s">
        <v>50</v>
      </c>
      <c r="AF411" s="41" t="s">
        <v>50</v>
      </c>
      <c r="AG411" s="41" t="s">
        <v>50</v>
      </c>
      <c r="AH411" s="321" t="s">
        <v>50</v>
      </c>
      <c r="AI411" s="124" t="s">
        <v>50</v>
      </c>
      <c r="AJ411" s="124" t="s">
        <v>50</v>
      </c>
      <c r="AK411" s="124" t="s">
        <v>50</v>
      </c>
      <c r="AL411" s="124" t="s">
        <v>50</v>
      </c>
      <c r="AM411" s="124" t="s">
        <v>50</v>
      </c>
      <c r="AN411" s="401" t="s">
        <v>50</v>
      </c>
    </row>
    <row r="412" spans="1:40" s="114" customFormat="1" x14ac:dyDescent="0.2">
      <c r="A412" s="45" t="s">
        <v>69</v>
      </c>
      <c r="B412" s="121"/>
      <c r="C412" s="39"/>
      <c r="D412" s="39"/>
      <c r="E412" s="39"/>
      <c r="F412" s="39"/>
      <c r="G412" s="39"/>
      <c r="H412" s="320" t="s">
        <v>51</v>
      </c>
      <c r="I412" s="124"/>
      <c r="J412" s="124"/>
      <c r="K412" s="124"/>
      <c r="L412" s="124"/>
      <c r="M412" s="124"/>
      <c r="N412" s="339"/>
      <c r="O412" s="139"/>
      <c r="P412" s="39"/>
      <c r="Q412" s="39"/>
      <c r="R412" s="39"/>
      <c r="S412" s="39"/>
      <c r="T412" s="39"/>
      <c r="U412" s="320" t="s">
        <v>51</v>
      </c>
      <c r="V412" s="124"/>
      <c r="W412" s="124"/>
      <c r="X412" s="124"/>
      <c r="Y412" s="124"/>
      <c r="Z412" s="124"/>
      <c r="AA412" s="125"/>
      <c r="AB412" s="148"/>
      <c r="AC412" s="41"/>
      <c r="AD412" s="41"/>
      <c r="AE412" s="41"/>
      <c r="AF412" s="41"/>
      <c r="AG412" s="41"/>
      <c r="AH412" s="321" t="s">
        <v>51</v>
      </c>
      <c r="AI412" s="124"/>
      <c r="AJ412" s="124"/>
      <c r="AK412" s="124"/>
      <c r="AL412" s="124"/>
      <c r="AM412" s="124"/>
      <c r="AN412" s="401"/>
    </row>
    <row r="413" spans="1:40" s="114" customFormat="1" x14ac:dyDescent="0.2">
      <c r="A413" s="45" t="s">
        <v>37</v>
      </c>
      <c r="B413" s="121" t="s">
        <v>50</v>
      </c>
      <c r="C413" s="39" t="s">
        <v>50</v>
      </c>
      <c r="D413" s="39" t="s">
        <v>50</v>
      </c>
      <c r="E413" s="39" t="s">
        <v>50</v>
      </c>
      <c r="F413" s="39" t="s">
        <v>50</v>
      </c>
      <c r="G413" s="39" t="s">
        <v>50</v>
      </c>
      <c r="H413" s="320" t="s">
        <v>50</v>
      </c>
      <c r="I413" s="124" t="s">
        <v>50</v>
      </c>
      <c r="J413" s="124" t="s">
        <v>50</v>
      </c>
      <c r="K413" s="124" t="s">
        <v>50</v>
      </c>
      <c r="L413" s="124" t="s">
        <v>50</v>
      </c>
      <c r="M413" s="124" t="s">
        <v>50</v>
      </c>
      <c r="N413" s="339" t="s">
        <v>50</v>
      </c>
      <c r="O413" s="139" t="s">
        <v>50</v>
      </c>
      <c r="P413" s="39" t="s">
        <v>50</v>
      </c>
      <c r="Q413" s="39" t="s">
        <v>50</v>
      </c>
      <c r="R413" s="39" t="s">
        <v>50</v>
      </c>
      <c r="S413" s="39" t="s">
        <v>50</v>
      </c>
      <c r="T413" s="39" t="s">
        <v>50</v>
      </c>
      <c r="U413" s="320" t="s">
        <v>50</v>
      </c>
      <c r="V413" s="124" t="s">
        <v>50</v>
      </c>
      <c r="W413" s="124" t="s">
        <v>50</v>
      </c>
      <c r="X413" s="124" t="s">
        <v>50</v>
      </c>
      <c r="Y413" s="124" t="s">
        <v>50</v>
      </c>
      <c r="Z413" s="124" t="s">
        <v>50</v>
      </c>
      <c r="AA413" s="125" t="s">
        <v>50</v>
      </c>
      <c r="AB413" s="148" t="s">
        <v>50</v>
      </c>
      <c r="AC413" s="41" t="s">
        <v>50</v>
      </c>
      <c r="AD413" s="41" t="s">
        <v>50</v>
      </c>
      <c r="AE413" s="41" t="s">
        <v>50</v>
      </c>
      <c r="AF413" s="41" t="s">
        <v>50</v>
      </c>
      <c r="AG413" s="41" t="s">
        <v>50</v>
      </c>
      <c r="AH413" s="321" t="s">
        <v>50</v>
      </c>
      <c r="AI413" s="124" t="s">
        <v>50</v>
      </c>
      <c r="AJ413" s="124" t="s">
        <v>50</v>
      </c>
      <c r="AK413" s="124" t="s">
        <v>50</v>
      </c>
      <c r="AL413" s="124" t="s">
        <v>50</v>
      </c>
      <c r="AM413" s="124" t="s">
        <v>50</v>
      </c>
      <c r="AN413" s="401" t="s">
        <v>50</v>
      </c>
    </row>
    <row r="414" spans="1:40" s="114" customFormat="1" x14ac:dyDescent="0.2">
      <c r="A414" s="45" t="s">
        <v>38</v>
      </c>
      <c r="B414" s="121" t="s">
        <v>51</v>
      </c>
      <c r="C414" s="39" t="s">
        <v>51</v>
      </c>
      <c r="D414" s="39" t="s">
        <v>51</v>
      </c>
      <c r="E414" s="39" t="s">
        <v>51</v>
      </c>
      <c r="F414" s="39" t="s">
        <v>51</v>
      </c>
      <c r="G414" s="39" t="s">
        <v>51</v>
      </c>
      <c r="H414" s="320" t="s">
        <v>51</v>
      </c>
      <c r="I414" s="39" t="s">
        <v>51</v>
      </c>
      <c r="J414" s="39" t="s">
        <v>51</v>
      </c>
      <c r="K414" s="39" t="s">
        <v>51</v>
      </c>
      <c r="L414" s="39" t="s">
        <v>51</v>
      </c>
      <c r="M414" s="39" t="s">
        <v>51</v>
      </c>
      <c r="N414" s="366" t="s">
        <v>51</v>
      </c>
      <c r="O414" s="139" t="s">
        <v>51</v>
      </c>
      <c r="P414" s="39" t="s">
        <v>51</v>
      </c>
      <c r="Q414" s="39" t="s">
        <v>51</v>
      </c>
      <c r="R414" s="39" t="s">
        <v>51</v>
      </c>
      <c r="S414" s="39" t="s">
        <v>51</v>
      </c>
      <c r="T414" s="39" t="s">
        <v>51</v>
      </c>
      <c r="U414" s="320" t="s">
        <v>51</v>
      </c>
      <c r="V414" s="124" t="s">
        <v>51</v>
      </c>
      <c r="W414" s="124" t="s">
        <v>51</v>
      </c>
      <c r="X414" s="124" t="s">
        <v>51</v>
      </c>
      <c r="Y414" s="124" t="s">
        <v>51</v>
      </c>
      <c r="Z414" s="124" t="s">
        <v>51</v>
      </c>
      <c r="AA414" s="125" t="s">
        <v>51</v>
      </c>
      <c r="AB414" s="148" t="s">
        <v>51</v>
      </c>
      <c r="AC414" s="41" t="s">
        <v>51</v>
      </c>
      <c r="AD414" s="41" t="s">
        <v>51</v>
      </c>
      <c r="AE414" s="41" t="s">
        <v>51</v>
      </c>
      <c r="AF414" s="41" t="s">
        <v>51</v>
      </c>
      <c r="AG414" s="41" t="s">
        <v>51</v>
      </c>
      <c r="AH414" s="321" t="s">
        <v>51</v>
      </c>
      <c r="AI414" s="124" t="s">
        <v>51</v>
      </c>
      <c r="AJ414" s="124" t="s">
        <v>51</v>
      </c>
      <c r="AK414" s="124" t="s">
        <v>51</v>
      </c>
      <c r="AL414" s="124" t="s">
        <v>51</v>
      </c>
      <c r="AM414" s="124" t="s">
        <v>51</v>
      </c>
      <c r="AN414" s="401" t="s">
        <v>51</v>
      </c>
    </row>
    <row r="415" spans="1:40" s="114" customFormat="1" x14ac:dyDescent="0.2">
      <c r="A415" s="45" t="s">
        <v>39</v>
      </c>
      <c r="B415" s="121" t="s">
        <v>51</v>
      </c>
      <c r="C415" s="39" t="s">
        <v>51</v>
      </c>
      <c r="D415" s="39" t="s">
        <v>51</v>
      </c>
      <c r="E415" s="39" t="s">
        <v>51</v>
      </c>
      <c r="F415" s="39" t="s">
        <v>51</v>
      </c>
      <c r="G415" s="39" t="s">
        <v>51</v>
      </c>
      <c r="H415" s="320" t="s">
        <v>51</v>
      </c>
      <c r="I415" s="124" t="s">
        <v>51</v>
      </c>
      <c r="J415" s="124" t="s">
        <v>51</v>
      </c>
      <c r="K415" s="124" t="s">
        <v>51</v>
      </c>
      <c r="L415" s="124" t="s">
        <v>51</v>
      </c>
      <c r="M415" s="124" t="s">
        <v>51</v>
      </c>
      <c r="N415" s="339" t="s">
        <v>51</v>
      </c>
      <c r="O415" s="139" t="s">
        <v>51</v>
      </c>
      <c r="P415" s="39" t="s">
        <v>51</v>
      </c>
      <c r="Q415" s="39" t="s">
        <v>51</v>
      </c>
      <c r="R415" s="39" t="s">
        <v>51</v>
      </c>
      <c r="S415" s="39" t="s">
        <v>51</v>
      </c>
      <c r="T415" s="39" t="s">
        <v>51</v>
      </c>
      <c r="U415" s="320" t="s">
        <v>51</v>
      </c>
      <c r="V415" s="124" t="s">
        <v>51</v>
      </c>
      <c r="W415" s="124" t="s">
        <v>51</v>
      </c>
      <c r="X415" s="124" t="s">
        <v>51</v>
      </c>
      <c r="Y415" s="124" t="s">
        <v>51</v>
      </c>
      <c r="Z415" s="124" t="s">
        <v>51</v>
      </c>
      <c r="AA415" s="125" t="s">
        <v>51</v>
      </c>
      <c r="AB415" s="148" t="s">
        <v>51</v>
      </c>
      <c r="AC415" s="41" t="s">
        <v>51</v>
      </c>
      <c r="AD415" s="41" t="s">
        <v>51</v>
      </c>
      <c r="AE415" s="41" t="s">
        <v>51</v>
      </c>
      <c r="AF415" s="41" t="s">
        <v>51</v>
      </c>
      <c r="AG415" s="41" t="s">
        <v>51</v>
      </c>
      <c r="AH415" s="321" t="s">
        <v>51</v>
      </c>
      <c r="AI415" s="124" t="s">
        <v>51</v>
      </c>
      <c r="AJ415" s="124" t="s">
        <v>51</v>
      </c>
      <c r="AK415" s="124" t="s">
        <v>51</v>
      </c>
      <c r="AL415" s="124" t="s">
        <v>51</v>
      </c>
      <c r="AM415" s="124" t="s">
        <v>51</v>
      </c>
      <c r="AN415" s="401" t="s">
        <v>51</v>
      </c>
    </row>
    <row r="416" spans="1:40" s="114" customFormat="1" x14ac:dyDescent="0.2">
      <c r="A416" s="45" t="s">
        <v>40</v>
      </c>
      <c r="B416" s="121" t="s">
        <v>50</v>
      </c>
      <c r="C416" s="39" t="s">
        <v>50</v>
      </c>
      <c r="D416" s="39" t="s">
        <v>50</v>
      </c>
      <c r="E416" s="39" t="s">
        <v>50</v>
      </c>
      <c r="F416" s="39" t="s">
        <v>50</v>
      </c>
      <c r="G416" s="39" t="s">
        <v>50</v>
      </c>
      <c r="H416" s="320" t="s">
        <v>50</v>
      </c>
      <c r="I416" s="124" t="s">
        <v>50</v>
      </c>
      <c r="J416" s="124" t="s">
        <v>50</v>
      </c>
      <c r="K416" s="124" t="s">
        <v>50</v>
      </c>
      <c r="L416" s="124" t="s">
        <v>50</v>
      </c>
      <c r="M416" s="124" t="s">
        <v>50</v>
      </c>
      <c r="N416" s="339" t="s">
        <v>50</v>
      </c>
      <c r="O416" s="139" t="s">
        <v>50</v>
      </c>
      <c r="P416" s="39" t="s">
        <v>50</v>
      </c>
      <c r="Q416" s="39" t="s">
        <v>50</v>
      </c>
      <c r="R416" s="39" t="s">
        <v>50</v>
      </c>
      <c r="S416" s="39" t="s">
        <v>50</v>
      </c>
      <c r="T416" s="39" t="s">
        <v>50</v>
      </c>
      <c r="U416" s="320" t="s">
        <v>50</v>
      </c>
      <c r="V416" s="124" t="s">
        <v>50</v>
      </c>
      <c r="W416" s="124" t="s">
        <v>50</v>
      </c>
      <c r="X416" s="124" t="s">
        <v>50</v>
      </c>
      <c r="Y416" s="124" t="s">
        <v>50</v>
      </c>
      <c r="Z416" s="124" t="s">
        <v>50</v>
      </c>
      <c r="AA416" s="125" t="s">
        <v>50</v>
      </c>
      <c r="AB416" s="148" t="s">
        <v>50</v>
      </c>
      <c r="AC416" s="41" t="s">
        <v>50</v>
      </c>
      <c r="AD416" s="41" t="s">
        <v>50</v>
      </c>
      <c r="AE416" s="41" t="s">
        <v>50</v>
      </c>
      <c r="AF416" s="41" t="s">
        <v>50</v>
      </c>
      <c r="AG416" s="41" t="s">
        <v>50</v>
      </c>
      <c r="AH416" s="321" t="s">
        <v>50</v>
      </c>
      <c r="AI416" s="124" t="s">
        <v>50</v>
      </c>
      <c r="AJ416" s="124" t="s">
        <v>50</v>
      </c>
      <c r="AK416" s="124" t="s">
        <v>50</v>
      </c>
      <c r="AL416" s="124" t="s">
        <v>50</v>
      </c>
      <c r="AM416" s="124" t="s">
        <v>50</v>
      </c>
      <c r="AN416" s="401" t="s">
        <v>50</v>
      </c>
    </row>
    <row r="417" spans="1:40" s="114" customFormat="1" x14ac:dyDescent="0.2">
      <c r="A417" s="46" t="s">
        <v>41</v>
      </c>
      <c r="B417" s="121"/>
      <c r="C417" s="39" t="s">
        <v>51</v>
      </c>
      <c r="D417" s="39" t="s">
        <v>51</v>
      </c>
      <c r="E417" s="39" t="s">
        <v>51</v>
      </c>
      <c r="F417" s="39" t="s">
        <v>51</v>
      </c>
      <c r="G417" s="39" t="s">
        <v>51</v>
      </c>
      <c r="H417" s="320" t="s">
        <v>51</v>
      </c>
      <c r="I417" s="124" t="s">
        <v>51</v>
      </c>
      <c r="J417" s="124" t="s">
        <v>51</v>
      </c>
      <c r="K417" s="124" t="s">
        <v>51</v>
      </c>
      <c r="L417" s="124" t="s">
        <v>51</v>
      </c>
      <c r="M417" s="124" t="s">
        <v>51</v>
      </c>
      <c r="N417" s="339" t="s">
        <v>51</v>
      </c>
      <c r="O417" s="139" t="s">
        <v>51</v>
      </c>
      <c r="P417" s="39" t="s">
        <v>51</v>
      </c>
      <c r="Q417" s="39" t="s">
        <v>51</v>
      </c>
      <c r="R417" s="39" t="s">
        <v>51</v>
      </c>
      <c r="S417" s="39" t="s">
        <v>51</v>
      </c>
      <c r="T417" s="39" t="s">
        <v>51</v>
      </c>
      <c r="U417" s="320" t="s">
        <v>51</v>
      </c>
      <c r="V417" s="124" t="s">
        <v>51</v>
      </c>
      <c r="W417" s="124" t="s">
        <v>51</v>
      </c>
      <c r="X417" s="124" t="s">
        <v>51</v>
      </c>
      <c r="Y417" s="124" t="s">
        <v>51</v>
      </c>
      <c r="Z417" s="124" t="s">
        <v>51</v>
      </c>
      <c r="AA417" s="125" t="s">
        <v>51</v>
      </c>
      <c r="AB417" s="148" t="s">
        <v>51</v>
      </c>
      <c r="AC417" s="41" t="s">
        <v>51</v>
      </c>
      <c r="AD417" s="41" t="s">
        <v>51</v>
      </c>
      <c r="AE417" s="41" t="s">
        <v>51</v>
      </c>
      <c r="AF417" s="41" t="s">
        <v>51</v>
      </c>
      <c r="AG417" s="41" t="s">
        <v>51</v>
      </c>
      <c r="AH417" s="321" t="s">
        <v>51</v>
      </c>
      <c r="AI417" s="124" t="s">
        <v>51</v>
      </c>
      <c r="AJ417" s="124" t="s">
        <v>51</v>
      </c>
      <c r="AK417" s="124" t="s">
        <v>51</v>
      </c>
      <c r="AL417" s="124" t="s">
        <v>51</v>
      </c>
      <c r="AM417" s="124" t="s">
        <v>51</v>
      </c>
      <c r="AN417" s="401" t="s">
        <v>51</v>
      </c>
    </row>
    <row r="418" spans="1:40" s="114" customFormat="1" x14ac:dyDescent="0.2">
      <c r="A418" s="45" t="s">
        <v>42</v>
      </c>
      <c r="B418" s="121" t="s">
        <v>51</v>
      </c>
      <c r="C418" s="39" t="s">
        <v>51</v>
      </c>
      <c r="D418" s="39" t="s">
        <v>51</v>
      </c>
      <c r="E418" s="39" t="s">
        <v>51</v>
      </c>
      <c r="F418" s="39" t="s">
        <v>51</v>
      </c>
      <c r="G418" s="39" t="s">
        <v>51</v>
      </c>
      <c r="H418" s="320" t="s">
        <v>51</v>
      </c>
      <c r="I418" s="124" t="s">
        <v>51</v>
      </c>
      <c r="J418" s="124" t="s">
        <v>51</v>
      </c>
      <c r="K418" s="124" t="s">
        <v>51</v>
      </c>
      <c r="L418" s="124" t="s">
        <v>51</v>
      </c>
      <c r="M418" s="124" t="s">
        <v>51</v>
      </c>
      <c r="N418" s="339" t="s">
        <v>51</v>
      </c>
      <c r="O418" s="139" t="s">
        <v>51</v>
      </c>
      <c r="P418" s="39" t="s">
        <v>51</v>
      </c>
      <c r="Q418" s="39" t="s">
        <v>51</v>
      </c>
      <c r="R418" s="39" t="s">
        <v>51</v>
      </c>
      <c r="S418" s="39" t="s">
        <v>51</v>
      </c>
      <c r="T418" s="39" t="s">
        <v>51</v>
      </c>
      <c r="U418" s="320" t="s">
        <v>51</v>
      </c>
      <c r="V418" s="124" t="s">
        <v>51</v>
      </c>
      <c r="W418" s="124" t="s">
        <v>51</v>
      </c>
      <c r="X418" s="124" t="s">
        <v>51</v>
      </c>
      <c r="Y418" s="124" t="s">
        <v>51</v>
      </c>
      <c r="Z418" s="124" t="s">
        <v>51</v>
      </c>
      <c r="AA418" s="125" t="s">
        <v>51</v>
      </c>
      <c r="AB418" s="148" t="s">
        <v>51</v>
      </c>
      <c r="AC418" s="41" t="s">
        <v>51</v>
      </c>
      <c r="AD418" s="41" t="s">
        <v>51</v>
      </c>
      <c r="AE418" s="41" t="s">
        <v>51</v>
      </c>
      <c r="AF418" s="41" t="s">
        <v>51</v>
      </c>
      <c r="AG418" s="41" t="s">
        <v>51</v>
      </c>
      <c r="AH418" s="321" t="s">
        <v>51</v>
      </c>
      <c r="AI418" s="124" t="s">
        <v>51</v>
      </c>
      <c r="AJ418" s="124" t="s">
        <v>51</v>
      </c>
      <c r="AK418" s="124" t="s">
        <v>51</v>
      </c>
      <c r="AL418" s="124" t="s">
        <v>51</v>
      </c>
      <c r="AM418" s="124" t="s">
        <v>51</v>
      </c>
      <c r="AN418" s="401" t="s">
        <v>51</v>
      </c>
    </row>
    <row r="419" spans="1:40" s="182" customFormat="1" x14ac:dyDescent="0.2">
      <c r="A419" s="44" t="s">
        <v>43</v>
      </c>
      <c r="B419" s="120">
        <v>267.39</v>
      </c>
      <c r="C419" s="50">
        <v>367.15</v>
      </c>
      <c r="D419" s="50">
        <v>355.11</v>
      </c>
      <c r="E419" s="50">
        <v>255.07</v>
      </c>
      <c r="F419" s="50">
        <v>199.3</v>
      </c>
      <c r="G419" s="50">
        <v>374.85</v>
      </c>
      <c r="H419" s="328">
        <v>398.32</v>
      </c>
      <c r="I419" s="122">
        <f>(H419-B419)/B419*100</f>
        <v>48.965929915105285</v>
      </c>
      <c r="J419" s="122">
        <f>(H419-C419)/C419*100</f>
        <v>8.4897180988696768</v>
      </c>
      <c r="K419" s="122">
        <f>(H419-D419)/D419*100</f>
        <v>12.168060600940548</v>
      </c>
      <c r="L419" s="122">
        <f>(H419-E419)/E419*100</f>
        <v>56.161053828360842</v>
      </c>
      <c r="M419" s="122">
        <f>(H419-F419)/F419*100</f>
        <v>99.859508278976406</v>
      </c>
      <c r="N419" s="338">
        <f>(H419-G419)/G419*100</f>
        <v>6.2611711351207067</v>
      </c>
      <c r="O419" s="134">
        <v>2353.12</v>
      </c>
      <c r="P419" s="50">
        <v>3911.35</v>
      </c>
      <c r="Q419" s="50">
        <v>4060.33</v>
      </c>
      <c r="R419" s="50">
        <v>1549.18</v>
      </c>
      <c r="S419" s="50">
        <v>2199.19</v>
      </c>
      <c r="T419" s="50">
        <v>4940.91</v>
      </c>
      <c r="U419" s="328">
        <v>4786.21</v>
      </c>
      <c r="V419" s="122">
        <f>(U419-O419)/O419*100</f>
        <v>103.39846671652954</v>
      </c>
      <c r="W419" s="122">
        <f>(U419-P419)/P419*100</f>
        <v>22.367213366229056</v>
      </c>
      <c r="X419" s="122">
        <f>(U419-Q419)/Q419*100</f>
        <v>17.877364647701054</v>
      </c>
      <c r="Y419" s="122">
        <f>(U419-R419)/R419*100</f>
        <v>208.95118707961632</v>
      </c>
      <c r="Z419" s="122">
        <f>(U419-S419)/S419*100</f>
        <v>117.63512929760502</v>
      </c>
      <c r="AA419" s="123">
        <f>(U419-T419)/T419*100</f>
        <v>-3.1310021838082425</v>
      </c>
      <c r="AB419" s="141"/>
      <c r="AC419" s="142"/>
      <c r="AD419" s="142"/>
      <c r="AE419" s="142"/>
      <c r="AF419" s="142"/>
      <c r="AG419" s="142"/>
      <c r="AH419" s="405"/>
      <c r="AI419" s="142"/>
      <c r="AJ419" s="142"/>
      <c r="AK419" s="142"/>
      <c r="AL419" s="142"/>
      <c r="AM419" s="142"/>
      <c r="AN419" s="402"/>
    </row>
    <row r="420" spans="1:40" s="114" customFormat="1" x14ac:dyDescent="0.2">
      <c r="A420" s="45" t="s">
        <v>44</v>
      </c>
      <c r="B420" s="121" t="s">
        <v>51</v>
      </c>
      <c r="C420" s="39" t="s">
        <v>51</v>
      </c>
      <c r="D420" s="39" t="s">
        <v>51</v>
      </c>
      <c r="E420" s="39" t="s">
        <v>51</v>
      </c>
      <c r="F420" s="39" t="s">
        <v>51</v>
      </c>
      <c r="G420" s="39" t="s">
        <v>51</v>
      </c>
      <c r="H420" s="320" t="s">
        <v>51</v>
      </c>
      <c r="I420" s="186" t="s">
        <v>51</v>
      </c>
      <c r="J420" s="186" t="s">
        <v>51</v>
      </c>
      <c r="K420" s="186" t="s">
        <v>51</v>
      </c>
      <c r="L420" s="186" t="s">
        <v>51</v>
      </c>
      <c r="M420" s="186" t="s">
        <v>51</v>
      </c>
      <c r="N420" s="367" t="s">
        <v>51</v>
      </c>
      <c r="O420" s="203" t="s">
        <v>51</v>
      </c>
      <c r="P420" s="202" t="s">
        <v>51</v>
      </c>
      <c r="Q420" s="202" t="s">
        <v>51</v>
      </c>
      <c r="R420" s="202" t="s">
        <v>51</v>
      </c>
      <c r="S420" s="202" t="s">
        <v>51</v>
      </c>
      <c r="T420" s="202" t="s">
        <v>51</v>
      </c>
      <c r="U420" s="335" t="s">
        <v>51</v>
      </c>
      <c r="V420" s="186" t="s">
        <v>51</v>
      </c>
      <c r="W420" s="186" t="s">
        <v>51</v>
      </c>
      <c r="X420" s="186" t="s">
        <v>51</v>
      </c>
      <c r="Y420" s="186" t="s">
        <v>51</v>
      </c>
      <c r="Z420" s="186" t="s">
        <v>51</v>
      </c>
      <c r="AA420" s="187" t="s">
        <v>51</v>
      </c>
      <c r="AB420" s="204" t="s">
        <v>51</v>
      </c>
      <c r="AC420" s="188" t="s">
        <v>51</v>
      </c>
      <c r="AD420" s="188" t="s">
        <v>51</v>
      </c>
      <c r="AE420" s="188" t="s">
        <v>51</v>
      </c>
      <c r="AF420" s="188" t="s">
        <v>51</v>
      </c>
      <c r="AG420" s="188" t="s">
        <v>51</v>
      </c>
      <c r="AH420" s="421" t="s">
        <v>51</v>
      </c>
      <c r="AI420" s="124" t="s">
        <v>51</v>
      </c>
      <c r="AJ420" s="124" t="s">
        <v>51</v>
      </c>
      <c r="AK420" s="124" t="s">
        <v>51</v>
      </c>
      <c r="AL420" s="124" t="s">
        <v>51</v>
      </c>
      <c r="AM420" s="124" t="s">
        <v>51</v>
      </c>
      <c r="AN420" s="401" t="s">
        <v>51</v>
      </c>
    </row>
    <row r="421" spans="1:40" s="114" customFormat="1" x14ac:dyDescent="0.2">
      <c r="A421" s="45" t="s">
        <v>45</v>
      </c>
      <c r="B421" s="121" t="s">
        <v>51</v>
      </c>
      <c r="C421" s="39" t="s">
        <v>51</v>
      </c>
      <c r="D421" s="39" t="s">
        <v>51</v>
      </c>
      <c r="E421" s="39" t="s">
        <v>51</v>
      </c>
      <c r="F421" s="39" t="s">
        <v>51</v>
      </c>
      <c r="G421" s="39" t="s">
        <v>51</v>
      </c>
      <c r="H421" s="320" t="s">
        <v>51</v>
      </c>
      <c r="I421" s="186" t="s">
        <v>51</v>
      </c>
      <c r="J421" s="186" t="s">
        <v>51</v>
      </c>
      <c r="K421" s="186" t="s">
        <v>51</v>
      </c>
      <c r="L421" s="186" t="s">
        <v>51</v>
      </c>
      <c r="M421" s="186" t="s">
        <v>51</v>
      </c>
      <c r="N421" s="367" t="s">
        <v>51</v>
      </c>
      <c r="O421" s="203" t="s">
        <v>51</v>
      </c>
      <c r="P421" s="202" t="s">
        <v>51</v>
      </c>
      <c r="Q421" s="202" t="s">
        <v>51</v>
      </c>
      <c r="R421" s="202" t="s">
        <v>51</v>
      </c>
      <c r="S421" s="202" t="s">
        <v>51</v>
      </c>
      <c r="T421" s="202" t="s">
        <v>51</v>
      </c>
      <c r="U421" s="335" t="s">
        <v>51</v>
      </c>
      <c r="V421" s="186" t="s">
        <v>51</v>
      </c>
      <c r="W421" s="186" t="s">
        <v>51</v>
      </c>
      <c r="X421" s="186" t="s">
        <v>51</v>
      </c>
      <c r="Y421" s="186" t="s">
        <v>51</v>
      </c>
      <c r="Z421" s="186" t="s">
        <v>51</v>
      </c>
      <c r="AA421" s="187" t="s">
        <v>51</v>
      </c>
      <c r="AB421" s="204" t="s">
        <v>51</v>
      </c>
      <c r="AC421" s="188" t="s">
        <v>51</v>
      </c>
      <c r="AD421" s="188" t="s">
        <v>51</v>
      </c>
      <c r="AE421" s="188" t="s">
        <v>51</v>
      </c>
      <c r="AF421" s="188" t="s">
        <v>51</v>
      </c>
      <c r="AG421" s="188" t="s">
        <v>51</v>
      </c>
      <c r="AH421" s="421" t="s">
        <v>51</v>
      </c>
      <c r="AI421" s="124" t="s">
        <v>51</v>
      </c>
      <c r="AJ421" s="124" t="s">
        <v>51</v>
      </c>
      <c r="AK421" s="124" t="s">
        <v>51</v>
      </c>
      <c r="AL421" s="124" t="s">
        <v>51</v>
      </c>
      <c r="AM421" s="124" t="s">
        <v>51</v>
      </c>
      <c r="AN421" s="401" t="s">
        <v>51</v>
      </c>
    </row>
    <row r="422" spans="1:40" s="114" customFormat="1" x14ac:dyDescent="0.2">
      <c r="A422" s="45" t="s">
        <v>46</v>
      </c>
      <c r="B422" s="121" t="s">
        <v>50</v>
      </c>
      <c r="C422" s="39">
        <v>259.72000000000003</v>
      </c>
      <c r="D422" s="39">
        <v>274.11</v>
      </c>
      <c r="E422" s="39">
        <v>122.06</v>
      </c>
      <c r="F422" s="39">
        <v>143.74</v>
      </c>
      <c r="G422" s="39">
        <v>271.87</v>
      </c>
      <c r="H422" s="320">
        <v>310.58999999999997</v>
      </c>
      <c r="I422" s="121" t="s">
        <v>50</v>
      </c>
      <c r="J422" s="124">
        <f>(H422-C422)/C422*100</f>
        <v>19.586477745264109</v>
      </c>
      <c r="K422" s="124">
        <f>(H422-D422)/D422*100</f>
        <v>13.308525774324162</v>
      </c>
      <c r="L422" s="124">
        <f>(H422-E422)/E422*100</f>
        <v>154.45682451253481</v>
      </c>
      <c r="M422" s="124">
        <f>(H422-F422)/F422*100</f>
        <v>116.07764018366491</v>
      </c>
      <c r="N422" s="339">
        <f>(H422-G422)/G422*100</f>
        <v>14.242101004156387</v>
      </c>
      <c r="O422" s="139" t="s">
        <v>50</v>
      </c>
      <c r="P422" s="39">
        <v>2753.97</v>
      </c>
      <c r="Q422" s="39">
        <v>3458.52</v>
      </c>
      <c r="R422" s="39" t="s">
        <v>50</v>
      </c>
      <c r="S422" s="39">
        <v>1775.03</v>
      </c>
      <c r="T422" s="39">
        <v>3866.57</v>
      </c>
      <c r="U422" s="320">
        <v>4336.6499999999996</v>
      </c>
      <c r="V422" s="121" t="s">
        <v>50</v>
      </c>
      <c r="W422" s="124">
        <f>(U422-P422)/P422*100</f>
        <v>57.469035610409705</v>
      </c>
      <c r="X422" s="124">
        <f>(U422-Q422)/Q422*100</f>
        <v>25.390340376808567</v>
      </c>
      <c r="Y422" s="41" t="s">
        <v>50</v>
      </c>
      <c r="Z422" s="124">
        <f>(U422-S422)/S422*100</f>
        <v>144.31418060539824</v>
      </c>
      <c r="AA422" s="125">
        <f>(U422-T422)/T422*100</f>
        <v>12.15754531794328</v>
      </c>
      <c r="AB422" s="148" t="s">
        <v>50</v>
      </c>
      <c r="AC422" s="41">
        <v>10.6</v>
      </c>
      <c r="AD422" s="41">
        <v>12.62</v>
      </c>
      <c r="AE422" s="41" t="s">
        <v>50</v>
      </c>
      <c r="AF422" s="41">
        <v>12.35</v>
      </c>
      <c r="AG422" s="41">
        <v>14.22</v>
      </c>
      <c r="AH422" s="321">
        <v>13.96</v>
      </c>
      <c r="AI422" s="121" t="s">
        <v>50</v>
      </c>
      <c r="AJ422" s="124">
        <f>(AH422-AC422)/AC422*100</f>
        <v>31.698113207547184</v>
      </c>
      <c r="AK422" s="124">
        <f>(AH422-AD422)/AD422*100</f>
        <v>10.618066561014276</v>
      </c>
      <c r="AL422" s="41" t="s">
        <v>50</v>
      </c>
      <c r="AM422" s="124">
        <f>(AH422-AF422)/AF422*100</f>
        <v>13.036437246963573</v>
      </c>
      <c r="AN422" s="340">
        <f>(AH422-AG422)/AG422*100</f>
        <v>-1.828410689170181</v>
      </c>
    </row>
    <row r="423" spans="1:40" s="114" customFormat="1" x14ac:dyDescent="0.2">
      <c r="A423" s="45" t="s">
        <v>47</v>
      </c>
      <c r="B423" s="121" t="s">
        <v>51</v>
      </c>
      <c r="C423" s="39" t="s">
        <v>51</v>
      </c>
      <c r="D423" s="39" t="s">
        <v>51</v>
      </c>
      <c r="E423" s="39" t="s">
        <v>51</v>
      </c>
      <c r="F423" s="39" t="s">
        <v>51</v>
      </c>
      <c r="G423" s="39" t="s">
        <v>51</v>
      </c>
      <c r="H423" s="320" t="s">
        <v>51</v>
      </c>
      <c r="I423" s="124" t="s">
        <v>51</v>
      </c>
      <c r="J423" s="124" t="s">
        <v>51</v>
      </c>
      <c r="K423" s="124" t="s">
        <v>51</v>
      </c>
      <c r="L423" s="124" t="s">
        <v>51</v>
      </c>
      <c r="M423" s="124" t="s">
        <v>51</v>
      </c>
      <c r="N423" s="339" t="s">
        <v>51</v>
      </c>
      <c r="O423" s="139" t="s">
        <v>51</v>
      </c>
      <c r="P423" s="39" t="s">
        <v>51</v>
      </c>
      <c r="Q423" s="39" t="s">
        <v>51</v>
      </c>
      <c r="R423" s="39" t="s">
        <v>51</v>
      </c>
      <c r="S423" s="39" t="s">
        <v>51</v>
      </c>
      <c r="T423" s="39" t="s">
        <v>51</v>
      </c>
      <c r="U423" s="320" t="s">
        <v>51</v>
      </c>
      <c r="V423" s="124" t="s">
        <v>51</v>
      </c>
      <c r="W423" s="124" t="s">
        <v>51</v>
      </c>
      <c r="X423" s="124" t="s">
        <v>51</v>
      </c>
      <c r="Y423" s="124" t="s">
        <v>51</v>
      </c>
      <c r="Z423" s="124" t="s">
        <v>51</v>
      </c>
      <c r="AA423" s="125" t="s">
        <v>51</v>
      </c>
      <c r="AB423" s="148" t="s">
        <v>51</v>
      </c>
      <c r="AC423" s="41" t="s">
        <v>51</v>
      </c>
      <c r="AD423" s="41" t="s">
        <v>51</v>
      </c>
      <c r="AE423" s="41" t="s">
        <v>51</v>
      </c>
      <c r="AF423" s="41" t="s">
        <v>51</v>
      </c>
      <c r="AG423" s="41" t="s">
        <v>51</v>
      </c>
      <c r="AH423" s="321" t="s">
        <v>51</v>
      </c>
      <c r="AI423" s="124" t="s">
        <v>51</v>
      </c>
      <c r="AJ423" s="124" t="s">
        <v>51</v>
      </c>
      <c r="AK423" s="124" t="s">
        <v>51</v>
      </c>
      <c r="AL423" s="124" t="s">
        <v>51</v>
      </c>
      <c r="AM423" s="124" t="s">
        <v>51</v>
      </c>
      <c r="AN423" s="340" t="s">
        <v>51</v>
      </c>
    </row>
    <row r="424" spans="1:40" s="114" customFormat="1" x14ac:dyDescent="0.2">
      <c r="A424" s="45" t="s">
        <v>48</v>
      </c>
      <c r="B424" s="121">
        <v>109.56</v>
      </c>
      <c r="C424" s="39">
        <v>106.72</v>
      </c>
      <c r="D424" s="39">
        <v>81</v>
      </c>
      <c r="E424" s="39">
        <v>133.01</v>
      </c>
      <c r="F424" s="39">
        <v>52.04</v>
      </c>
      <c r="G424" s="39">
        <v>102.98</v>
      </c>
      <c r="H424" s="320">
        <v>87.74</v>
      </c>
      <c r="I424" s="124">
        <f>(H424-B424)/B424*100</f>
        <v>-19.916027747353056</v>
      </c>
      <c r="J424" s="124">
        <f>(H424-C424)/C424*100</f>
        <v>-17.784857571214395</v>
      </c>
      <c r="K424" s="124">
        <f>(H424-D424)/D424*100</f>
        <v>8.320987654320982</v>
      </c>
      <c r="L424" s="124">
        <f>(H424-E424)/E424*100</f>
        <v>-34.035034959777462</v>
      </c>
      <c r="M424" s="124">
        <f>(H424-F424)/F424*100</f>
        <v>68.601076095311299</v>
      </c>
      <c r="N424" s="339">
        <f>(H424-G424)/G424*100</f>
        <v>-14.798990095164118</v>
      </c>
      <c r="O424" s="139">
        <v>863.05</v>
      </c>
      <c r="P424" s="39">
        <v>1151.71</v>
      </c>
      <c r="Q424" s="39">
        <v>601.80999999999995</v>
      </c>
      <c r="R424" s="39" t="s">
        <v>50</v>
      </c>
      <c r="S424" s="39">
        <v>394.65</v>
      </c>
      <c r="T424" s="39">
        <v>1074.33</v>
      </c>
      <c r="U424" s="320">
        <v>449.56</v>
      </c>
      <c r="V424" s="124">
        <f>(U424-O424)/O424*100</f>
        <v>-47.910318058049938</v>
      </c>
      <c r="W424" s="124">
        <f>(U424-P424)/P424*100</f>
        <v>-60.965868143890404</v>
      </c>
      <c r="X424" s="124">
        <f>(U424-Q424)/Q424*100</f>
        <v>-25.298682308369745</v>
      </c>
      <c r="Y424" s="39" t="s">
        <v>50</v>
      </c>
      <c r="Z424" s="124">
        <f>(U424-S424)/S424*100</f>
        <v>13.913594324084638</v>
      </c>
      <c r="AA424" s="125">
        <f>(U424-T424)/T424*100</f>
        <v>-58.154384593188311</v>
      </c>
      <c r="AB424" s="148">
        <v>7.88</v>
      </c>
      <c r="AC424" s="41">
        <v>10.79</v>
      </c>
      <c r="AD424" s="41">
        <v>7.43</v>
      </c>
      <c r="AE424" s="41" t="s">
        <v>50</v>
      </c>
      <c r="AF424" s="41">
        <v>7.58</v>
      </c>
      <c r="AG424" s="41">
        <v>10.43</v>
      </c>
      <c r="AH424" s="321">
        <v>5.12</v>
      </c>
      <c r="AI424" s="124">
        <f>(AH424-AB424)/AB424*100</f>
        <v>-35.025380710659896</v>
      </c>
      <c r="AJ424" s="124">
        <f>(AH424-AC424)/AC424*100</f>
        <v>-52.548656163113996</v>
      </c>
      <c r="AK424" s="124">
        <f>(AH424-AD424)/AD424*100</f>
        <v>-31.090174966352617</v>
      </c>
      <c r="AL424" s="39" t="s">
        <v>50</v>
      </c>
      <c r="AM424" s="124">
        <f>(AH424-AF424)/AF424*100</f>
        <v>-32.453825857519789</v>
      </c>
      <c r="AN424" s="340">
        <f>(AH424-AG424)/AG424*100</f>
        <v>-50.910834132310647</v>
      </c>
    </row>
    <row r="425" spans="1:40" s="114" customFormat="1" ht="16" thickBot="1" x14ac:dyDescent="0.25">
      <c r="A425" s="45" t="s">
        <v>49</v>
      </c>
      <c r="B425" s="121" t="s">
        <v>50</v>
      </c>
      <c r="C425" s="39" t="s">
        <v>50</v>
      </c>
      <c r="D425" s="39" t="s">
        <v>50</v>
      </c>
      <c r="E425" s="39" t="s">
        <v>50</v>
      </c>
      <c r="F425" s="39" t="s">
        <v>50</v>
      </c>
      <c r="G425" s="39" t="s">
        <v>50</v>
      </c>
      <c r="H425" s="320" t="s">
        <v>50</v>
      </c>
      <c r="I425" s="213" t="s">
        <v>50</v>
      </c>
      <c r="J425" s="213" t="s">
        <v>50</v>
      </c>
      <c r="K425" s="213" t="s">
        <v>50</v>
      </c>
      <c r="L425" s="213" t="s">
        <v>50</v>
      </c>
      <c r="M425" s="213" t="s">
        <v>50</v>
      </c>
      <c r="N425" s="368" t="s">
        <v>50</v>
      </c>
      <c r="O425" s="139" t="s">
        <v>50</v>
      </c>
      <c r="P425" s="39" t="s">
        <v>50</v>
      </c>
      <c r="Q425" s="39" t="s">
        <v>50</v>
      </c>
      <c r="R425" s="39" t="s">
        <v>50</v>
      </c>
      <c r="S425" s="39" t="s">
        <v>50</v>
      </c>
      <c r="T425" s="39" t="s">
        <v>50</v>
      </c>
      <c r="U425" s="320" t="s">
        <v>50</v>
      </c>
      <c r="V425" s="213" t="s">
        <v>50</v>
      </c>
      <c r="W425" s="213" t="s">
        <v>50</v>
      </c>
      <c r="X425" s="213" t="s">
        <v>50</v>
      </c>
      <c r="Y425" s="213" t="s">
        <v>50</v>
      </c>
      <c r="Z425" s="213" t="s">
        <v>50</v>
      </c>
      <c r="AA425" s="214" t="s">
        <v>50</v>
      </c>
      <c r="AB425" s="148" t="s">
        <v>50</v>
      </c>
      <c r="AC425" s="41" t="s">
        <v>50</v>
      </c>
      <c r="AD425" s="41" t="s">
        <v>50</v>
      </c>
      <c r="AE425" s="41" t="s">
        <v>50</v>
      </c>
      <c r="AF425" s="41" t="s">
        <v>50</v>
      </c>
      <c r="AG425" s="41" t="s">
        <v>50</v>
      </c>
      <c r="AH425" s="321" t="s">
        <v>50</v>
      </c>
      <c r="AI425" s="213" t="s">
        <v>50</v>
      </c>
      <c r="AJ425" s="213" t="s">
        <v>50</v>
      </c>
      <c r="AK425" s="213" t="s">
        <v>50</v>
      </c>
      <c r="AL425" s="213" t="s">
        <v>50</v>
      </c>
      <c r="AM425" s="213" t="s">
        <v>50</v>
      </c>
      <c r="AN425" s="403" t="s">
        <v>50</v>
      </c>
    </row>
    <row r="426" spans="1:40" s="114" customFormat="1" x14ac:dyDescent="0.2">
      <c r="A426" s="205"/>
      <c r="B426" s="205"/>
      <c r="C426" s="205"/>
      <c r="D426" s="205"/>
      <c r="E426" s="205"/>
      <c r="F426" s="205"/>
      <c r="G426" s="205"/>
      <c r="H426" s="316"/>
      <c r="I426" s="205"/>
      <c r="J426" s="205"/>
      <c r="K426" s="205"/>
      <c r="L426" s="205"/>
      <c r="M426" s="205"/>
      <c r="N426" s="345"/>
      <c r="O426" s="205"/>
      <c r="P426" s="205"/>
      <c r="Q426" s="205"/>
      <c r="R426" s="205"/>
      <c r="S426" s="205"/>
      <c r="T426" s="205"/>
      <c r="U426" s="316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316"/>
      <c r="AI426" s="205"/>
      <c r="AJ426" s="205"/>
      <c r="AK426" s="205"/>
      <c r="AL426" s="205"/>
      <c r="AM426" s="205"/>
      <c r="AN426" s="345"/>
    </row>
    <row r="427" spans="1:40" s="114" customFormat="1" x14ac:dyDescent="0.2">
      <c r="H427" s="322"/>
      <c r="N427" s="364"/>
      <c r="U427" s="322"/>
      <c r="AH427" s="322"/>
      <c r="AN427" s="364"/>
    </row>
    <row r="428" spans="1:40" s="114" customFormat="1" x14ac:dyDescent="0.2">
      <c r="H428" s="322"/>
      <c r="N428" s="364"/>
      <c r="U428" s="322"/>
      <c r="AH428" s="322"/>
      <c r="AN428" s="364"/>
    </row>
    <row r="429" spans="1:40" s="114" customFormat="1" x14ac:dyDescent="0.2">
      <c r="H429" s="322"/>
      <c r="N429" s="364"/>
      <c r="U429" s="322"/>
      <c r="AH429" s="322"/>
      <c r="AN429" s="364"/>
    </row>
    <row r="430" spans="1:40" s="114" customFormat="1" x14ac:dyDescent="0.2">
      <c r="H430" s="322"/>
      <c r="N430" s="364"/>
      <c r="U430" s="322"/>
      <c r="AH430" s="322"/>
      <c r="AN430" s="364"/>
    </row>
    <row r="431" spans="1:40" s="114" customFormat="1" x14ac:dyDescent="0.2">
      <c r="H431" s="322"/>
      <c r="N431" s="364"/>
      <c r="U431" s="322"/>
      <c r="AH431" s="322"/>
      <c r="AN431" s="364"/>
    </row>
    <row r="432" spans="1:40" s="114" customFormat="1" x14ac:dyDescent="0.2">
      <c r="H432" s="322"/>
      <c r="N432" s="364"/>
      <c r="U432" s="322"/>
      <c r="AH432" s="322"/>
      <c r="AN432" s="364"/>
    </row>
    <row r="433" spans="8:40" s="114" customFormat="1" x14ac:dyDescent="0.2">
      <c r="H433" s="322"/>
      <c r="N433" s="364"/>
      <c r="U433" s="322"/>
      <c r="AH433" s="322"/>
      <c r="AN433" s="364"/>
    </row>
    <row r="434" spans="8:40" s="114" customFormat="1" x14ac:dyDescent="0.2">
      <c r="H434" s="322"/>
      <c r="N434" s="364"/>
      <c r="U434" s="322"/>
      <c r="AH434" s="322"/>
      <c r="AN434" s="364"/>
    </row>
    <row r="435" spans="8:40" s="114" customFormat="1" x14ac:dyDescent="0.2">
      <c r="H435" s="322"/>
      <c r="N435" s="364"/>
      <c r="U435" s="322"/>
      <c r="AH435" s="322"/>
      <c r="AN435" s="364"/>
    </row>
    <row r="436" spans="8:40" s="114" customFormat="1" x14ac:dyDescent="0.2">
      <c r="H436" s="322"/>
      <c r="N436" s="364"/>
      <c r="U436" s="322"/>
      <c r="AH436" s="322"/>
      <c r="AN436" s="364"/>
    </row>
    <row r="437" spans="8:40" s="114" customFormat="1" x14ac:dyDescent="0.2">
      <c r="H437" s="322"/>
      <c r="N437" s="364"/>
      <c r="U437" s="322"/>
      <c r="AH437" s="322"/>
      <c r="AN437" s="364"/>
    </row>
    <row r="438" spans="8:40" s="114" customFormat="1" x14ac:dyDescent="0.2">
      <c r="H438" s="322"/>
      <c r="N438" s="364"/>
      <c r="U438" s="322"/>
      <c r="AH438" s="322"/>
      <c r="AN438" s="364"/>
    </row>
    <row r="439" spans="8:40" s="114" customFormat="1" x14ac:dyDescent="0.2">
      <c r="H439" s="322"/>
      <c r="N439" s="364"/>
      <c r="U439" s="322"/>
      <c r="AH439" s="322"/>
      <c r="AN439" s="364"/>
    </row>
    <row r="440" spans="8:40" s="114" customFormat="1" x14ac:dyDescent="0.2">
      <c r="H440" s="322"/>
      <c r="N440" s="364"/>
      <c r="U440" s="322"/>
      <c r="AH440" s="322"/>
      <c r="AN440" s="364"/>
    </row>
    <row r="441" spans="8:40" s="114" customFormat="1" x14ac:dyDescent="0.2">
      <c r="H441" s="322"/>
      <c r="N441" s="364"/>
      <c r="U441" s="322"/>
      <c r="AH441" s="322"/>
      <c r="AN441" s="364"/>
    </row>
    <row r="442" spans="8:40" s="114" customFormat="1" x14ac:dyDescent="0.2">
      <c r="H442" s="322"/>
      <c r="N442" s="364"/>
      <c r="U442" s="322"/>
      <c r="AH442" s="322"/>
      <c r="AN442" s="364"/>
    </row>
    <row r="443" spans="8:40" s="114" customFormat="1" x14ac:dyDescent="0.2">
      <c r="H443" s="322"/>
      <c r="N443" s="364"/>
      <c r="U443" s="322"/>
      <c r="AH443" s="322"/>
      <c r="AN443" s="364"/>
    </row>
    <row r="444" spans="8:40" s="114" customFormat="1" x14ac:dyDescent="0.2">
      <c r="H444" s="322"/>
      <c r="N444" s="364"/>
      <c r="U444" s="322"/>
      <c r="AH444" s="322"/>
      <c r="AN444" s="364"/>
    </row>
    <row r="445" spans="8:40" s="114" customFormat="1" x14ac:dyDescent="0.2">
      <c r="H445" s="322"/>
      <c r="N445" s="364"/>
      <c r="U445" s="322"/>
      <c r="AH445" s="322"/>
      <c r="AN445" s="364"/>
    </row>
    <row r="446" spans="8:40" s="114" customFormat="1" x14ac:dyDescent="0.2">
      <c r="H446" s="322"/>
      <c r="N446" s="364"/>
      <c r="U446" s="322"/>
      <c r="AH446" s="322"/>
      <c r="AN446" s="364"/>
    </row>
    <row r="447" spans="8:40" s="114" customFormat="1" x14ac:dyDescent="0.2">
      <c r="H447" s="322"/>
      <c r="N447" s="364"/>
      <c r="U447" s="322"/>
      <c r="AH447" s="322"/>
      <c r="AN447" s="364"/>
    </row>
    <row r="448" spans="8:40" s="114" customFormat="1" x14ac:dyDescent="0.2">
      <c r="H448" s="322"/>
      <c r="N448" s="364"/>
      <c r="U448" s="322"/>
      <c r="AH448" s="322"/>
      <c r="AN448" s="364"/>
    </row>
    <row r="449" spans="8:40" s="114" customFormat="1" x14ac:dyDescent="0.2">
      <c r="H449" s="322"/>
      <c r="N449" s="364"/>
      <c r="U449" s="322"/>
      <c r="AH449" s="322"/>
      <c r="AN449" s="364"/>
    </row>
    <row r="450" spans="8:40" s="114" customFormat="1" x14ac:dyDescent="0.2">
      <c r="H450" s="322"/>
      <c r="N450" s="364"/>
      <c r="U450" s="322"/>
      <c r="AH450" s="322"/>
      <c r="AN450" s="364"/>
    </row>
    <row r="451" spans="8:40" s="114" customFormat="1" x14ac:dyDescent="0.2">
      <c r="H451" s="322"/>
      <c r="N451" s="364"/>
      <c r="U451" s="322"/>
      <c r="AH451" s="322"/>
      <c r="AN451" s="364"/>
    </row>
    <row r="452" spans="8:40" s="114" customFormat="1" x14ac:dyDescent="0.2">
      <c r="H452" s="322"/>
      <c r="N452" s="364"/>
      <c r="U452" s="322"/>
      <c r="AH452" s="322"/>
      <c r="AN452" s="364"/>
    </row>
    <row r="453" spans="8:40" s="114" customFormat="1" x14ac:dyDescent="0.2">
      <c r="H453" s="322"/>
      <c r="N453" s="364"/>
      <c r="U453" s="322"/>
      <c r="AH453" s="322"/>
      <c r="AN453" s="364"/>
    </row>
    <row r="454" spans="8:40" s="114" customFormat="1" x14ac:dyDescent="0.2">
      <c r="H454" s="322"/>
      <c r="N454" s="364"/>
      <c r="U454" s="322"/>
      <c r="AH454" s="322"/>
      <c r="AN454" s="364"/>
    </row>
    <row r="455" spans="8:40" s="114" customFormat="1" x14ac:dyDescent="0.2">
      <c r="H455" s="322"/>
      <c r="N455" s="364"/>
      <c r="U455" s="322"/>
      <c r="AH455" s="322"/>
      <c r="AN455" s="364"/>
    </row>
    <row r="456" spans="8:40" s="114" customFormat="1" x14ac:dyDescent="0.2">
      <c r="H456" s="322"/>
      <c r="N456" s="364"/>
      <c r="U456" s="322"/>
      <c r="AH456" s="322"/>
      <c r="AN456" s="364"/>
    </row>
    <row r="457" spans="8:40" s="114" customFormat="1" x14ac:dyDescent="0.2">
      <c r="H457" s="322"/>
      <c r="N457" s="364"/>
      <c r="U457" s="322"/>
      <c r="AH457" s="322"/>
      <c r="AN457" s="364"/>
    </row>
    <row r="458" spans="8:40" s="114" customFormat="1" x14ac:dyDescent="0.2">
      <c r="H458" s="322"/>
      <c r="N458" s="364"/>
      <c r="U458" s="322"/>
      <c r="AH458" s="322"/>
      <c r="AN458" s="364"/>
    </row>
    <row r="459" spans="8:40" s="114" customFormat="1" x14ac:dyDescent="0.2">
      <c r="H459" s="322"/>
      <c r="N459" s="364"/>
      <c r="U459" s="322"/>
      <c r="AH459" s="322"/>
      <c r="AN459" s="364"/>
    </row>
    <row r="460" spans="8:40" s="114" customFormat="1" x14ac:dyDescent="0.2">
      <c r="H460" s="322"/>
      <c r="N460" s="364"/>
      <c r="U460" s="322"/>
      <c r="AH460" s="322"/>
      <c r="AN460" s="364"/>
    </row>
    <row r="461" spans="8:40" s="114" customFormat="1" x14ac:dyDescent="0.2">
      <c r="H461" s="322"/>
      <c r="N461" s="364"/>
      <c r="U461" s="322"/>
      <c r="AH461" s="322"/>
      <c r="AN461" s="364"/>
    </row>
    <row r="462" spans="8:40" s="114" customFormat="1" x14ac:dyDescent="0.2">
      <c r="H462" s="322"/>
      <c r="N462" s="364"/>
      <c r="U462" s="322"/>
      <c r="AH462" s="322"/>
      <c r="AN462" s="364"/>
    </row>
    <row r="463" spans="8:40" s="114" customFormat="1" x14ac:dyDescent="0.2">
      <c r="H463" s="322"/>
      <c r="N463" s="364"/>
      <c r="U463" s="322"/>
      <c r="AH463" s="322"/>
      <c r="AN463" s="364"/>
    </row>
    <row r="464" spans="8:40" s="114" customFormat="1" x14ac:dyDescent="0.2">
      <c r="H464" s="322"/>
      <c r="N464" s="364"/>
      <c r="U464" s="322"/>
      <c r="AH464" s="322"/>
      <c r="AN464" s="364"/>
    </row>
    <row r="465" spans="8:40" s="114" customFormat="1" x14ac:dyDescent="0.2">
      <c r="H465" s="322"/>
      <c r="N465" s="364"/>
      <c r="U465" s="322"/>
      <c r="AH465" s="322"/>
      <c r="AN465" s="364"/>
    </row>
    <row r="466" spans="8:40" s="114" customFormat="1" x14ac:dyDescent="0.2">
      <c r="H466" s="322"/>
      <c r="N466" s="364"/>
      <c r="U466" s="322"/>
      <c r="AH466" s="322"/>
      <c r="AN466" s="364"/>
    </row>
    <row r="467" spans="8:40" s="114" customFormat="1" x14ac:dyDescent="0.2">
      <c r="H467" s="322"/>
      <c r="N467" s="364"/>
      <c r="U467" s="322"/>
      <c r="AH467" s="322"/>
      <c r="AN467" s="364"/>
    </row>
    <row r="468" spans="8:40" s="114" customFormat="1" x14ac:dyDescent="0.2">
      <c r="H468" s="322"/>
      <c r="N468" s="364"/>
      <c r="U468" s="322"/>
      <c r="AH468" s="322"/>
      <c r="AN468" s="364"/>
    </row>
    <row r="469" spans="8:40" s="114" customFormat="1" x14ac:dyDescent="0.2">
      <c r="H469" s="322"/>
      <c r="N469" s="364"/>
      <c r="U469" s="322"/>
      <c r="AH469" s="322"/>
      <c r="AN469" s="364"/>
    </row>
    <row r="470" spans="8:40" s="114" customFormat="1" x14ac:dyDescent="0.2">
      <c r="H470" s="322"/>
      <c r="N470" s="364"/>
      <c r="U470" s="322"/>
      <c r="AH470" s="322"/>
      <c r="AN470" s="364"/>
    </row>
    <row r="471" spans="8:40" s="114" customFormat="1" x14ac:dyDescent="0.2">
      <c r="H471" s="322"/>
      <c r="N471" s="364"/>
      <c r="U471" s="322"/>
      <c r="AH471" s="322"/>
      <c r="AN471" s="364"/>
    </row>
  </sheetData>
  <mergeCells count="198">
    <mergeCell ref="A389:AK389"/>
    <mergeCell ref="U392:U394"/>
    <mergeCell ref="A392:A394"/>
    <mergeCell ref="A390:B390"/>
    <mergeCell ref="O351:AA351"/>
    <mergeCell ref="B391:N391"/>
    <mergeCell ref="V352:AA354"/>
    <mergeCell ref="V392:AA394"/>
    <mergeCell ref="AB392:AG394"/>
    <mergeCell ref="AI239:AN239"/>
    <mergeCell ref="AI275:AN275"/>
    <mergeCell ref="AI276:AN276"/>
    <mergeCell ref="AI277:AN277"/>
    <mergeCell ref="AH237:AH239"/>
    <mergeCell ref="H237:H239"/>
    <mergeCell ref="U237:U239"/>
    <mergeCell ref="AI241:AN242"/>
    <mergeCell ref="B5:N5"/>
    <mergeCell ref="O5:AA5"/>
    <mergeCell ref="O44:AA44"/>
    <mergeCell ref="V6:AA8"/>
    <mergeCell ref="AK396:AN397"/>
    <mergeCell ref="AI49:AN50"/>
    <mergeCell ref="AL165:AN166"/>
    <mergeCell ref="B161:G163"/>
    <mergeCell ref="H123:H125"/>
    <mergeCell ref="AI237:AN237"/>
    <mergeCell ref="A4:AM4"/>
    <mergeCell ref="A43:AM43"/>
    <mergeCell ref="I6:N8"/>
    <mergeCell ref="I45:N47"/>
    <mergeCell ref="B6:G8"/>
    <mergeCell ref="B45:G47"/>
    <mergeCell ref="AB6:AG8"/>
    <mergeCell ref="AB45:AG47"/>
    <mergeCell ref="O6:T8"/>
    <mergeCell ref="O45:T47"/>
    <mergeCell ref="AI394:AN394"/>
    <mergeCell ref="A2:AK2"/>
    <mergeCell ref="A3:AK3"/>
    <mergeCell ref="A6:A8"/>
    <mergeCell ref="AH45:AH47"/>
    <mergeCell ref="H45:H47"/>
    <mergeCell ref="A45:A47"/>
    <mergeCell ref="U45:U47"/>
    <mergeCell ref="U6:U8"/>
    <mergeCell ref="H6:H8"/>
    <mergeCell ref="AB352:AG354"/>
    <mergeCell ref="AI356:AN357"/>
    <mergeCell ref="B392:G394"/>
    <mergeCell ref="I352:N354"/>
    <mergeCell ref="I392:N394"/>
    <mergeCell ref="AH392:AH394"/>
    <mergeCell ref="H392:H394"/>
    <mergeCell ref="AI392:AN392"/>
    <mergeCell ref="AI393:AN393"/>
    <mergeCell ref="O392:T394"/>
    <mergeCell ref="A195:AK195"/>
    <mergeCell ref="A196:AK196"/>
    <mergeCell ref="B198:N198"/>
    <mergeCell ref="O198:AA198"/>
    <mergeCell ref="AB198:AN198"/>
    <mergeCell ref="A199:A201"/>
    <mergeCell ref="H199:H201"/>
    <mergeCell ref="U275:U277"/>
    <mergeCell ref="AB236:AN236"/>
    <mergeCell ref="AB274:AN274"/>
    <mergeCell ref="O237:T239"/>
    <mergeCell ref="AH275:AH277"/>
    <mergeCell ref="A275:A277"/>
    <mergeCell ref="B237:G239"/>
    <mergeCell ref="AB237:AG239"/>
    <mergeCell ref="AB275:AG277"/>
    <mergeCell ref="AI238:AN238"/>
    <mergeCell ref="A348:AK348"/>
    <mergeCell ref="A349:AK349"/>
    <mergeCell ref="A310:AK310"/>
    <mergeCell ref="A311:AK311"/>
    <mergeCell ref="B313:N313"/>
    <mergeCell ref="O313:AA313"/>
    <mergeCell ref="V314:AA316"/>
    <mergeCell ref="AH314:AH316"/>
    <mergeCell ref="AI314:AN316"/>
    <mergeCell ref="B314:G316"/>
    <mergeCell ref="O314:T316"/>
    <mergeCell ref="AB314:AG316"/>
    <mergeCell ref="AI279:AN280"/>
    <mergeCell ref="B351:N351"/>
    <mergeCell ref="AH352:AH354"/>
    <mergeCell ref="H352:H354"/>
    <mergeCell ref="A352:A354"/>
    <mergeCell ref="U352:U354"/>
    <mergeCell ref="A314:A316"/>
    <mergeCell ref="H314:H316"/>
    <mergeCell ref="I314:N316"/>
    <mergeCell ref="U314:U316"/>
    <mergeCell ref="AB351:AN351"/>
    <mergeCell ref="AB391:AN391"/>
    <mergeCell ref="A388:AK388"/>
    <mergeCell ref="A350:B350"/>
    <mergeCell ref="B352:G354"/>
    <mergeCell ref="AI352:AN352"/>
    <mergeCell ref="AI353:AN353"/>
    <mergeCell ref="AI354:AN354"/>
    <mergeCell ref="O391:AA391"/>
    <mergeCell ref="O352:T354"/>
    <mergeCell ref="B123:G125"/>
    <mergeCell ref="O160:AA160"/>
    <mergeCell ref="V161:AA163"/>
    <mergeCell ref="AB161:AG163"/>
    <mergeCell ref="AI162:AN162"/>
    <mergeCell ref="A157:AK157"/>
    <mergeCell ref="AI163:AN163"/>
    <mergeCell ref="O161:T163"/>
    <mergeCell ref="V275:AA277"/>
    <mergeCell ref="A273:B273"/>
    <mergeCell ref="A237:A239"/>
    <mergeCell ref="I275:N277"/>
    <mergeCell ref="A233:AK233"/>
    <mergeCell ref="A272:AK272"/>
    <mergeCell ref="A271:AK271"/>
    <mergeCell ref="O236:AA236"/>
    <mergeCell ref="O274:AA274"/>
    <mergeCell ref="B275:G277"/>
    <mergeCell ref="O122:AA122"/>
    <mergeCell ref="V123:AA125"/>
    <mergeCell ref="AB123:AG125"/>
    <mergeCell ref="O123:T125"/>
    <mergeCell ref="A159:B159"/>
    <mergeCell ref="A161:A163"/>
    <mergeCell ref="U161:U163"/>
    <mergeCell ref="H161:H163"/>
    <mergeCell ref="A123:A125"/>
    <mergeCell ref="I123:N125"/>
    <mergeCell ref="A121:B121"/>
    <mergeCell ref="AH6:AH8"/>
    <mergeCell ref="A42:AM42"/>
    <mergeCell ref="AI6:AN6"/>
    <mergeCell ref="AI7:AN7"/>
    <mergeCell ref="AI8:AN8"/>
    <mergeCell ref="AI45:AN45"/>
    <mergeCell ref="AI46:AN46"/>
    <mergeCell ref="AI47:AN47"/>
    <mergeCell ref="A41:AK41"/>
    <mergeCell ref="B160:N160"/>
    <mergeCell ref="A234:AK234"/>
    <mergeCell ref="A235:B235"/>
    <mergeCell ref="I237:N239"/>
    <mergeCell ref="AH123:AH125"/>
    <mergeCell ref="AH161:AH163"/>
    <mergeCell ref="AI161:AN161"/>
    <mergeCell ref="AI123:AN123"/>
    <mergeCell ref="U123:U125"/>
    <mergeCell ref="I161:N163"/>
    <mergeCell ref="AB160:AN160"/>
    <mergeCell ref="B236:N236"/>
    <mergeCell ref="B274:N274"/>
    <mergeCell ref="V237:AA239"/>
    <mergeCell ref="AM11:AN11"/>
    <mergeCell ref="AM10:AN10"/>
    <mergeCell ref="AI124:AN124"/>
    <mergeCell ref="AI125:AN125"/>
    <mergeCell ref="B44:N44"/>
    <mergeCell ref="B122:N122"/>
    <mergeCell ref="B84:G86"/>
    <mergeCell ref="O84:T86"/>
    <mergeCell ref="AB84:AG86"/>
    <mergeCell ref="AH127:AH128"/>
    <mergeCell ref="AB5:AN5"/>
    <mergeCell ref="AB44:AN44"/>
    <mergeCell ref="AB122:AN122"/>
    <mergeCell ref="V45:AA47"/>
    <mergeCell ref="A119:AK119"/>
    <mergeCell ref="A120:AK120"/>
    <mergeCell ref="H84:H86"/>
    <mergeCell ref="I84:N86"/>
    <mergeCell ref="U84:U86"/>
    <mergeCell ref="V84:AA86"/>
    <mergeCell ref="AH84:AH86"/>
    <mergeCell ref="AI84:AN86"/>
    <mergeCell ref="AB313:AN313"/>
    <mergeCell ref="H275:H277"/>
    <mergeCell ref="O275:T277"/>
    <mergeCell ref="A158:AK158"/>
    <mergeCell ref="A80:AK80"/>
    <mergeCell ref="A81:AK81"/>
    <mergeCell ref="B83:N83"/>
    <mergeCell ref="O83:AA83"/>
    <mergeCell ref="AB83:AN83"/>
    <mergeCell ref="A84:A86"/>
    <mergeCell ref="I199:N201"/>
    <mergeCell ref="U199:U201"/>
    <mergeCell ref="V199:AA201"/>
    <mergeCell ref="AH199:AH201"/>
    <mergeCell ref="AI199:AN201"/>
    <mergeCell ref="B199:G201"/>
    <mergeCell ref="O199:T201"/>
    <mergeCell ref="AB199:AG20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Pedro Alejandro Szekely</cp:lastModifiedBy>
  <dcterms:created xsi:type="dcterms:W3CDTF">2018-11-09T07:13:45Z</dcterms:created>
  <dcterms:modified xsi:type="dcterms:W3CDTF">2019-12-21T16:26:47Z</dcterms:modified>
</cp:coreProperties>
</file>