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y Document\Research Document\2nd Experiment\Analysis\Actual\"/>
    </mc:Choice>
  </mc:AlternateContent>
  <bookViews>
    <workbookView minimized="1" xWindow="0" yWindow="0" windowWidth="38400" windowHeight="17835" activeTab="2"/>
  </bookViews>
  <sheets>
    <sheet name="Analysis1" sheetId="3" r:id="rId1"/>
    <sheet name="Analysis2" sheetId="5" r:id="rId2"/>
    <sheet name="Analysis_summary" sheetId="21" r:id="rId3"/>
    <sheet name="Questionnaire" sheetId="25" r:id="rId4"/>
    <sheet name="Sheet2" sheetId="23" r:id="rId5"/>
    <sheet name="GLMM S.E" sheetId="24" r:id="rId6"/>
    <sheet name="Summary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25" l="1"/>
  <c r="W16" i="25" s="1"/>
  <c r="V17" i="25"/>
  <c r="W17" i="25" s="1"/>
  <c r="V18" i="25"/>
  <c r="W18" i="25" s="1"/>
  <c r="V13" i="25"/>
  <c r="W13" i="25" s="1"/>
  <c r="V12" i="25"/>
  <c r="W12" i="25" s="1"/>
  <c r="V11" i="25"/>
  <c r="W11" i="25" s="1"/>
  <c r="V10" i="25"/>
  <c r="W10" i="25" s="1"/>
  <c r="V9" i="25"/>
  <c r="W9" i="25" s="1"/>
  <c r="V32" i="25"/>
  <c r="W32" i="25" s="1"/>
  <c r="V31" i="25"/>
  <c r="W31" i="25" s="1"/>
  <c r="V30" i="25"/>
  <c r="W30" i="25" s="1"/>
  <c r="V29" i="25"/>
  <c r="W29" i="25" s="1"/>
  <c r="V28" i="25"/>
  <c r="W28" i="25" s="1"/>
  <c r="V27" i="25"/>
  <c r="W27" i="25" s="1"/>
  <c r="V26" i="25"/>
  <c r="W26" i="25" s="1"/>
  <c r="V25" i="25"/>
  <c r="W25" i="25" s="1"/>
  <c r="V24" i="25"/>
  <c r="W24" i="25" s="1"/>
  <c r="V23" i="25"/>
  <c r="W23" i="25" s="1"/>
  <c r="V22" i="25"/>
  <c r="W22" i="25" s="1"/>
  <c r="V21" i="25"/>
  <c r="W21" i="25" s="1"/>
  <c r="V20" i="25"/>
  <c r="W20" i="25" s="1"/>
  <c r="V19" i="25"/>
  <c r="W19" i="25" s="1"/>
  <c r="V15" i="25"/>
  <c r="W15" i="25" s="1"/>
  <c r="V14" i="25"/>
  <c r="W14" i="25" s="1"/>
  <c r="V8" i="25"/>
  <c r="W8" i="25" s="1"/>
  <c r="V7" i="25"/>
  <c r="W7" i="25" s="1"/>
  <c r="V6" i="25"/>
  <c r="W6" i="25" s="1"/>
  <c r="V5" i="25"/>
  <c r="W5" i="25" s="1"/>
  <c r="U171" i="21" l="1"/>
  <c r="U168" i="21"/>
  <c r="U165" i="21"/>
  <c r="U163" i="21"/>
  <c r="U162" i="21"/>
  <c r="U161" i="21"/>
  <c r="U160" i="21"/>
  <c r="U159" i="21"/>
  <c r="U158" i="21"/>
  <c r="U157" i="21"/>
  <c r="U156" i="21"/>
  <c r="U155" i="21"/>
  <c r="U154" i="21"/>
  <c r="U153" i="21"/>
  <c r="U152" i="21"/>
  <c r="U151" i="21"/>
  <c r="U150" i="21"/>
  <c r="U149" i="21"/>
  <c r="U148" i="21"/>
  <c r="U147" i="21"/>
  <c r="U146" i="21"/>
  <c r="U145" i="21"/>
  <c r="U144" i="21"/>
  <c r="U143" i="21"/>
  <c r="U142" i="21"/>
  <c r="U141" i="21"/>
  <c r="U140" i="21"/>
  <c r="U139" i="21"/>
  <c r="U138" i="21"/>
  <c r="U137" i="21"/>
  <c r="U136" i="21"/>
  <c r="U135" i="21"/>
  <c r="U134" i="21"/>
  <c r="U133" i="21"/>
  <c r="U132" i="21"/>
  <c r="U131" i="21"/>
  <c r="U130" i="21"/>
  <c r="U129" i="21"/>
  <c r="U128" i="21"/>
  <c r="U127" i="21"/>
  <c r="U126" i="21"/>
  <c r="U125" i="21"/>
  <c r="U124" i="21"/>
  <c r="U123" i="21"/>
  <c r="U122" i="21"/>
  <c r="U121" i="21"/>
  <c r="U120" i="21"/>
  <c r="U119" i="21"/>
  <c r="U118" i="21"/>
  <c r="U117" i="21"/>
  <c r="U116" i="21"/>
  <c r="U115" i="21"/>
  <c r="U114" i="21"/>
  <c r="U113" i="21"/>
  <c r="U112" i="21"/>
  <c r="U111" i="21"/>
  <c r="U110" i="21"/>
  <c r="U109" i="21"/>
  <c r="U108" i="21"/>
  <c r="U107" i="21"/>
  <c r="U106" i="21"/>
  <c r="U105" i="21"/>
  <c r="U104" i="21"/>
  <c r="U103" i="21"/>
  <c r="U102" i="21"/>
  <c r="U101" i="21"/>
  <c r="U100" i="21"/>
  <c r="U99" i="21"/>
  <c r="U98" i="21"/>
  <c r="U97" i="21"/>
  <c r="U96" i="21"/>
  <c r="U95" i="21"/>
  <c r="U94" i="21"/>
  <c r="U93" i="21"/>
  <c r="U92" i="21"/>
  <c r="U91" i="21"/>
  <c r="U90" i="21"/>
  <c r="U89" i="21"/>
  <c r="U88" i="21"/>
  <c r="U87" i="21"/>
  <c r="U86" i="21"/>
  <c r="U85" i="21"/>
  <c r="U84" i="21"/>
  <c r="U83" i="21"/>
  <c r="U82" i="21"/>
  <c r="U81" i="21"/>
  <c r="U80" i="21"/>
  <c r="U79" i="21"/>
  <c r="U78" i="21"/>
  <c r="U77" i="21"/>
  <c r="U76" i="21"/>
  <c r="U75" i="21"/>
  <c r="U74" i="21"/>
  <c r="U73" i="21"/>
  <c r="U72" i="21"/>
  <c r="U71" i="21"/>
  <c r="U70" i="21"/>
  <c r="U69" i="21"/>
  <c r="U68" i="21"/>
  <c r="U67" i="21"/>
  <c r="U66" i="21"/>
  <c r="U65" i="21"/>
  <c r="U64" i="21"/>
  <c r="U63" i="21"/>
  <c r="U62" i="21"/>
  <c r="U61" i="21"/>
  <c r="U60" i="21"/>
  <c r="U59" i="21"/>
  <c r="U58" i="21"/>
  <c r="U57" i="21"/>
  <c r="U56" i="21"/>
  <c r="U55" i="21"/>
  <c r="U54" i="21"/>
  <c r="U53" i="21"/>
  <c r="U52" i="21"/>
  <c r="U51" i="21"/>
  <c r="U50" i="21"/>
  <c r="U49" i="21"/>
  <c r="U48" i="21"/>
  <c r="U47" i="21"/>
  <c r="U46" i="21"/>
  <c r="U45" i="21"/>
  <c r="U44" i="21"/>
  <c r="U43" i="21"/>
  <c r="U42" i="21"/>
  <c r="U41" i="21"/>
  <c r="U40" i="21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4" i="21"/>
  <c r="U5" i="21"/>
  <c r="U6" i="21"/>
  <c r="U7" i="21"/>
  <c r="U8" i="21"/>
  <c r="U9" i="21"/>
  <c r="U10" i="21"/>
  <c r="U3" i="21"/>
  <c r="U2" i="21"/>
  <c r="E255" i="24" l="1"/>
  <c r="D255" i="24"/>
  <c r="E254" i="24"/>
  <c r="D254" i="24"/>
  <c r="E253" i="24"/>
  <c r="D253" i="24"/>
  <c r="E232" i="24"/>
  <c r="D232" i="24"/>
  <c r="E231" i="24"/>
  <c r="D231" i="24"/>
  <c r="E230" i="24"/>
  <c r="D230" i="24"/>
  <c r="E209" i="24"/>
  <c r="D209" i="24"/>
  <c r="E208" i="24"/>
  <c r="D208" i="24"/>
  <c r="E207" i="24"/>
  <c r="D207" i="24"/>
  <c r="E186" i="24"/>
  <c r="D186" i="24"/>
  <c r="E185" i="24"/>
  <c r="D185" i="24"/>
  <c r="E184" i="24"/>
  <c r="D184" i="24"/>
  <c r="E162" i="24"/>
  <c r="D162" i="24"/>
  <c r="E161" i="24"/>
  <c r="D161" i="24"/>
  <c r="E160" i="24"/>
  <c r="D160" i="24"/>
  <c r="E139" i="24"/>
  <c r="D139" i="24"/>
  <c r="E138" i="24"/>
  <c r="D138" i="24"/>
  <c r="E137" i="24"/>
  <c r="D137" i="24"/>
  <c r="E116" i="24"/>
  <c r="D116" i="24"/>
  <c r="E115" i="24"/>
  <c r="D115" i="24"/>
  <c r="E114" i="24"/>
  <c r="D114" i="24"/>
  <c r="E92" i="24"/>
  <c r="D92" i="24"/>
  <c r="E91" i="24"/>
  <c r="D91" i="24"/>
  <c r="E90" i="24"/>
  <c r="D90" i="24"/>
  <c r="E69" i="24"/>
  <c r="D69" i="24"/>
  <c r="E68" i="24"/>
  <c r="D68" i="24"/>
  <c r="E67" i="24"/>
  <c r="D67" i="24"/>
  <c r="E46" i="24"/>
  <c r="D46" i="24"/>
  <c r="E45" i="24"/>
  <c r="D45" i="24"/>
  <c r="E44" i="24"/>
  <c r="D44" i="24"/>
  <c r="E21" i="24"/>
  <c r="D21" i="24"/>
  <c r="E20" i="24"/>
  <c r="D20" i="24"/>
  <c r="E19" i="24"/>
  <c r="D19" i="24"/>
  <c r="L39" i="23" l="1"/>
  <c r="L38" i="23"/>
  <c r="L37" i="23"/>
  <c r="K39" i="23"/>
  <c r="K38" i="23"/>
  <c r="K37" i="23"/>
  <c r="F39" i="23"/>
  <c r="E39" i="23"/>
  <c r="F38" i="23"/>
  <c r="E38" i="23"/>
  <c r="F37" i="23"/>
  <c r="E37" i="23"/>
  <c r="L17" i="23"/>
  <c r="K17" i="23"/>
  <c r="L16" i="23"/>
  <c r="K16" i="23"/>
  <c r="L15" i="23"/>
  <c r="K15" i="23"/>
  <c r="F17" i="23"/>
  <c r="F16" i="23"/>
  <c r="F15" i="23"/>
  <c r="E17" i="23"/>
  <c r="E16" i="23"/>
  <c r="E15" i="23"/>
  <c r="B235" i="21"/>
  <c r="B241" i="21" s="1"/>
  <c r="B225" i="21"/>
  <c r="B224" i="21"/>
  <c r="B223" i="21"/>
  <c r="B231" i="21"/>
  <c r="B234" i="21" s="1"/>
  <c r="B230" i="21"/>
  <c r="B229" i="21"/>
  <c r="B232" i="21" s="1"/>
  <c r="B228" i="21"/>
  <c r="B240" i="21" s="1"/>
  <c r="B249" i="21" s="1"/>
  <c r="B227" i="21"/>
  <c r="B226" i="21"/>
  <c r="B253" i="21" l="1"/>
  <c r="B244" i="21"/>
  <c r="B236" i="21"/>
  <c r="B238" i="21"/>
  <c r="B247" i="21" s="1"/>
  <c r="B250" i="21" s="1"/>
  <c r="B237" i="21"/>
  <c r="B243" i="21" s="1"/>
  <c r="B252" i="21" s="1"/>
  <c r="B239" i="21"/>
  <c r="B248" i="21" s="1"/>
  <c r="B233" i="21"/>
  <c r="B245" i="21" s="1"/>
  <c r="B257" i="21" s="1"/>
  <c r="B262" i="21" l="1"/>
  <c r="B242" i="21"/>
  <c r="B254" i="21" s="1"/>
  <c r="B266" i="21" s="1"/>
  <c r="B275" i="21" s="1"/>
  <c r="B246" i="21"/>
  <c r="B258" i="21" s="1"/>
  <c r="B261" i="21" s="1"/>
  <c r="B256" i="21"/>
  <c r="B255" i="21" l="1"/>
  <c r="B251" i="21"/>
  <c r="B259" i="21"/>
  <c r="B265" i="21"/>
  <c r="B274" i="21" s="1"/>
  <c r="B267" i="21" l="1"/>
  <c r="B276" i="21" s="1"/>
  <c r="B264" i="21"/>
  <c r="B271" i="21"/>
  <c r="B283" i="21" s="1"/>
  <c r="B268" i="21"/>
  <c r="B280" i="21" s="1"/>
  <c r="B292" i="21" s="1"/>
  <c r="B301" i="21" s="1"/>
  <c r="B263" i="21"/>
  <c r="B260" i="21"/>
  <c r="B272" i="21" s="1"/>
  <c r="B284" i="21" s="1"/>
  <c r="B269" i="21" l="1"/>
  <c r="B270" i="21"/>
  <c r="B279" i="21" s="1"/>
  <c r="B273" i="21"/>
  <c r="B281" i="21"/>
  <c r="B293" i="21" s="1"/>
  <c r="B302" i="21" s="1"/>
  <c r="B278" i="21"/>
  <c r="B290" i="21" s="1"/>
  <c r="B277" i="21"/>
  <c r="B289" i="21" s="1"/>
  <c r="B285" i="21" l="1"/>
  <c r="B288" i="21" s="1"/>
  <c r="B297" i="21" s="1"/>
  <c r="B282" i="21"/>
  <c r="B286" i="21"/>
  <c r="B298" i="21" s="1"/>
  <c r="B310" i="21" s="1"/>
  <c r="B287" i="21"/>
  <c r="B299" i="21" s="1"/>
  <c r="B311" i="21" s="1"/>
  <c r="B296" i="21"/>
  <c r="B308" i="21" s="1"/>
  <c r="B320" i="21" s="1"/>
  <c r="B329" i="21" s="1"/>
  <c r="B305" i="21"/>
  <c r="B317" i="21" s="1"/>
  <c r="B294" i="21" l="1"/>
  <c r="B303" i="21" s="1"/>
  <c r="B291" i="21"/>
  <c r="B300" i="21" s="1"/>
  <c r="B312" i="21" s="1"/>
  <c r="B309" i="21"/>
  <c r="B321" i="21" s="1"/>
  <c r="B330" i="21" s="1"/>
  <c r="B306" i="21"/>
  <c r="B318" i="21" s="1"/>
  <c r="B314" i="21"/>
  <c r="B326" i="21" s="1"/>
  <c r="B338" i="21" s="1"/>
  <c r="B295" i="21"/>
  <c r="B323" i="21" l="1"/>
  <c r="B315" i="21"/>
  <c r="B327" i="21" s="1"/>
  <c r="B339" i="21" s="1"/>
  <c r="B307" i="21"/>
  <c r="B319" i="21" s="1"/>
  <c r="B328" i="21" s="1"/>
  <c r="B304" i="21"/>
  <c r="B324" i="21" l="1"/>
  <c r="B335" i="21"/>
  <c r="B347" i="21" s="1"/>
  <c r="B356" i="21" s="1"/>
  <c r="B332" i="21"/>
  <c r="B316" i="21"/>
  <c r="B313" i="21"/>
  <c r="B325" i="21" s="1"/>
  <c r="B337" i="21" s="1"/>
  <c r="B322" i="21" l="1"/>
  <c r="B344" i="21"/>
  <c r="B341" i="21"/>
  <c r="B353" i="21" s="1"/>
  <c r="B365" i="21" s="1"/>
  <c r="B336" i="21"/>
  <c r="B348" i="21" s="1"/>
  <c r="B357" i="21" s="1"/>
  <c r="B333" i="21"/>
  <c r="B345" i="21" l="1"/>
  <c r="B342" i="21"/>
  <c r="B354" i="21" s="1"/>
  <c r="B366" i="21" s="1"/>
  <c r="B350" i="21"/>
  <c r="B334" i="21"/>
  <c r="B346" i="21" s="1"/>
  <c r="B355" i="21" s="1"/>
  <c r="B331" i="21"/>
  <c r="B343" i="21" l="1"/>
  <c r="B340" i="21"/>
  <c r="B352" i="21" s="1"/>
  <c r="B364" i="21" s="1"/>
  <c r="B362" i="21"/>
  <c r="B374" i="21" s="1"/>
  <c r="B359" i="21"/>
  <c r="B351" i="21"/>
  <c r="B371" i="21" l="1"/>
  <c r="B368" i="21"/>
  <c r="B349" i="21"/>
  <c r="B363" i="21"/>
  <c r="B375" i="21" s="1"/>
  <c r="B360" i="21"/>
  <c r="B372" i="21" l="1"/>
  <c r="B369" i="21"/>
  <c r="B361" i="21"/>
  <c r="B373" i="21" s="1"/>
  <c r="B358" i="21"/>
  <c r="B370" i="21" l="1"/>
  <c r="B367" i="21"/>
  <c r="B6" i="22" l="1"/>
  <c r="B7" i="22"/>
  <c r="B5" i="22"/>
  <c r="AH171" i="21" l="1"/>
  <c r="AF171" i="21"/>
  <c r="AG171" i="21" s="1"/>
  <c r="AE171" i="21"/>
  <c r="AH168" i="21"/>
  <c r="AF168" i="21"/>
  <c r="AG168" i="21" s="1"/>
  <c r="AE168" i="21"/>
  <c r="AH165" i="21"/>
  <c r="AG165" i="21" s="1"/>
  <c r="AE165" i="21"/>
  <c r="AF165" i="21" s="1"/>
  <c r="AA171" i="21"/>
  <c r="AB171" i="21" s="1"/>
  <c r="AD168" i="21"/>
  <c r="AA168" i="21"/>
  <c r="AB168" i="21" s="1"/>
  <c r="AC168" i="21" s="1"/>
  <c r="AC165" i="21"/>
  <c r="AH163" i="21"/>
  <c r="AH162" i="21"/>
  <c r="AH161" i="21"/>
  <c r="AH160" i="21"/>
  <c r="AH159" i="21"/>
  <c r="AH158" i="21"/>
  <c r="AH157" i="21"/>
  <c r="AH156" i="21"/>
  <c r="AH155" i="21"/>
  <c r="AH154" i="21"/>
  <c r="AH153" i="21"/>
  <c r="AH152" i="21"/>
  <c r="AH151" i="21"/>
  <c r="AH150" i="21"/>
  <c r="AH149" i="21"/>
  <c r="AH148" i="21"/>
  <c r="AH147" i="21"/>
  <c r="AH146" i="21"/>
  <c r="AH145" i="21"/>
  <c r="AH144" i="21"/>
  <c r="AH143" i="21"/>
  <c r="AH142" i="21"/>
  <c r="AH141" i="21"/>
  <c r="AH140" i="21"/>
  <c r="AH139" i="21"/>
  <c r="AH138" i="21"/>
  <c r="AH137" i="21"/>
  <c r="AH136" i="21"/>
  <c r="AH135" i="21"/>
  <c r="AH134" i="21"/>
  <c r="AH133" i="21"/>
  <c r="AH132" i="21"/>
  <c r="AH131" i="21"/>
  <c r="AH130" i="21"/>
  <c r="AH129" i="21"/>
  <c r="AH128" i="21"/>
  <c r="AH127" i="21"/>
  <c r="AH126" i="21"/>
  <c r="AH125" i="21"/>
  <c r="AH124" i="21"/>
  <c r="AH123" i="21"/>
  <c r="AH122" i="21"/>
  <c r="AH121" i="21"/>
  <c r="AH120" i="21"/>
  <c r="AH119" i="21"/>
  <c r="AH118" i="21"/>
  <c r="AH117" i="21"/>
  <c r="AH116" i="21"/>
  <c r="AH115" i="21"/>
  <c r="AH114" i="21"/>
  <c r="AH113" i="21"/>
  <c r="AH112" i="21"/>
  <c r="AH111" i="21"/>
  <c r="AH110" i="21"/>
  <c r="AH109" i="21"/>
  <c r="AH108" i="21"/>
  <c r="AH107" i="21"/>
  <c r="AH106" i="21"/>
  <c r="AH105" i="21"/>
  <c r="AH104" i="21"/>
  <c r="AH103" i="21"/>
  <c r="AH102" i="21"/>
  <c r="AH101" i="21"/>
  <c r="AH100" i="21"/>
  <c r="AH99" i="21"/>
  <c r="AH98" i="21"/>
  <c r="AH97" i="21"/>
  <c r="AH96" i="21"/>
  <c r="AH95" i="21"/>
  <c r="AH94" i="21"/>
  <c r="AH93" i="21"/>
  <c r="AH92" i="21"/>
  <c r="AH91" i="21"/>
  <c r="AH90" i="21"/>
  <c r="AH89" i="21"/>
  <c r="AH88" i="21"/>
  <c r="AH87" i="21"/>
  <c r="AH86" i="21"/>
  <c r="AH85" i="21"/>
  <c r="AH84" i="21"/>
  <c r="AH83" i="21"/>
  <c r="AH82" i="21"/>
  <c r="AH81" i="21"/>
  <c r="AH80" i="21"/>
  <c r="AH79" i="21"/>
  <c r="AH78" i="21"/>
  <c r="AH77" i="21"/>
  <c r="AH76" i="21"/>
  <c r="AH75" i="21"/>
  <c r="AH74" i="21"/>
  <c r="AH73" i="21"/>
  <c r="AH72" i="21"/>
  <c r="AH71" i="21"/>
  <c r="AH70" i="21"/>
  <c r="AH69" i="21"/>
  <c r="AH68" i="21"/>
  <c r="AH67" i="21"/>
  <c r="AH66" i="21"/>
  <c r="AH65" i="21"/>
  <c r="AH64" i="21"/>
  <c r="AH63" i="21"/>
  <c r="AH62" i="21"/>
  <c r="AH61" i="21"/>
  <c r="AH60" i="21"/>
  <c r="AH59" i="21"/>
  <c r="AH58" i="21"/>
  <c r="AH57" i="21"/>
  <c r="AH56" i="21"/>
  <c r="AH55" i="21"/>
  <c r="AH54" i="21"/>
  <c r="AH53" i="21"/>
  <c r="AH52" i="21"/>
  <c r="AH51" i="21"/>
  <c r="AH50" i="21"/>
  <c r="AH49" i="21"/>
  <c r="AH48" i="21"/>
  <c r="AH47" i="21"/>
  <c r="AH46" i="21"/>
  <c r="AH45" i="21"/>
  <c r="AH44" i="21"/>
  <c r="AH43" i="21"/>
  <c r="AH42" i="21"/>
  <c r="AH41" i="21"/>
  <c r="AH40" i="21"/>
  <c r="AH39" i="21"/>
  <c r="AH38" i="21"/>
  <c r="AH37" i="21"/>
  <c r="AH36" i="21"/>
  <c r="AH35" i="21"/>
  <c r="AH34" i="21"/>
  <c r="AH33" i="21"/>
  <c r="AH32" i="21"/>
  <c r="AH31" i="21"/>
  <c r="AH30" i="21"/>
  <c r="AH29" i="21"/>
  <c r="AH28" i="21"/>
  <c r="AH27" i="21"/>
  <c r="AH26" i="21"/>
  <c r="AH25" i="21"/>
  <c r="AH24" i="21"/>
  <c r="AH23" i="21"/>
  <c r="AH22" i="21"/>
  <c r="AH21" i="21"/>
  <c r="AH20" i="21"/>
  <c r="AH19" i="21"/>
  <c r="AH18" i="21"/>
  <c r="AH17" i="21"/>
  <c r="AH16" i="21"/>
  <c r="AH15" i="21"/>
  <c r="AH14" i="21"/>
  <c r="AH13" i="21"/>
  <c r="AH12" i="21"/>
  <c r="AH11" i="21"/>
  <c r="AH10" i="21"/>
  <c r="AH9" i="21"/>
  <c r="AH8" i="21"/>
  <c r="AH7" i="21"/>
  <c r="AH6" i="21"/>
  <c r="AH5" i="21"/>
  <c r="AH4" i="21"/>
  <c r="AH3" i="21"/>
  <c r="AH2" i="21"/>
  <c r="AD165" i="21"/>
  <c r="AD163" i="21"/>
  <c r="AD162" i="21"/>
  <c r="AD161" i="21"/>
  <c r="AD160" i="21"/>
  <c r="AD159" i="21"/>
  <c r="AD158" i="21"/>
  <c r="AD157" i="21"/>
  <c r="AD156" i="21"/>
  <c r="AD155" i="21"/>
  <c r="AD154" i="21"/>
  <c r="AD153" i="21"/>
  <c r="AD152" i="21"/>
  <c r="AD151" i="21"/>
  <c r="AD150" i="21"/>
  <c r="AD149" i="21"/>
  <c r="AD148" i="21"/>
  <c r="AD147" i="21"/>
  <c r="AD146" i="21"/>
  <c r="AD145" i="21"/>
  <c r="AD144" i="21"/>
  <c r="AD143" i="21"/>
  <c r="AD142" i="21"/>
  <c r="AD141" i="21"/>
  <c r="AD140" i="21"/>
  <c r="AD139" i="21"/>
  <c r="AD138" i="21"/>
  <c r="AD137" i="21"/>
  <c r="AD136" i="21"/>
  <c r="AD135" i="21"/>
  <c r="AD134" i="21"/>
  <c r="AD133" i="21"/>
  <c r="AD132" i="21"/>
  <c r="AD131" i="21"/>
  <c r="AD130" i="21"/>
  <c r="AD129" i="21"/>
  <c r="AD128" i="21"/>
  <c r="AD127" i="21"/>
  <c r="AD126" i="21"/>
  <c r="AD125" i="21"/>
  <c r="AD124" i="21"/>
  <c r="AD123" i="21"/>
  <c r="AD122" i="21"/>
  <c r="AD121" i="21"/>
  <c r="AD120" i="21"/>
  <c r="AD119" i="21"/>
  <c r="AD118" i="21"/>
  <c r="AD117" i="21"/>
  <c r="AD116" i="21"/>
  <c r="AD115" i="21"/>
  <c r="AD114" i="21"/>
  <c r="AD113" i="21"/>
  <c r="AD112" i="21"/>
  <c r="AD111" i="21"/>
  <c r="AD110" i="21"/>
  <c r="AD109" i="21"/>
  <c r="AD108" i="21"/>
  <c r="AD107" i="21"/>
  <c r="AD106" i="21"/>
  <c r="AD105" i="21"/>
  <c r="AD104" i="21"/>
  <c r="AD103" i="21"/>
  <c r="AD102" i="21"/>
  <c r="AD101" i="21"/>
  <c r="AD100" i="21"/>
  <c r="AD99" i="21"/>
  <c r="AD98" i="21"/>
  <c r="AD97" i="21"/>
  <c r="AD96" i="21"/>
  <c r="AD95" i="21"/>
  <c r="AD94" i="21"/>
  <c r="AD93" i="21"/>
  <c r="AD92" i="21"/>
  <c r="AD91" i="21"/>
  <c r="AD90" i="21"/>
  <c r="AD89" i="21"/>
  <c r="AD88" i="21"/>
  <c r="AD87" i="21"/>
  <c r="AD86" i="21"/>
  <c r="AD85" i="21"/>
  <c r="AD84" i="21"/>
  <c r="AD83" i="21"/>
  <c r="AD82" i="21"/>
  <c r="AD81" i="21"/>
  <c r="AD80" i="21"/>
  <c r="AD79" i="21"/>
  <c r="AD78" i="21"/>
  <c r="AD77" i="21"/>
  <c r="AD76" i="21"/>
  <c r="AD75" i="21"/>
  <c r="AD74" i="21"/>
  <c r="AD73" i="21"/>
  <c r="AD72" i="21"/>
  <c r="AD71" i="21"/>
  <c r="AD70" i="21"/>
  <c r="AD69" i="21"/>
  <c r="AD68" i="21"/>
  <c r="AD67" i="21"/>
  <c r="AD66" i="21"/>
  <c r="AD65" i="21"/>
  <c r="AD64" i="21"/>
  <c r="AD63" i="21"/>
  <c r="AD62" i="21"/>
  <c r="AD61" i="21"/>
  <c r="AD60" i="21"/>
  <c r="AD59" i="21"/>
  <c r="AD58" i="21"/>
  <c r="AD57" i="21"/>
  <c r="AD56" i="21"/>
  <c r="AD55" i="21"/>
  <c r="AD54" i="21"/>
  <c r="AD53" i="21"/>
  <c r="AD52" i="21"/>
  <c r="AD51" i="21"/>
  <c r="AD50" i="21"/>
  <c r="AD49" i="21"/>
  <c r="AD48" i="21"/>
  <c r="AD47" i="21"/>
  <c r="AD46" i="21"/>
  <c r="AD45" i="21"/>
  <c r="AD44" i="21"/>
  <c r="AD43" i="21"/>
  <c r="AD42" i="21"/>
  <c r="AD41" i="21"/>
  <c r="AD40" i="21"/>
  <c r="AD39" i="21"/>
  <c r="AD38" i="21"/>
  <c r="AD37" i="21"/>
  <c r="AD36" i="21"/>
  <c r="AD35" i="21"/>
  <c r="AD34" i="21"/>
  <c r="AD33" i="21"/>
  <c r="AD32" i="21"/>
  <c r="AD31" i="21"/>
  <c r="AD30" i="21"/>
  <c r="AD29" i="21"/>
  <c r="AD28" i="21"/>
  <c r="AD27" i="21"/>
  <c r="AD26" i="21"/>
  <c r="AD25" i="21"/>
  <c r="AD24" i="21"/>
  <c r="AD23" i="21"/>
  <c r="AD22" i="21"/>
  <c r="AD21" i="21"/>
  <c r="AD20" i="21"/>
  <c r="AD19" i="21"/>
  <c r="AD18" i="21"/>
  <c r="AD17" i="21"/>
  <c r="AD16" i="21"/>
  <c r="AD15" i="21"/>
  <c r="AD14" i="21"/>
  <c r="AD13" i="21"/>
  <c r="AD12" i="21"/>
  <c r="AD11" i="21"/>
  <c r="AD10" i="21"/>
  <c r="AD9" i="21"/>
  <c r="AD8" i="21"/>
  <c r="AD171" i="21" s="1"/>
  <c r="AD7" i="21"/>
  <c r="AD6" i="21"/>
  <c r="AD5" i="21"/>
  <c r="AD4" i="21"/>
  <c r="AD3" i="21"/>
  <c r="AD2" i="21"/>
  <c r="AA165" i="21"/>
  <c r="AN157" i="21" s="1"/>
  <c r="AI165" i="21"/>
  <c r="AO165" i="21" s="1"/>
  <c r="AJ165" i="21"/>
  <c r="AI168" i="21"/>
  <c r="AO168" i="21" s="1"/>
  <c r="AJ168" i="21"/>
  <c r="AI171" i="21"/>
  <c r="AO171" i="21" s="1"/>
  <c r="AJ171" i="21"/>
  <c r="M165" i="21"/>
  <c r="N165" i="21"/>
  <c r="O165" i="21"/>
  <c r="P165" i="21"/>
  <c r="Q165" i="21"/>
  <c r="R165" i="21"/>
  <c r="S165" i="21"/>
  <c r="T165" i="21"/>
  <c r="V165" i="21"/>
  <c r="W165" i="21"/>
  <c r="X165" i="21"/>
  <c r="Y165" i="21"/>
  <c r="M168" i="21"/>
  <c r="N168" i="21"/>
  <c r="O168" i="21"/>
  <c r="P168" i="21"/>
  <c r="Q168" i="21"/>
  <c r="R168" i="21"/>
  <c r="S168" i="21"/>
  <c r="T168" i="21"/>
  <c r="V168" i="21"/>
  <c r="W168" i="21"/>
  <c r="X168" i="21"/>
  <c r="Y168" i="21"/>
  <c r="M171" i="21"/>
  <c r="N171" i="21"/>
  <c r="O171" i="21"/>
  <c r="P171" i="21"/>
  <c r="Q171" i="21"/>
  <c r="R171" i="21"/>
  <c r="S171" i="21"/>
  <c r="T171" i="21"/>
  <c r="V171" i="21"/>
  <c r="W171" i="21"/>
  <c r="X171" i="21"/>
  <c r="Y171" i="21"/>
  <c r="L171" i="21"/>
  <c r="L168" i="21"/>
  <c r="L165" i="21"/>
  <c r="J171" i="21"/>
  <c r="J168" i="21"/>
  <c r="J165" i="21"/>
  <c r="H171" i="21"/>
  <c r="H168" i="21"/>
  <c r="H165" i="21"/>
  <c r="D171" i="21"/>
  <c r="D168" i="21"/>
  <c r="D165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2" i="21"/>
  <c r="AC171" i="21" l="1"/>
  <c r="AB165" i="21"/>
  <c r="AN163" i="21"/>
  <c r="AN160" i="21"/>
  <c r="AP171" i="21"/>
  <c r="Z163" i="21"/>
  <c r="Z162" i="21"/>
  <c r="Z161" i="21"/>
  <c r="Z160" i="21"/>
  <c r="Z159" i="21"/>
  <c r="Z158" i="21"/>
  <c r="Z157" i="21"/>
  <c r="Z156" i="21"/>
  <c r="Z155" i="21"/>
  <c r="Z154" i="21"/>
  <c r="Z153" i="21"/>
  <c r="Z152" i="21"/>
  <c r="Z151" i="21"/>
  <c r="Z150" i="21"/>
  <c r="Z149" i="21"/>
  <c r="Z148" i="21"/>
  <c r="Z147" i="21"/>
  <c r="Z146" i="21"/>
  <c r="Z145" i="21"/>
  <c r="Z144" i="21"/>
  <c r="Z143" i="21"/>
  <c r="Z142" i="21"/>
  <c r="Z141" i="21"/>
  <c r="Z140" i="21"/>
  <c r="Z139" i="21"/>
  <c r="Z138" i="21"/>
  <c r="Z137" i="21"/>
  <c r="Z136" i="21"/>
  <c r="Z135" i="21"/>
  <c r="Z134" i="21"/>
  <c r="Z133" i="21"/>
  <c r="Z132" i="21"/>
  <c r="Z131" i="21"/>
  <c r="Z130" i="21"/>
  <c r="Z129" i="21"/>
  <c r="Z128" i="21"/>
  <c r="Z127" i="21"/>
  <c r="Z126" i="21"/>
  <c r="Z125" i="21"/>
  <c r="Z124" i="21"/>
  <c r="Z123" i="21"/>
  <c r="Z122" i="21"/>
  <c r="Z121" i="21"/>
  <c r="Z120" i="21"/>
  <c r="Z119" i="21"/>
  <c r="Z118" i="21"/>
  <c r="Z117" i="21"/>
  <c r="Z116" i="21"/>
  <c r="Z115" i="21"/>
  <c r="Z114" i="21"/>
  <c r="Z113" i="21"/>
  <c r="Z112" i="21"/>
  <c r="Z111" i="21"/>
  <c r="Z110" i="21"/>
  <c r="Z109" i="21"/>
  <c r="Z108" i="21"/>
  <c r="Z107" i="21"/>
  <c r="Z106" i="21"/>
  <c r="Z105" i="21"/>
  <c r="Z104" i="21"/>
  <c r="Z103" i="21"/>
  <c r="Z102" i="21"/>
  <c r="Z101" i="21"/>
  <c r="Z100" i="21"/>
  <c r="Z99" i="21"/>
  <c r="Z98" i="21"/>
  <c r="Z97" i="21"/>
  <c r="Z96" i="21"/>
  <c r="Z95" i="21"/>
  <c r="Z94" i="21"/>
  <c r="Z93" i="21"/>
  <c r="Z92" i="21"/>
  <c r="Z91" i="21"/>
  <c r="Z90" i="21"/>
  <c r="Z89" i="21"/>
  <c r="Z88" i="21"/>
  <c r="Z87" i="21"/>
  <c r="Z86" i="21"/>
  <c r="Z85" i="21"/>
  <c r="Z84" i="21"/>
  <c r="Z83" i="21"/>
  <c r="Z82" i="21"/>
  <c r="Z81" i="21"/>
  <c r="Z80" i="21"/>
  <c r="Z79" i="21"/>
  <c r="Z78" i="21"/>
  <c r="Z77" i="21"/>
  <c r="Z76" i="21"/>
  <c r="Z75" i="21"/>
  <c r="Z74" i="21"/>
  <c r="Z73" i="21"/>
  <c r="Z72" i="21"/>
  <c r="Z71" i="21"/>
  <c r="Z70" i="21"/>
  <c r="Z69" i="21"/>
  <c r="Z68" i="21"/>
  <c r="Z67" i="21"/>
  <c r="Z66" i="21"/>
  <c r="Z65" i="21"/>
  <c r="Z64" i="21"/>
  <c r="Z63" i="21"/>
  <c r="Z62" i="21"/>
  <c r="Z61" i="21"/>
  <c r="Z60" i="21"/>
  <c r="Z59" i="21"/>
  <c r="Z58" i="21"/>
  <c r="Z57" i="21"/>
  <c r="Z56" i="21"/>
  <c r="Z55" i="21"/>
  <c r="Z54" i="21"/>
  <c r="Z53" i="21"/>
  <c r="Z52" i="21"/>
  <c r="Z51" i="21"/>
  <c r="Z50" i="21"/>
  <c r="Z49" i="21"/>
  <c r="Z48" i="21"/>
  <c r="Z47" i="21"/>
  <c r="Z46" i="21"/>
  <c r="Z45" i="21"/>
  <c r="Z44" i="21"/>
  <c r="Z43" i="21"/>
  <c r="Z42" i="21"/>
  <c r="Z41" i="21"/>
  <c r="Z40" i="21"/>
  <c r="Z39" i="21"/>
  <c r="Z38" i="21"/>
  <c r="Z37" i="21"/>
  <c r="Z36" i="21"/>
  <c r="Z35" i="21"/>
  <c r="Z34" i="21"/>
  <c r="Z33" i="21"/>
  <c r="Z32" i="21"/>
  <c r="Z31" i="21"/>
  <c r="Z30" i="21"/>
  <c r="Z29" i="21"/>
  <c r="Z28" i="21"/>
  <c r="Z27" i="21"/>
  <c r="Z26" i="21"/>
  <c r="Z25" i="21"/>
  <c r="Z24" i="21"/>
  <c r="Z23" i="21"/>
  <c r="Z22" i="21"/>
  <c r="Z21" i="21"/>
  <c r="Z20" i="21"/>
  <c r="Z19" i="21"/>
  <c r="Z18" i="21"/>
  <c r="Z17" i="21"/>
  <c r="Z16" i="21"/>
  <c r="Z15" i="21"/>
  <c r="Z14" i="21"/>
  <c r="Z13" i="21"/>
  <c r="Z12" i="21"/>
  <c r="Z11" i="21"/>
  <c r="Z10" i="21"/>
  <c r="Z9" i="21"/>
  <c r="Z8" i="21"/>
  <c r="Z7" i="21"/>
  <c r="Z6" i="21"/>
  <c r="Z5" i="21"/>
  <c r="Z4" i="21"/>
  <c r="Z3" i="21"/>
  <c r="Z2" i="21"/>
  <c r="K163" i="21"/>
  <c r="K162" i="21"/>
  <c r="K161" i="21"/>
  <c r="K160" i="21"/>
  <c r="K159" i="21"/>
  <c r="K158" i="21"/>
  <c r="K157" i="21"/>
  <c r="K156" i="21"/>
  <c r="K155" i="21"/>
  <c r="K154" i="21"/>
  <c r="K153" i="21"/>
  <c r="K152" i="21"/>
  <c r="K151" i="21"/>
  <c r="K150" i="21"/>
  <c r="K149" i="21"/>
  <c r="K148" i="21"/>
  <c r="K147" i="21"/>
  <c r="K146" i="21"/>
  <c r="K145" i="21"/>
  <c r="K144" i="21"/>
  <c r="K143" i="21"/>
  <c r="K142" i="21"/>
  <c r="K141" i="21"/>
  <c r="K140" i="21"/>
  <c r="K139" i="21"/>
  <c r="K138" i="21"/>
  <c r="K137" i="21"/>
  <c r="K136" i="21"/>
  <c r="K135" i="21"/>
  <c r="K134" i="21"/>
  <c r="K133" i="21"/>
  <c r="K132" i="21"/>
  <c r="K131" i="21"/>
  <c r="K130" i="21"/>
  <c r="K129" i="21"/>
  <c r="K128" i="21"/>
  <c r="K127" i="21"/>
  <c r="K126" i="2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I163" i="21"/>
  <c r="I162" i="21"/>
  <c r="I161" i="21"/>
  <c r="I160" i="21"/>
  <c r="I159" i="21"/>
  <c r="I158" i="21"/>
  <c r="I157" i="21"/>
  <c r="I156" i="21"/>
  <c r="I155" i="21"/>
  <c r="I154" i="21"/>
  <c r="I153" i="21"/>
  <c r="I152" i="21"/>
  <c r="I151" i="21"/>
  <c r="I150" i="21"/>
  <c r="I149" i="21"/>
  <c r="I148" i="21"/>
  <c r="I147" i="21"/>
  <c r="I146" i="21"/>
  <c r="I145" i="21"/>
  <c r="I144" i="21"/>
  <c r="I143" i="21"/>
  <c r="I142" i="21"/>
  <c r="I141" i="21"/>
  <c r="I140" i="21"/>
  <c r="I139" i="21"/>
  <c r="I138" i="21"/>
  <c r="I137" i="21"/>
  <c r="I136" i="21"/>
  <c r="I135" i="21"/>
  <c r="I134" i="21"/>
  <c r="I133" i="21"/>
  <c r="I132" i="21"/>
  <c r="I131" i="21"/>
  <c r="I130" i="21"/>
  <c r="I129" i="21"/>
  <c r="I128" i="21"/>
  <c r="I127" i="21"/>
  <c r="I126" i="21"/>
  <c r="I125" i="21"/>
  <c r="I124" i="21"/>
  <c r="I123" i="21"/>
  <c r="I122" i="21"/>
  <c r="I121" i="21"/>
  <c r="I120" i="21"/>
  <c r="I119" i="21"/>
  <c r="I118" i="21"/>
  <c r="I117" i="21"/>
  <c r="I116" i="21"/>
  <c r="I115" i="21"/>
  <c r="I114" i="21"/>
  <c r="I113" i="21"/>
  <c r="I112" i="21"/>
  <c r="I111" i="21"/>
  <c r="I110" i="21"/>
  <c r="I109" i="21"/>
  <c r="I108" i="21"/>
  <c r="I107" i="21"/>
  <c r="I106" i="21"/>
  <c r="I105" i="21"/>
  <c r="I104" i="21"/>
  <c r="I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G171" i="21"/>
  <c r="F171" i="21"/>
  <c r="G168" i="21"/>
  <c r="F168" i="21"/>
  <c r="G165" i="21"/>
  <c r="F165" i="21"/>
  <c r="AM171" i="21" l="1"/>
  <c r="Z171" i="21"/>
  <c r="Z168" i="21"/>
  <c r="AM165" i="21"/>
  <c r="Z165" i="21"/>
  <c r="AM168" i="21"/>
  <c r="A13" i="21"/>
  <c r="A12" i="21"/>
  <c r="A11" i="21"/>
  <c r="A19" i="21"/>
  <c r="A18" i="21"/>
  <c r="A17" i="21"/>
  <c r="A16" i="21"/>
  <c r="A15" i="21"/>
  <c r="A14" i="21"/>
  <c r="A22" i="21" l="1"/>
  <c r="A31" i="21" s="1"/>
  <c r="A23" i="21"/>
  <c r="A27" i="21"/>
  <c r="A36" i="21" s="1"/>
  <c r="A24" i="21"/>
  <c r="A26" i="21"/>
  <c r="A35" i="21" s="1"/>
  <c r="A25" i="21"/>
  <c r="A34" i="21" s="1"/>
  <c r="A28" i="21"/>
  <c r="A37" i="21" s="1"/>
  <c r="A21" i="21"/>
  <c r="A20" i="21"/>
  <c r="A74" i="3"/>
  <c r="A75" i="3"/>
  <c r="A76" i="3"/>
  <c r="A77" i="3"/>
  <c r="A78" i="3"/>
  <c r="A79" i="3"/>
  <c r="A80" i="3"/>
  <c r="A81" i="3"/>
  <c r="A82" i="3"/>
  <c r="A33" i="21" l="1"/>
  <c r="A32" i="21"/>
  <c r="A44" i="21" s="1"/>
  <c r="A45" i="21"/>
  <c r="A40" i="21"/>
  <c r="A43" i="21"/>
  <c r="A52" i="21" s="1"/>
  <c r="A29" i="21"/>
  <c r="A30" i="21"/>
  <c r="A46" i="21"/>
  <c r="A56" i="3"/>
  <c r="A65" i="3"/>
  <c r="A83" i="3" s="1"/>
  <c r="A47" i="3"/>
  <c r="A38" i="3"/>
  <c r="A29" i="3"/>
  <c r="A26" i="3"/>
  <c r="A35" i="3" s="1"/>
  <c r="A44" i="3" s="1"/>
  <c r="A53" i="3" s="1"/>
  <c r="A62" i="3" s="1"/>
  <c r="A71" i="3" s="1"/>
  <c r="A25" i="3"/>
  <c r="A34" i="3" s="1"/>
  <c r="A43" i="3" s="1"/>
  <c r="A52" i="3" s="1"/>
  <c r="A61" i="3" s="1"/>
  <c r="A70" i="3" s="1"/>
  <c r="A21" i="3"/>
  <c r="A30" i="3" s="1"/>
  <c r="A39" i="3" s="1"/>
  <c r="A48" i="3" s="1"/>
  <c r="A57" i="3" s="1"/>
  <c r="A66" i="3" s="1"/>
  <c r="A20" i="3"/>
  <c r="A12" i="3"/>
  <c r="A13" i="3"/>
  <c r="A22" i="3" s="1"/>
  <c r="A31" i="3" s="1"/>
  <c r="A40" i="3" s="1"/>
  <c r="A49" i="3" s="1"/>
  <c r="A58" i="3" s="1"/>
  <c r="A67" i="3" s="1"/>
  <c r="A14" i="3"/>
  <c r="A23" i="3" s="1"/>
  <c r="A32" i="3" s="1"/>
  <c r="A41" i="3" s="1"/>
  <c r="A50" i="3" s="1"/>
  <c r="A59" i="3" s="1"/>
  <c r="A68" i="3" s="1"/>
  <c r="A15" i="3"/>
  <c r="A24" i="3" s="1"/>
  <c r="A33" i="3" s="1"/>
  <c r="A42" i="3" s="1"/>
  <c r="A51" i="3" s="1"/>
  <c r="A60" i="3" s="1"/>
  <c r="A69" i="3" s="1"/>
  <c r="A16" i="3"/>
  <c r="A17" i="3"/>
  <c r="A18" i="3"/>
  <c r="A27" i="3" s="1"/>
  <c r="A36" i="3" s="1"/>
  <c r="A45" i="3" s="1"/>
  <c r="A54" i="3" s="1"/>
  <c r="A63" i="3" s="1"/>
  <c r="A72" i="3" s="1"/>
  <c r="A19" i="3"/>
  <c r="A28" i="3" s="1"/>
  <c r="A37" i="3" s="1"/>
  <c r="A46" i="3" s="1"/>
  <c r="A55" i="3" s="1"/>
  <c r="A64" i="3" s="1"/>
  <c r="A73" i="3" s="1"/>
  <c r="A11" i="3"/>
  <c r="A49" i="21" l="1"/>
  <c r="A58" i="21" s="1"/>
  <c r="A61" i="21"/>
  <c r="A42" i="21"/>
  <c r="A54" i="21" s="1"/>
  <c r="A63" i="21" s="1"/>
  <c r="A39" i="21"/>
  <c r="A41" i="21"/>
  <c r="A53" i="21" s="1"/>
  <c r="A62" i="21" s="1"/>
  <c r="A38" i="21"/>
  <c r="A55" i="21"/>
  <c r="A64" i="21" s="1"/>
  <c r="A92" i="3"/>
  <c r="A101" i="3" s="1"/>
  <c r="A110" i="3" s="1"/>
  <c r="A119" i="3" s="1"/>
  <c r="A88" i="3"/>
  <c r="A97" i="3" s="1"/>
  <c r="A106" i="3" s="1"/>
  <c r="A89" i="3"/>
  <c r="A98" i="3" s="1"/>
  <c r="A107" i="3" s="1"/>
  <c r="A87" i="3"/>
  <c r="A86" i="3"/>
  <c r="A85" i="3"/>
  <c r="A94" i="3" s="1"/>
  <c r="A103" i="3" s="1"/>
  <c r="A91" i="3"/>
  <c r="A90" i="3"/>
  <c r="A99" i="3" s="1"/>
  <c r="A108" i="3" s="1"/>
  <c r="A84" i="3"/>
  <c r="A67" i="21" l="1"/>
  <c r="A70" i="21"/>
  <c r="A79" i="21" s="1"/>
  <c r="A73" i="21"/>
  <c r="A50" i="21"/>
  <c r="A47" i="21"/>
  <c r="A51" i="21"/>
  <c r="A48" i="21"/>
  <c r="A60" i="21" s="1"/>
  <c r="A72" i="21" s="1"/>
  <c r="A128" i="3"/>
  <c r="A137" i="3" s="1"/>
  <c r="A116" i="3"/>
  <c r="A125" i="3" s="1"/>
  <c r="A117" i="3"/>
  <c r="A126" i="3" s="1"/>
  <c r="A100" i="3"/>
  <c r="A109" i="3" s="1"/>
  <c r="A118" i="3" s="1"/>
  <c r="A127" i="3" s="1"/>
  <c r="A112" i="3"/>
  <c r="A121" i="3" s="1"/>
  <c r="A95" i="3"/>
  <c r="A104" i="3" s="1"/>
  <c r="A96" i="3"/>
  <c r="A105" i="3" s="1"/>
  <c r="A115" i="3"/>
  <c r="A124" i="3" s="1"/>
  <c r="A93" i="3"/>
  <c r="A102" i="3" s="1"/>
  <c r="A59" i="21" l="1"/>
  <c r="A71" i="21" s="1"/>
  <c r="A76" i="21"/>
  <c r="A85" i="21" s="1"/>
  <c r="A88" i="21"/>
  <c r="A82" i="21"/>
  <c r="A91" i="21" s="1"/>
  <c r="A57" i="21"/>
  <c r="A56" i="21"/>
  <c r="A146" i="3"/>
  <c r="A155" i="3" s="1"/>
  <c r="A114" i="3"/>
  <c r="A123" i="3" s="1"/>
  <c r="A132" i="3" s="1"/>
  <c r="A141" i="3" s="1"/>
  <c r="A130" i="3"/>
  <c r="A139" i="3" s="1"/>
  <c r="A135" i="3"/>
  <c r="A144" i="3" s="1"/>
  <c r="A111" i="3"/>
  <c r="A120" i="3" s="1"/>
  <c r="A136" i="3"/>
  <c r="A145" i="3" s="1"/>
  <c r="A133" i="3"/>
  <c r="A142" i="3" s="1"/>
  <c r="A113" i="3"/>
  <c r="A122" i="3" s="1"/>
  <c r="A131" i="3" s="1"/>
  <c r="A140" i="3" s="1"/>
  <c r="A134" i="3"/>
  <c r="A143" i="3" s="1"/>
  <c r="A97" i="21" l="1"/>
  <c r="A94" i="21"/>
  <c r="A106" i="21" s="1"/>
  <c r="A100" i="21"/>
  <c r="A69" i="21"/>
  <c r="A81" i="21" s="1"/>
  <c r="A90" i="21" s="1"/>
  <c r="A66" i="21"/>
  <c r="A68" i="21"/>
  <c r="A80" i="21" s="1"/>
  <c r="A89" i="21" s="1"/>
  <c r="A65" i="21"/>
  <c r="A151" i="3"/>
  <c r="A160" i="3" s="1"/>
  <c r="A148" i="3"/>
  <c r="A157" i="3" s="1"/>
  <c r="A152" i="3"/>
  <c r="A161" i="3" s="1"/>
  <c r="A129" i="3"/>
  <c r="A138" i="3" s="1"/>
  <c r="A153" i="3"/>
  <c r="A162" i="3" s="1"/>
  <c r="A149" i="3"/>
  <c r="A158" i="3" s="1"/>
  <c r="A154" i="3"/>
  <c r="A163" i="3" s="1"/>
  <c r="A150" i="3"/>
  <c r="A159" i="3" s="1"/>
  <c r="A103" i="21" l="1"/>
  <c r="A109" i="21"/>
  <c r="A118" i="21" s="1"/>
  <c r="A127" i="21" s="1"/>
  <c r="A136" i="21" s="1"/>
  <c r="A145" i="21" s="1"/>
  <c r="A154" i="21"/>
  <c r="A163" i="21" s="1"/>
  <c r="A77" i="21"/>
  <c r="A74" i="21"/>
  <c r="A78" i="21"/>
  <c r="A75" i="21"/>
  <c r="A87" i="21" s="1"/>
  <c r="A99" i="21" s="1"/>
  <c r="A147" i="3"/>
  <c r="A156" i="3" s="1"/>
  <c r="A86" i="21" l="1"/>
  <c r="A98" i="21" s="1"/>
  <c r="A115" i="21"/>
  <c r="A112" i="21"/>
  <c r="A84" i="21"/>
  <c r="A83" i="21"/>
  <c r="A124" i="21" l="1"/>
  <c r="A121" i="21"/>
  <c r="A95" i="21"/>
  <c r="A107" i="21" s="1"/>
  <c r="A116" i="21" s="1"/>
  <c r="A92" i="21"/>
  <c r="A96" i="21"/>
  <c r="A108" i="21" s="1"/>
  <c r="A117" i="21" s="1"/>
  <c r="A93" i="21"/>
  <c r="A133" i="21" l="1"/>
  <c r="A142" i="21" s="1"/>
  <c r="A151" i="21" s="1"/>
  <c r="A160" i="21" s="1"/>
  <c r="A130" i="21"/>
  <c r="A139" i="21" s="1"/>
  <c r="A148" i="21" s="1"/>
  <c r="A157" i="21" s="1"/>
  <c r="A104" i="21"/>
  <c r="A101" i="21"/>
  <c r="A113" i="21" s="1"/>
  <c r="A125" i="21" s="1"/>
  <c r="A105" i="21"/>
  <c r="A102" i="21"/>
  <c r="A114" i="21" s="1"/>
  <c r="A126" i="21" s="1"/>
  <c r="A111" i="21" l="1"/>
  <c r="A110" i="21"/>
  <c r="A122" i="21" l="1"/>
  <c r="A134" i="21" s="1"/>
  <c r="A143" i="21" s="1"/>
  <c r="A119" i="21"/>
  <c r="A123" i="21"/>
  <c r="A135" i="21" s="1"/>
  <c r="A144" i="21" s="1"/>
  <c r="A120" i="21"/>
  <c r="A132" i="21" l="1"/>
  <c r="A129" i="21"/>
  <c r="A141" i="21" s="1"/>
  <c r="A153" i="21" s="1"/>
  <c r="A131" i="21"/>
  <c r="A128" i="21"/>
  <c r="A140" i="21" s="1"/>
  <c r="A152" i="21" s="1"/>
  <c r="A137" i="21" l="1"/>
  <c r="A138" i="21"/>
  <c r="A149" i="21" l="1"/>
  <c r="A161" i="21" s="1"/>
  <c r="A146" i="21"/>
  <c r="A150" i="21"/>
  <c r="A162" i="21" s="1"/>
  <c r="A147" i="21"/>
  <c r="A159" i="21" l="1"/>
  <c r="A156" i="21"/>
  <c r="A158" i="21"/>
  <c r="A155" i="21"/>
</calcChain>
</file>

<file path=xl/sharedStrings.xml><?xml version="1.0" encoding="utf-8"?>
<sst xmlns="http://schemas.openxmlformats.org/spreadsheetml/2006/main" count="3730" uniqueCount="432">
  <si>
    <t>small</t>
  </si>
  <si>
    <t>medium</t>
  </si>
  <si>
    <t>large</t>
  </si>
  <si>
    <t>t1</t>
  </si>
  <si>
    <t>t2</t>
  </si>
  <si>
    <t>t3</t>
  </si>
  <si>
    <t>t9</t>
  </si>
  <si>
    <t>t4</t>
  </si>
  <si>
    <t>t5</t>
  </si>
  <si>
    <t>t8</t>
  </si>
  <si>
    <t>t6</t>
  </si>
  <si>
    <t>t7</t>
  </si>
  <si>
    <t>Subject</t>
    <phoneticPr fontId="1" type="noConversion"/>
  </si>
  <si>
    <t>Screen_size</t>
    <phoneticPr fontId="1" type="noConversion"/>
  </si>
  <si>
    <t>Mean_fixation_duration</t>
    <phoneticPr fontId="1" type="noConversion"/>
  </si>
  <si>
    <t>Task_completion_duration</t>
    <phoneticPr fontId="1" type="noConversion"/>
  </si>
  <si>
    <t>Page_visit</t>
    <phoneticPr fontId="1" type="noConversion"/>
  </si>
  <si>
    <t>Wrong_answer</t>
    <phoneticPr fontId="1" type="noConversion"/>
  </si>
  <si>
    <t>Clicked_link</t>
    <phoneticPr fontId="1" type="noConversion"/>
  </si>
  <si>
    <t>Compressed_scanpath_value</t>
    <phoneticPr fontId="1" type="noConversion"/>
  </si>
  <si>
    <t>Skip</t>
    <phoneticPr fontId="1" type="noConversion"/>
  </si>
  <si>
    <t>Regression</t>
    <phoneticPr fontId="1" type="noConversion"/>
  </si>
  <si>
    <t>Trackback</t>
    <phoneticPr fontId="1" type="noConversion"/>
  </si>
  <si>
    <t>Task_satisfaction</t>
    <phoneticPr fontId="1" type="noConversion"/>
  </si>
  <si>
    <t>Mean_fixation_duration_for_onelink</t>
    <phoneticPr fontId="1" type="noConversion"/>
  </si>
  <si>
    <t>Task_num</t>
    <phoneticPr fontId="1" type="noConversion"/>
  </si>
  <si>
    <t>Time_to_firstclick</t>
    <phoneticPr fontId="1" type="noConversion"/>
  </si>
  <si>
    <t>Scanpath_raw</t>
    <phoneticPr fontId="1" type="noConversion"/>
  </si>
  <si>
    <t>Compressed_scanpath</t>
    <phoneticPr fontId="1" type="noConversion"/>
  </si>
  <si>
    <t>Minimal_scanpath</t>
    <phoneticPr fontId="1" type="noConversion"/>
  </si>
  <si>
    <t>Minimal_scanpath_value</t>
    <phoneticPr fontId="1" type="noConversion"/>
  </si>
  <si>
    <t>Skip_distance</t>
    <phoneticPr fontId="1" type="noConversion"/>
  </si>
  <si>
    <t>Regression_distance</t>
    <phoneticPr fontId="1" type="noConversion"/>
  </si>
  <si>
    <t>Skip_count</t>
    <phoneticPr fontId="1" type="noConversion"/>
  </si>
  <si>
    <t>Regression_count</t>
    <phoneticPr fontId="1" type="noConversion"/>
  </si>
  <si>
    <t>Compressed_M_Minimal</t>
    <phoneticPr fontId="1" type="noConversion"/>
  </si>
  <si>
    <t>Complete</t>
    <phoneticPr fontId="1" type="noConversion"/>
  </si>
  <si>
    <t>Linear</t>
    <phoneticPr fontId="1" type="noConversion"/>
  </si>
  <si>
    <t>Strictly_linear</t>
    <phoneticPr fontId="1" type="noConversion"/>
  </si>
  <si>
    <t>LinearWID</t>
    <phoneticPr fontId="1" type="noConversion"/>
  </si>
  <si>
    <t>Strictly_linearWID</t>
    <phoneticPr fontId="1" type="noConversion"/>
  </si>
  <si>
    <t>small</t>
    <phoneticPr fontId="1" type="noConversion"/>
  </si>
  <si>
    <t>t9</t>
    <phoneticPr fontId="1" type="noConversion"/>
  </si>
  <si>
    <t>large</t>
    <phoneticPr fontId="1" type="noConversion"/>
  </si>
  <si>
    <t>medium</t>
    <phoneticPr fontId="1" type="noConversion"/>
  </si>
  <si>
    <t>Scrolled</t>
    <phoneticPr fontId="1" type="noConversion"/>
  </si>
  <si>
    <t>Subject</t>
  </si>
  <si>
    <t>Screen_size</t>
    <phoneticPr fontId="1" type="noConversion"/>
  </si>
  <si>
    <t>Number_AOI</t>
  </si>
  <si>
    <t>Duration_AOI</t>
  </si>
  <si>
    <t>small</t>
    <phoneticPr fontId="1" type="noConversion"/>
  </si>
  <si>
    <t>t2</t>
    <phoneticPr fontId="1" type="noConversion"/>
  </si>
  <si>
    <t>t9</t>
    <phoneticPr fontId="1" type="noConversion"/>
  </si>
  <si>
    <t>t3</t>
    <phoneticPr fontId="1" type="noConversion"/>
  </si>
  <si>
    <t>medium</t>
    <phoneticPr fontId="1" type="noConversion"/>
  </si>
  <si>
    <t>t8</t>
    <phoneticPr fontId="1" type="noConversion"/>
  </si>
  <si>
    <t>t4</t>
    <phoneticPr fontId="1" type="noConversion"/>
  </si>
  <si>
    <t>large</t>
    <phoneticPr fontId="1" type="noConversion"/>
  </si>
  <si>
    <t>t7</t>
    <phoneticPr fontId="1" type="noConversion"/>
  </si>
  <si>
    <t>t5</t>
    <phoneticPr fontId="1" type="noConversion"/>
  </si>
  <si>
    <t>t6</t>
    <phoneticPr fontId="1" type="noConversion"/>
  </si>
  <si>
    <t>t1</t>
    <phoneticPr fontId="1" type="noConversion"/>
  </si>
  <si>
    <t>2211111111111111111222222111111112223333222233444443222333322212222</t>
    <phoneticPr fontId="1" type="noConversion"/>
  </si>
  <si>
    <t>212123234323212</t>
    <phoneticPr fontId="1" type="noConversion"/>
  </si>
  <si>
    <t>2134</t>
  </si>
  <si>
    <t>2134</t>
    <phoneticPr fontId="1" type="noConversion"/>
  </si>
  <si>
    <t>111111111111111111111111111111111111122211111</t>
    <phoneticPr fontId="1" type="noConversion"/>
  </si>
  <si>
    <t>121</t>
  </si>
  <si>
    <t>121</t>
    <phoneticPr fontId="1" type="noConversion"/>
  </si>
  <si>
    <t>12</t>
  </si>
  <si>
    <t>12</t>
    <phoneticPr fontId="1" type="noConversion"/>
  </si>
  <si>
    <t>1111111111111111111111111111111221111111111111111111</t>
    <phoneticPr fontId="1" type="noConversion"/>
  </si>
  <si>
    <t>2211111111111111111111111111111111111122222222222222222221112</t>
    <phoneticPr fontId="1" type="noConversion"/>
  </si>
  <si>
    <t>21212</t>
    <phoneticPr fontId="1" type="noConversion"/>
  </si>
  <si>
    <t>21</t>
  </si>
  <si>
    <t>21</t>
    <phoneticPr fontId="1" type="noConversion"/>
  </si>
  <si>
    <t>511111111111111211211</t>
    <phoneticPr fontId="1" type="noConversion"/>
  </si>
  <si>
    <t>512121</t>
    <phoneticPr fontId="1" type="noConversion"/>
  </si>
  <si>
    <t>512</t>
    <phoneticPr fontId="1" type="noConversion"/>
  </si>
  <si>
    <t>31111111111</t>
  </si>
  <si>
    <t>31111111111</t>
    <phoneticPr fontId="1" type="noConversion"/>
  </si>
  <si>
    <t>31</t>
  </si>
  <si>
    <t>31</t>
    <phoneticPr fontId="1" type="noConversion"/>
  </si>
  <si>
    <t>411112222222222222222213233333333333333222114</t>
    <phoneticPr fontId="1" type="noConversion"/>
  </si>
  <si>
    <t>4121323214</t>
    <phoneticPr fontId="1" type="noConversion"/>
  </si>
  <si>
    <t>4123</t>
    <phoneticPr fontId="1" type="noConversion"/>
  </si>
  <si>
    <t>11111111222222222222222222221</t>
    <phoneticPr fontId="1" type="noConversion"/>
  </si>
  <si>
    <t>111111123333222333322212</t>
    <phoneticPr fontId="1" type="noConversion"/>
  </si>
  <si>
    <t>12323212</t>
    <phoneticPr fontId="1" type="noConversion"/>
  </si>
  <si>
    <t>123</t>
  </si>
  <si>
    <t>123</t>
    <phoneticPr fontId="1" type="noConversion"/>
  </si>
  <si>
    <t>1111111111111111111111111111122211111111111111221122211</t>
    <phoneticPr fontId="1" type="noConversion"/>
  </si>
  <si>
    <t>1212121</t>
    <phoneticPr fontId="1" type="noConversion"/>
  </si>
  <si>
    <t>11111111111221122222213333222222233343333334444444444444444444</t>
    <phoneticPr fontId="1" type="noConversion"/>
  </si>
  <si>
    <t>12121323434</t>
    <phoneticPr fontId="1" type="noConversion"/>
  </si>
  <si>
    <t>1234</t>
  </si>
  <si>
    <t>1234</t>
    <phoneticPr fontId="1" type="noConversion"/>
  </si>
  <si>
    <t>1111111111111122222323333333333444455445566666667777777766678777888885331111111111</t>
    <phoneticPr fontId="1" type="noConversion"/>
  </si>
  <si>
    <t>1232345456767878531</t>
    <phoneticPr fontId="1" type="noConversion"/>
  </si>
  <si>
    <t>12345678</t>
    <phoneticPr fontId="1" type="noConversion"/>
  </si>
  <si>
    <t>1111111111111111</t>
  </si>
  <si>
    <t>1111111111111111</t>
    <phoneticPr fontId="1" type="noConversion"/>
  </si>
  <si>
    <t>1</t>
  </si>
  <si>
    <t>1</t>
    <phoneticPr fontId="1" type="noConversion"/>
  </si>
  <si>
    <t>1111111111111</t>
  </si>
  <si>
    <t>1111111111111</t>
    <phoneticPr fontId="1" type="noConversion"/>
  </si>
  <si>
    <t>11111111111111111111111111112222222222222222222</t>
    <phoneticPr fontId="1" type="noConversion"/>
  </si>
  <si>
    <t>212121</t>
    <phoneticPr fontId="1" type="noConversion"/>
  </si>
  <si>
    <t>12131</t>
    <phoneticPr fontId="1" type="noConversion"/>
  </si>
  <si>
    <t>111111111111111111111111111111111222222222222222333333332222222111</t>
    <phoneticPr fontId="1" type="noConversion"/>
  </si>
  <si>
    <t>12321</t>
    <phoneticPr fontId="1" type="noConversion"/>
  </si>
  <si>
    <t>111111112</t>
    <phoneticPr fontId="1" type="noConversion"/>
  </si>
  <si>
    <t>1111112</t>
    <phoneticPr fontId="1" type="noConversion"/>
  </si>
  <si>
    <t>111111111111111</t>
    <phoneticPr fontId="1" type="noConversion"/>
  </si>
  <si>
    <t>111111222222222</t>
    <phoneticPr fontId="1" type="noConversion"/>
  </si>
  <si>
    <t>21111122</t>
    <phoneticPr fontId="1" type="noConversion"/>
  </si>
  <si>
    <t>212</t>
  </si>
  <si>
    <t>212</t>
    <phoneticPr fontId="1" type="noConversion"/>
  </si>
  <si>
    <t>111222211222</t>
    <phoneticPr fontId="1" type="noConversion"/>
  </si>
  <si>
    <t>1212</t>
  </si>
  <si>
    <t>1212</t>
    <phoneticPr fontId="1" type="noConversion"/>
  </si>
  <si>
    <t>14411112</t>
    <phoneticPr fontId="1" type="noConversion"/>
  </si>
  <si>
    <t>1412</t>
    <phoneticPr fontId="1" type="noConversion"/>
  </si>
  <si>
    <t>142</t>
  </si>
  <si>
    <t>142</t>
    <phoneticPr fontId="1" type="noConversion"/>
  </si>
  <si>
    <t>111</t>
  </si>
  <si>
    <t>111</t>
    <phoneticPr fontId="1" type="noConversion"/>
  </si>
  <si>
    <t>111111111</t>
  </si>
  <si>
    <t>111111111</t>
    <phoneticPr fontId="1" type="noConversion"/>
  </si>
  <si>
    <t>11111111111111</t>
  </si>
  <si>
    <t>222112222</t>
  </si>
  <si>
    <t>222222</t>
  </si>
  <si>
    <t>2</t>
  </si>
  <si>
    <t>222</t>
  </si>
  <si>
    <t>221112</t>
  </si>
  <si>
    <t>2221</t>
  </si>
  <si>
    <t>2111</t>
  </si>
  <si>
    <t>111221</t>
  </si>
  <si>
    <t>111111112222222222222</t>
  </si>
  <si>
    <t>1111111122111122222233333333344344433</t>
  </si>
  <si>
    <t>121234343</t>
  </si>
  <si>
    <t>11111111111111112</t>
  </si>
  <si>
    <t>331111111222222211222233331444443</t>
  </si>
  <si>
    <t>312123143</t>
  </si>
  <si>
    <t>3124</t>
  </si>
  <si>
    <t>111111111111122222222222</t>
  </si>
  <si>
    <t>11111111111111111</t>
  </si>
  <si>
    <t>1111111</t>
  </si>
  <si>
    <t>1111</t>
  </si>
  <si>
    <t>11111111222343334</t>
  </si>
  <si>
    <t>123434</t>
  </si>
  <si>
    <t>1111122222222233222222222544444444444444444444444444411</t>
  </si>
  <si>
    <t>1232541</t>
  </si>
  <si>
    <t>12354</t>
  </si>
  <si>
    <t>111333312222455543333222233333333333333333333333322222</t>
  </si>
  <si>
    <t>13124543232</t>
  </si>
  <si>
    <t>13245</t>
  </si>
  <si>
    <t>11223333333334444451222222222222222222222222222</t>
  </si>
  <si>
    <t>1234512</t>
  </si>
  <si>
    <t>12345</t>
  </si>
  <si>
    <t>1111111111111111111111111111111111</t>
  </si>
  <si>
    <t>111111111111111112222222231111</t>
  </si>
  <si>
    <t>1231</t>
  </si>
  <si>
    <t>11111111111122111</t>
  </si>
  <si>
    <t>11222222222222121111111</t>
  </si>
  <si>
    <t>12121</t>
  </si>
  <si>
    <t>111111111222222222223441144551111</t>
  </si>
  <si>
    <t>12341451</t>
  </si>
  <si>
    <t>1111122222222211111111111112111</t>
  </si>
  <si>
    <t>11111122222233322222</t>
  </si>
  <si>
    <t>1232</t>
  </si>
  <si>
    <t>11111111111112221111111</t>
  </si>
  <si>
    <t>1111111111222222233333333333333333333333444444443344</t>
  </si>
  <si>
    <t>221111111111111</t>
  </si>
  <si>
    <t>311113322222222222222222</t>
  </si>
  <si>
    <t>3132</t>
  </si>
  <si>
    <t>312</t>
  </si>
  <si>
    <t>112111244334444545555333332222222211111211111</t>
  </si>
  <si>
    <t>121243454532121</t>
  </si>
  <si>
    <t>12435</t>
  </si>
  <si>
    <t>2111121111111111</t>
  </si>
  <si>
    <t>2121</t>
  </si>
  <si>
    <t>2222222233233</t>
  </si>
  <si>
    <t>2323</t>
  </si>
  <si>
    <t>23</t>
  </si>
  <si>
    <t>1111122111111</t>
  </si>
  <si>
    <t>322122211111111121111122222211111</t>
  </si>
  <si>
    <t>321212121</t>
  </si>
  <si>
    <t>321</t>
  </si>
  <si>
    <t>22221111112222222221111111122211322222222222222221224333333111111111111111111</t>
  </si>
  <si>
    <t>2121213212431</t>
  </si>
  <si>
    <t>344111111111111111111322222222444433344333335433333</t>
  </si>
  <si>
    <t>341324343543</t>
  </si>
  <si>
    <t>34125</t>
  </si>
  <si>
    <t>32221</t>
  </si>
  <si>
    <t>1111122223322333222222</t>
  </si>
  <si>
    <t>123232</t>
  </si>
  <si>
    <t>11111111111111111111111</t>
  </si>
  <si>
    <t>211222222222222223222122223222222233111222222</t>
  </si>
  <si>
    <t>212321232312</t>
  </si>
  <si>
    <t>213</t>
  </si>
  <si>
    <t>11111111111111111111122112222222222222223222</t>
  </si>
  <si>
    <t>121232</t>
  </si>
  <si>
    <t>1111111112211</t>
  </si>
  <si>
    <t>11111133111</t>
  </si>
  <si>
    <t>131</t>
  </si>
  <si>
    <t>13</t>
  </si>
  <si>
    <t>1111111111</t>
  </si>
  <si>
    <t>111112</t>
  </si>
  <si>
    <t>1111111122</t>
  </si>
  <si>
    <t>11122221111</t>
  </si>
  <si>
    <t>11111111</t>
  </si>
  <si>
    <t>1142112122211111111</t>
  </si>
  <si>
    <t>14212121</t>
  </si>
  <si>
    <t>1111111222233332233333</t>
  </si>
  <si>
    <t>12323</t>
  </si>
  <si>
    <t>111111111111222</t>
  </si>
  <si>
    <t>111111112222333333331111</t>
  </si>
  <si>
    <t>1111222222333455445544566771111122221122211</t>
  </si>
  <si>
    <t>1234545456712121</t>
  </si>
  <si>
    <t>1234567</t>
  </si>
  <si>
    <t>2111111</t>
  </si>
  <si>
    <t>111111111111111122222222222111</t>
  </si>
  <si>
    <t>11111111111111111111111111</t>
  </si>
  <si>
    <t>11111111111111111222333111333444444444344444555544444551111122224433333333344444555555555555221111</t>
  </si>
  <si>
    <t>1231343454512434521</t>
  </si>
  <si>
    <t>11111222111123333344411111</t>
  </si>
  <si>
    <t>1212341</t>
  </si>
  <si>
    <t>211112222222222233333311111</t>
  </si>
  <si>
    <t>21231</t>
  </si>
  <si>
    <t>31111112111</t>
  </si>
  <si>
    <t>3121</t>
  </si>
  <si>
    <t>2112212222222222222222222222223222</t>
  </si>
  <si>
    <t>2121232</t>
  </si>
  <si>
    <t>111111222221111333</t>
  </si>
  <si>
    <t>1213</t>
  </si>
  <si>
    <t>11111</t>
  </si>
  <si>
    <t>2331222111</t>
  </si>
  <si>
    <t>23121</t>
  </si>
  <si>
    <t>231</t>
  </si>
  <si>
    <t>411111111111111</t>
  </si>
  <si>
    <t>41</t>
  </si>
  <si>
    <t>21111112221111</t>
  </si>
  <si>
    <t>11111111111222211223322222222222111111111111111111111111111</t>
  </si>
  <si>
    <t>1212321</t>
  </si>
  <si>
    <t>11111111111111111112211111111111222222222222233443332113221</t>
  </si>
  <si>
    <t>121234321321</t>
  </si>
  <si>
    <t>21222123333333333333333333333322222222222221111111111111111</t>
  </si>
  <si>
    <t>21212321</t>
  </si>
  <si>
    <t>1111111111111111122111222112222222222222111112222222222222222222333333334333334444444444444444434444333</t>
  </si>
  <si>
    <t>121212123434343</t>
  </si>
  <si>
    <t>111111111111111111111111112222222222222211</t>
  </si>
  <si>
    <t>111111111111111111111111111111111111111</t>
  </si>
  <si>
    <t>111111111222222222222</t>
  </si>
  <si>
    <t>111111111111111111111111111112211111111111</t>
  </si>
  <si>
    <t>112111111112222223333333333333333333334444444441111111111</t>
  </si>
  <si>
    <t>111111111121222222221111333333322333311111111112234444444333113222223333</t>
  </si>
  <si>
    <t>12121323123431323</t>
  </si>
  <si>
    <t>211111221111222222211111111111223232233333</t>
  </si>
  <si>
    <t>212121232323</t>
  </si>
  <si>
    <t>2222222222211111111222222333444444444454444444444444444544444444444</t>
  </si>
  <si>
    <t>212345454</t>
  </si>
  <si>
    <t>21345</t>
  </si>
  <si>
    <t>1111122222222222443444445555</t>
  </si>
  <si>
    <t>124345</t>
  </si>
  <si>
    <t>211111111121</t>
  </si>
  <si>
    <t>2212422</t>
  </si>
  <si>
    <t>21242</t>
  </si>
  <si>
    <t>214</t>
  </si>
  <si>
    <t>111111111111122111</t>
  </si>
  <si>
    <t>11112111111111111111111111</t>
  </si>
  <si>
    <t>1111111211122222221</t>
  </si>
  <si>
    <t>111111111222212222222211111333</t>
  </si>
  <si>
    <t>121213</t>
  </si>
  <si>
    <t>211111111111</t>
  </si>
  <si>
    <t>1111111111111222111111233333222111</t>
  </si>
  <si>
    <t>11221111111111111112222222222</t>
  </si>
  <si>
    <t>11</t>
  </si>
  <si>
    <t>111111</t>
  </si>
  <si>
    <t>111111111111111111</t>
  </si>
  <si>
    <t>111111111111</t>
  </si>
  <si>
    <t>1111111111112222222212222222</t>
  </si>
  <si>
    <t>11111111122223433311111111111111111111111111111111111122222112111</t>
  </si>
  <si>
    <t>1234312121</t>
  </si>
  <si>
    <t>1111111111122222233333344111111</t>
  </si>
  <si>
    <t>12341</t>
  </si>
  <si>
    <t>2333222222222222222222222222222222222222</t>
  </si>
  <si>
    <t>232</t>
  </si>
  <si>
    <t>1111111111111111221</t>
  </si>
  <si>
    <t>1111111111222333222222221111111333111221333332333333222</t>
  </si>
  <si>
    <t>1232131213232</t>
  </si>
  <si>
    <t>11111122222222211111111111111111</t>
  </si>
  <si>
    <t>111111111111111111111111111111</t>
  </si>
  <si>
    <t>2111122222222222222111</t>
  </si>
  <si>
    <t>111111112222222323323322</t>
  </si>
  <si>
    <t>12323232</t>
  </si>
  <si>
    <t>1112111</t>
  </si>
  <si>
    <t>211112222222231111</t>
  </si>
  <si>
    <t>11122222322222222222222222222</t>
  </si>
  <si>
    <t>11111122222222223333333333333</t>
  </si>
  <si>
    <t>11111111111222212222111</t>
  </si>
  <si>
    <t>111111111111122221111111331123311111111</t>
  </si>
  <si>
    <t>12131231</t>
  </si>
  <si>
    <t>211111111111111111</t>
  </si>
  <si>
    <t>111111332233</t>
  </si>
  <si>
    <t>1323</t>
  </si>
  <si>
    <t>132</t>
  </si>
  <si>
    <t>21111111111112222222222221111211</t>
    <phoneticPr fontId="1" type="noConversion"/>
  </si>
  <si>
    <t>1111111112222221333311</t>
    <phoneticPr fontId="1" type="noConversion"/>
  </si>
  <si>
    <t>S</t>
  </si>
  <si>
    <t>S</t>
    <phoneticPr fontId="1" type="noConversion"/>
  </si>
  <si>
    <t>M</t>
  </si>
  <si>
    <t>M</t>
    <phoneticPr fontId="1" type="noConversion"/>
  </si>
  <si>
    <t>L</t>
  </si>
  <si>
    <t>L</t>
    <phoneticPr fontId="1" type="noConversion"/>
  </si>
  <si>
    <t>screensize</t>
    <phoneticPr fontId="1" type="noConversion"/>
  </si>
  <si>
    <t>Fixation_count</t>
    <phoneticPr fontId="1" type="noConversion"/>
  </si>
  <si>
    <t>Fixation_loss</t>
    <phoneticPr fontId="1" type="noConversion"/>
  </si>
  <si>
    <t>Fixation_count</t>
    <phoneticPr fontId="1" type="noConversion"/>
  </si>
  <si>
    <t>Fixation_loss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</si>
  <si>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</si>
  <si>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</si>
  <si>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</si>
  <si>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Loss_rates</t>
    <phoneticPr fontId="1" type="noConversion"/>
  </si>
  <si>
    <t>Log_timetoF</t>
    <phoneticPr fontId="1" type="noConversion"/>
  </si>
  <si>
    <t>Loag_Fixationtime</t>
    <phoneticPr fontId="1" type="noConversion"/>
  </si>
  <si>
    <t>Log_completionD</t>
    <phoneticPr fontId="1" type="noConversion"/>
  </si>
  <si>
    <t>Log_MeanFperL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</si>
  <si>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</si>
  <si>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</si>
  <si>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</si>
  <si>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total_Skip_Disatnace</t>
    <phoneticPr fontId="1" type="noConversion"/>
  </si>
  <si>
    <t>Total_r_d</t>
    <phoneticPr fontId="1" type="noConversion"/>
  </si>
  <si>
    <t>2,3</t>
    <phoneticPr fontId="1" type="noConversion"/>
  </si>
  <si>
    <t>2,2</t>
    <phoneticPr fontId="1" type="noConversion"/>
  </si>
  <si>
    <t>2,2,2</t>
    <phoneticPr fontId="1" type="noConversion"/>
  </si>
  <si>
    <t>Skip_D</t>
    <phoneticPr fontId="1" type="noConversion"/>
  </si>
  <si>
    <t>Parameter</t>
  </si>
  <si>
    <t>estimate</t>
  </si>
  <si>
    <t>s.e.</t>
  </si>
  <si>
    <t>t(*)</t>
  </si>
  <si>
    <t>t pr.</t>
  </si>
  <si>
    <t>Constant</t>
  </si>
  <si>
    <t>&lt;.001</t>
  </si>
  <si>
    <t>Screen_size M</t>
  </si>
  <si>
    <t>Screen_size S</t>
  </si>
  <si>
    <t>Regression analysis</t>
  </si>
  <si>
    <t xml:space="preserve"> </t>
  </si>
  <si>
    <t>Response variate:</t>
  </si>
  <si>
    <t>Wrong_answer</t>
  </si>
  <si>
    <t>Binomial totals:</t>
  </si>
  <si>
    <t>Distribution:</t>
  </si>
  <si>
    <t>Binomial</t>
  </si>
  <si>
    <t>Link function:</t>
  </si>
  <si>
    <t>Logit</t>
  </si>
  <si>
    <t>Fitted terms:</t>
  </si>
  <si>
    <t>Constant, Screen_size</t>
  </si>
  <si>
    <t>Task_satisfaction</t>
  </si>
  <si>
    <t>Poisson</t>
  </si>
  <si>
    <t>Log</t>
  </si>
  <si>
    <t xml:space="preserve"> antilog of</t>
  </si>
  <si>
    <t>a</t>
    <phoneticPr fontId="1" type="noConversion"/>
  </si>
  <si>
    <t>b</t>
    <phoneticPr fontId="1" type="noConversion"/>
  </si>
  <si>
    <t>ab</t>
    <phoneticPr fontId="1" type="noConversion"/>
  </si>
  <si>
    <t>Table of predicted means for Screen_size</t>
  </si>
  <si>
    <t>Screen_size</t>
  </si>
  <si>
    <t>Standard errors of differences between pairs</t>
  </si>
  <si>
    <t>Screen_size L</t>
  </si>
  <si>
    <t xml:space="preserve">  *</t>
  </si>
  <si>
    <t>Satisfaction</t>
    <phoneticPr fontId="1" type="noConversion"/>
  </si>
  <si>
    <t>L and M</t>
    <phoneticPr fontId="1" type="noConversion"/>
  </si>
  <si>
    <t>L and S</t>
    <phoneticPr fontId="1" type="noConversion"/>
  </si>
  <si>
    <t>M and S</t>
    <phoneticPr fontId="1" type="noConversion"/>
  </si>
  <si>
    <t>a</t>
    <phoneticPr fontId="1" type="noConversion"/>
  </si>
  <si>
    <t>Minimal</t>
    <phoneticPr fontId="1" type="noConversion"/>
  </si>
  <si>
    <t>Compressed</t>
    <phoneticPr fontId="1" type="noConversion"/>
  </si>
  <si>
    <t>ab</t>
    <phoneticPr fontId="1" type="noConversion"/>
  </si>
  <si>
    <t>Compressd - Minimal</t>
    <phoneticPr fontId="1" type="noConversion"/>
  </si>
  <si>
    <t>Complete</t>
    <phoneticPr fontId="1" type="noConversion"/>
  </si>
  <si>
    <t>S.Lienar or/ID</t>
    <phoneticPr fontId="1" type="noConversion"/>
  </si>
  <si>
    <t>Linear or/ID</t>
    <phoneticPr fontId="1" type="noConversion"/>
  </si>
  <si>
    <t>Regression</t>
    <phoneticPr fontId="1" type="noConversion"/>
  </si>
  <si>
    <t>Trackback</t>
    <phoneticPr fontId="1" type="noConversion"/>
  </si>
  <si>
    <t>ID</t>
    <phoneticPr fontId="1" type="noConversion"/>
  </si>
  <si>
    <t>Categories</t>
  </si>
  <si>
    <t>Sub-categories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</si>
  <si>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</si>
  <si>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</si>
  <si>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</si>
  <si>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</si>
  <si>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</si>
  <si>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</si>
  <si>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</si>
  <si>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</si>
  <si>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</si>
  <si>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</si>
  <si>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</si>
  <si>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</si>
  <si>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</si>
  <si>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S15</t>
  </si>
  <si>
    <t>S16</t>
  </si>
  <si>
    <t>S17</t>
  </si>
  <si>
    <t>S18</t>
  </si>
  <si>
    <t>Total count</t>
  </si>
  <si>
    <t>Rate</t>
  </si>
  <si>
    <t>1.Age</t>
  </si>
  <si>
    <t>2.Gender</t>
  </si>
  <si>
    <t>Male</t>
  </si>
  <si>
    <t>Female</t>
  </si>
  <si>
    <t>7. How often</t>
  </si>
  <si>
    <t>Over once a day</t>
  </si>
  <si>
    <t>A few time per week</t>
    <phoneticPr fontId="8" type="noConversion"/>
  </si>
  <si>
    <t>Once a week</t>
    <phoneticPr fontId="8" type="noConversion"/>
  </si>
  <si>
    <t>Rerely</t>
  </si>
  <si>
    <t>8. How good with S.Engine</t>
  </si>
  <si>
    <t>Expert</t>
  </si>
  <si>
    <t>Good</t>
  </si>
  <si>
    <t>Inexperienced</t>
  </si>
  <si>
    <t>Terrible</t>
  </si>
  <si>
    <t>number</t>
    <phoneticPr fontId="1" type="noConversion"/>
  </si>
  <si>
    <t>Computer</t>
    <phoneticPr fontId="1" type="noConversion"/>
  </si>
  <si>
    <t>3. Under? Post?</t>
    <phoneticPr fontId="1" type="noConversion"/>
  </si>
  <si>
    <t>4. major?</t>
    <phoneticPr fontId="1" type="noConversion"/>
  </si>
  <si>
    <t>5. Convenient</t>
    <phoneticPr fontId="1" type="noConversion"/>
  </si>
  <si>
    <t>small</t>
    <phoneticPr fontId="1" type="noConversion"/>
  </si>
  <si>
    <t>medium</t>
    <phoneticPr fontId="1" type="noConversion"/>
  </si>
  <si>
    <t>large</t>
    <phoneticPr fontId="1" type="noConversion"/>
  </si>
  <si>
    <t>All similar</t>
    <phoneticPr fontId="1" type="noConversion"/>
  </si>
  <si>
    <t>6. Difficulty of Tasks</t>
    <phoneticPr fontId="1" type="noConversion"/>
  </si>
  <si>
    <t>9. How good with using mobile device?</t>
    <phoneticPr fontId="1" type="noConversion"/>
  </si>
  <si>
    <t>S14</t>
    <phoneticPr fontId="1" type="noConversion"/>
  </si>
  <si>
    <t>Ph.D? or post phd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</si>
</sst>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0%"/>
    <numFmt numFmtId="178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Arial"/>
      <family val="2"/>
    </font>
    <font>
      <sz val="10"/>
      <color rgb="FF000000"/>
      <name val="Arial"/>
      <family val="2"/>
    </font>
    <font>
      <sz val="16"/>
      <color rgb="FF0000FF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8" xfId="0" applyFont="1" applyBorder="1">
      <alignment vertical="center"/>
    </xf>
    <xf numFmtId="0" fontId="3" fillId="2" borderId="1" xfId="0" applyFont="1" applyFill="1" applyBorder="1" applyAlignment="1"/>
    <xf numFmtId="49" fontId="2" fillId="0" borderId="5" xfId="0" applyNumberFormat="1" applyFont="1" applyBorder="1">
      <alignment vertical="center"/>
    </xf>
    <xf numFmtId="49" fontId="2" fillId="0" borderId="13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10" xfId="0" applyNumberFormat="1" applyFont="1" applyBorder="1">
      <alignment vertical="center"/>
    </xf>
    <xf numFmtId="49" fontId="2" fillId="0" borderId="3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0" xfId="0" applyNumberFormat="1" applyFont="1">
      <alignment vertical="center"/>
    </xf>
    <xf numFmtId="0" fontId="2" fillId="3" borderId="5" xfId="0" applyFont="1" applyFill="1" applyBorder="1">
      <alignment vertical="center"/>
    </xf>
    <xf numFmtId="49" fontId="2" fillId="3" borderId="5" xfId="0" applyNumberFormat="1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10" xfId="0" applyFont="1" applyFill="1" applyBorder="1">
      <alignment vertical="center"/>
    </xf>
    <xf numFmtId="49" fontId="2" fillId="3" borderId="10" xfId="0" applyNumberFormat="1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3" borderId="0" xfId="0" applyFont="1" applyFill="1">
      <alignment vertical="center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7" fontId="2" fillId="0" borderId="0" xfId="0" applyNumberFormat="1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13" xfId="0" applyBorder="1" applyAlignment="1"/>
    <xf numFmtId="0" fontId="0" fillId="0" borderId="23" xfId="0" applyBorder="1" applyAlignment="1">
      <alignment horizontal="center" vertical="center"/>
    </xf>
    <xf numFmtId="0" fontId="0" fillId="0" borderId="24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25" xfId="0" applyBorder="1" applyAlignment="1"/>
    <xf numFmtId="10" fontId="0" fillId="0" borderId="23" xfId="0" applyNumberFormat="1" applyBorder="1" applyAlignment="1"/>
    <xf numFmtId="0" fontId="0" fillId="0" borderId="26" xfId="0" applyBorder="1" applyAlignment="1">
      <alignment horizontal="center" vertical="center"/>
    </xf>
    <xf numFmtId="0" fontId="0" fillId="0" borderId="27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28" xfId="0" applyBorder="1" applyAlignment="1"/>
    <xf numFmtId="0" fontId="0" fillId="0" borderId="29" xfId="0" applyBorder="1" applyAlignment="1">
      <alignment horizontal="center" vertical="center"/>
    </xf>
    <xf numFmtId="0" fontId="0" fillId="0" borderId="30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31" xfId="0" applyBorder="1" applyAlignment="1"/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/>
    <xf numFmtId="0" fontId="0" fillId="0" borderId="15" xfId="0" applyBorder="1" applyAlignment="1"/>
    <xf numFmtId="0" fontId="0" fillId="0" borderId="3" xfId="0" applyBorder="1" applyAlignment="1"/>
    <xf numFmtId="0" fontId="0" fillId="0" borderId="32" xfId="0" applyBorder="1" applyAlignment="1">
      <alignment horizontal="center" vertical="center"/>
    </xf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0" fillId="0" borderId="38" xfId="0" applyBorder="1" applyAlignment="1"/>
    <xf numFmtId="0" fontId="0" fillId="0" borderId="39" xfId="0" applyBorder="1" applyAlignment="1">
      <alignment horizontal="center" vertical="center"/>
    </xf>
    <xf numFmtId="0" fontId="0" fillId="0" borderId="40" xfId="0" applyBorder="1" applyAlignment="1"/>
    <xf numFmtId="0" fontId="0" fillId="0" borderId="17" xfId="0" applyBorder="1" applyAlignment="1"/>
    <xf numFmtId="0" fontId="0" fillId="0" borderId="2" xfId="0" applyBorder="1" applyAlignment="1"/>
    <xf numFmtId="0" fontId="0" fillId="0" borderId="41" xfId="0" applyBorder="1" applyAlignment="1"/>
    <xf numFmtId="0" fontId="0" fillId="0" borderId="19" xfId="0" applyBorder="1" applyAlignment="1">
      <alignment horizontal="center" vertical="center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0" fillId="0" borderId="20" xfId="0" applyBorder="1" applyAlignment="1">
      <alignment horizontal="center" vertical="center"/>
    </xf>
    <xf numFmtId="0" fontId="0" fillId="0" borderId="12" xfId="0" applyBorder="1" applyAlignment="1"/>
    <xf numFmtId="0" fontId="0" fillId="0" borderId="46" xfId="0" applyBorder="1" applyAlignment="1"/>
    <xf numFmtId="0" fontId="0" fillId="0" borderId="47" xfId="0" applyBorder="1" applyAlignment="1">
      <alignment horizontal="center" vertical="center"/>
    </xf>
    <xf numFmtId="0" fontId="0" fillId="0" borderId="48" xfId="0" applyBorder="1" applyAlignment="1"/>
    <xf numFmtId="178" fontId="0" fillId="0" borderId="19" xfId="0" applyNumberFormat="1" applyBorder="1" applyAlignment="1"/>
    <xf numFmtId="0" fontId="0" fillId="0" borderId="49" xfId="0" applyBorder="1" applyAlignment="1"/>
    <xf numFmtId="10" fontId="0" fillId="0" borderId="29" xfId="0" applyNumberFormat="1" applyBorder="1" applyAlignment="1"/>
    <xf numFmtId="10" fontId="0" fillId="0" borderId="19" xfId="0" applyNumberFormat="1" applyBorder="1" applyAlignment="1"/>
    <xf numFmtId="10" fontId="0" fillId="0" borderId="32" xfId="0" applyNumberFormat="1" applyBorder="1" applyAlignment="1"/>
    <xf numFmtId="10" fontId="0" fillId="0" borderId="26" xfId="0" applyNumberFormat="1" applyBorder="1" applyAlignment="1"/>
    <xf numFmtId="10" fontId="0" fillId="0" borderId="47" xfId="0" applyNumberFormat="1" applyBorder="1" applyAlignment="1"/>
    <xf numFmtId="10" fontId="0" fillId="0" borderId="39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163"/>
  <sheetViews>
    <sheetView workbookViewId="0">
      <pane ySplit="1" topLeftCell="A89" activePane="bottomLeft" state="frozen"/>
      <selection pane="bottomLeft" activeCell="V42" sqref="V42"/>
    </sheetView>
  </sheetViews>
  <sheetFormatPr defaultRowHeight="12" x14ac:dyDescent="0.3"/>
  <cols>
    <col min="1" max="1" width="6.5" style="37" bestFit="1" customWidth="1"/>
    <col min="2" max="2" width="6.875" style="1" customWidth="1"/>
    <col min="3" max="3" width="3.875" style="1" customWidth="1"/>
    <col min="4" max="5" width="6.5" style="1" customWidth="1"/>
    <col min="6" max="6" width="9.875" style="1" bestFit="1" customWidth="1"/>
    <col min="7" max="7" width="7.25" style="1" customWidth="1"/>
    <col min="8" max="8" width="8.625" style="1" customWidth="1"/>
    <col min="9" max="12" width="4.875" style="1" customWidth="1"/>
    <col min="13" max="13" width="7.125" style="21" customWidth="1"/>
    <col min="14" max="14" width="19" style="1" bestFit="1" customWidth="1"/>
    <col min="15" max="15" width="21.625" style="1" bestFit="1" customWidth="1"/>
    <col min="16" max="16" width="4.875" style="1" customWidth="1"/>
    <col min="17" max="17" width="18.625" style="1" bestFit="1" customWidth="1"/>
    <col min="18" max="18" width="18.25" style="1" customWidth="1"/>
    <col min="19" max="19" width="14.625" style="1" customWidth="1"/>
    <col min="20" max="20" width="11.375" style="1" customWidth="1"/>
    <col min="21" max="21" width="4.875" style="1" customWidth="1"/>
    <col min="22" max="22" width="9.375" style="1" customWidth="1"/>
    <col min="23" max="23" width="7.5" style="1" customWidth="1"/>
    <col min="24" max="24" width="13" style="1" customWidth="1"/>
    <col min="25" max="25" width="4.875" style="1" customWidth="1"/>
    <col min="26" max="26" width="7.625" style="1" customWidth="1"/>
    <col min="27" max="27" width="9.625" style="1" customWidth="1"/>
    <col min="28" max="28" width="4.875" style="1" customWidth="1"/>
    <col min="29" max="29" width="13.5" style="1" bestFit="1" customWidth="1"/>
    <col min="30" max="30" width="15.25" style="1" bestFit="1" customWidth="1"/>
    <col min="31" max="32" width="4.875" style="1" customWidth="1"/>
    <col min="33" max="38" width="11.25" style="1" bestFit="1" customWidth="1"/>
    <col min="39" max="16384" width="9" style="1"/>
  </cols>
  <sheetData>
    <row r="1" spans="1:32" ht="12.75" thickBot="1" x14ac:dyDescent="0.35">
      <c r="A1" s="34" t="s">
        <v>12</v>
      </c>
      <c r="B1" s="10" t="s">
        <v>13</v>
      </c>
      <c r="C1" s="10" t="s">
        <v>25</v>
      </c>
      <c r="D1" s="10" t="s">
        <v>26</v>
      </c>
      <c r="E1" s="10" t="s">
        <v>316</v>
      </c>
      <c r="F1" s="10" t="s">
        <v>317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45</v>
      </c>
      <c r="M1" s="16" t="s">
        <v>27</v>
      </c>
      <c r="N1" s="16" t="s">
        <v>28</v>
      </c>
      <c r="O1" s="10" t="s">
        <v>19</v>
      </c>
      <c r="P1" s="16" t="s">
        <v>29</v>
      </c>
      <c r="Q1" s="10" t="s">
        <v>30</v>
      </c>
      <c r="R1" s="10" t="s">
        <v>35</v>
      </c>
      <c r="S1" s="10" t="s">
        <v>36</v>
      </c>
      <c r="T1" s="10" t="s">
        <v>37</v>
      </c>
      <c r="U1" s="10" t="s">
        <v>39</v>
      </c>
      <c r="V1" s="10" t="s">
        <v>38</v>
      </c>
      <c r="W1" s="10" t="s">
        <v>40</v>
      </c>
      <c r="X1" s="10" t="s">
        <v>24</v>
      </c>
      <c r="Y1" s="10" t="s">
        <v>20</v>
      </c>
      <c r="Z1" s="10" t="s">
        <v>33</v>
      </c>
      <c r="AA1" s="10" t="s">
        <v>31</v>
      </c>
      <c r="AB1" s="10" t="s">
        <v>21</v>
      </c>
      <c r="AC1" s="10" t="s">
        <v>34</v>
      </c>
      <c r="AD1" s="10" t="s">
        <v>32</v>
      </c>
      <c r="AE1" s="10" t="s">
        <v>22</v>
      </c>
      <c r="AF1" s="11" t="s">
        <v>23</v>
      </c>
    </row>
    <row r="2" spans="1:32" x14ac:dyDescent="0.3">
      <c r="A2" s="31">
        <v>1</v>
      </c>
      <c r="B2" s="5" t="s">
        <v>41</v>
      </c>
      <c r="C2" s="5" t="s">
        <v>61</v>
      </c>
      <c r="D2" s="5">
        <v>19.18</v>
      </c>
      <c r="E2" s="5">
        <v>67</v>
      </c>
      <c r="F2" s="5">
        <v>2</v>
      </c>
      <c r="G2" s="5">
        <v>13.425000000000001</v>
      </c>
      <c r="H2" s="5">
        <v>147.01</v>
      </c>
      <c r="I2" s="5">
        <v>1</v>
      </c>
      <c r="J2" s="5">
        <v>0</v>
      </c>
      <c r="K2" s="5">
        <v>3</v>
      </c>
      <c r="L2" s="5">
        <v>1</v>
      </c>
      <c r="M2" s="15" t="s">
        <v>62</v>
      </c>
      <c r="N2" s="15" t="s">
        <v>63</v>
      </c>
      <c r="O2" s="5">
        <v>15</v>
      </c>
      <c r="P2" s="16" t="s">
        <v>65</v>
      </c>
      <c r="Q2" s="10">
        <v>4</v>
      </c>
      <c r="R2" s="10">
        <v>11</v>
      </c>
      <c r="S2" s="10">
        <v>1</v>
      </c>
      <c r="T2" s="10">
        <v>0</v>
      </c>
      <c r="U2" s="10">
        <v>0</v>
      </c>
      <c r="V2" s="10">
        <v>0</v>
      </c>
      <c r="W2" s="10">
        <v>0</v>
      </c>
      <c r="X2" s="5">
        <v>3.9517499999999997</v>
      </c>
      <c r="Y2" s="5">
        <v>0</v>
      </c>
      <c r="Z2" s="5">
        <v>0</v>
      </c>
      <c r="AA2" s="5"/>
      <c r="AB2" s="5">
        <v>1</v>
      </c>
      <c r="AC2" s="5">
        <v>7</v>
      </c>
      <c r="AD2" s="5">
        <v>1</v>
      </c>
      <c r="AE2" s="5">
        <v>3</v>
      </c>
      <c r="AF2" s="6">
        <v>2</v>
      </c>
    </row>
    <row r="3" spans="1:32" x14ac:dyDescent="0.3">
      <c r="A3" s="32">
        <v>1</v>
      </c>
      <c r="B3" s="2" t="s">
        <v>50</v>
      </c>
      <c r="C3" s="2" t="s">
        <v>51</v>
      </c>
      <c r="D3" s="2">
        <v>15.233000000000001</v>
      </c>
      <c r="E3" s="2">
        <v>45</v>
      </c>
      <c r="F3" s="2">
        <v>2</v>
      </c>
      <c r="G3" s="2">
        <v>10.106999999999998</v>
      </c>
      <c r="H3" s="2">
        <v>15.566000000000001</v>
      </c>
      <c r="I3" s="2">
        <v>1</v>
      </c>
      <c r="J3" s="2">
        <v>0</v>
      </c>
      <c r="K3" s="2">
        <v>2</v>
      </c>
      <c r="L3" s="2">
        <v>1</v>
      </c>
      <c r="M3" s="17" t="s">
        <v>66</v>
      </c>
      <c r="N3" s="17" t="s">
        <v>68</v>
      </c>
      <c r="O3" s="2">
        <v>3</v>
      </c>
      <c r="P3" s="17" t="s">
        <v>70</v>
      </c>
      <c r="Q3" s="2">
        <v>2</v>
      </c>
      <c r="R3" s="2">
        <v>1</v>
      </c>
      <c r="S3" s="2">
        <v>1</v>
      </c>
      <c r="T3" s="2">
        <v>1</v>
      </c>
      <c r="U3" s="2">
        <v>1</v>
      </c>
      <c r="V3" s="2">
        <v>0</v>
      </c>
      <c r="W3" s="2">
        <v>0</v>
      </c>
      <c r="X3" s="2">
        <v>5.0534999999999988</v>
      </c>
      <c r="Y3" s="2">
        <v>0</v>
      </c>
      <c r="Z3" s="2">
        <v>0</v>
      </c>
      <c r="AA3" s="2"/>
      <c r="AB3" s="2">
        <v>1</v>
      </c>
      <c r="AC3" s="2">
        <v>1</v>
      </c>
      <c r="AD3" s="2">
        <v>1</v>
      </c>
      <c r="AE3" s="2">
        <v>1</v>
      </c>
      <c r="AF3" s="7">
        <v>3</v>
      </c>
    </row>
    <row r="4" spans="1:32" x14ac:dyDescent="0.3">
      <c r="A4" s="32">
        <v>1</v>
      </c>
      <c r="B4" s="2" t="s">
        <v>41</v>
      </c>
      <c r="C4" s="2" t="s">
        <v>52</v>
      </c>
      <c r="D4" s="2">
        <v>16.931000000000001</v>
      </c>
      <c r="E4" s="2">
        <v>52</v>
      </c>
      <c r="F4" s="2">
        <v>1</v>
      </c>
      <c r="G4" s="2">
        <v>11.957000000000001</v>
      </c>
      <c r="H4" s="2">
        <v>34.012999999999998</v>
      </c>
      <c r="I4" s="2">
        <v>1</v>
      </c>
      <c r="J4" s="2">
        <v>0</v>
      </c>
      <c r="K4" s="2">
        <v>1</v>
      </c>
      <c r="L4" s="2">
        <v>1</v>
      </c>
      <c r="M4" s="17" t="s">
        <v>71</v>
      </c>
      <c r="N4" s="17" t="s">
        <v>68</v>
      </c>
      <c r="O4" s="2">
        <v>3</v>
      </c>
      <c r="P4" s="17" t="s">
        <v>70</v>
      </c>
      <c r="Q4" s="2">
        <v>2</v>
      </c>
      <c r="R4" s="2">
        <v>1</v>
      </c>
      <c r="S4" s="2">
        <v>1</v>
      </c>
      <c r="T4" s="2">
        <v>1</v>
      </c>
      <c r="U4" s="2">
        <v>1</v>
      </c>
      <c r="V4" s="2">
        <v>0</v>
      </c>
      <c r="W4" s="2">
        <v>0</v>
      </c>
      <c r="X4" s="2">
        <v>5.9785000000000004</v>
      </c>
      <c r="Y4" s="2">
        <v>0</v>
      </c>
      <c r="Z4" s="2">
        <v>0</v>
      </c>
      <c r="AA4" s="2"/>
      <c r="AB4" s="2">
        <v>1</v>
      </c>
      <c r="AC4" s="2">
        <v>1</v>
      </c>
      <c r="AD4" s="2">
        <v>1</v>
      </c>
      <c r="AE4" s="2">
        <v>1</v>
      </c>
      <c r="AF4" s="7">
        <v>4</v>
      </c>
    </row>
    <row r="5" spans="1:32" x14ac:dyDescent="0.3">
      <c r="A5" s="32">
        <v>1</v>
      </c>
      <c r="B5" s="2" t="s">
        <v>44</v>
      </c>
      <c r="C5" s="2" t="s">
        <v>53</v>
      </c>
      <c r="D5" s="2">
        <v>17.815000000000001</v>
      </c>
      <c r="E5" s="2">
        <v>61</v>
      </c>
      <c r="F5" s="2">
        <v>2</v>
      </c>
      <c r="G5" s="2">
        <v>12.109999999999994</v>
      </c>
      <c r="H5" s="2">
        <v>23.442</v>
      </c>
      <c r="I5" s="2">
        <v>1</v>
      </c>
      <c r="J5" s="2">
        <v>0</v>
      </c>
      <c r="K5" s="2">
        <v>2</v>
      </c>
      <c r="L5" s="2">
        <v>1</v>
      </c>
      <c r="M5" s="17" t="s">
        <v>72</v>
      </c>
      <c r="N5" s="17" t="s">
        <v>73</v>
      </c>
      <c r="O5" s="2">
        <v>5</v>
      </c>
      <c r="P5" s="17" t="s">
        <v>75</v>
      </c>
      <c r="Q5" s="2">
        <v>2</v>
      </c>
      <c r="R5" s="2">
        <v>3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6.0549999999999971</v>
      </c>
      <c r="Y5" s="2">
        <v>0</v>
      </c>
      <c r="Z5" s="2">
        <v>0</v>
      </c>
      <c r="AA5" s="2"/>
      <c r="AB5" s="2">
        <v>1</v>
      </c>
      <c r="AC5" s="2">
        <v>2</v>
      </c>
      <c r="AD5" s="2">
        <v>1</v>
      </c>
      <c r="AE5" s="2">
        <v>1</v>
      </c>
      <c r="AF5" s="7">
        <v>5</v>
      </c>
    </row>
    <row r="6" spans="1:32" x14ac:dyDescent="0.3">
      <c r="A6" s="32">
        <v>1</v>
      </c>
      <c r="B6" s="2" t="s">
        <v>54</v>
      </c>
      <c r="C6" s="2" t="s">
        <v>55</v>
      </c>
      <c r="D6" s="2">
        <v>5.61</v>
      </c>
      <c r="E6" s="2">
        <v>21</v>
      </c>
      <c r="F6" s="2">
        <v>1</v>
      </c>
      <c r="G6" s="2">
        <v>3.7660000000000005</v>
      </c>
      <c r="H6" s="2">
        <v>11.47</v>
      </c>
      <c r="I6" s="2">
        <v>1</v>
      </c>
      <c r="J6" s="2">
        <v>0</v>
      </c>
      <c r="K6" s="2">
        <v>1</v>
      </c>
      <c r="L6" s="2">
        <v>0</v>
      </c>
      <c r="M6" s="17" t="s">
        <v>76</v>
      </c>
      <c r="N6" s="17" t="s">
        <v>77</v>
      </c>
      <c r="O6" s="2">
        <v>6</v>
      </c>
      <c r="P6" s="17" t="s">
        <v>78</v>
      </c>
      <c r="Q6" s="2">
        <v>3</v>
      </c>
      <c r="R6" s="2">
        <v>3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1.2553333333333334</v>
      </c>
      <c r="Y6" s="2">
        <v>0</v>
      </c>
      <c r="Z6" s="2">
        <v>0</v>
      </c>
      <c r="AA6" s="2"/>
      <c r="AB6" s="2">
        <v>1</v>
      </c>
      <c r="AC6" s="2">
        <v>3</v>
      </c>
      <c r="AD6" s="2">
        <v>2</v>
      </c>
      <c r="AE6" s="2">
        <v>4</v>
      </c>
      <c r="AF6" s="7">
        <v>5</v>
      </c>
    </row>
    <row r="7" spans="1:32" x14ac:dyDescent="0.3">
      <c r="A7" s="32">
        <v>1</v>
      </c>
      <c r="B7" s="2" t="s">
        <v>44</v>
      </c>
      <c r="C7" s="2" t="s">
        <v>56</v>
      </c>
      <c r="D7" s="2">
        <v>3.23</v>
      </c>
      <c r="E7" s="2">
        <v>11</v>
      </c>
      <c r="F7" s="2">
        <v>0</v>
      </c>
      <c r="G7" s="2">
        <v>2.282</v>
      </c>
      <c r="H7" s="2">
        <v>7.891</v>
      </c>
      <c r="I7" s="2">
        <v>1</v>
      </c>
      <c r="J7" s="2">
        <v>0</v>
      </c>
      <c r="K7" s="2">
        <v>1</v>
      </c>
      <c r="L7" s="2">
        <v>0</v>
      </c>
      <c r="M7" s="17" t="s">
        <v>80</v>
      </c>
      <c r="N7" s="17" t="s">
        <v>82</v>
      </c>
      <c r="O7" s="2">
        <v>2</v>
      </c>
      <c r="P7" s="17" t="s">
        <v>82</v>
      </c>
      <c r="Q7" s="2">
        <v>2</v>
      </c>
      <c r="R7" s="2">
        <v>0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2">
        <v>1.141</v>
      </c>
      <c r="Y7" s="2">
        <v>0</v>
      </c>
      <c r="Z7" s="2">
        <v>0</v>
      </c>
      <c r="AA7" s="2"/>
      <c r="AB7" s="2">
        <v>1</v>
      </c>
      <c r="AC7" s="2">
        <v>1</v>
      </c>
      <c r="AD7" s="2">
        <v>2</v>
      </c>
      <c r="AE7" s="2">
        <v>2</v>
      </c>
      <c r="AF7" s="7">
        <v>6</v>
      </c>
    </row>
    <row r="8" spans="1:32" x14ac:dyDescent="0.3">
      <c r="A8" s="32">
        <v>1</v>
      </c>
      <c r="B8" s="2" t="s">
        <v>57</v>
      </c>
      <c r="C8" s="2" t="s">
        <v>58</v>
      </c>
      <c r="D8" s="2">
        <v>12.436999999999999</v>
      </c>
      <c r="E8" s="2">
        <v>45</v>
      </c>
      <c r="F8" s="2">
        <v>1</v>
      </c>
      <c r="G8" s="2">
        <v>9.2079999999999984</v>
      </c>
      <c r="H8" s="2">
        <v>29.385000000000002</v>
      </c>
      <c r="I8" s="2">
        <v>1</v>
      </c>
      <c r="J8" s="2">
        <v>0</v>
      </c>
      <c r="K8" s="2">
        <v>1</v>
      </c>
      <c r="L8" s="2">
        <v>0</v>
      </c>
      <c r="M8" s="17" t="s">
        <v>83</v>
      </c>
      <c r="N8" s="17" t="s">
        <v>84</v>
      </c>
      <c r="O8" s="2">
        <v>10</v>
      </c>
      <c r="P8" s="17" t="s">
        <v>85</v>
      </c>
      <c r="Q8" s="2">
        <v>4</v>
      </c>
      <c r="R8" s="2">
        <v>6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2.3019999999999996</v>
      </c>
      <c r="Y8" s="2">
        <v>1</v>
      </c>
      <c r="Z8" s="2">
        <v>2</v>
      </c>
      <c r="AA8" s="2">
        <v>2.5</v>
      </c>
      <c r="AB8" s="2">
        <v>1</v>
      </c>
      <c r="AC8" s="2">
        <v>5</v>
      </c>
      <c r="AD8" s="2">
        <v>1.4</v>
      </c>
      <c r="AE8" s="2">
        <v>3</v>
      </c>
      <c r="AF8" s="7">
        <v>5</v>
      </c>
    </row>
    <row r="9" spans="1:32" x14ac:dyDescent="0.3">
      <c r="A9" s="32">
        <v>1</v>
      </c>
      <c r="B9" s="2" t="s">
        <v>57</v>
      </c>
      <c r="C9" s="2" t="s">
        <v>59</v>
      </c>
      <c r="D9" s="2">
        <v>9.4570000000000007</v>
      </c>
      <c r="E9" s="2">
        <v>29</v>
      </c>
      <c r="F9" s="2">
        <v>1</v>
      </c>
      <c r="G9" s="2">
        <v>6.2760000000000007</v>
      </c>
      <c r="H9" s="2">
        <v>14.486000000000001</v>
      </c>
      <c r="I9" s="2">
        <v>1</v>
      </c>
      <c r="J9" s="2">
        <v>0</v>
      </c>
      <c r="K9" s="2">
        <v>2</v>
      </c>
      <c r="L9" s="2">
        <v>0</v>
      </c>
      <c r="M9" s="17" t="s">
        <v>86</v>
      </c>
      <c r="N9" s="17" t="s">
        <v>68</v>
      </c>
      <c r="O9" s="2">
        <v>3</v>
      </c>
      <c r="P9" s="17" t="s">
        <v>70</v>
      </c>
      <c r="Q9" s="2">
        <v>2</v>
      </c>
      <c r="R9" s="2">
        <v>1</v>
      </c>
      <c r="S9" s="2">
        <v>1</v>
      </c>
      <c r="T9" s="2">
        <v>1</v>
      </c>
      <c r="U9" s="2">
        <v>1</v>
      </c>
      <c r="V9" s="2">
        <v>0</v>
      </c>
      <c r="W9" s="2">
        <v>0</v>
      </c>
      <c r="X9" s="2">
        <v>3.1380000000000003</v>
      </c>
      <c r="Y9" s="2">
        <v>0</v>
      </c>
      <c r="Z9" s="2">
        <v>0</v>
      </c>
      <c r="AA9" s="2"/>
      <c r="AB9" s="2">
        <v>1</v>
      </c>
      <c r="AC9" s="2">
        <v>1</v>
      </c>
      <c r="AD9" s="2">
        <v>1</v>
      </c>
      <c r="AE9" s="2">
        <v>1</v>
      </c>
      <c r="AF9" s="7">
        <v>5</v>
      </c>
    </row>
    <row r="10" spans="1:32" ht="12.75" thickBot="1" x14ac:dyDescent="0.35">
      <c r="A10" s="33">
        <v>1</v>
      </c>
      <c r="B10" s="8" t="s">
        <v>57</v>
      </c>
      <c r="C10" s="8" t="s">
        <v>60</v>
      </c>
      <c r="D10" s="8">
        <v>8.7070000000000007</v>
      </c>
      <c r="E10" s="8">
        <v>24</v>
      </c>
      <c r="F10" s="8">
        <v>0</v>
      </c>
      <c r="G10" s="8">
        <v>5.0299999999999994</v>
      </c>
      <c r="H10" s="8">
        <v>22.774999999999999</v>
      </c>
      <c r="I10" s="8">
        <v>1</v>
      </c>
      <c r="J10" s="8">
        <v>0</v>
      </c>
      <c r="K10" s="8">
        <v>2</v>
      </c>
      <c r="L10" s="8">
        <v>0</v>
      </c>
      <c r="M10" s="18" t="s">
        <v>87</v>
      </c>
      <c r="N10" s="18" t="s">
        <v>88</v>
      </c>
      <c r="O10" s="8">
        <v>8</v>
      </c>
      <c r="P10" s="18" t="s">
        <v>90</v>
      </c>
      <c r="Q10" s="8">
        <v>3</v>
      </c>
      <c r="R10" s="8">
        <v>5</v>
      </c>
      <c r="S10" s="8">
        <v>1</v>
      </c>
      <c r="T10" s="8">
        <v>1</v>
      </c>
      <c r="U10" s="8">
        <v>1</v>
      </c>
      <c r="V10" s="8">
        <v>0</v>
      </c>
      <c r="W10" s="8">
        <v>0</v>
      </c>
      <c r="X10" s="8">
        <v>1.6766666666666665</v>
      </c>
      <c r="Y10" s="8">
        <v>0</v>
      </c>
      <c r="Z10" s="8">
        <v>0</v>
      </c>
      <c r="AA10" s="8"/>
      <c r="AB10" s="8">
        <v>1</v>
      </c>
      <c r="AC10" s="8">
        <v>3</v>
      </c>
      <c r="AD10" s="8">
        <v>1</v>
      </c>
      <c r="AE10" s="8">
        <v>2</v>
      </c>
      <c r="AF10" s="9">
        <v>5</v>
      </c>
    </row>
    <row r="11" spans="1:32" x14ac:dyDescent="0.3">
      <c r="A11" s="35">
        <f>A2+1</f>
        <v>2</v>
      </c>
      <c r="B11" s="4" t="s">
        <v>54</v>
      </c>
      <c r="C11" s="4" t="s">
        <v>51</v>
      </c>
      <c r="D11" s="4">
        <v>18.812999999999999</v>
      </c>
      <c r="E11" s="4">
        <v>55</v>
      </c>
      <c r="F11" s="4">
        <v>0</v>
      </c>
      <c r="G11" s="4">
        <v>12.494</v>
      </c>
      <c r="H11" s="4">
        <v>31.817</v>
      </c>
      <c r="I11" s="4">
        <v>1</v>
      </c>
      <c r="J11" s="4">
        <v>0</v>
      </c>
      <c r="K11" s="4">
        <v>1</v>
      </c>
      <c r="L11" s="4">
        <v>0</v>
      </c>
      <c r="M11" s="19" t="s">
        <v>91</v>
      </c>
      <c r="N11" s="19" t="s">
        <v>92</v>
      </c>
      <c r="O11" s="4">
        <v>7</v>
      </c>
      <c r="P11" s="19" t="s">
        <v>70</v>
      </c>
      <c r="Q11" s="4">
        <v>2</v>
      </c>
      <c r="R11" s="4">
        <v>5</v>
      </c>
      <c r="S11" s="4">
        <v>1</v>
      </c>
      <c r="T11" s="4">
        <v>1</v>
      </c>
      <c r="U11" s="4">
        <v>1</v>
      </c>
      <c r="V11" s="4">
        <v>0</v>
      </c>
      <c r="W11" s="4">
        <v>0</v>
      </c>
      <c r="X11" s="4">
        <v>6.2469999999999999</v>
      </c>
      <c r="Y11" s="4">
        <v>0</v>
      </c>
      <c r="Z11" s="4">
        <v>0</v>
      </c>
      <c r="AA11" s="4"/>
      <c r="AB11" s="4">
        <v>1</v>
      </c>
      <c r="AC11" s="4">
        <v>3</v>
      </c>
      <c r="AD11" s="4">
        <v>1</v>
      </c>
      <c r="AE11" s="4">
        <v>1</v>
      </c>
      <c r="AF11" s="12">
        <v>6</v>
      </c>
    </row>
    <row r="12" spans="1:32" x14ac:dyDescent="0.3">
      <c r="A12" s="32">
        <f t="shared" ref="A12:A75" si="0">A3+1</f>
        <v>2</v>
      </c>
      <c r="B12" s="2" t="s">
        <v>54</v>
      </c>
      <c r="C12" s="2" t="s">
        <v>53</v>
      </c>
      <c r="D12" s="2">
        <v>21.427</v>
      </c>
      <c r="E12" s="2">
        <v>62</v>
      </c>
      <c r="F12" s="2">
        <v>0</v>
      </c>
      <c r="G12" s="2">
        <v>13.018999999999998</v>
      </c>
      <c r="H12" s="2">
        <v>38.274999999999999</v>
      </c>
      <c r="I12" s="2">
        <v>1</v>
      </c>
      <c r="J12" s="2">
        <v>0</v>
      </c>
      <c r="K12" s="2">
        <v>5</v>
      </c>
      <c r="L12" s="2">
        <v>1</v>
      </c>
      <c r="M12" s="17" t="s">
        <v>93</v>
      </c>
      <c r="N12" s="17" t="s">
        <v>94</v>
      </c>
      <c r="O12" s="2">
        <v>11</v>
      </c>
      <c r="P12" s="17" t="s">
        <v>96</v>
      </c>
      <c r="Q12" s="2">
        <v>4</v>
      </c>
      <c r="R12" s="2">
        <v>7</v>
      </c>
      <c r="S12" s="2">
        <v>0</v>
      </c>
      <c r="T12" s="2">
        <v>1</v>
      </c>
      <c r="U12" s="2">
        <v>1</v>
      </c>
      <c r="V12" s="2">
        <v>0</v>
      </c>
      <c r="W12" s="2">
        <v>0</v>
      </c>
      <c r="X12" s="2">
        <v>3.2547499999999996</v>
      </c>
      <c r="Y12" s="2">
        <v>1</v>
      </c>
      <c r="Z12" s="2">
        <v>1</v>
      </c>
      <c r="AA12" s="2">
        <v>2</v>
      </c>
      <c r="AB12" s="2">
        <v>1</v>
      </c>
      <c r="AC12" s="2">
        <v>4</v>
      </c>
      <c r="AD12" s="2">
        <v>1</v>
      </c>
      <c r="AE12" s="2">
        <v>3</v>
      </c>
      <c r="AF12" s="7">
        <v>6</v>
      </c>
    </row>
    <row r="13" spans="1:32" x14ac:dyDescent="0.3">
      <c r="A13" s="32">
        <f t="shared" si="0"/>
        <v>2</v>
      </c>
      <c r="B13" s="2" t="s">
        <v>54</v>
      </c>
      <c r="C13" s="2" t="s">
        <v>61</v>
      </c>
      <c r="D13" s="2">
        <v>24.724</v>
      </c>
      <c r="E13" s="2">
        <v>82</v>
      </c>
      <c r="F13" s="2">
        <v>0</v>
      </c>
      <c r="G13" s="2">
        <v>14.658999999999999</v>
      </c>
      <c r="H13" s="2">
        <v>138.16900000000001</v>
      </c>
      <c r="I13" s="2">
        <v>1</v>
      </c>
      <c r="J13" s="2">
        <v>0</v>
      </c>
      <c r="K13" s="2">
        <v>1</v>
      </c>
      <c r="L13" s="2">
        <v>1</v>
      </c>
      <c r="M13" s="17" t="s">
        <v>97</v>
      </c>
      <c r="N13" s="17" t="s">
        <v>98</v>
      </c>
      <c r="O13" s="2">
        <v>19</v>
      </c>
      <c r="P13" s="17" t="s">
        <v>99</v>
      </c>
      <c r="Q13" s="2">
        <v>8</v>
      </c>
      <c r="R13" s="2">
        <v>11</v>
      </c>
      <c r="S13" s="2">
        <v>1</v>
      </c>
      <c r="T13" s="2">
        <v>1</v>
      </c>
      <c r="U13" s="2">
        <v>1</v>
      </c>
      <c r="V13" s="2">
        <v>0</v>
      </c>
      <c r="W13" s="2">
        <v>0</v>
      </c>
      <c r="X13" s="2">
        <v>1.8323749999999999</v>
      </c>
      <c r="Y13" s="2">
        <v>0</v>
      </c>
      <c r="Z13" s="2">
        <v>0</v>
      </c>
      <c r="AA13" s="2"/>
      <c r="AB13" s="2">
        <v>1</v>
      </c>
      <c r="AC13" s="2">
        <v>7</v>
      </c>
      <c r="AD13" s="2">
        <v>1.5714285714285714</v>
      </c>
      <c r="AE13" s="2">
        <v>7</v>
      </c>
      <c r="AF13" s="7">
        <v>3</v>
      </c>
    </row>
    <row r="14" spans="1:32" x14ac:dyDescent="0.3">
      <c r="A14" s="32">
        <f t="shared" si="0"/>
        <v>2</v>
      </c>
      <c r="B14" s="2" t="s">
        <v>57</v>
      </c>
      <c r="C14" s="2" t="s">
        <v>56</v>
      </c>
      <c r="D14" s="2">
        <v>7.06</v>
      </c>
      <c r="E14" s="2">
        <v>16</v>
      </c>
      <c r="F14" s="2">
        <v>0</v>
      </c>
      <c r="G14" s="2">
        <v>3.3660000000000001</v>
      </c>
      <c r="H14" s="2">
        <v>24.29</v>
      </c>
      <c r="I14" s="2">
        <v>1</v>
      </c>
      <c r="J14" s="2">
        <v>0</v>
      </c>
      <c r="K14" s="2">
        <v>1</v>
      </c>
      <c r="L14" s="2">
        <v>0</v>
      </c>
      <c r="M14" s="17" t="s">
        <v>101</v>
      </c>
      <c r="N14" s="17" t="s">
        <v>103</v>
      </c>
      <c r="O14" s="2">
        <v>1</v>
      </c>
      <c r="P14" s="17" t="s">
        <v>103</v>
      </c>
      <c r="Q14" s="2">
        <v>1</v>
      </c>
      <c r="R14" s="2">
        <v>0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3.3660000000000001</v>
      </c>
      <c r="Y14" s="2">
        <v>0</v>
      </c>
      <c r="Z14" s="2">
        <v>0</v>
      </c>
      <c r="AA14" s="2"/>
      <c r="AB14" s="2">
        <v>0</v>
      </c>
      <c r="AC14" s="2">
        <v>0</v>
      </c>
      <c r="AD14" s="2"/>
      <c r="AE14" s="2">
        <v>0</v>
      </c>
      <c r="AF14" s="7">
        <v>5</v>
      </c>
    </row>
    <row r="15" spans="1:32" x14ac:dyDescent="0.3">
      <c r="A15" s="32">
        <f t="shared" si="0"/>
        <v>2</v>
      </c>
      <c r="B15" s="2" t="s">
        <v>57</v>
      </c>
      <c r="C15" s="2" t="s">
        <v>52</v>
      </c>
      <c r="D15" s="2">
        <v>4.7949999999999999</v>
      </c>
      <c r="E15" s="2">
        <v>13</v>
      </c>
      <c r="F15" s="2">
        <v>0</v>
      </c>
      <c r="G15" s="2">
        <v>3.4159999999999999</v>
      </c>
      <c r="H15" s="2">
        <v>24.44</v>
      </c>
      <c r="I15" s="2">
        <v>1</v>
      </c>
      <c r="J15" s="2">
        <v>0</v>
      </c>
      <c r="K15" s="2">
        <v>1</v>
      </c>
      <c r="L15" s="2">
        <v>0</v>
      </c>
      <c r="M15" s="17" t="s">
        <v>105</v>
      </c>
      <c r="N15" s="17" t="s">
        <v>103</v>
      </c>
      <c r="O15" s="2">
        <v>1</v>
      </c>
      <c r="P15" s="17" t="s">
        <v>103</v>
      </c>
      <c r="Q15" s="2">
        <v>1</v>
      </c>
      <c r="R15" s="2">
        <v>0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3.4159999999999999</v>
      </c>
      <c r="Y15" s="2">
        <v>0</v>
      </c>
      <c r="Z15" s="2">
        <v>0</v>
      </c>
      <c r="AA15" s="2"/>
      <c r="AB15" s="2">
        <v>0</v>
      </c>
      <c r="AC15" s="2">
        <v>0</v>
      </c>
      <c r="AD15" s="2"/>
      <c r="AE15" s="2">
        <v>0</v>
      </c>
      <c r="AF15" s="7">
        <v>5</v>
      </c>
    </row>
    <row r="16" spans="1:32" x14ac:dyDescent="0.3">
      <c r="A16" s="32">
        <f t="shared" si="0"/>
        <v>2</v>
      </c>
      <c r="B16" s="2" t="s">
        <v>57</v>
      </c>
      <c r="C16" s="2" t="s">
        <v>59</v>
      </c>
      <c r="D16" s="2">
        <v>13.984999999999999</v>
      </c>
      <c r="E16" s="2">
        <v>47</v>
      </c>
      <c r="F16" s="2">
        <v>0</v>
      </c>
      <c r="G16" s="2">
        <v>9.6249999999999982</v>
      </c>
      <c r="H16" s="2">
        <v>18.946000000000002</v>
      </c>
      <c r="I16" s="2">
        <v>1</v>
      </c>
      <c r="J16" s="2">
        <v>0</v>
      </c>
      <c r="K16" s="2">
        <v>2</v>
      </c>
      <c r="L16" s="2">
        <v>0</v>
      </c>
      <c r="M16" s="17" t="s">
        <v>106</v>
      </c>
      <c r="N16" s="17" t="s">
        <v>70</v>
      </c>
      <c r="O16" s="2">
        <v>2</v>
      </c>
      <c r="P16" s="17" t="s">
        <v>70</v>
      </c>
      <c r="Q16" s="2">
        <v>2</v>
      </c>
      <c r="R16" s="2">
        <v>0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4.8124999999999991</v>
      </c>
      <c r="Y16" s="2">
        <v>0</v>
      </c>
      <c r="Z16" s="2">
        <v>0</v>
      </c>
      <c r="AA16" s="2"/>
      <c r="AB16" s="2">
        <v>0</v>
      </c>
      <c r="AC16" s="2">
        <v>0</v>
      </c>
      <c r="AD16" s="2"/>
      <c r="AE16" s="2">
        <v>1</v>
      </c>
      <c r="AF16" s="7">
        <v>6</v>
      </c>
    </row>
    <row r="17" spans="1:32" x14ac:dyDescent="0.3">
      <c r="A17" s="32">
        <f t="shared" si="0"/>
        <v>2</v>
      </c>
      <c r="B17" s="2" t="s">
        <v>50</v>
      </c>
      <c r="C17" s="2" t="s">
        <v>55</v>
      </c>
      <c r="D17" s="2">
        <v>13.852</v>
      </c>
      <c r="E17" s="2">
        <v>32</v>
      </c>
      <c r="F17" s="2">
        <v>0</v>
      </c>
      <c r="G17" s="2">
        <v>7.2290000000000001</v>
      </c>
      <c r="H17" s="2">
        <v>110.565</v>
      </c>
      <c r="I17" s="2">
        <v>2</v>
      </c>
      <c r="J17" s="2">
        <v>0</v>
      </c>
      <c r="K17" s="2">
        <v>2</v>
      </c>
      <c r="L17" s="2">
        <v>1</v>
      </c>
      <c r="M17" s="17" t="s">
        <v>307</v>
      </c>
      <c r="N17" s="17" t="s">
        <v>107</v>
      </c>
      <c r="O17" s="2">
        <v>6</v>
      </c>
      <c r="P17" s="17" t="s">
        <v>75</v>
      </c>
      <c r="Q17" s="2">
        <v>2</v>
      </c>
      <c r="R17" s="2">
        <v>4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2">
        <v>3.6145</v>
      </c>
      <c r="Y17" s="2">
        <v>0</v>
      </c>
      <c r="Z17" s="2">
        <v>0</v>
      </c>
      <c r="AA17" s="2"/>
      <c r="AB17" s="2">
        <v>1</v>
      </c>
      <c r="AC17" s="2">
        <v>3</v>
      </c>
      <c r="AD17" s="2">
        <v>1</v>
      </c>
      <c r="AE17" s="2">
        <v>1</v>
      </c>
      <c r="AF17" s="7">
        <v>2</v>
      </c>
    </row>
    <row r="18" spans="1:32" x14ac:dyDescent="0.3">
      <c r="A18" s="32">
        <f t="shared" si="0"/>
        <v>2</v>
      </c>
      <c r="B18" s="2" t="s">
        <v>50</v>
      </c>
      <c r="C18" s="2" t="s">
        <v>60</v>
      </c>
      <c r="D18" s="2">
        <v>9.2899999999999991</v>
      </c>
      <c r="E18" s="2">
        <v>22</v>
      </c>
      <c r="F18" s="2">
        <v>0</v>
      </c>
      <c r="G18" s="2">
        <v>5.4589999999999996</v>
      </c>
      <c r="H18" s="2">
        <v>38.343000000000004</v>
      </c>
      <c r="I18" s="2">
        <v>2</v>
      </c>
      <c r="J18" s="2">
        <v>1</v>
      </c>
      <c r="K18" s="2">
        <v>2</v>
      </c>
      <c r="L18" s="2">
        <v>1</v>
      </c>
      <c r="M18" s="17" t="s">
        <v>308</v>
      </c>
      <c r="N18" s="17" t="s">
        <v>108</v>
      </c>
      <c r="O18" s="2">
        <v>5</v>
      </c>
      <c r="P18" s="17" t="s">
        <v>90</v>
      </c>
      <c r="Q18" s="2">
        <v>3</v>
      </c>
      <c r="R18" s="2">
        <v>2</v>
      </c>
      <c r="S18" s="2">
        <v>1</v>
      </c>
      <c r="T18" s="2">
        <v>1</v>
      </c>
      <c r="U18" s="2">
        <v>1</v>
      </c>
      <c r="V18" s="2">
        <v>0</v>
      </c>
      <c r="W18" s="2">
        <v>0</v>
      </c>
      <c r="X18" s="2">
        <v>1.8196666666666665</v>
      </c>
      <c r="Y18" s="2">
        <v>1</v>
      </c>
      <c r="Z18" s="2">
        <v>1</v>
      </c>
      <c r="AA18" s="2">
        <v>2</v>
      </c>
      <c r="AB18" s="2">
        <v>1</v>
      </c>
      <c r="AC18" s="2">
        <v>2</v>
      </c>
      <c r="AD18" s="2">
        <v>1.5</v>
      </c>
      <c r="AE18" s="2">
        <v>2</v>
      </c>
      <c r="AF18" s="7">
        <v>4</v>
      </c>
    </row>
    <row r="19" spans="1:32" ht="12.75" thickBot="1" x14ac:dyDescent="0.35">
      <c r="A19" s="36">
        <f t="shared" si="0"/>
        <v>2</v>
      </c>
      <c r="B19" s="3" t="s">
        <v>50</v>
      </c>
      <c r="C19" s="3" t="s">
        <v>58</v>
      </c>
      <c r="D19" s="3">
        <v>22.809000000000001</v>
      </c>
      <c r="E19" s="3">
        <v>66</v>
      </c>
      <c r="F19" s="3">
        <v>0</v>
      </c>
      <c r="G19" s="3">
        <v>13.081</v>
      </c>
      <c r="H19" s="3">
        <v>34.180999999999997</v>
      </c>
      <c r="I19" s="3">
        <v>1</v>
      </c>
      <c r="J19" s="3">
        <v>0</v>
      </c>
      <c r="K19" s="3">
        <v>1</v>
      </c>
      <c r="L19" s="3">
        <v>1</v>
      </c>
      <c r="M19" s="20" t="s">
        <v>109</v>
      </c>
      <c r="N19" s="20" t="s">
        <v>110</v>
      </c>
      <c r="O19" s="3">
        <v>5</v>
      </c>
      <c r="P19" s="20" t="s">
        <v>90</v>
      </c>
      <c r="Q19" s="3">
        <v>3</v>
      </c>
      <c r="R19" s="3">
        <v>2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4.3603333333333332</v>
      </c>
      <c r="Y19" s="3">
        <v>0</v>
      </c>
      <c r="Z19" s="3">
        <v>0</v>
      </c>
      <c r="AA19" s="3"/>
      <c r="AB19" s="3">
        <v>1</v>
      </c>
      <c r="AC19" s="3">
        <v>2</v>
      </c>
      <c r="AD19" s="3">
        <v>1</v>
      </c>
      <c r="AE19" s="3">
        <v>2</v>
      </c>
      <c r="AF19" s="13">
        <v>5</v>
      </c>
    </row>
    <row r="20" spans="1:32" x14ac:dyDescent="0.3">
      <c r="A20" s="31">
        <f>A11+1</f>
        <v>3</v>
      </c>
      <c r="B20" s="5" t="s">
        <v>57</v>
      </c>
      <c r="C20" s="5" t="s">
        <v>53</v>
      </c>
      <c r="D20" s="5">
        <v>3.18</v>
      </c>
      <c r="E20" s="5">
        <v>9</v>
      </c>
      <c r="F20" s="5">
        <v>0</v>
      </c>
      <c r="G20" s="5">
        <v>1.286</v>
      </c>
      <c r="H20" s="5">
        <v>14.986000000000001</v>
      </c>
      <c r="I20" s="5">
        <v>1</v>
      </c>
      <c r="J20" s="5">
        <v>0</v>
      </c>
      <c r="K20" s="5">
        <v>1</v>
      </c>
      <c r="L20" s="5">
        <v>0</v>
      </c>
      <c r="M20" s="15" t="s">
        <v>111</v>
      </c>
      <c r="N20" s="15" t="s">
        <v>70</v>
      </c>
      <c r="O20" s="5">
        <v>2</v>
      </c>
      <c r="P20" s="15" t="s">
        <v>70</v>
      </c>
      <c r="Q20" s="5">
        <v>2</v>
      </c>
      <c r="R20" s="5">
        <v>0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0.64300000000000002</v>
      </c>
      <c r="Y20" s="5">
        <v>0</v>
      </c>
      <c r="Z20" s="5">
        <v>0</v>
      </c>
      <c r="AA20" s="5"/>
      <c r="AB20" s="5">
        <v>0</v>
      </c>
      <c r="AC20" s="5">
        <v>0</v>
      </c>
      <c r="AD20" s="5"/>
      <c r="AE20" s="5">
        <v>1</v>
      </c>
      <c r="AF20" s="6">
        <v>5</v>
      </c>
    </row>
    <row r="21" spans="1:32" x14ac:dyDescent="0.3">
      <c r="A21" s="32">
        <f t="shared" si="0"/>
        <v>3</v>
      </c>
      <c r="B21" s="2" t="s">
        <v>43</v>
      </c>
      <c r="C21" s="2" t="s">
        <v>56</v>
      </c>
      <c r="D21" s="2">
        <v>2.831</v>
      </c>
      <c r="E21" s="2">
        <v>7</v>
      </c>
      <c r="F21" s="2">
        <v>0</v>
      </c>
      <c r="G21" s="2">
        <v>1.714</v>
      </c>
      <c r="H21" s="2">
        <v>10.305999999999999</v>
      </c>
      <c r="I21" s="2">
        <v>1</v>
      </c>
      <c r="J21" s="2">
        <v>0</v>
      </c>
      <c r="K21" s="2">
        <v>1</v>
      </c>
      <c r="L21" s="2">
        <v>0</v>
      </c>
      <c r="M21" s="17" t="s">
        <v>112</v>
      </c>
      <c r="N21" s="17" t="s">
        <v>70</v>
      </c>
      <c r="O21" s="2">
        <v>2</v>
      </c>
      <c r="P21" s="17" t="s">
        <v>70</v>
      </c>
      <c r="Q21" s="2">
        <v>2</v>
      </c>
      <c r="R21" s="2">
        <v>0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0.85699999999999998</v>
      </c>
      <c r="Y21" s="2">
        <v>0</v>
      </c>
      <c r="Z21" s="2">
        <v>0</v>
      </c>
      <c r="AA21" s="2"/>
      <c r="AB21" s="2">
        <v>0</v>
      </c>
      <c r="AC21" s="2">
        <v>0</v>
      </c>
      <c r="AD21" s="2"/>
      <c r="AE21" s="2">
        <v>1</v>
      </c>
      <c r="AF21" s="7">
        <v>5</v>
      </c>
    </row>
    <row r="22" spans="1:32" x14ac:dyDescent="0.3">
      <c r="A22" s="32">
        <f t="shared" si="0"/>
        <v>3</v>
      </c>
      <c r="B22" s="2" t="s">
        <v>43</v>
      </c>
      <c r="C22" s="2" t="s">
        <v>51</v>
      </c>
      <c r="D22" s="2">
        <v>5.2939999999999996</v>
      </c>
      <c r="E22" s="2">
        <v>15</v>
      </c>
      <c r="F22" s="2">
        <v>0</v>
      </c>
      <c r="G22" s="2">
        <v>2.7839999999999998</v>
      </c>
      <c r="H22" s="2">
        <v>14.500999999999999</v>
      </c>
      <c r="I22" s="2">
        <v>1</v>
      </c>
      <c r="J22" s="2">
        <v>0</v>
      </c>
      <c r="K22" s="2">
        <v>1</v>
      </c>
      <c r="L22" s="2">
        <v>0</v>
      </c>
      <c r="M22" s="17" t="s">
        <v>113</v>
      </c>
      <c r="N22" s="17" t="s">
        <v>103</v>
      </c>
      <c r="O22" s="2">
        <v>1</v>
      </c>
      <c r="P22" s="17" t="s">
        <v>103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2.7839999999999998</v>
      </c>
      <c r="Y22" s="2">
        <v>0</v>
      </c>
      <c r="Z22" s="2">
        <v>0</v>
      </c>
      <c r="AA22" s="2"/>
      <c r="AB22" s="2">
        <v>0</v>
      </c>
      <c r="AC22" s="2">
        <v>0</v>
      </c>
      <c r="AD22" s="2"/>
      <c r="AE22" s="2">
        <v>0</v>
      </c>
      <c r="AF22" s="7">
        <v>5</v>
      </c>
    </row>
    <row r="23" spans="1:32" x14ac:dyDescent="0.3">
      <c r="A23" s="32">
        <f t="shared" si="0"/>
        <v>3</v>
      </c>
      <c r="B23" s="2" t="s">
        <v>50</v>
      </c>
      <c r="C23" s="2" t="s">
        <v>59</v>
      </c>
      <c r="D23" s="2">
        <v>4.6779999999999999</v>
      </c>
      <c r="E23" s="2">
        <v>15</v>
      </c>
      <c r="F23" s="2">
        <v>0</v>
      </c>
      <c r="G23" s="2">
        <v>2.66</v>
      </c>
      <c r="H23" s="2">
        <v>9.157</v>
      </c>
      <c r="I23" s="2">
        <v>1</v>
      </c>
      <c r="J23" s="2">
        <v>0</v>
      </c>
      <c r="K23" s="2">
        <v>2</v>
      </c>
      <c r="L23" s="2">
        <v>1</v>
      </c>
      <c r="M23" s="17" t="s">
        <v>114</v>
      </c>
      <c r="N23" s="17" t="s">
        <v>70</v>
      </c>
      <c r="O23" s="2">
        <v>2</v>
      </c>
      <c r="P23" s="17" t="s">
        <v>70</v>
      </c>
      <c r="Q23" s="2">
        <v>2</v>
      </c>
      <c r="R23" s="2">
        <v>0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1.33</v>
      </c>
      <c r="Y23" s="2">
        <v>0</v>
      </c>
      <c r="Z23" s="2">
        <v>0</v>
      </c>
      <c r="AA23" s="2"/>
      <c r="AB23" s="2">
        <v>0</v>
      </c>
      <c r="AC23" s="2">
        <v>0</v>
      </c>
      <c r="AD23" s="2"/>
      <c r="AE23" s="2">
        <v>1</v>
      </c>
      <c r="AF23" s="7">
        <v>3</v>
      </c>
    </row>
    <row r="24" spans="1:32" x14ac:dyDescent="0.3">
      <c r="A24" s="32">
        <f t="shared" si="0"/>
        <v>3</v>
      </c>
      <c r="B24" s="2" t="s">
        <v>41</v>
      </c>
      <c r="C24" s="2" t="s">
        <v>61</v>
      </c>
      <c r="D24" s="2">
        <v>2.048</v>
      </c>
      <c r="E24" s="2">
        <v>8</v>
      </c>
      <c r="F24" s="2">
        <v>0</v>
      </c>
      <c r="G24" s="2">
        <v>1.246</v>
      </c>
      <c r="H24" s="2">
        <v>14.052</v>
      </c>
      <c r="I24" s="2">
        <v>1</v>
      </c>
      <c r="J24" s="2">
        <v>0</v>
      </c>
      <c r="K24" s="2">
        <v>1</v>
      </c>
      <c r="L24" s="2">
        <v>0</v>
      </c>
      <c r="M24" s="17" t="s">
        <v>115</v>
      </c>
      <c r="N24" s="17" t="s">
        <v>117</v>
      </c>
      <c r="O24" s="2">
        <v>3</v>
      </c>
      <c r="P24" s="17" t="s">
        <v>75</v>
      </c>
      <c r="Q24" s="2">
        <v>2</v>
      </c>
      <c r="R24" s="2">
        <v>1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0.623</v>
      </c>
      <c r="Y24" s="2">
        <v>0</v>
      </c>
      <c r="Z24" s="2">
        <v>0</v>
      </c>
      <c r="AA24" s="2"/>
      <c r="AB24" s="2">
        <v>1</v>
      </c>
      <c r="AC24" s="2">
        <v>1</v>
      </c>
      <c r="AD24" s="2">
        <v>1</v>
      </c>
      <c r="AE24" s="2">
        <v>1</v>
      </c>
      <c r="AF24" s="7">
        <v>3</v>
      </c>
    </row>
    <row r="25" spans="1:32" x14ac:dyDescent="0.3">
      <c r="A25" s="32">
        <f t="shared" si="0"/>
        <v>3</v>
      </c>
      <c r="B25" s="2" t="s">
        <v>50</v>
      </c>
      <c r="C25" s="2" t="s">
        <v>60</v>
      </c>
      <c r="D25" s="2">
        <v>4.1790000000000003</v>
      </c>
      <c r="E25" s="2">
        <v>12</v>
      </c>
      <c r="F25" s="2">
        <v>0</v>
      </c>
      <c r="G25" s="2">
        <v>2.1800000000000002</v>
      </c>
      <c r="H25" s="2">
        <v>17.032</v>
      </c>
      <c r="I25" s="2">
        <v>1</v>
      </c>
      <c r="J25" s="2">
        <v>0</v>
      </c>
      <c r="K25" s="2">
        <v>1</v>
      </c>
      <c r="L25" s="2">
        <v>0</v>
      </c>
      <c r="M25" s="17" t="s">
        <v>118</v>
      </c>
      <c r="N25" s="17" t="s">
        <v>120</v>
      </c>
      <c r="O25" s="2">
        <v>4</v>
      </c>
      <c r="P25" s="17" t="s">
        <v>70</v>
      </c>
      <c r="Q25" s="2">
        <v>2</v>
      </c>
      <c r="R25" s="2">
        <v>2</v>
      </c>
      <c r="S25" s="2">
        <v>1</v>
      </c>
      <c r="T25" s="2">
        <v>1</v>
      </c>
      <c r="U25" s="2">
        <v>1</v>
      </c>
      <c r="V25" s="2">
        <v>0</v>
      </c>
      <c r="W25" s="2">
        <v>0</v>
      </c>
      <c r="X25" s="2">
        <v>1.0900000000000001</v>
      </c>
      <c r="Y25" s="2">
        <v>0</v>
      </c>
      <c r="Z25" s="2">
        <v>0</v>
      </c>
      <c r="AA25" s="2"/>
      <c r="AB25" s="2">
        <v>1</v>
      </c>
      <c r="AC25" s="2">
        <v>1</v>
      </c>
      <c r="AD25" s="2">
        <v>1</v>
      </c>
      <c r="AE25" s="2">
        <v>1</v>
      </c>
      <c r="AF25" s="7">
        <v>5</v>
      </c>
    </row>
    <row r="26" spans="1:32" x14ac:dyDescent="0.3">
      <c r="A26" s="32">
        <f t="shared" si="0"/>
        <v>3</v>
      </c>
      <c r="B26" s="2" t="s">
        <v>54</v>
      </c>
      <c r="C26" s="2" t="s">
        <v>42</v>
      </c>
      <c r="D26" s="2">
        <v>2.58</v>
      </c>
      <c r="E26" s="2">
        <v>8</v>
      </c>
      <c r="F26" s="2">
        <v>0</v>
      </c>
      <c r="G26" s="2">
        <v>1.0669999999999999</v>
      </c>
      <c r="H26" s="2">
        <v>12.236000000000001</v>
      </c>
      <c r="I26" s="2">
        <v>1</v>
      </c>
      <c r="J26" s="2">
        <v>0</v>
      </c>
      <c r="K26" s="2">
        <v>1</v>
      </c>
      <c r="L26" s="2">
        <v>1</v>
      </c>
      <c r="M26" s="17" t="s">
        <v>121</v>
      </c>
      <c r="N26" s="17" t="s">
        <v>122</v>
      </c>
      <c r="O26" s="2">
        <v>4</v>
      </c>
      <c r="P26" s="17" t="s">
        <v>124</v>
      </c>
      <c r="Q26" s="2">
        <v>3</v>
      </c>
      <c r="R26" s="2">
        <v>1</v>
      </c>
      <c r="S26" s="2">
        <v>1</v>
      </c>
      <c r="T26" s="2">
        <v>0</v>
      </c>
      <c r="U26" s="2">
        <v>0</v>
      </c>
      <c r="V26" s="2">
        <v>0</v>
      </c>
      <c r="W26" s="2">
        <v>0</v>
      </c>
      <c r="X26" s="2">
        <v>0.35566666666666663</v>
      </c>
      <c r="Y26" s="2">
        <v>1</v>
      </c>
      <c r="Z26" s="2">
        <v>1</v>
      </c>
      <c r="AA26" s="2">
        <v>3</v>
      </c>
      <c r="AB26" s="2">
        <v>1</v>
      </c>
      <c r="AC26" s="2">
        <v>1</v>
      </c>
      <c r="AD26" s="2">
        <v>3</v>
      </c>
      <c r="AE26" s="2">
        <v>3</v>
      </c>
      <c r="AF26" s="7">
        <v>5</v>
      </c>
    </row>
    <row r="27" spans="1:32" x14ac:dyDescent="0.3">
      <c r="A27" s="32">
        <f t="shared" si="0"/>
        <v>3</v>
      </c>
      <c r="B27" s="2" t="s">
        <v>44</v>
      </c>
      <c r="C27" s="2" t="s">
        <v>58</v>
      </c>
      <c r="D27" s="2">
        <v>1.665</v>
      </c>
      <c r="E27" s="2">
        <v>3</v>
      </c>
      <c r="F27" s="2">
        <v>0</v>
      </c>
      <c r="G27" s="2">
        <v>0.53400000000000003</v>
      </c>
      <c r="H27" s="2">
        <v>7.3419999999999996</v>
      </c>
      <c r="I27" s="2">
        <v>1</v>
      </c>
      <c r="J27" s="2">
        <v>0</v>
      </c>
      <c r="K27" s="2">
        <v>1</v>
      </c>
      <c r="L27" s="2">
        <v>0</v>
      </c>
      <c r="M27" s="17" t="s">
        <v>126</v>
      </c>
      <c r="N27" s="17" t="s">
        <v>103</v>
      </c>
      <c r="O27" s="2">
        <v>1</v>
      </c>
      <c r="P27" s="17" t="s">
        <v>103</v>
      </c>
      <c r="Q27" s="2">
        <v>1</v>
      </c>
      <c r="R27" s="2">
        <v>0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0.53400000000000003</v>
      </c>
      <c r="Y27" s="2">
        <v>0</v>
      </c>
      <c r="Z27" s="2">
        <v>0</v>
      </c>
      <c r="AA27" s="2"/>
      <c r="AB27" s="2">
        <v>0</v>
      </c>
      <c r="AC27" s="2">
        <v>0</v>
      </c>
      <c r="AD27" s="2"/>
      <c r="AE27" s="2">
        <v>0</v>
      </c>
      <c r="AF27" s="7">
        <v>5</v>
      </c>
    </row>
    <row r="28" spans="1:32" ht="12.75" thickBot="1" x14ac:dyDescent="0.35">
      <c r="A28" s="33">
        <f t="shared" si="0"/>
        <v>3</v>
      </c>
      <c r="B28" s="8" t="s">
        <v>44</v>
      </c>
      <c r="C28" s="8" t="s">
        <v>55</v>
      </c>
      <c r="D28" s="8">
        <v>2.8460000000000001</v>
      </c>
      <c r="E28" s="8">
        <v>9</v>
      </c>
      <c r="F28" s="8">
        <v>0</v>
      </c>
      <c r="G28" s="8">
        <v>1.282</v>
      </c>
      <c r="H28" s="8">
        <v>11.901999999999999</v>
      </c>
      <c r="I28" s="8">
        <v>1</v>
      </c>
      <c r="J28" s="8">
        <v>0</v>
      </c>
      <c r="K28" s="8">
        <v>1</v>
      </c>
      <c r="L28" s="8">
        <v>0</v>
      </c>
      <c r="M28" s="18" t="s">
        <v>128</v>
      </c>
      <c r="N28" s="18" t="s">
        <v>103</v>
      </c>
      <c r="O28" s="8">
        <v>1</v>
      </c>
      <c r="P28" s="18" t="s">
        <v>103</v>
      </c>
      <c r="Q28" s="8">
        <v>1</v>
      </c>
      <c r="R28" s="8">
        <v>0</v>
      </c>
      <c r="S28" s="8">
        <v>1</v>
      </c>
      <c r="T28" s="8">
        <v>0</v>
      </c>
      <c r="U28" s="8">
        <v>1</v>
      </c>
      <c r="V28" s="8">
        <v>0</v>
      </c>
      <c r="W28" s="8">
        <v>1</v>
      </c>
      <c r="X28" s="8">
        <v>1.282</v>
      </c>
      <c r="Y28" s="8">
        <v>0</v>
      </c>
      <c r="Z28" s="8">
        <v>0</v>
      </c>
      <c r="AA28" s="8"/>
      <c r="AB28" s="8">
        <v>0</v>
      </c>
      <c r="AC28" s="8">
        <v>0</v>
      </c>
      <c r="AD28" s="8"/>
      <c r="AE28" s="8">
        <v>0</v>
      </c>
      <c r="AF28" s="9">
        <v>5</v>
      </c>
    </row>
    <row r="29" spans="1:32" x14ac:dyDescent="0.3">
      <c r="A29" s="35">
        <f>A20+1</f>
        <v>4</v>
      </c>
      <c r="B29" s="4" t="s">
        <v>2</v>
      </c>
      <c r="C29" s="4" t="s">
        <v>7</v>
      </c>
      <c r="D29" s="4">
        <v>5.91</v>
      </c>
      <c r="E29" s="4">
        <v>14</v>
      </c>
      <c r="F29" s="4">
        <v>0</v>
      </c>
      <c r="G29" s="4">
        <v>2.9620000000000006</v>
      </c>
      <c r="H29" s="4">
        <v>22.792000000000002</v>
      </c>
      <c r="I29" s="4">
        <v>1</v>
      </c>
      <c r="J29" s="4">
        <v>0</v>
      </c>
      <c r="K29" s="4">
        <v>1</v>
      </c>
      <c r="L29" s="4">
        <v>0</v>
      </c>
      <c r="M29" s="19" t="s">
        <v>129</v>
      </c>
      <c r="N29" s="19" t="s">
        <v>102</v>
      </c>
      <c r="O29" s="4">
        <v>1</v>
      </c>
      <c r="P29" s="19" t="s">
        <v>102</v>
      </c>
      <c r="Q29" s="4">
        <v>1</v>
      </c>
      <c r="R29" s="4">
        <v>0</v>
      </c>
      <c r="S29" s="4">
        <v>1</v>
      </c>
      <c r="T29" s="4">
        <v>0</v>
      </c>
      <c r="U29" s="4">
        <v>1</v>
      </c>
      <c r="V29" s="4">
        <v>0</v>
      </c>
      <c r="W29" s="4">
        <v>1</v>
      </c>
      <c r="X29" s="4">
        <v>2.9620000000000006</v>
      </c>
      <c r="Y29" s="4">
        <v>0</v>
      </c>
      <c r="Z29" s="4">
        <v>0</v>
      </c>
      <c r="AA29" s="4"/>
      <c r="AB29" s="4">
        <v>0</v>
      </c>
      <c r="AC29" s="4">
        <v>0</v>
      </c>
      <c r="AD29" s="4"/>
      <c r="AE29" s="4">
        <v>0</v>
      </c>
      <c r="AF29" s="12">
        <v>3</v>
      </c>
    </row>
    <row r="30" spans="1:32" x14ac:dyDescent="0.3">
      <c r="A30" s="32">
        <f t="shared" si="0"/>
        <v>4</v>
      </c>
      <c r="B30" s="2" t="s">
        <v>2</v>
      </c>
      <c r="C30" s="2" t="s">
        <v>8</v>
      </c>
      <c r="D30" s="2">
        <v>1.931</v>
      </c>
      <c r="E30" s="2">
        <v>9</v>
      </c>
      <c r="F30" s="2">
        <v>0</v>
      </c>
      <c r="G30" s="2">
        <v>1.2990000000000002</v>
      </c>
      <c r="H30" s="2">
        <v>8.8239999999999998</v>
      </c>
      <c r="I30" s="2">
        <v>1</v>
      </c>
      <c r="J30" s="2">
        <v>0</v>
      </c>
      <c r="K30" s="2">
        <v>1</v>
      </c>
      <c r="L30" s="2">
        <v>0</v>
      </c>
      <c r="M30" s="17" t="s">
        <v>130</v>
      </c>
      <c r="N30" s="17" t="s">
        <v>116</v>
      </c>
      <c r="O30" s="2">
        <v>3</v>
      </c>
      <c r="P30" s="17" t="s">
        <v>74</v>
      </c>
      <c r="Q30" s="2">
        <v>2</v>
      </c>
      <c r="R30" s="2">
        <v>1</v>
      </c>
      <c r="S30" s="2">
        <v>1</v>
      </c>
      <c r="T30" s="2">
        <v>0</v>
      </c>
      <c r="U30" s="2">
        <v>0</v>
      </c>
      <c r="V30" s="2">
        <v>0</v>
      </c>
      <c r="W30" s="2">
        <v>0</v>
      </c>
      <c r="X30" s="2">
        <v>0.64950000000000008</v>
      </c>
      <c r="Y30" s="2">
        <v>0</v>
      </c>
      <c r="Z30" s="2">
        <v>0</v>
      </c>
      <c r="AA30" s="2"/>
      <c r="AB30" s="2">
        <v>1</v>
      </c>
      <c r="AC30" s="2">
        <v>1</v>
      </c>
      <c r="AD30" s="2">
        <v>1</v>
      </c>
      <c r="AE30" s="2">
        <v>1</v>
      </c>
      <c r="AF30" s="7">
        <v>3</v>
      </c>
    </row>
    <row r="31" spans="1:32" x14ac:dyDescent="0.3">
      <c r="A31" s="32">
        <f t="shared" si="0"/>
        <v>4</v>
      </c>
      <c r="B31" s="2" t="s">
        <v>2</v>
      </c>
      <c r="C31" s="2" t="s">
        <v>5</v>
      </c>
      <c r="D31" s="2">
        <v>2.1800000000000002</v>
      </c>
      <c r="E31" s="2">
        <v>6</v>
      </c>
      <c r="F31" s="2">
        <v>0</v>
      </c>
      <c r="G31" s="2">
        <v>0.98199999999999998</v>
      </c>
      <c r="H31" s="2">
        <v>18.597000000000001</v>
      </c>
      <c r="I31" s="2">
        <v>1</v>
      </c>
      <c r="J31" s="2">
        <v>0</v>
      </c>
      <c r="K31" s="2">
        <v>1</v>
      </c>
      <c r="L31" s="2">
        <v>0</v>
      </c>
      <c r="M31" s="17" t="s">
        <v>131</v>
      </c>
      <c r="N31" s="17" t="s">
        <v>132</v>
      </c>
      <c r="O31" s="2">
        <v>1</v>
      </c>
      <c r="P31" s="17" t="s">
        <v>132</v>
      </c>
      <c r="Q31" s="2">
        <v>1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1</v>
      </c>
      <c r="X31" s="2">
        <v>0.98199999999999998</v>
      </c>
      <c r="Y31" s="2">
        <v>0</v>
      </c>
      <c r="Z31" s="2">
        <v>0</v>
      </c>
      <c r="AA31" s="2"/>
      <c r="AB31" s="2">
        <v>0</v>
      </c>
      <c r="AC31" s="2">
        <v>0</v>
      </c>
      <c r="AD31" s="2"/>
      <c r="AE31" s="2">
        <v>0</v>
      </c>
      <c r="AF31" s="7">
        <v>4</v>
      </c>
    </row>
    <row r="32" spans="1:32" x14ac:dyDescent="0.3">
      <c r="A32" s="32">
        <f t="shared" si="0"/>
        <v>4</v>
      </c>
      <c r="B32" s="2" t="s">
        <v>1</v>
      </c>
      <c r="C32" s="2" t="s">
        <v>10</v>
      </c>
      <c r="D32" s="2">
        <v>1.7809999999999999</v>
      </c>
      <c r="E32" s="2">
        <v>3</v>
      </c>
      <c r="F32" s="2">
        <v>0</v>
      </c>
      <c r="G32" s="2">
        <v>0.81699999999999995</v>
      </c>
      <c r="H32" s="2">
        <v>11.254</v>
      </c>
      <c r="I32" s="2">
        <v>1</v>
      </c>
      <c r="J32" s="2">
        <v>0</v>
      </c>
      <c r="K32" s="2">
        <v>1</v>
      </c>
      <c r="L32" s="2">
        <v>0</v>
      </c>
      <c r="M32" s="17" t="s">
        <v>133</v>
      </c>
      <c r="N32" s="17" t="s">
        <v>132</v>
      </c>
      <c r="O32" s="2">
        <v>1</v>
      </c>
      <c r="P32" s="17" t="s">
        <v>132</v>
      </c>
      <c r="Q32" s="2">
        <v>1</v>
      </c>
      <c r="R32" s="2">
        <v>0</v>
      </c>
      <c r="S32" s="2">
        <v>0</v>
      </c>
      <c r="T32" s="2">
        <v>0</v>
      </c>
      <c r="U32" s="2">
        <v>1</v>
      </c>
      <c r="V32" s="2">
        <v>0</v>
      </c>
      <c r="W32" s="2">
        <v>1</v>
      </c>
      <c r="X32" s="2">
        <v>0.81699999999999995</v>
      </c>
      <c r="Y32" s="2">
        <v>0</v>
      </c>
      <c r="Z32" s="2">
        <v>0</v>
      </c>
      <c r="AA32" s="2"/>
      <c r="AB32" s="2">
        <v>0</v>
      </c>
      <c r="AC32" s="2">
        <v>0</v>
      </c>
      <c r="AD32" s="2"/>
      <c r="AE32" s="2">
        <v>0</v>
      </c>
      <c r="AF32" s="7">
        <v>4</v>
      </c>
    </row>
    <row r="33" spans="1:32" x14ac:dyDescent="0.3">
      <c r="A33" s="32">
        <f t="shared" si="0"/>
        <v>4</v>
      </c>
      <c r="B33" s="2" t="s">
        <v>1</v>
      </c>
      <c r="C33" s="2" t="s">
        <v>4</v>
      </c>
      <c r="D33" s="2">
        <v>2.6309999999999998</v>
      </c>
      <c r="E33" s="2">
        <v>6</v>
      </c>
      <c r="F33" s="2">
        <v>0</v>
      </c>
      <c r="G33" s="2">
        <v>1.5140000000000002</v>
      </c>
      <c r="H33" s="2">
        <v>16.847999999999999</v>
      </c>
      <c r="I33" s="2">
        <v>1</v>
      </c>
      <c r="J33" s="2">
        <v>0</v>
      </c>
      <c r="K33" s="2">
        <v>1</v>
      </c>
      <c r="L33" s="2">
        <v>0</v>
      </c>
      <c r="M33" s="17" t="s">
        <v>134</v>
      </c>
      <c r="N33" s="17" t="s">
        <v>116</v>
      </c>
      <c r="O33" s="2">
        <v>3</v>
      </c>
      <c r="P33" s="17" t="s">
        <v>74</v>
      </c>
      <c r="Q33" s="2">
        <v>2</v>
      </c>
      <c r="R33" s="2">
        <v>1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0.75700000000000012</v>
      </c>
      <c r="Y33" s="2">
        <v>0</v>
      </c>
      <c r="Z33" s="2">
        <v>0</v>
      </c>
      <c r="AA33" s="2"/>
      <c r="AB33" s="2">
        <v>1</v>
      </c>
      <c r="AC33" s="2">
        <v>1</v>
      </c>
      <c r="AD33" s="2">
        <v>1</v>
      </c>
      <c r="AE33" s="2">
        <v>1</v>
      </c>
      <c r="AF33" s="7">
        <v>4</v>
      </c>
    </row>
    <row r="34" spans="1:32" x14ac:dyDescent="0.3">
      <c r="A34" s="32">
        <f t="shared" si="0"/>
        <v>4</v>
      </c>
      <c r="B34" s="2" t="s">
        <v>1</v>
      </c>
      <c r="C34" s="2" t="s">
        <v>11</v>
      </c>
      <c r="D34" s="2">
        <v>2.1819999999999999</v>
      </c>
      <c r="E34" s="2">
        <v>4</v>
      </c>
      <c r="F34" s="2">
        <v>0</v>
      </c>
      <c r="G34" s="2">
        <v>0.64900000000000002</v>
      </c>
      <c r="H34" s="2">
        <v>7.4589999999999996</v>
      </c>
      <c r="I34" s="2">
        <v>1</v>
      </c>
      <c r="J34" s="2">
        <v>0</v>
      </c>
      <c r="K34" s="2">
        <v>1</v>
      </c>
      <c r="L34" s="2">
        <v>0</v>
      </c>
      <c r="M34" s="17" t="s">
        <v>135</v>
      </c>
      <c r="N34" s="17" t="s">
        <v>74</v>
      </c>
      <c r="O34" s="2">
        <v>2</v>
      </c>
      <c r="P34" s="17" t="s">
        <v>74</v>
      </c>
      <c r="Q34" s="2">
        <v>2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0.32450000000000001</v>
      </c>
      <c r="Y34" s="2">
        <v>0</v>
      </c>
      <c r="Z34" s="2">
        <v>0</v>
      </c>
      <c r="AA34" s="2"/>
      <c r="AB34" s="2">
        <v>1</v>
      </c>
      <c r="AC34" s="2">
        <v>1</v>
      </c>
      <c r="AD34" s="2">
        <v>1</v>
      </c>
      <c r="AE34" s="2">
        <v>1</v>
      </c>
      <c r="AF34" s="7">
        <v>4</v>
      </c>
    </row>
    <row r="35" spans="1:32" x14ac:dyDescent="0.3">
      <c r="A35" s="32">
        <f t="shared" si="0"/>
        <v>4</v>
      </c>
      <c r="B35" s="2" t="s">
        <v>0</v>
      </c>
      <c r="C35" s="2" t="s">
        <v>3</v>
      </c>
      <c r="D35" s="2">
        <v>1.399</v>
      </c>
      <c r="E35" s="2">
        <v>3</v>
      </c>
      <c r="F35" s="2">
        <v>0</v>
      </c>
      <c r="G35" s="2">
        <v>0.66599999999999993</v>
      </c>
      <c r="H35" s="2">
        <v>10.372999999999999</v>
      </c>
      <c r="I35" s="2">
        <v>1</v>
      </c>
      <c r="J35" s="2">
        <v>0</v>
      </c>
      <c r="K35" s="2">
        <v>1</v>
      </c>
      <c r="L35" s="2">
        <v>0</v>
      </c>
      <c r="M35" s="17" t="s">
        <v>116</v>
      </c>
      <c r="N35" s="17" t="s">
        <v>116</v>
      </c>
      <c r="O35" s="2">
        <v>3</v>
      </c>
      <c r="P35" s="17" t="s">
        <v>74</v>
      </c>
      <c r="Q35" s="2">
        <v>2</v>
      </c>
      <c r="R35" s="2">
        <v>1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0.33299999999999996</v>
      </c>
      <c r="Y35" s="2">
        <v>0</v>
      </c>
      <c r="Z35" s="2">
        <v>0</v>
      </c>
      <c r="AA35" s="2"/>
      <c r="AB35" s="2">
        <v>1</v>
      </c>
      <c r="AC35" s="2">
        <v>1</v>
      </c>
      <c r="AD35" s="2">
        <v>1</v>
      </c>
      <c r="AE35" s="2">
        <v>1</v>
      </c>
      <c r="AF35" s="7">
        <v>3</v>
      </c>
    </row>
    <row r="36" spans="1:32" x14ac:dyDescent="0.3">
      <c r="A36" s="32">
        <f t="shared" si="0"/>
        <v>4</v>
      </c>
      <c r="B36" s="2" t="s">
        <v>0</v>
      </c>
      <c r="C36" s="2" t="s">
        <v>9</v>
      </c>
      <c r="D36" s="2">
        <v>1.548</v>
      </c>
      <c r="E36" s="2">
        <v>4</v>
      </c>
      <c r="F36" s="2">
        <v>0</v>
      </c>
      <c r="G36" s="2">
        <v>0.86499999999999999</v>
      </c>
      <c r="H36" s="2">
        <v>14.951000000000001</v>
      </c>
      <c r="I36" s="2">
        <v>1</v>
      </c>
      <c r="J36" s="2">
        <v>0</v>
      </c>
      <c r="K36" s="2">
        <v>1</v>
      </c>
      <c r="L36" s="2">
        <v>0</v>
      </c>
      <c r="M36" s="17" t="s">
        <v>136</v>
      </c>
      <c r="N36" s="17" t="s">
        <v>74</v>
      </c>
      <c r="O36" s="2">
        <v>2</v>
      </c>
      <c r="P36" s="17" t="s">
        <v>74</v>
      </c>
      <c r="Q36" s="2">
        <v>2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0.4325</v>
      </c>
      <c r="Y36" s="2">
        <v>0</v>
      </c>
      <c r="Z36" s="2">
        <v>0</v>
      </c>
      <c r="AA36" s="2"/>
      <c r="AB36" s="2">
        <v>1</v>
      </c>
      <c r="AC36" s="2">
        <v>1</v>
      </c>
      <c r="AD36" s="2">
        <v>1</v>
      </c>
      <c r="AE36" s="2">
        <v>1</v>
      </c>
      <c r="AF36" s="7">
        <v>3</v>
      </c>
    </row>
    <row r="37" spans="1:32" ht="12.75" thickBot="1" x14ac:dyDescent="0.35">
      <c r="A37" s="36">
        <f t="shared" si="0"/>
        <v>4</v>
      </c>
      <c r="B37" s="3" t="s">
        <v>0</v>
      </c>
      <c r="C37" s="3" t="s">
        <v>6</v>
      </c>
      <c r="D37" s="3">
        <v>2.1309999999999998</v>
      </c>
      <c r="E37" s="3">
        <v>6</v>
      </c>
      <c r="F37" s="3">
        <v>0</v>
      </c>
      <c r="G37" s="3">
        <v>0.98299999999999998</v>
      </c>
      <c r="H37" s="3">
        <v>10.837999999999999</v>
      </c>
      <c r="I37" s="3">
        <v>1</v>
      </c>
      <c r="J37" s="3">
        <v>0</v>
      </c>
      <c r="K37" s="3">
        <v>1</v>
      </c>
      <c r="L37" s="3">
        <v>0</v>
      </c>
      <c r="M37" s="20" t="s">
        <v>137</v>
      </c>
      <c r="N37" s="20" t="s">
        <v>67</v>
      </c>
      <c r="O37" s="3">
        <v>3</v>
      </c>
      <c r="P37" s="20" t="s">
        <v>69</v>
      </c>
      <c r="Q37" s="3">
        <v>2</v>
      </c>
      <c r="R37" s="3">
        <v>1</v>
      </c>
      <c r="S37" s="3">
        <v>1</v>
      </c>
      <c r="T37" s="3">
        <v>1</v>
      </c>
      <c r="U37" s="3">
        <v>1</v>
      </c>
      <c r="V37" s="3">
        <v>0</v>
      </c>
      <c r="W37" s="3">
        <v>0</v>
      </c>
      <c r="X37" s="3">
        <v>0.49149999999999999</v>
      </c>
      <c r="Y37" s="3">
        <v>0</v>
      </c>
      <c r="Z37" s="3">
        <v>0</v>
      </c>
      <c r="AA37" s="3"/>
      <c r="AB37" s="3">
        <v>1</v>
      </c>
      <c r="AC37" s="3">
        <v>1</v>
      </c>
      <c r="AD37" s="3">
        <v>1</v>
      </c>
      <c r="AE37" s="3">
        <v>1</v>
      </c>
      <c r="AF37" s="13">
        <v>3</v>
      </c>
    </row>
    <row r="38" spans="1:32" x14ac:dyDescent="0.3">
      <c r="A38" s="31">
        <f>A29+1</f>
        <v>5</v>
      </c>
      <c r="B38" s="5" t="s">
        <v>0</v>
      </c>
      <c r="C38" s="5" t="s">
        <v>8</v>
      </c>
      <c r="D38" s="5">
        <v>5.694</v>
      </c>
      <c r="E38" s="5">
        <v>21</v>
      </c>
      <c r="F38" s="5">
        <v>0</v>
      </c>
      <c r="G38" s="5">
        <v>3.463000000000001</v>
      </c>
      <c r="H38" s="5">
        <v>13.151999999999999</v>
      </c>
      <c r="I38" s="5">
        <v>1</v>
      </c>
      <c r="J38" s="5">
        <v>0</v>
      </c>
      <c r="K38" s="5">
        <v>2</v>
      </c>
      <c r="L38" s="5">
        <v>1</v>
      </c>
      <c r="M38" s="15" t="s">
        <v>138</v>
      </c>
      <c r="N38" s="15" t="s">
        <v>69</v>
      </c>
      <c r="O38" s="5">
        <v>2</v>
      </c>
      <c r="P38" s="15" t="s">
        <v>69</v>
      </c>
      <c r="Q38" s="5">
        <v>2</v>
      </c>
      <c r="R38" s="5">
        <v>0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1.7315000000000005</v>
      </c>
      <c r="Y38" s="5">
        <v>0</v>
      </c>
      <c r="Z38" s="5">
        <v>0</v>
      </c>
      <c r="AA38" s="5"/>
      <c r="AB38" s="5">
        <v>0</v>
      </c>
      <c r="AC38" s="5">
        <v>0</v>
      </c>
      <c r="AD38" s="5"/>
      <c r="AE38" s="5">
        <v>1</v>
      </c>
      <c r="AF38" s="6">
        <v>6</v>
      </c>
    </row>
    <row r="39" spans="1:32" x14ac:dyDescent="0.3">
      <c r="A39" s="32">
        <f t="shared" si="0"/>
        <v>5</v>
      </c>
      <c r="B39" s="2" t="s">
        <v>0</v>
      </c>
      <c r="C39" s="2" t="s">
        <v>10</v>
      </c>
      <c r="D39" s="2">
        <v>10.205</v>
      </c>
      <c r="E39" s="2">
        <v>37</v>
      </c>
      <c r="F39" s="2">
        <v>0</v>
      </c>
      <c r="G39" s="2">
        <v>5.4639999999999986</v>
      </c>
      <c r="H39" s="2">
        <v>20.844000000000001</v>
      </c>
      <c r="I39" s="2">
        <v>1</v>
      </c>
      <c r="J39" s="2">
        <v>0</v>
      </c>
      <c r="K39" s="2">
        <v>4</v>
      </c>
      <c r="L39" s="2">
        <v>1</v>
      </c>
      <c r="M39" s="17" t="s">
        <v>139</v>
      </c>
      <c r="N39" s="17" t="s">
        <v>140</v>
      </c>
      <c r="O39" s="2">
        <v>9</v>
      </c>
      <c r="P39" s="17" t="s">
        <v>95</v>
      </c>
      <c r="Q39" s="2">
        <v>4</v>
      </c>
      <c r="R39" s="2">
        <v>5</v>
      </c>
      <c r="S39" s="2">
        <v>1</v>
      </c>
      <c r="T39" s="2">
        <v>1</v>
      </c>
      <c r="U39" s="2">
        <v>1</v>
      </c>
      <c r="V39" s="2">
        <v>0</v>
      </c>
      <c r="W39" s="2">
        <v>0</v>
      </c>
      <c r="X39" s="2">
        <v>1.3659999999999997</v>
      </c>
      <c r="Y39" s="2">
        <v>0</v>
      </c>
      <c r="Z39" s="2">
        <v>0</v>
      </c>
      <c r="AA39" s="2"/>
      <c r="AB39" s="2">
        <v>1</v>
      </c>
      <c r="AC39" s="2">
        <v>3</v>
      </c>
      <c r="AD39" s="2">
        <v>1</v>
      </c>
      <c r="AE39" s="2">
        <v>3</v>
      </c>
      <c r="AF39" s="7">
        <v>6</v>
      </c>
    </row>
    <row r="40" spans="1:32" x14ac:dyDescent="0.3">
      <c r="A40" s="32">
        <f t="shared" si="0"/>
        <v>5</v>
      </c>
      <c r="B40" s="2" t="s">
        <v>0</v>
      </c>
      <c r="C40" s="2" t="s">
        <v>7</v>
      </c>
      <c r="D40" s="2">
        <v>4.6619999999999999</v>
      </c>
      <c r="E40" s="2">
        <v>17</v>
      </c>
      <c r="F40" s="2">
        <v>0</v>
      </c>
      <c r="G40" s="2">
        <v>3.024</v>
      </c>
      <c r="H40" s="2">
        <v>20.363</v>
      </c>
      <c r="I40" s="2">
        <v>1</v>
      </c>
      <c r="J40" s="2">
        <v>0</v>
      </c>
      <c r="K40" s="2">
        <v>1</v>
      </c>
      <c r="L40" s="2">
        <v>0</v>
      </c>
      <c r="M40" s="17" t="s">
        <v>141</v>
      </c>
      <c r="N40" s="17" t="s">
        <v>69</v>
      </c>
      <c r="O40" s="2">
        <v>2</v>
      </c>
      <c r="P40" s="17" t="s">
        <v>69</v>
      </c>
      <c r="Q40" s="2">
        <v>2</v>
      </c>
      <c r="R40" s="2">
        <v>0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1.512</v>
      </c>
      <c r="Y40" s="2">
        <v>0</v>
      </c>
      <c r="Z40" s="2">
        <v>0</v>
      </c>
      <c r="AA40" s="2"/>
      <c r="AB40" s="2">
        <v>0</v>
      </c>
      <c r="AC40" s="2">
        <v>0</v>
      </c>
      <c r="AD40" s="2"/>
      <c r="AE40" s="2">
        <v>1</v>
      </c>
      <c r="AF40" s="7">
        <v>6</v>
      </c>
    </row>
    <row r="41" spans="1:32" x14ac:dyDescent="0.3">
      <c r="A41" s="32">
        <f t="shared" si="0"/>
        <v>5</v>
      </c>
      <c r="B41" s="2" t="s">
        <v>2</v>
      </c>
      <c r="C41" s="2" t="s">
        <v>11</v>
      </c>
      <c r="D41" s="2">
        <v>12.121</v>
      </c>
      <c r="E41" s="2">
        <v>33</v>
      </c>
      <c r="F41" s="2">
        <v>0</v>
      </c>
      <c r="G41" s="2">
        <v>5.8459999999999992</v>
      </c>
      <c r="H41" s="2">
        <v>32.098999999999997</v>
      </c>
      <c r="I41" s="2">
        <v>1</v>
      </c>
      <c r="J41" s="2">
        <v>0</v>
      </c>
      <c r="K41" s="2">
        <v>4</v>
      </c>
      <c r="L41" s="2">
        <v>0</v>
      </c>
      <c r="M41" s="17" t="s">
        <v>142</v>
      </c>
      <c r="N41" s="17" t="s">
        <v>143</v>
      </c>
      <c r="O41" s="2">
        <v>9</v>
      </c>
      <c r="P41" s="17" t="s">
        <v>144</v>
      </c>
      <c r="Q41" s="2">
        <v>4</v>
      </c>
      <c r="R41" s="2">
        <v>5</v>
      </c>
      <c r="S41" s="2">
        <v>1</v>
      </c>
      <c r="T41" s="2">
        <v>0</v>
      </c>
      <c r="U41" s="2">
        <v>0</v>
      </c>
      <c r="V41" s="2">
        <v>0</v>
      </c>
      <c r="W41" s="2">
        <v>0</v>
      </c>
      <c r="X41" s="2">
        <v>1.4614999999999998</v>
      </c>
      <c r="Y41" s="2">
        <v>1</v>
      </c>
      <c r="Z41" s="2">
        <v>1</v>
      </c>
      <c r="AA41" s="2">
        <v>3</v>
      </c>
      <c r="AB41" s="2">
        <v>1</v>
      </c>
      <c r="AC41" s="2">
        <v>4</v>
      </c>
      <c r="AD41" s="2">
        <v>1.5</v>
      </c>
      <c r="AE41" s="2">
        <v>3</v>
      </c>
      <c r="AF41" s="7">
        <v>5</v>
      </c>
    </row>
    <row r="42" spans="1:32" x14ac:dyDescent="0.3">
      <c r="A42" s="32">
        <f t="shared" si="0"/>
        <v>5</v>
      </c>
      <c r="B42" s="2" t="s">
        <v>2</v>
      </c>
      <c r="C42" s="2" t="s">
        <v>5</v>
      </c>
      <c r="D42" s="2">
        <v>7.6580000000000004</v>
      </c>
      <c r="E42" s="2">
        <v>24</v>
      </c>
      <c r="F42" s="2">
        <v>0</v>
      </c>
      <c r="G42" s="2">
        <v>3.5489999999999995</v>
      </c>
      <c r="H42" s="2">
        <v>45.634</v>
      </c>
      <c r="I42" s="2">
        <v>2</v>
      </c>
      <c r="J42" s="2">
        <v>1</v>
      </c>
      <c r="K42" s="2">
        <v>2</v>
      </c>
      <c r="L42" s="2">
        <v>0</v>
      </c>
      <c r="M42" s="17" t="s">
        <v>145</v>
      </c>
      <c r="N42" s="17" t="s">
        <v>69</v>
      </c>
      <c r="O42" s="2">
        <v>2</v>
      </c>
      <c r="P42" s="17" t="s">
        <v>69</v>
      </c>
      <c r="Q42" s="2">
        <v>2</v>
      </c>
      <c r="R42" s="2">
        <v>0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1.7744999999999997</v>
      </c>
      <c r="Y42" s="2">
        <v>0</v>
      </c>
      <c r="Z42" s="2">
        <v>0</v>
      </c>
      <c r="AA42" s="2"/>
      <c r="AB42" s="2">
        <v>0</v>
      </c>
      <c r="AC42" s="2">
        <v>0</v>
      </c>
      <c r="AD42" s="2"/>
      <c r="AE42" s="2">
        <v>1</v>
      </c>
      <c r="AF42" s="7">
        <v>5</v>
      </c>
    </row>
    <row r="43" spans="1:32" x14ac:dyDescent="0.3">
      <c r="A43" s="32">
        <f t="shared" si="0"/>
        <v>5</v>
      </c>
      <c r="B43" s="2" t="s">
        <v>2</v>
      </c>
      <c r="C43" s="2" t="s">
        <v>9</v>
      </c>
      <c r="D43" s="2">
        <v>4.8940000000000001</v>
      </c>
      <c r="E43" s="2">
        <v>17</v>
      </c>
      <c r="F43" s="2">
        <v>0</v>
      </c>
      <c r="G43" s="2">
        <v>2.4330000000000003</v>
      </c>
      <c r="H43" s="2">
        <v>13.285</v>
      </c>
      <c r="I43" s="2">
        <v>1</v>
      </c>
      <c r="J43" s="2">
        <v>0</v>
      </c>
      <c r="K43" s="2">
        <v>1</v>
      </c>
      <c r="L43" s="2">
        <v>0</v>
      </c>
      <c r="M43" s="17" t="s">
        <v>146</v>
      </c>
      <c r="N43" s="17" t="s">
        <v>102</v>
      </c>
      <c r="O43" s="2">
        <v>1</v>
      </c>
      <c r="P43" s="17" t="s">
        <v>102</v>
      </c>
      <c r="Q43" s="2">
        <v>1</v>
      </c>
      <c r="R43" s="2">
        <v>0</v>
      </c>
      <c r="S43" s="2">
        <v>1</v>
      </c>
      <c r="T43" s="2">
        <v>0</v>
      </c>
      <c r="U43" s="2">
        <v>1</v>
      </c>
      <c r="V43" s="2">
        <v>0</v>
      </c>
      <c r="W43" s="2">
        <v>1</v>
      </c>
      <c r="X43" s="2">
        <v>2.4330000000000003</v>
      </c>
      <c r="Y43" s="2">
        <v>0</v>
      </c>
      <c r="Z43" s="2">
        <v>0</v>
      </c>
      <c r="AA43" s="2"/>
      <c r="AB43" s="2">
        <v>0</v>
      </c>
      <c r="AC43" s="2">
        <v>0</v>
      </c>
      <c r="AD43" s="2"/>
      <c r="AE43" s="2">
        <v>0</v>
      </c>
      <c r="AF43" s="7">
        <v>6</v>
      </c>
    </row>
    <row r="44" spans="1:32" x14ac:dyDescent="0.3">
      <c r="A44" s="32">
        <f t="shared" si="0"/>
        <v>5</v>
      </c>
      <c r="B44" s="2" t="s">
        <v>1</v>
      </c>
      <c r="C44" s="2" t="s">
        <v>4</v>
      </c>
      <c r="D44" s="2">
        <v>4.2290000000000001</v>
      </c>
      <c r="E44" s="2">
        <v>7</v>
      </c>
      <c r="F44" s="2">
        <v>0</v>
      </c>
      <c r="G44" s="2">
        <v>1.165</v>
      </c>
      <c r="H44" s="2">
        <v>16.483000000000001</v>
      </c>
      <c r="I44" s="2">
        <v>1</v>
      </c>
      <c r="J44" s="2">
        <v>0</v>
      </c>
      <c r="K44" s="2">
        <v>1</v>
      </c>
      <c r="L44" s="2">
        <v>0</v>
      </c>
      <c r="M44" s="17" t="s">
        <v>147</v>
      </c>
      <c r="N44" s="17" t="s">
        <v>102</v>
      </c>
      <c r="O44" s="2">
        <v>1</v>
      </c>
      <c r="P44" s="17" t="s">
        <v>102</v>
      </c>
      <c r="Q44" s="2">
        <v>1</v>
      </c>
      <c r="R44" s="2">
        <v>0</v>
      </c>
      <c r="S44" s="2">
        <v>1</v>
      </c>
      <c r="T44" s="2">
        <v>0</v>
      </c>
      <c r="U44" s="2">
        <v>1</v>
      </c>
      <c r="V44" s="2">
        <v>0</v>
      </c>
      <c r="W44" s="2">
        <v>1</v>
      </c>
      <c r="X44" s="2">
        <v>1.165</v>
      </c>
      <c r="Y44" s="2">
        <v>0</v>
      </c>
      <c r="Z44" s="2">
        <v>0</v>
      </c>
      <c r="AA44" s="2"/>
      <c r="AB44" s="2">
        <v>0</v>
      </c>
      <c r="AC44" s="2">
        <v>0</v>
      </c>
      <c r="AD44" s="2"/>
      <c r="AE44" s="2">
        <v>0</v>
      </c>
      <c r="AF44" s="7">
        <v>6</v>
      </c>
    </row>
    <row r="45" spans="1:32" x14ac:dyDescent="0.3">
      <c r="A45" s="32">
        <f t="shared" si="0"/>
        <v>5</v>
      </c>
      <c r="B45" s="2" t="s">
        <v>1</v>
      </c>
      <c r="C45" s="2" t="s">
        <v>6</v>
      </c>
      <c r="D45" s="2">
        <v>3.746</v>
      </c>
      <c r="E45" s="2">
        <v>4</v>
      </c>
      <c r="F45" s="2">
        <v>0</v>
      </c>
      <c r="G45" s="2">
        <v>0.73299999999999998</v>
      </c>
      <c r="H45" s="2">
        <v>13.086</v>
      </c>
      <c r="I45" s="2">
        <v>1</v>
      </c>
      <c r="J45" s="2">
        <v>0</v>
      </c>
      <c r="K45" s="2">
        <v>1</v>
      </c>
      <c r="L45" s="2">
        <v>0</v>
      </c>
      <c r="M45" s="17" t="s">
        <v>148</v>
      </c>
      <c r="N45" s="17" t="s">
        <v>102</v>
      </c>
      <c r="O45" s="2">
        <v>1</v>
      </c>
      <c r="P45" s="17" t="s">
        <v>102</v>
      </c>
      <c r="Q45" s="2">
        <v>1</v>
      </c>
      <c r="R45" s="2">
        <v>0</v>
      </c>
      <c r="S45" s="2">
        <v>1</v>
      </c>
      <c r="T45" s="2">
        <v>0</v>
      </c>
      <c r="U45" s="2">
        <v>1</v>
      </c>
      <c r="V45" s="2">
        <v>0</v>
      </c>
      <c r="W45" s="2">
        <v>1</v>
      </c>
      <c r="X45" s="2">
        <v>0.73299999999999998</v>
      </c>
      <c r="Y45" s="2">
        <v>0</v>
      </c>
      <c r="Z45" s="2">
        <v>0</v>
      </c>
      <c r="AA45" s="2"/>
      <c r="AB45" s="2">
        <v>0</v>
      </c>
      <c r="AC45" s="2">
        <v>0</v>
      </c>
      <c r="AD45" s="2"/>
      <c r="AE45" s="2">
        <v>0</v>
      </c>
      <c r="AF45" s="7">
        <v>6</v>
      </c>
    </row>
    <row r="46" spans="1:32" ht="12.75" thickBot="1" x14ac:dyDescent="0.35">
      <c r="A46" s="33">
        <f t="shared" si="0"/>
        <v>5</v>
      </c>
      <c r="B46" s="8" t="s">
        <v>1</v>
      </c>
      <c r="C46" s="8" t="s">
        <v>3</v>
      </c>
      <c r="D46" s="8">
        <v>11.92</v>
      </c>
      <c r="E46" s="8">
        <v>17</v>
      </c>
      <c r="F46" s="8">
        <v>0</v>
      </c>
      <c r="G46" s="8">
        <v>2.3000000000000003</v>
      </c>
      <c r="H46" s="8">
        <v>21.893000000000001</v>
      </c>
      <c r="I46" s="8">
        <v>1</v>
      </c>
      <c r="J46" s="8">
        <v>0</v>
      </c>
      <c r="K46" s="8">
        <v>1</v>
      </c>
      <c r="L46" s="8">
        <v>0</v>
      </c>
      <c r="M46" s="18" t="s">
        <v>149</v>
      </c>
      <c r="N46" s="18" t="s">
        <v>150</v>
      </c>
      <c r="O46" s="8">
        <v>6</v>
      </c>
      <c r="P46" s="18" t="s">
        <v>95</v>
      </c>
      <c r="Q46" s="8">
        <v>4</v>
      </c>
      <c r="R46" s="8">
        <v>2</v>
      </c>
      <c r="S46" s="8">
        <v>1</v>
      </c>
      <c r="T46" s="8">
        <v>1</v>
      </c>
      <c r="U46" s="8">
        <v>1</v>
      </c>
      <c r="V46" s="8">
        <v>0</v>
      </c>
      <c r="W46" s="8">
        <v>0</v>
      </c>
      <c r="X46" s="8">
        <v>0.57500000000000007</v>
      </c>
      <c r="Y46" s="8">
        <v>0</v>
      </c>
      <c r="Z46" s="8">
        <v>0</v>
      </c>
      <c r="AA46" s="8"/>
      <c r="AB46" s="8">
        <v>1</v>
      </c>
      <c r="AC46" s="8">
        <v>1</v>
      </c>
      <c r="AD46" s="8">
        <v>1</v>
      </c>
      <c r="AE46" s="8">
        <v>3</v>
      </c>
      <c r="AF46" s="9">
        <v>6</v>
      </c>
    </row>
    <row r="47" spans="1:32" x14ac:dyDescent="0.3">
      <c r="A47" s="35">
        <f>A38+1</f>
        <v>6</v>
      </c>
      <c r="B47" s="4" t="s">
        <v>1</v>
      </c>
      <c r="C47" s="4" t="s">
        <v>10</v>
      </c>
      <c r="D47" s="4">
        <v>16.748999999999999</v>
      </c>
      <c r="E47" s="4">
        <v>55</v>
      </c>
      <c r="F47" s="4">
        <v>0</v>
      </c>
      <c r="G47" s="4">
        <v>11.038999999999998</v>
      </c>
      <c r="H47" s="4">
        <v>20.728000000000002</v>
      </c>
      <c r="I47" s="4">
        <v>1</v>
      </c>
      <c r="J47" s="4">
        <v>0</v>
      </c>
      <c r="K47" s="4">
        <v>4</v>
      </c>
      <c r="L47" s="4">
        <v>0</v>
      </c>
      <c r="M47" s="19" t="s">
        <v>151</v>
      </c>
      <c r="N47" s="19" t="s">
        <v>152</v>
      </c>
      <c r="O47" s="4">
        <v>7</v>
      </c>
      <c r="P47" s="19" t="s">
        <v>153</v>
      </c>
      <c r="Q47" s="4">
        <v>5</v>
      </c>
      <c r="R47" s="4">
        <v>2</v>
      </c>
      <c r="S47" s="4">
        <v>1</v>
      </c>
      <c r="T47" s="4">
        <v>0</v>
      </c>
      <c r="U47" s="4">
        <v>0</v>
      </c>
      <c r="V47" s="4">
        <v>0</v>
      </c>
      <c r="W47" s="4">
        <v>0</v>
      </c>
      <c r="X47" s="4">
        <v>2.2077999999999998</v>
      </c>
      <c r="Y47" s="4">
        <v>1</v>
      </c>
      <c r="Z47" s="4">
        <v>1</v>
      </c>
      <c r="AA47" s="4">
        <v>3</v>
      </c>
      <c r="AB47" s="4">
        <v>1</v>
      </c>
      <c r="AC47" s="4">
        <v>3</v>
      </c>
      <c r="AD47" s="4">
        <v>1.6666666666666667</v>
      </c>
      <c r="AE47" s="4">
        <v>4</v>
      </c>
      <c r="AF47" s="12">
        <v>5</v>
      </c>
    </row>
    <row r="48" spans="1:32" x14ac:dyDescent="0.3">
      <c r="A48" s="32">
        <f t="shared" si="0"/>
        <v>6</v>
      </c>
      <c r="B48" s="2" t="s">
        <v>1</v>
      </c>
      <c r="C48" s="2" t="s">
        <v>11</v>
      </c>
      <c r="D48" s="2">
        <v>16.866</v>
      </c>
      <c r="E48" s="2">
        <v>54</v>
      </c>
      <c r="F48" s="2">
        <v>0</v>
      </c>
      <c r="G48" s="2">
        <v>11.120999999999995</v>
      </c>
      <c r="H48" s="2">
        <v>43.220999999999997</v>
      </c>
      <c r="I48" s="2">
        <v>1</v>
      </c>
      <c r="J48" s="2">
        <v>1</v>
      </c>
      <c r="K48" s="2">
        <v>3</v>
      </c>
      <c r="L48" s="2">
        <v>1</v>
      </c>
      <c r="M48" s="17" t="s">
        <v>154</v>
      </c>
      <c r="N48" s="17" t="s">
        <v>155</v>
      </c>
      <c r="O48" s="2">
        <v>11</v>
      </c>
      <c r="P48" s="17" t="s">
        <v>156</v>
      </c>
      <c r="Q48" s="2">
        <v>5</v>
      </c>
      <c r="R48" s="2">
        <v>6</v>
      </c>
      <c r="S48" s="2">
        <v>1</v>
      </c>
      <c r="T48" s="2">
        <v>0</v>
      </c>
      <c r="U48" s="2">
        <v>0</v>
      </c>
      <c r="V48" s="2">
        <v>0</v>
      </c>
      <c r="W48" s="2">
        <v>0</v>
      </c>
      <c r="X48" s="2">
        <v>2.2241999999999988</v>
      </c>
      <c r="Y48" s="2">
        <v>1</v>
      </c>
      <c r="Z48" s="2">
        <v>2</v>
      </c>
      <c r="AA48" s="2">
        <v>2</v>
      </c>
      <c r="AB48" s="2">
        <v>1</v>
      </c>
      <c r="AC48" s="2">
        <v>5</v>
      </c>
      <c r="AD48" s="2">
        <v>1.2</v>
      </c>
      <c r="AE48" s="2">
        <v>4</v>
      </c>
      <c r="AF48" s="7">
        <v>6</v>
      </c>
    </row>
    <row r="49" spans="1:32" x14ac:dyDescent="0.3">
      <c r="A49" s="32">
        <f t="shared" si="0"/>
        <v>6</v>
      </c>
      <c r="B49" s="2" t="s">
        <v>1</v>
      </c>
      <c r="C49" s="2" t="s">
        <v>8</v>
      </c>
      <c r="D49" s="2">
        <v>15.55</v>
      </c>
      <c r="E49" s="2">
        <v>47</v>
      </c>
      <c r="F49" s="2">
        <v>0</v>
      </c>
      <c r="G49" s="2">
        <v>9.3190000000000008</v>
      </c>
      <c r="H49" s="2">
        <v>19.596</v>
      </c>
      <c r="I49" s="2">
        <v>1</v>
      </c>
      <c r="J49" s="2">
        <v>0</v>
      </c>
      <c r="K49" s="2">
        <v>2</v>
      </c>
      <c r="L49" s="2">
        <v>0</v>
      </c>
      <c r="M49" s="17" t="s">
        <v>157</v>
      </c>
      <c r="N49" s="17" t="s">
        <v>158</v>
      </c>
      <c r="O49" s="2">
        <v>7</v>
      </c>
      <c r="P49" s="17" t="s">
        <v>159</v>
      </c>
      <c r="Q49" s="2">
        <v>5</v>
      </c>
      <c r="R49" s="2">
        <v>2</v>
      </c>
      <c r="S49" s="2">
        <v>1</v>
      </c>
      <c r="T49" s="2">
        <v>1</v>
      </c>
      <c r="U49" s="2">
        <v>1</v>
      </c>
      <c r="V49" s="2">
        <v>0</v>
      </c>
      <c r="W49" s="2">
        <v>0</v>
      </c>
      <c r="X49" s="2">
        <v>1.8638000000000001</v>
      </c>
      <c r="Y49" s="2">
        <v>0</v>
      </c>
      <c r="Z49" s="2">
        <v>0</v>
      </c>
      <c r="AA49" s="2"/>
      <c r="AB49" s="2">
        <v>1</v>
      </c>
      <c r="AC49" s="2">
        <v>1</v>
      </c>
      <c r="AD49" s="2">
        <v>4</v>
      </c>
      <c r="AE49" s="2">
        <v>4</v>
      </c>
      <c r="AF49" s="7">
        <v>6</v>
      </c>
    </row>
    <row r="50" spans="1:32" x14ac:dyDescent="0.3">
      <c r="A50" s="32">
        <f t="shared" si="0"/>
        <v>6</v>
      </c>
      <c r="B50" s="2" t="s">
        <v>0</v>
      </c>
      <c r="C50" s="2" t="s">
        <v>9</v>
      </c>
      <c r="D50" s="2">
        <v>8.94</v>
      </c>
      <c r="E50" s="2">
        <v>34</v>
      </c>
      <c r="F50" s="2">
        <v>0</v>
      </c>
      <c r="G50" s="2">
        <v>6.879999999999999</v>
      </c>
      <c r="H50" s="2">
        <v>11.454000000000001</v>
      </c>
      <c r="I50" s="2">
        <v>1</v>
      </c>
      <c r="J50" s="2">
        <v>0</v>
      </c>
      <c r="K50" s="2">
        <v>1</v>
      </c>
      <c r="L50" s="2">
        <v>0</v>
      </c>
      <c r="M50" s="17" t="s">
        <v>160</v>
      </c>
      <c r="N50" s="17" t="s">
        <v>102</v>
      </c>
      <c r="O50" s="2">
        <v>1</v>
      </c>
      <c r="P50" s="17" t="s">
        <v>102</v>
      </c>
      <c r="Q50" s="2">
        <v>1</v>
      </c>
      <c r="R50" s="2">
        <v>0</v>
      </c>
      <c r="S50" s="2">
        <v>1</v>
      </c>
      <c r="T50" s="2">
        <v>0</v>
      </c>
      <c r="U50" s="2">
        <v>1</v>
      </c>
      <c r="V50" s="2">
        <v>0</v>
      </c>
      <c r="W50" s="2">
        <v>1</v>
      </c>
      <c r="X50" s="2">
        <v>6.879999999999999</v>
      </c>
      <c r="Y50" s="2">
        <v>0</v>
      </c>
      <c r="Z50" s="2">
        <v>0</v>
      </c>
      <c r="AA50" s="2"/>
      <c r="AB50" s="2">
        <v>0</v>
      </c>
      <c r="AC50" s="2">
        <v>0</v>
      </c>
      <c r="AD50" s="2"/>
      <c r="AE50" s="2">
        <v>0</v>
      </c>
      <c r="AF50" s="7">
        <v>6</v>
      </c>
    </row>
    <row r="51" spans="1:32" x14ac:dyDescent="0.3">
      <c r="A51" s="32">
        <f t="shared" si="0"/>
        <v>6</v>
      </c>
      <c r="B51" s="2" t="s">
        <v>0</v>
      </c>
      <c r="C51" s="2" t="s">
        <v>7</v>
      </c>
      <c r="D51" s="2">
        <v>9.1910000000000007</v>
      </c>
      <c r="E51" s="2">
        <v>30</v>
      </c>
      <c r="F51" s="2">
        <v>0</v>
      </c>
      <c r="G51" s="2">
        <v>6.3120000000000003</v>
      </c>
      <c r="H51" s="2">
        <v>14.268000000000001</v>
      </c>
      <c r="I51" s="2">
        <v>1</v>
      </c>
      <c r="J51" s="2">
        <v>0</v>
      </c>
      <c r="K51" s="2">
        <v>1</v>
      </c>
      <c r="L51" s="2">
        <v>0</v>
      </c>
      <c r="M51" s="17" t="s">
        <v>161</v>
      </c>
      <c r="N51" s="17" t="s">
        <v>162</v>
      </c>
      <c r="O51" s="2">
        <v>4</v>
      </c>
      <c r="P51" s="17" t="s">
        <v>89</v>
      </c>
      <c r="Q51" s="2">
        <v>3</v>
      </c>
      <c r="R51" s="2">
        <v>1</v>
      </c>
      <c r="S51" s="2">
        <v>1</v>
      </c>
      <c r="T51" s="2">
        <v>1</v>
      </c>
      <c r="U51" s="2">
        <v>1</v>
      </c>
      <c r="V51" s="2">
        <v>0</v>
      </c>
      <c r="W51" s="2">
        <v>0</v>
      </c>
      <c r="X51" s="2">
        <v>2.1040000000000001</v>
      </c>
      <c r="Y51" s="2">
        <v>0</v>
      </c>
      <c r="Z51" s="2">
        <v>0</v>
      </c>
      <c r="AA51" s="2"/>
      <c r="AB51" s="2">
        <v>1</v>
      </c>
      <c r="AC51" s="2">
        <v>1</v>
      </c>
      <c r="AD51" s="2">
        <v>2</v>
      </c>
      <c r="AE51" s="2">
        <v>2</v>
      </c>
      <c r="AF51" s="7">
        <v>6</v>
      </c>
    </row>
    <row r="52" spans="1:32" x14ac:dyDescent="0.3">
      <c r="A52" s="32">
        <f t="shared" si="0"/>
        <v>6</v>
      </c>
      <c r="B52" s="2" t="s">
        <v>0</v>
      </c>
      <c r="C52" s="2" t="s">
        <v>6</v>
      </c>
      <c r="D52" s="2">
        <v>5.1779999999999999</v>
      </c>
      <c r="E52" s="2">
        <v>17</v>
      </c>
      <c r="F52" s="2">
        <v>0</v>
      </c>
      <c r="G52" s="2">
        <v>2.9299999999999997</v>
      </c>
      <c r="H52" s="2">
        <v>20.529</v>
      </c>
      <c r="I52" s="2">
        <v>1</v>
      </c>
      <c r="J52" s="2">
        <v>0</v>
      </c>
      <c r="K52" s="2">
        <v>1</v>
      </c>
      <c r="L52" s="2">
        <v>0</v>
      </c>
      <c r="M52" s="17" t="s">
        <v>163</v>
      </c>
      <c r="N52" s="17" t="s">
        <v>67</v>
      </c>
      <c r="O52" s="2">
        <v>3</v>
      </c>
      <c r="P52" s="17" t="s">
        <v>69</v>
      </c>
      <c r="Q52" s="2">
        <v>2</v>
      </c>
      <c r="R52" s="2">
        <v>1</v>
      </c>
      <c r="S52" s="2">
        <v>1</v>
      </c>
      <c r="T52" s="2">
        <v>1</v>
      </c>
      <c r="U52" s="2">
        <v>1</v>
      </c>
      <c r="V52" s="2">
        <v>0</v>
      </c>
      <c r="W52" s="2">
        <v>0</v>
      </c>
      <c r="X52" s="2">
        <v>1.4649999999999999</v>
      </c>
      <c r="Y52" s="2">
        <v>0</v>
      </c>
      <c r="Z52" s="2">
        <v>0</v>
      </c>
      <c r="AA52" s="2"/>
      <c r="AB52" s="2">
        <v>1</v>
      </c>
      <c r="AC52" s="2">
        <v>1</v>
      </c>
      <c r="AD52" s="2">
        <v>1</v>
      </c>
      <c r="AE52" s="2">
        <v>1</v>
      </c>
      <c r="AF52" s="7">
        <v>6</v>
      </c>
    </row>
    <row r="53" spans="1:32" x14ac:dyDescent="0.3">
      <c r="A53" s="32">
        <f t="shared" si="0"/>
        <v>6</v>
      </c>
      <c r="B53" s="2" t="s">
        <v>2</v>
      </c>
      <c r="C53" s="2" t="s">
        <v>5</v>
      </c>
      <c r="D53" s="2">
        <v>7.8739999999999997</v>
      </c>
      <c r="E53" s="2">
        <v>23</v>
      </c>
      <c r="F53" s="2">
        <v>0</v>
      </c>
      <c r="G53" s="2">
        <v>4.6120000000000001</v>
      </c>
      <c r="H53" s="2">
        <v>29.434999999999999</v>
      </c>
      <c r="I53" s="2">
        <v>1</v>
      </c>
      <c r="J53" s="2">
        <v>0</v>
      </c>
      <c r="K53" s="2">
        <v>1</v>
      </c>
      <c r="L53" s="2">
        <v>0</v>
      </c>
      <c r="M53" s="17" t="s">
        <v>164</v>
      </c>
      <c r="N53" s="17" t="s">
        <v>165</v>
      </c>
      <c r="O53" s="2">
        <v>5</v>
      </c>
      <c r="P53" s="17" t="s">
        <v>69</v>
      </c>
      <c r="Q53" s="2">
        <v>2</v>
      </c>
      <c r="R53" s="2">
        <v>3</v>
      </c>
      <c r="S53" s="2">
        <v>1</v>
      </c>
      <c r="T53" s="2">
        <v>1</v>
      </c>
      <c r="U53" s="2">
        <v>1</v>
      </c>
      <c r="V53" s="2">
        <v>0</v>
      </c>
      <c r="W53" s="2">
        <v>0</v>
      </c>
      <c r="X53" s="2">
        <v>2.306</v>
      </c>
      <c r="Y53" s="2">
        <v>0</v>
      </c>
      <c r="Z53" s="2">
        <v>0</v>
      </c>
      <c r="AA53" s="2"/>
      <c r="AB53" s="2">
        <v>1</v>
      </c>
      <c r="AC53" s="2">
        <v>2</v>
      </c>
      <c r="AD53" s="2">
        <v>1</v>
      </c>
      <c r="AE53" s="2">
        <v>1</v>
      </c>
      <c r="AF53" s="7">
        <v>5</v>
      </c>
    </row>
    <row r="54" spans="1:32" x14ac:dyDescent="0.3">
      <c r="A54" s="32">
        <f t="shared" si="0"/>
        <v>6</v>
      </c>
      <c r="B54" s="2" t="s">
        <v>2</v>
      </c>
      <c r="C54" s="2" t="s">
        <v>3</v>
      </c>
      <c r="D54" s="2">
        <v>11.753</v>
      </c>
      <c r="E54" s="2">
        <v>33</v>
      </c>
      <c r="F54" s="2">
        <v>0</v>
      </c>
      <c r="G54" s="2">
        <v>6.681</v>
      </c>
      <c r="H54" s="2">
        <v>20.227</v>
      </c>
      <c r="I54" s="2">
        <v>1</v>
      </c>
      <c r="J54" s="2">
        <v>0</v>
      </c>
      <c r="K54" s="2">
        <v>1</v>
      </c>
      <c r="L54" s="2">
        <v>0</v>
      </c>
      <c r="M54" s="17" t="s">
        <v>166</v>
      </c>
      <c r="N54" s="17" t="s">
        <v>167</v>
      </c>
      <c r="O54" s="2">
        <v>8</v>
      </c>
      <c r="P54" s="17" t="s">
        <v>159</v>
      </c>
      <c r="Q54" s="2">
        <v>5</v>
      </c>
      <c r="R54" s="2">
        <v>3</v>
      </c>
      <c r="S54" s="2">
        <v>1</v>
      </c>
      <c r="T54" s="2">
        <v>1</v>
      </c>
      <c r="U54" s="2">
        <v>1</v>
      </c>
      <c r="V54" s="2">
        <v>0</v>
      </c>
      <c r="W54" s="2">
        <v>0</v>
      </c>
      <c r="X54" s="2">
        <v>1.3362000000000001</v>
      </c>
      <c r="Y54" s="2">
        <v>1</v>
      </c>
      <c r="Z54" s="2">
        <v>1</v>
      </c>
      <c r="AA54" s="2">
        <v>3</v>
      </c>
      <c r="AB54" s="2">
        <v>1</v>
      </c>
      <c r="AC54" s="2">
        <v>2</v>
      </c>
      <c r="AD54" s="2">
        <v>3.5</v>
      </c>
      <c r="AE54" s="2">
        <v>4</v>
      </c>
      <c r="AF54" s="7">
        <v>6</v>
      </c>
    </row>
    <row r="55" spans="1:32" ht="12.75" thickBot="1" x14ac:dyDescent="0.35">
      <c r="A55" s="32">
        <f t="shared" si="0"/>
        <v>6</v>
      </c>
      <c r="B55" s="2" t="s">
        <v>2</v>
      </c>
      <c r="C55" s="2" t="s">
        <v>4</v>
      </c>
      <c r="D55" s="2">
        <v>14.452</v>
      </c>
      <c r="E55" s="2">
        <v>31</v>
      </c>
      <c r="F55" s="2">
        <v>0</v>
      </c>
      <c r="G55" s="2">
        <v>6.7779999999999996</v>
      </c>
      <c r="H55" s="2">
        <v>26.489000000000001</v>
      </c>
      <c r="I55" s="2">
        <v>1</v>
      </c>
      <c r="J55" s="2">
        <v>0</v>
      </c>
      <c r="K55" s="2">
        <v>1</v>
      </c>
      <c r="L55" s="2">
        <v>0</v>
      </c>
      <c r="M55" s="17" t="s">
        <v>168</v>
      </c>
      <c r="N55" s="17" t="s">
        <v>165</v>
      </c>
      <c r="O55" s="2">
        <v>5</v>
      </c>
      <c r="P55" s="17" t="s">
        <v>69</v>
      </c>
      <c r="Q55" s="2">
        <v>2</v>
      </c>
      <c r="R55" s="2">
        <v>3</v>
      </c>
      <c r="S55" s="2">
        <v>1</v>
      </c>
      <c r="T55" s="2">
        <v>1</v>
      </c>
      <c r="U55" s="2">
        <v>1</v>
      </c>
      <c r="V55" s="2">
        <v>0</v>
      </c>
      <c r="W55" s="2">
        <v>0</v>
      </c>
      <c r="X55" s="2">
        <v>3.3889999999999998</v>
      </c>
      <c r="Y55" s="2">
        <v>0</v>
      </c>
      <c r="Z55" s="2">
        <v>0</v>
      </c>
      <c r="AA55" s="2"/>
      <c r="AB55" s="2">
        <v>1</v>
      </c>
      <c r="AC55" s="2">
        <v>2</v>
      </c>
      <c r="AD55" s="2">
        <v>1</v>
      </c>
      <c r="AE55" s="2">
        <v>1</v>
      </c>
      <c r="AF55" s="7">
        <v>6</v>
      </c>
    </row>
    <row r="56" spans="1:32" x14ac:dyDescent="0.3">
      <c r="A56" s="31">
        <f>A47+1</f>
        <v>7</v>
      </c>
      <c r="B56" s="5" t="s">
        <v>0</v>
      </c>
      <c r="C56" s="5" t="s">
        <v>11</v>
      </c>
      <c r="D56" s="5">
        <v>6.36</v>
      </c>
      <c r="E56" s="5">
        <v>20</v>
      </c>
      <c r="F56" s="5">
        <v>0</v>
      </c>
      <c r="G56" s="5">
        <v>3.3460000000000005</v>
      </c>
      <c r="H56" s="5">
        <v>26.538</v>
      </c>
      <c r="I56" s="5">
        <v>1</v>
      </c>
      <c r="J56" s="5">
        <v>0</v>
      </c>
      <c r="K56" s="5">
        <v>2</v>
      </c>
      <c r="L56" s="5">
        <v>0</v>
      </c>
      <c r="M56" s="15" t="s">
        <v>169</v>
      </c>
      <c r="N56" s="15" t="s">
        <v>170</v>
      </c>
      <c r="O56" s="5">
        <v>4</v>
      </c>
      <c r="P56" s="15" t="s">
        <v>89</v>
      </c>
      <c r="Q56" s="5">
        <v>3</v>
      </c>
      <c r="R56" s="5">
        <v>1</v>
      </c>
      <c r="S56" s="5">
        <v>1</v>
      </c>
      <c r="T56" s="5">
        <v>1</v>
      </c>
      <c r="U56" s="5">
        <v>1</v>
      </c>
      <c r="V56" s="5">
        <v>0</v>
      </c>
      <c r="W56" s="5">
        <v>0</v>
      </c>
      <c r="X56" s="5">
        <v>1.1153333333333335</v>
      </c>
      <c r="Y56" s="5">
        <v>0</v>
      </c>
      <c r="Z56" s="5">
        <v>0</v>
      </c>
      <c r="AA56" s="5"/>
      <c r="AB56" s="5">
        <v>1</v>
      </c>
      <c r="AC56" s="5">
        <v>1</v>
      </c>
      <c r="AD56" s="5">
        <v>1</v>
      </c>
      <c r="AE56" s="5">
        <v>2</v>
      </c>
      <c r="AF56" s="6">
        <v>1</v>
      </c>
    </row>
    <row r="57" spans="1:32" x14ac:dyDescent="0.3">
      <c r="A57" s="32">
        <f t="shared" si="0"/>
        <v>7</v>
      </c>
      <c r="B57" s="2" t="s">
        <v>0</v>
      </c>
      <c r="C57" s="2" t="s">
        <v>9</v>
      </c>
      <c r="D57" s="2">
        <v>7.8579999999999997</v>
      </c>
      <c r="E57" s="2">
        <v>23</v>
      </c>
      <c r="F57" s="2">
        <v>1</v>
      </c>
      <c r="G57" s="2">
        <v>4.6120000000000001</v>
      </c>
      <c r="H57" s="2">
        <v>11.753</v>
      </c>
      <c r="I57" s="2">
        <v>1</v>
      </c>
      <c r="J57" s="2">
        <v>0</v>
      </c>
      <c r="K57" s="2">
        <v>1</v>
      </c>
      <c r="L57" s="2">
        <v>0</v>
      </c>
      <c r="M57" s="17" t="s">
        <v>171</v>
      </c>
      <c r="N57" s="17" t="s">
        <v>67</v>
      </c>
      <c r="O57" s="2">
        <v>3</v>
      </c>
      <c r="P57" s="17" t="s">
        <v>69</v>
      </c>
      <c r="Q57" s="2">
        <v>2</v>
      </c>
      <c r="R57" s="2">
        <v>1</v>
      </c>
      <c r="S57" s="2">
        <v>1</v>
      </c>
      <c r="T57" s="2">
        <v>1</v>
      </c>
      <c r="U57" s="2">
        <v>1</v>
      </c>
      <c r="V57" s="2">
        <v>0</v>
      </c>
      <c r="W57" s="2">
        <v>0</v>
      </c>
      <c r="X57" s="2">
        <v>2.306</v>
      </c>
      <c r="Y57" s="2">
        <v>0</v>
      </c>
      <c r="Z57" s="2">
        <v>0</v>
      </c>
      <c r="AA57" s="2"/>
      <c r="AB57" s="2">
        <v>1</v>
      </c>
      <c r="AC57" s="2">
        <v>1</v>
      </c>
      <c r="AD57" s="2">
        <v>1</v>
      </c>
      <c r="AE57" s="2">
        <v>1</v>
      </c>
      <c r="AF57" s="7">
        <v>1</v>
      </c>
    </row>
    <row r="58" spans="1:32" x14ac:dyDescent="0.3">
      <c r="A58" s="32">
        <f t="shared" si="0"/>
        <v>7</v>
      </c>
      <c r="B58" s="2" t="s">
        <v>0</v>
      </c>
      <c r="C58" s="2" t="s">
        <v>10</v>
      </c>
      <c r="D58" s="2">
        <v>15.085000000000001</v>
      </c>
      <c r="E58" s="2">
        <v>52</v>
      </c>
      <c r="F58" s="2">
        <v>0</v>
      </c>
      <c r="G58" s="2">
        <v>8.9399999999999977</v>
      </c>
      <c r="H58" s="2">
        <v>20.827999999999999</v>
      </c>
      <c r="I58" s="2">
        <v>1</v>
      </c>
      <c r="J58" s="2">
        <v>0</v>
      </c>
      <c r="K58" s="2">
        <v>4</v>
      </c>
      <c r="L58" s="2">
        <v>1</v>
      </c>
      <c r="M58" s="17" t="s">
        <v>172</v>
      </c>
      <c r="N58" s="17" t="s">
        <v>150</v>
      </c>
      <c r="O58" s="2">
        <v>6</v>
      </c>
      <c r="P58" s="17" t="s">
        <v>95</v>
      </c>
      <c r="Q58" s="2">
        <v>4</v>
      </c>
      <c r="R58" s="2">
        <v>2</v>
      </c>
      <c r="S58" s="2">
        <v>1</v>
      </c>
      <c r="T58" s="2">
        <v>1</v>
      </c>
      <c r="U58" s="2">
        <v>1</v>
      </c>
      <c r="V58" s="2">
        <v>0</v>
      </c>
      <c r="W58" s="2">
        <v>0</v>
      </c>
      <c r="X58" s="2">
        <v>2.2349999999999994</v>
      </c>
      <c r="Y58" s="2">
        <v>0</v>
      </c>
      <c r="Z58" s="2">
        <v>0</v>
      </c>
      <c r="AA58" s="2"/>
      <c r="AB58" s="2">
        <v>1</v>
      </c>
      <c r="AC58" s="2">
        <v>1</v>
      </c>
      <c r="AD58" s="2">
        <v>1</v>
      </c>
      <c r="AE58" s="2">
        <v>3</v>
      </c>
      <c r="AF58" s="7">
        <v>1</v>
      </c>
    </row>
    <row r="59" spans="1:32" x14ac:dyDescent="0.3">
      <c r="A59" s="32">
        <f t="shared" si="0"/>
        <v>7</v>
      </c>
      <c r="B59" s="2" t="s">
        <v>1</v>
      </c>
      <c r="C59" s="2" t="s">
        <v>6</v>
      </c>
      <c r="D59" s="2">
        <v>24.058</v>
      </c>
      <c r="E59" s="2">
        <v>15</v>
      </c>
      <c r="F59" s="2">
        <v>5</v>
      </c>
      <c r="G59" s="2">
        <v>2.9330000000000003</v>
      </c>
      <c r="H59" s="2">
        <v>37.277000000000001</v>
      </c>
      <c r="I59" s="2">
        <v>1</v>
      </c>
      <c r="J59" s="2">
        <v>0</v>
      </c>
      <c r="K59" s="2">
        <v>2</v>
      </c>
      <c r="L59" s="2">
        <v>1</v>
      </c>
      <c r="M59" s="17" t="s">
        <v>173</v>
      </c>
      <c r="N59" s="17" t="s">
        <v>74</v>
      </c>
      <c r="O59" s="2">
        <v>2</v>
      </c>
      <c r="P59" s="17" t="s">
        <v>74</v>
      </c>
      <c r="Q59" s="2">
        <v>2</v>
      </c>
      <c r="R59" s="2">
        <v>0</v>
      </c>
      <c r="S59" s="2">
        <v>1</v>
      </c>
      <c r="T59" s="2">
        <v>0</v>
      </c>
      <c r="U59" s="2">
        <v>0</v>
      </c>
      <c r="V59" s="2">
        <v>0</v>
      </c>
      <c r="W59" s="2">
        <v>0</v>
      </c>
      <c r="X59" s="2">
        <v>1.4665000000000001</v>
      </c>
      <c r="Y59" s="2">
        <v>0</v>
      </c>
      <c r="Z59" s="2">
        <v>0</v>
      </c>
      <c r="AA59" s="2"/>
      <c r="AB59" s="2">
        <v>1</v>
      </c>
      <c r="AC59" s="2">
        <v>1</v>
      </c>
      <c r="AD59" s="2">
        <v>1</v>
      </c>
      <c r="AE59" s="2">
        <v>1</v>
      </c>
      <c r="AF59" s="7">
        <v>2</v>
      </c>
    </row>
    <row r="60" spans="1:32" x14ac:dyDescent="0.3">
      <c r="A60" s="32">
        <f t="shared" si="0"/>
        <v>7</v>
      </c>
      <c r="B60" s="2" t="s">
        <v>1</v>
      </c>
      <c r="C60" s="2" t="s">
        <v>8</v>
      </c>
      <c r="D60" s="2">
        <v>7.3250000000000002</v>
      </c>
      <c r="E60" s="2">
        <v>24</v>
      </c>
      <c r="F60" s="2">
        <v>0</v>
      </c>
      <c r="G60" s="2">
        <v>4.7970000000000006</v>
      </c>
      <c r="H60" s="2">
        <v>11.170999999999999</v>
      </c>
      <c r="I60" s="2">
        <v>1</v>
      </c>
      <c r="J60" s="2">
        <v>0</v>
      </c>
      <c r="K60" s="2">
        <v>2</v>
      </c>
      <c r="L60" s="2">
        <v>0</v>
      </c>
      <c r="M60" s="17" t="s">
        <v>174</v>
      </c>
      <c r="N60" s="17" t="s">
        <v>175</v>
      </c>
      <c r="O60" s="2">
        <v>4</v>
      </c>
      <c r="P60" s="17" t="s">
        <v>176</v>
      </c>
      <c r="Q60" s="2">
        <v>3</v>
      </c>
      <c r="R60" s="2">
        <v>1</v>
      </c>
      <c r="S60" s="2">
        <v>1</v>
      </c>
      <c r="T60" s="2">
        <v>0</v>
      </c>
      <c r="U60" s="2">
        <v>0</v>
      </c>
      <c r="V60" s="2">
        <v>0</v>
      </c>
      <c r="W60" s="2">
        <v>0</v>
      </c>
      <c r="X60" s="2">
        <v>1.5990000000000002</v>
      </c>
      <c r="Y60" s="2">
        <v>1</v>
      </c>
      <c r="Z60" s="2">
        <v>1</v>
      </c>
      <c r="AA60" s="2">
        <v>2</v>
      </c>
      <c r="AB60" s="2">
        <v>1</v>
      </c>
      <c r="AC60" s="2">
        <v>2</v>
      </c>
      <c r="AD60" s="2">
        <v>1.5</v>
      </c>
      <c r="AE60" s="2">
        <v>2</v>
      </c>
      <c r="AF60" s="7">
        <v>3</v>
      </c>
    </row>
    <row r="61" spans="1:32" x14ac:dyDescent="0.3">
      <c r="A61" s="32">
        <f t="shared" si="0"/>
        <v>7</v>
      </c>
      <c r="B61" s="2" t="s">
        <v>1</v>
      </c>
      <c r="C61" s="2" t="s">
        <v>3</v>
      </c>
      <c r="D61" s="2">
        <v>15.564</v>
      </c>
      <c r="E61" s="2">
        <v>45</v>
      </c>
      <c r="F61" s="2">
        <v>0</v>
      </c>
      <c r="G61" s="2">
        <v>8.7089999999999996</v>
      </c>
      <c r="H61" s="2">
        <v>23.338999999999999</v>
      </c>
      <c r="I61" s="2">
        <v>1</v>
      </c>
      <c r="J61" s="2">
        <v>0</v>
      </c>
      <c r="K61" s="2">
        <v>1</v>
      </c>
      <c r="L61" s="2">
        <v>1</v>
      </c>
      <c r="M61" s="17" t="s">
        <v>177</v>
      </c>
      <c r="N61" s="17" t="s">
        <v>178</v>
      </c>
      <c r="O61" s="2">
        <v>15</v>
      </c>
      <c r="P61" s="17" t="s">
        <v>179</v>
      </c>
      <c r="Q61" s="2">
        <v>5</v>
      </c>
      <c r="R61" s="2">
        <v>10</v>
      </c>
      <c r="S61" s="2">
        <v>1</v>
      </c>
      <c r="T61" s="2">
        <v>0</v>
      </c>
      <c r="U61" s="2">
        <v>0</v>
      </c>
      <c r="V61" s="2">
        <v>0</v>
      </c>
      <c r="W61" s="2">
        <v>0</v>
      </c>
      <c r="X61" s="2">
        <v>1.7418</v>
      </c>
      <c r="Y61" s="2">
        <v>1</v>
      </c>
      <c r="Z61" s="2">
        <v>1</v>
      </c>
      <c r="AA61" s="2">
        <v>2</v>
      </c>
      <c r="AB61" s="2">
        <v>1</v>
      </c>
      <c r="AC61" s="2">
        <v>7</v>
      </c>
      <c r="AD61" s="2">
        <v>1.1428571428571428</v>
      </c>
      <c r="AE61" s="2">
        <v>4</v>
      </c>
      <c r="AF61" s="7">
        <v>3</v>
      </c>
    </row>
    <row r="62" spans="1:32" x14ac:dyDescent="0.3">
      <c r="A62" s="32">
        <f t="shared" si="0"/>
        <v>7</v>
      </c>
      <c r="B62" s="2" t="s">
        <v>2</v>
      </c>
      <c r="C62" s="2" t="s">
        <v>7</v>
      </c>
      <c r="D62" s="2">
        <v>5.86</v>
      </c>
      <c r="E62" s="2">
        <v>16</v>
      </c>
      <c r="F62" s="2">
        <v>0</v>
      </c>
      <c r="G62" s="2">
        <v>3.28</v>
      </c>
      <c r="H62" s="2">
        <v>10.538</v>
      </c>
      <c r="I62" s="2">
        <v>1</v>
      </c>
      <c r="J62" s="2">
        <v>0</v>
      </c>
      <c r="K62" s="2">
        <v>1</v>
      </c>
      <c r="L62" s="2">
        <v>0</v>
      </c>
      <c r="M62" s="17" t="s">
        <v>180</v>
      </c>
      <c r="N62" s="17" t="s">
        <v>181</v>
      </c>
      <c r="O62" s="2">
        <v>4</v>
      </c>
      <c r="P62" s="17" t="s">
        <v>74</v>
      </c>
      <c r="Q62" s="2">
        <v>2</v>
      </c>
      <c r="R62" s="2">
        <v>2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1.64</v>
      </c>
      <c r="Y62" s="2">
        <v>0</v>
      </c>
      <c r="Z62" s="2">
        <v>0</v>
      </c>
      <c r="AA62" s="2"/>
      <c r="AB62" s="2">
        <v>1</v>
      </c>
      <c r="AC62" s="2">
        <v>2</v>
      </c>
      <c r="AD62" s="2">
        <v>1</v>
      </c>
      <c r="AE62" s="2">
        <v>1</v>
      </c>
      <c r="AF62" s="7">
        <v>5</v>
      </c>
    </row>
    <row r="63" spans="1:32" x14ac:dyDescent="0.3">
      <c r="A63" s="32">
        <f t="shared" si="0"/>
        <v>7</v>
      </c>
      <c r="B63" s="2" t="s">
        <v>2</v>
      </c>
      <c r="C63" s="2" t="s">
        <v>4</v>
      </c>
      <c r="D63" s="2">
        <v>16.516999999999999</v>
      </c>
      <c r="E63" s="2">
        <v>13</v>
      </c>
      <c r="F63" s="2">
        <v>1</v>
      </c>
      <c r="G63" s="2">
        <v>2.4939999999999998</v>
      </c>
      <c r="H63" s="2">
        <v>22.177</v>
      </c>
      <c r="I63" s="2">
        <v>1</v>
      </c>
      <c r="J63" s="2">
        <v>0</v>
      </c>
      <c r="K63" s="2">
        <v>2</v>
      </c>
      <c r="L63" s="2">
        <v>0</v>
      </c>
      <c r="M63" s="17" t="s">
        <v>182</v>
      </c>
      <c r="N63" s="17" t="s">
        <v>183</v>
      </c>
      <c r="O63" s="2">
        <v>4</v>
      </c>
      <c r="P63" s="17" t="s">
        <v>184</v>
      </c>
      <c r="Q63" s="2">
        <v>2</v>
      </c>
      <c r="R63" s="2">
        <v>2</v>
      </c>
      <c r="S63" s="2">
        <v>0</v>
      </c>
      <c r="T63" s="2">
        <v>1</v>
      </c>
      <c r="U63" s="2">
        <v>1</v>
      </c>
      <c r="V63" s="2">
        <v>0</v>
      </c>
      <c r="W63" s="2">
        <v>0</v>
      </c>
      <c r="X63" s="2">
        <v>1.2469999999999999</v>
      </c>
      <c r="Y63" s="2">
        <v>0</v>
      </c>
      <c r="Z63" s="2">
        <v>0</v>
      </c>
      <c r="AA63" s="2"/>
      <c r="AB63" s="2">
        <v>1</v>
      </c>
      <c r="AC63" s="2">
        <v>1</v>
      </c>
      <c r="AD63" s="2">
        <v>1</v>
      </c>
      <c r="AE63" s="2">
        <v>1</v>
      </c>
      <c r="AF63" s="7">
        <v>4</v>
      </c>
    </row>
    <row r="64" spans="1:32" ht="12.75" thickBot="1" x14ac:dyDescent="0.35">
      <c r="A64" s="33">
        <f t="shared" si="0"/>
        <v>7</v>
      </c>
      <c r="B64" s="8" t="s">
        <v>2</v>
      </c>
      <c r="C64" s="8" t="s">
        <v>5</v>
      </c>
      <c r="D64" s="8">
        <v>8.2560000000000002</v>
      </c>
      <c r="E64" s="8">
        <v>13</v>
      </c>
      <c r="F64" s="8">
        <v>0</v>
      </c>
      <c r="G64" s="8">
        <v>2.7170000000000005</v>
      </c>
      <c r="H64" s="8">
        <v>26.82</v>
      </c>
      <c r="I64" s="8">
        <v>1</v>
      </c>
      <c r="J64" s="8">
        <v>0</v>
      </c>
      <c r="K64" s="8">
        <v>1</v>
      </c>
      <c r="L64" s="8">
        <v>0</v>
      </c>
      <c r="M64" s="18" t="s">
        <v>185</v>
      </c>
      <c r="N64" s="18" t="s">
        <v>67</v>
      </c>
      <c r="O64" s="8">
        <v>3</v>
      </c>
      <c r="P64" s="18" t="s">
        <v>69</v>
      </c>
      <c r="Q64" s="8">
        <v>2</v>
      </c>
      <c r="R64" s="8">
        <v>1</v>
      </c>
      <c r="S64" s="8">
        <v>1</v>
      </c>
      <c r="T64" s="8">
        <v>1</v>
      </c>
      <c r="U64" s="8">
        <v>1</v>
      </c>
      <c r="V64" s="8">
        <v>0</v>
      </c>
      <c r="W64" s="8">
        <v>0</v>
      </c>
      <c r="X64" s="8">
        <v>1.3585000000000003</v>
      </c>
      <c r="Y64" s="8">
        <v>0</v>
      </c>
      <c r="Z64" s="8">
        <v>0</v>
      </c>
      <c r="AA64" s="8"/>
      <c r="AB64" s="8">
        <v>1</v>
      </c>
      <c r="AC64" s="8">
        <v>1</v>
      </c>
      <c r="AD64" s="8">
        <v>1</v>
      </c>
      <c r="AE64" s="8">
        <v>1</v>
      </c>
      <c r="AF64" s="9">
        <v>4</v>
      </c>
    </row>
    <row r="65" spans="1:32" x14ac:dyDescent="0.3">
      <c r="A65" s="32">
        <f>A56+1</f>
        <v>8</v>
      </c>
      <c r="B65" s="2" t="s">
        <v>1</v>
      </c>
      <c r="C65" s="2" t="s">
        <v>9</v>
      </c>
      <c r="D65" s="2">
        <v>9.0559999999999992</v>
      </c>
      <c r="E65" s="2">
        <v>33</v>
      </c>
      <c r="F65" s="2">
        <v>0</v>
      </c>
      <c r="G65" s="2">
        <v>6.6949999999999985</v>
      </c>
      <c r="H65" s="2">
        <v>19.960999999999999</v>
      </c>
      <c r="I65" s="2">
        <v>1</v>
      </c>
      <c r="J65" s="2">
        <v>0</v>
      </c>
      <c r="K65" s="2">
        <v>1</v>
      </c>
      <c r="L65" s="2">
        <v>0</v>
      </c>
      <c r="M65" s="17" t="s">
        <v>186</v>
      </c>
      <c r="N65" s="17" t="s">
        <v>187</v>
      </c>
      <c r="O65" s="2">
        <v>9</v>
      </c>
      <c r="P65" s="17" t="s">
        <v>188</v>
      </c>
      <c r="Q65" s="2">
        <v>3</v>
      </c>
      <c r="R65" s="2">
        <v>6</v>
      </c>
      <c r="S65" s="2">
        <v>1</v>
      </c>
      <c r="T65" s="2">
        <v>0</v>
      </c>
      <c r="U65" s="2">
        <v>0</v>
      </c>
      <c r="V65" s="2">
        <v>0</v>
      </c>
      <c r="W65" s="2">
        <v>0</v>
      </c>
      <c r="X65" s="2">
        <v>2.231666666666666</v>
      </c>
      <c r="Y65" s="2">
        <v>0</v>
      </c>
      <c r="Z65" s="2">
        <v>0</v>
      </c>
      <c r="AA65" s="2"/>
      <c r="AB65" s="2">
        <v>1</v>
      </c>
      <c r="AC65" s="2">
        <v>5</v>
      </c>
      <c r="AD65" s="2">
        <v>1</v>
      </c>
      <c r="AE65" s="2">
        <v>2</v>
      </c>
      <c r="AF65" s="7">
        <v>7</v>
      </c>
    </row>
    <row r="66" spans="1:32" x14ac:dyDescent="0.3">
      <c r="A66" s="32">
        <f t="shared" si="0"/>
        <v>8</v>
      </c>
      <c r="B66" s="2" t="s">
        <v>1</v>
      </c>
      <c r="C66" s="2" t="s">
        <v>6</v>
      </c>
      <c r="D66" s="2">
        <v>20.843</v>
      </c>
      <c r="E66" s="2">
        <v>77</v>
      </c>
      <c r="F66" s="2">
        <v>0</v>
      </c>
      <c r="G66" s="2">
        <v>15.396000000000001</v>
      </c>
      <c r="H66" s="2">
        <v>36.360999999999997</v>
      </c>
      <c r="I66" s="2">
        <v>1</v>
      </c>
      <c r="J66" s="2">
        <v>0</v>
      </c>
      <c r="K66" s="2">
        <v>1</v>
      </c>
      <c r="L66" s="2">
        <v>0</v>
      </c>
      <c r="M66" s="17" t="s">
        <v>189</v>
      </c>
      <c r="N66" s="17" t="s">
        <v>190</v>
      </c>
      <c r="O66" s="2">
        <v>13</v>
      </c>
      <c r="P66" s="17" t="s">
        <v>64</v>
      </c>
      <c r="Q66" s="2">
        <v>4</v>
      </c>
      <c r="R66" s="2">
        <v>9</v>
      </c>
      <c r="S66" s="2">
        <v>1</v>
      </c>
      <c r="T66" s="2">
        <v>0</v>
      </c>
      <c r="U66" s="2">
        <v>0</v>
      </c>
      <c r="V66" s="2">
        <v>0</v>
      </c>
      <c r="W66" s="2">
        <v>0</v>
      </c>
      <c r="X66" s="2">
        <v>3.8490000000000002</v>
      </c>
      <c r="Y66" s="2">
        <v>1</v>
      </c>
      <c r="Z66" s="2">
        <v>2</v>
      </c>
      <c r="AA66" s="2">
        <v>2</v>
      </c>
      <c r="AB66" s="2">
        <v>1</v>
      </c>
      <c r="AC66" s="2">
        <v>7</v>
      </c>
      <c r="AD66" s="2">
        <v>1.1428571428571428</v>
      </c>
      <c r="AE66" s="2">
        <v>3</v>
      </c>
      <c r="AF66" s="7">
        <v>6</v>
      </c>
    </row>
    <row r="67" spans="1:32" x14ac:dyDescent="0.3">
      <c r="A67" s="32">
        <f t="shared" si="0"/>
        <v>8</v>
      </c>
      <c r="B67" s="2" t="s">
        <v>1</v>
      </c>
      <c r="C67" s="2" t="s">
        <v>11</v>
      </c>
      <c r="D67" s="2">
        <v>14.551</v>
      </c>
      <c r="E67" s="2">
        <v>51</v>
      </c>
      <c r="F67" s="2">
        <v>0</v>
      </c>
      <c r="G67" s="2">
        <v>8.7579999999999956</v>
      </c>
      <c r="H67" s="2">
        <v>33.164000000000001</v>
      </c>
      <c r="I67" s="2">
        <v>2</v>
      </c>
      <c r="J67" s="2">
        <v>0</v>
      </c>
      <c r="K67" s="2">
        <v>3</v>
      </c>
      <c r="L67" s="2">
        <v>0</v>
      </c>
      <c r="M67" s="17" t="s">
        <v>191</v>
      </c>
      <c r="N67" s="17" t="s">
        <v>192</v>
      </c>
      <c r="O67" s="2">
        <v>12</v>
      </c>
      <c r="P67" s="17" t="s">
        <v>193</v>
      </c>
      <c r="Q67" s="2">
        <v>5</v>
      </c>
      <c r="R67" s="2">
        <v>7</v>
      </c>
      <c r="S67" s="2">
        <v>1</v>
      </c>
      <c r="T67" s="2">
        <v>0</v>
      </c>
      <c r="U67" s="2">
        <v>0</v>
      </c>
      <c r="V67" s="2">
        <v>0</v>
      </c>
      <c r="W67" s="2">
        <v>0</v>
      </c>
      <c r="X67" s="2">
        <v>1.7515999999999992</v>
      </c>
      <c r="Y67" s="2">
        <v>1</v>
      </c>
      <c r="Z67" s="2">
        <v>3</v>
      </c>
      <c r="AA67" s="2">
        <v>2</v>
      </c>
      <c r="AB67" s="2">
        <v>1</v>
      </c>
      <c r="AC67" s="2">
        <v>6</v>
      </c>
      <c r="AD67" s="2">
        <v>1.3333333333333333</v>
      </c>
      <c r="AE67" s="2">
        <v>4</v>
      </c>
      <c r="AF67" s="7">
        <v>6</v>
      </c>
    </row>
    <row r="68" spans="1:32" x14ac:dyDescent="0.3">
      <c r="A68" s="32">
        <f t="shared" si="0"/>
        <v>8</v>
      </c>
      <c r="B68" s="2" t="s">
        <v>2</v>
      </c>
      <c r="C68" s="2" t="s">
        <v>3</v>
      </c>
      <c r="D68" s="2">
        <v>2.38</v>
      </c>
      <c r="E68" s="2">
        <v>5</v>
      </c>
      <c r="F68" s="2">
        <v>0</v>
      </c>
      <c r="G68" s="2">
        <v>1.431</v>
      </c>
      <c r="H68" s="2">
        <v>42.238</v>
      </c>
      <c r="I68" s="2">
        <v>1</v>
      </c>
      <c r="J68" s="2">
        <v>0</v>
      </c>
      <c r="K68" s="2">
        <v>1</v>
      </c>
      <c r="L68" s="2">
        <v>0</v>
      </c>
      <c r="M68" s="17" t="s">
        <v>194</v>
      </c>
      <c r="N68" s="17" t="s">
        <v>188</v>
      </c>
      <c r="O68" s="2">
        <v>3</v>
      </c>
      <c r="P68" s="17" t="s">
        <v>188</v>
      </c>
      <c r="Q68" s="2">
        <v>3</v>
      </c>
      <c r="R68" s="2">
        <v>0</v>
      </c>
      <c r="S68" s="2">
        <v>1</v>
      </c>
      <c r="T68" s="2">
        <v>0</v>
      </c>
      <c r="U68" s="2">
        <v>0</v>
      </c>
      <c r="V68" s="2">
        <v>0</v>
      </c>
      <c r="W68" s="2">
        <v>0</v>
      </c>
      <c r="X68" s="2">
        <v>0.47700000000000004</v>
      </c>
      <c r="Y68" s="2">
        <v>0</v>
      </c>
      <c r="Z68" s="2">
        <v>0</v>
      </c>
      <c r="AA68" s="2"/>
      <c r="AB68" s="2">
        <v>1</v>
      </c>
      <c r="AC68" s="2">
        <v>2</v>
      </c>
      <c r="AD68" s="2">
        <v>1</v>
      </c>
      <c r="AE68" s="2">
        <v>2</v>
      </c>
      <c r="AF68" s="7">
        <v>7</v>
      </c>
    </row>
    <row r="69" spans="1:32" x14ac:dyDescent="0.3">
      <c r="A69" s="32">
        <f t="shared" si="0"/>
        <v>8</v>
      </c>
      <c r="B69" s="2" t="s">
        <v>2</v>
      </c>
      <c r="C69" s="2" t="s">
        <v>10</v>
      </c>
      <c r="D69" s="2">
        <v>6.742</v>
      </c>
      <c r="E69" s="2">
        <v>22</v>
      </c>
      <c r="F69" s="2">
        <v>0</v>
      </c>
      <c r="G69" s="2">
        <v>4.1310000000000002</v>
      </c>
      <c r="H69" s="2">
        <v>12.387</v>
      </c>
      <c r="I69" s="2">
        <v>1</v>
      </c>
      <c r="J69" s="2">
        <v>0</v>
      </c>
      <c r="K69" s="2">
        <v>2</v>
      </c>
      <c r="L69" s="2">
        <v>0</v>
      </c>
      <c r="M69" s="17" t="s">
        <v>195</v>
      </c>
      <c r="N69" s="17" t="s">
        <v>196</v>
      </c>
      <c r="O69" s="2">
        <v>6</v>
      </c>
      <c r="P69" s="17" t="s">
        <v>89</v>
      </c>
      <c r="Q69" s="2">
        <v>3</v>
      </c>
      <c r="R69" s="2">
        <v>3</v>
      </c>
      <c r="S69" s="2">
        <v>1</v>
      </c>
      <c r="T69" s="2">
        <v>1</v>
      </c>
      <c r="U69" s="2">
        <v>1</v>
      </c>
      <c r="V69" s="2">
        <v>0</v>
      </c>
      <c r="W69" s="2">
        <v>0</v>
      </c>
      <c r="X69" s="2">
        <v>1.377</v>
      </c>
      <c r="Y69" s="2">
        <v>0</v>
      </c>
      <c r="Z69" s="2">
        <v>0</v>
      </c>
      <c r="AA69" s="2"/>
      <c r="AB69" s="2">
        <v>1</v>
      </c>
      <c r="AC69" s="2">
        <v>2</v>
      </c>
      <c r="AD69" s="2">
        <v>1</v>
      </c>
      <c r="AE69" s="2">
        <v>2</v>
      </c>
      <c r="AF69" s="7">
        <v>7</v>
      </c>
    </row>
    <row r="70" spans="1:32" x14ac:dyDescent="0.3">
      <c r="A70" s="32">
        <f t="shared" si="0"/>
        <v>8</v>
      </c>
      <c r="B70" s="2" t="s">
        <v>2</v>
      </c>
      <c r="C70" s="2" t="s">
        <v>4</v>
      </c>
      <c r="D70" s="2">
        <v>7.508</v>
      </c>
      <c r="E70" s="2">
        <v>23</v>
      </c>
      <c r="F70" s="2">
        <v>0</v>
      </c>
      <c r="G70" s="2">
        <v>5.2619999999999996</v>
      </c>
      <c r="H70" s="2">
        <v>16.715</v>
      </c>
      <c r="I70" s="2">
        <v>1</v>
      </c>
      <c r="J70" s="2">
        <v>0</v>
      </c>
      <c r="K70" s="2">
        <v>1</v>
      </c>
      <c r="L70" s="2">
        <v>0</v>
      </c>
      <c r="M70" s="17" t="s">
        <v>197</v>
      </c>
      <c r="N70" s="17" t="s">
        <v>102</v>
      </c>
      <c r="O70" s="2">
        <v>1</v>
      </c>
      <c r="P70" s="17" t="s">
        <v>102</v>
      </c>
      <c r="Q70" s="2">
        <v>1</v>
      </c>
      <c r="R70" s="2">
        <v>0</v>
      </c>
      <c r="S70" s="2">
        <v>1</v>
      </c>
      <c r="T70" s="2">
        <v>0</v>
      </c>
      <c r="U70" s="2">
        <v>1</v>
      </c>
      <c r="V70" s="2">
        <v>0</v>
      </c>
      <c r="W70" s="2">
        <v>1</v>
      </c>
      <c r="X70" s="2">
        <v>5.2619999999999996</v>
      </c>
      <c r="Y70" s="2">
        <v>0</v>
      </c>
      <c r="Z70" s="2">
        <v>0</v>
      </c>
      <c r="AA70" s="2"/>
      <c r="AB70" s="2">
        <v>0</v>
      </c>
      <c r="AC70" s="2">
        <v>0</v>
      </c>
      <c r="AD70" s="2"/>
      <c r="AE70" s="2">
        <v>0</v>
      </c>
      <c r="AF70" s="7">
        <v>7</v>
      </c>
    </row>
    <row r="71" spans="1:32" x14ac:dyDescent="0.3">
      <c r="A71" s="32">
        <f t="shared" si="0"/>
        <v>8</v>
      </c>
      <c r="B71" s="2" t="s">
        <v>0</v>
      </c>
      <c r="C71" s="2" t="s">
        <v>8</v>
      </c>
      <c r="D71" s="2">
        <v>15.215999999999999</v>
      </c>
      <c r="E71" s="2">
        <v>45</v>
      </c>
      <c r="F71" s="2">
        <v>3</v>
      </c>
      <c r="G71" s="2">
        <v>8.5980000000000008</v>
      </c>
      <c r="H71" s="2">
        <v>19.863</v>
      </c>
      <c r="I71" s="2">
        <v>1</v>
      </c>
      <c r="J71" s="2">
        <v>1</v>
      </c>
      <c r="K71" s="2">
        <v>2</v>
      </c>
      <c r="L71" s="2">
        <v>0</v>
      </c>
      <c r="M71" s="17" t="s">
        <v>198</v>
      </c>
      <c r="N71" s="17" t="s">
        <v>199</v>
      </c>
      <c r="O71" s="2">
        <v>12</v>
      </c>
      <c r="P71" s="17" t="s">
        <v>200</v>
      </c>
      <c r="Q71" s="2">
        <v>3</v>
      </c>
      <c r="R71" s="2">
        <v>9</v>
      </c>
      <c r="S71" s="2">
        <v>1</v>
      </c>
      <c r="T71" s="2">
        <v>0</v>
      </c>
      <c r="U71" s="2">
        <v>0</v>
      </c>
      <c r="V71" s="2">
        <v>0</v>
      </c>
      <c r="W71" s="2">
        <v>0</v>
      </c>
      <c r="X71" s="2">
        <v>2.8660000000000001</v>
      </c>
      <c r="Y71" s="2">
        <v>0</v>
      </c>
      <c r="Z71" s="2">
        <v>0</v>
      </c>
      <c r="AA71" s="2"/>
      <c r="AB71" s="2">
        <v>1</v>
      </c>
      <c r="AC71" s="2">
        <v>5</v>
      </c>
      <c r="AD71" s="2">
        <v>1.2</v>
      </c>
      <c r="AE71" s="2">
        <v>2</v>
      </c>
      <c r="AF71" s="7">
        <v>6</v>
      </c>
    </row>
    <row r="72" spans="1:32" x14ac:dyDescent="0.3">
      <c r="A72" s="32">
        <f t="shared" si="0"/>
        <v>8</v>
      </c>
      <c r="B72" s="2" t="s">
        <v>0</v>
      </c>
      <c r="C72" s="2" t="s">
        <v>5</v>
      </c>
      <c r="D72" s="2">
        <v>11.772</v>
      </c>
      <c r="E72" s="2">
        <v>44</v>
      </c>
      <c r="F72" s="2">
        <v>0</v>
      </c>
      <c r="G72" s="2">
        <v>8.2429999999999968</v>
      </c>
      <c r="H72" s="2">
        <v>16.367000000000001</v>
      </c>
      <c r="I72" s="2">
        <v>1</v>
      </c>
      <c r="J72" s="2">
        <v>0</v>
      </c>
      <c r="K72" s="2">
        <v>2</v>
      </c>
      <c r="L72" s="2">
        <v>0</v>
      </c>
      <c r="M72" s="17" t="s">
        <v>201</v>
      </c>
      <c r="N72" s="17" t="s">
        <v>202</v>
      </c>
      <c r="O72" s="2">
        <v>6</v>
      </c>
      <c r="P72" s="17" t="s">
        <v>89</v>
      </c>
      <c r="Q72" s="2">
        <v>3</v>
      </c>
      <c r="R72" s="2">
        <v>3</v>
      </c>
      <c r="S72" s="2">
        <v>1</v>
      </c>
      <c r="T72" s="2">
        <v>1</v>
      </c>
      <c r="U72" s="2">
        <v>1</v>
      </c>
      <c r="V72" s="2">
        <v>0</v>
      </c>
      <c r="W72" s="2">
        <v>0</v>
      </c>
      <c r="X72" s="2">
        <v>2.7476666666666656</v>
      </c>
      <c r="Y72" s="2">
        <v>0</v>
      </c>
      <c r="Z72" s="2">
        <v>0</v>
      </c>
      <c r="AA72" s="2"/>
      <c r="AB72" s="2">
        <v>1</v>
      </c>
      <c r="AC72" s="2">
        <v>2</v>
      </c>
      <c r="AD72" s="2">
        <v>1</v>
      </c>
      <c r="AE72" s="2">
        <v>2</v>
      </c>
      <c r="AF72" s="7">
        <v>7</v>
      </c>
    </row>
    <row r="73" spans="1:32" ht="12.75" thickBot="1" x14ac:dyDescent="0.35">
      <c r="A73" s="32">
        <f t="shared" si="0"/>
        <v>8</v>
      </c>
      <c r="B73" s="2" t="s">
        <v>0</v>
      </c>
      <c r="C73" s="2" t="s">
        <v>7</v>
      </c>
      <c r="D73" s="2">
        <v>4.7119999999999997</v>
      </c>
      <c r="E73" s="2">
        <v>13</v>
      </c>
      <c r="F73" s="2">
        <v>0</v>
      </c>
      <c r="G73" s="2">
        <v>3.13</v>
      </c>
      <c r="H73" s="2">
        <v>12.853</v>
      </c>
      <c r="I73" s="2">
        <v>1</v>
      </c>
      <c r="J73" s="2">
        <v>0</v>
      </c>
      <c r="K73" s="2">
        <v>1</v>
      </c>
      <c r="L73" s="2">
        <v>0</v>
      </c>
      <c r="M73" s="17" t="s">
        <v>203</v>
      </c>
      <c r="N73" s="17" t="s">
        <v>67</v>
      </c>
      <c r="O73" s="2">
        <v>3</v>
      </c>
      <c r="P73" s="17" t="s">
        <v>69</v>
      </c>
      <c r="Q73" s="2">
        <v>2</v>
      </c>
      <c r="R73" s="2">
        <v>1</v>
      </c>
      <c r="S73" s="2">
        <v>1</v>
      </c>
      <c r="T73" s="2">
        <v>1</v>
      </c>
      <c r="U73" s="2">
        <v>1</v>
      </c>
      <c r="V73" s="2">
        <v>0</v>
      </c>
      <c r="W73" s="2">
        <v>0</v>
      </c>
      <c r="X73" s="2">
        <v>1.5649999999999999</v>
      </c>
      <c r="Y73" s="2">
        <v>0</v>
      </c>
      <c r="Z73" s="2">
        <v>0</v>
      </c>
      <c r="AA73" s="2"/>
      <c r="AB73" s="2">
        <v>1</v>
      </c>
      <c r="AC73" s="2">
        <v>1</v>
      </c>
      <c r="AD73" s="2">
        <v>1</v>
      </c>
      <c r="AE73" s="2">
        <v>1</v>
      </c>
      <c r="AF73" s="7">
        <v>7</v>
      </c>
    </row>
    <row r="74" spans="1:32" x14ac:dyDescent="0.3">
      <c r="A74" s="31">
        <f>A65+1</f>
        <v>9</v>
      </c>
      <c r="B74" s="22" t="s">
        <v>2</v>
      </c>
      <c r="C74" s="22" t="s">
        <v>6</v>
      </c>
      <c r="D74" s="22">
        <v>4.0289999999999999</v>
      </c>
      <c r="E74" s="22">
        <v>9</v>
      </c>
      <c r="F74" s="22">
        <v>0</v>
      </c>
      <c r="G74" s="22">
        <v>2.7470000000000003</v>
      </c>
      <c r="H74" s="22">
        <v>14.151999999999999</v>
      </c>
      <c r="I74" s="22">
        <v>1</v>
      </c>
      <c r="J74" s="22">
        <v>0</v>
      </c>
      <c r="K74" s="22">
        <v>1</v>
      </c>
      <c r="L74" s="22">
        <v>0</v>
      </c>
      <c r="M74" s="23" t="s">
        <v>127</v>
      </c>
      <c r="N74" s="23" t="s">
        <v>102</v>
      </c>
      <c r="O74" s="22">
        <v>1</v>
      </c>
      <c r="P74" s="23" t="s">
        <v>102</v>
      </c>
      <c r="Q74" s="22">
        <v>1</v>
      </c>
      <c r="R74" s="22">
        <v>0</v>
      </c>
      <c r="S74" s="22">
        <v>1</v>
      </c>
      <c r="T74" s="22">
        <v>0</v>
      </c>
      <c r="U74" s="22">
        <v>1</v>
      </c>
      <c r="V74" s="22">
        <v>0</v>
      </c>
      <c r="W74" s="22">
        <v>1</v>
      </c>
      <c r="X74" s="22">
        <v>2.7470000000000003</v>
      </c>
      <c r="Y74" s="22">
        <v>0</v>
      </c>
      <c r="Z74" s="22">
        <v>0</v>
      </c>
      <c r="AA74" s="22"/>
      <c r="AB74" s="22">
        <v>0</v>
      </c>
      <c r="AC74" s="22">
        <v>0</v>
      </c>
      <c r="AD74" s="22"/>
      <c r="AE74" s="22">
        <v>0</v>
      </c>
      <c r="AF74" s="24">
        <v>4</v>
      </c>
    </row>
    <row r="75" spans="1:32" x14ac:dyDescent="0.3">
      <c r="A75" s="32">
        <f t="shared" si="0"/>
        <v>9</v>
      </c>
      <c r="B75" s="25" t="s">
        <v>2</v>
      </c>
      <c r="C75" s="25" t="s">
        <v>3</v>
      </c>
      <c r="D75" s="25">
        <v>3.629</v>
      </c>
      <c r="E75" s="25">
        <v>11</v>
      </c>
      <c r="F75" s="25">
        <v>0</v>
      </c>
      <c r="G75" s="25">
        <v>1.9830000000000001</v>
      </c>
      <c r="H75" s="25">
        <v>12.486000000000001</v>
      </c>
      <c r="I75" s="25">
        <v>1</v>
      </c>
      <c r="J75" s="25">
        <v>0</v>
      </c>
      <c r="K75" s="25">
        <v>1</v>
      </c>
      <c r="L75" s="25">
        <v>0</v>
      </c>
      <c r="M75" s="26" t="s">
        <v>204</v>
      </c>
      <c r="N75" s="26" t="s">
        <v>205</v>
      </c>
      <c r="O75" s="25">
        <v>3</v>
      </c>
      <c r="P75" s="26" t="s">
        <v>206</v>
      </c>
      <c r="Q75" s="25">
        <v>2</v>
      </c>
      <c r="R75" s="25">
        <v>1</v>
      </c>
      <c r="S75" s="25">
        <v>1</v>
      </c>
      <c r="T75" s="25">
        <v>1</v>
      </c>
      <c r="U75" s="25">
        <v>1</v>
      </c>
      <c r="V75" s="25">
        <v>0</v>
      </c>
      <c r="W75" s="25">
        <v>0</v>
      </c>
      <c r="X75" s="25">
        <v>0.99150000000000005</v>
      </c>
      <c r="Y75" s="25">
        <v>1</v>
      </c>
      <c r="Z75" s="25">
        <v>1</v>
      </c>
      <c r="AA75" s="25">
        <v>2</v>
      </c>
      <c r="AB75" s="25">
        <v>1</v>
      </c>
      <c r="AC75" s="25">
        <v>1</v>
      </c>
      <c r="AD75" s="25">
        <v>2</v>
      </c>
      <c r="AE75" s="25">
        <v>2</v>
      </c>
      <c r="AF75" s="27">
        <v>5</v>
      </c>
    </row>
    <row r="76" spans="1:32" x14ac:dyDescent="0.3">
      <c r="A76" s="32">
        <f t="shared" ref="A76:A82" si="1">A67+1</f>
        <v>9</v>
      </c>
      <c r="B76" s="25" t="s">
        <v>2</v>
      </c>
      <c r="C76" s="25" t="s">
        <v>9</v>
      </c>
      <c r="D76" s="25">
        <v>7.0090000000000003</v>
      </c>
      <c r="E76" s="25">
        <v>17</v>
      </c>
      <c r="F76" s="25">
        <v>0</v>
      </c>
      <c r="G76" s="25">
        <v>3.6250000000000009</v>
      </c>
      <c r="H76" s="25">
        <v>9.7560000000000002</v>
      </c>
      <c r="I76" s="25">
        <v>1</v>
      </c>
      <c r="J76" s="25">
        <v>0</v>
      </c>
      <c r="K76" s="25">
        <v>1</v>
      </c>
      <c r="L76" s="25">
        <v>1</v>
      </c>
      <c r="M76" s="26" t="s">
        <v>146</v>
      </c>
      <c r="N76" s="26" t="s">
        <v>102</v>
      </c>
      <c r="O76" s="25">
        <v>1</v>
      </c>
      <c r="P76" s="26" t="s">
        <v>102</v>
      </c>
      <c r="Q76" s="25">
        <v>1</v>
      </c>
      <c r="R76" s="25">
        <v>0</v>
      </c>
      <c r="S76" s="25">
        <v>1</v>
      </c>
      <c r="T76" s="25">
        <v>0</v>
      </c>
      <c r="U76" s="25">
        <v>1</v>
      </c>
      <c r="V76" s="25">
        <v>0</v>
      </c>
      <c r="W76" s="25">
        <v>1</v>
      </c>
      <c r="X76" s="25">
        <v>3.6250000000000009</v>
      </c>
      <c r="Y76" s="25">
        <v>0</v>
      </c>
      <c r="Z76" s="25">
        <v>0</v>
      </c>
      <c r="AA76" s="25"/>
      <c r="AB76" s="25">
        <v>0</v>
      </c>
      <c r="AC76" s="25">
        <v>0</v>
      </c>
      <c r="AD76" s="25"/>
      <c r="AE76" s="25">
        <v>0</v>
      </c>
      <c r="AF76" s="27">
        <v>4</v>
      </c>
    </row>
    <row r="77" spans="1:32" x14ac:dyDescent="0.3">
      <c r="A77" s="32">
        <f t="shared" si="1"/>
        <v>9</v>
      </c>
      <c r="B77" s="25" t="s">
        <v>0</v>
      </c>
      <c r="C77" s="25" t="s">
        <v>4</v>
      </c>
      <c r="D77" s="25">
        <v>2.863</v>
      </c>
      <c r="E77" s="25">
        <v>10</v>
      </c>
      <c r="F77" s="25">
        <v>0</v>
      </c>
      <c r="G77" s="25">
        <v>1.597</v>
      </c>
      <c r="H77" s="25">
        <v>15.250999999999999</v>
      </c>
      <c r="I77" s="25">
        <v>1</v>
      </c>
      <c r="J77" s="25">
        <v>1</v>
      </c>
      <c r="K77" s="25">
        <v>1</v>
      </c>
      <c r="L77" s="25">
        <v>0</v>
      </c>
      <c r="M77" s="26" t="s">
        <v>207</v>
      </c>
      <c r="N77" s="26" t="s">
        <v>102</v>
      </c>
      <c r="O77" s="25">
        <v>1</v>
      </c>
      <c r="P77" s="26" t="s">
        <v>102</v>
      </c>
      <c r="Q77" s="25">
        <v>1</v>
      </c>
      <c r="R77" s="25">
        <v>0</v>
      </c>
      <c r="S77" s="25">
        <v>1</v>
      </c>
      <c r="T77" s="25">
        <v>0</v>
      </c>
      <c r="U77" s="25">
        <v>1</v>
      </c>
      <c r="V77" s="25">
        <v>0</v>
      </c>
      <c r="W77" s="25">
        <v>1</v>
      </c>
      <c r="X77" s="25">
        <v>1.597</v>
      </c>
      <c r="Y77" s="25">
        <v>0</v>
      </c>
      <c r="Z77" s="25">
        <v>0</v>
      </c>
      <c r="AA77" s="25"/>
      <c r="AB77" s="25">
        <v>0</v>
      </c>
      <c r="AC77" s="25">
        <v>0</v>
      </c>
      <c r="AD77" s="25"/>
      <c r="AE77" s="25">
        <v>0</v>
      </c>
      <c r="AF77" s="27">
        <v>3</v>
      </c>
    </row>
    <row r="78" spans="1:32" x14ac:dyDescent="0.3">
      <c r="A78" s="32">
        <f t="shared" si="1"/>
        <v>9</v>
      </c>
      <c r="B78" s="25" t="s">
        <v>0</v>
      </c>
      <c r="C78" s="25" t="s">
        <v>11</v>
      </c>
      <c r="D78" s="25">
        <v>2.1480000000000001</v>
      </c>
      <c r="E78" s="25">
        <v>6</v>
      </c>
      <c r="F78" s="25">
        <v>0</v>
      </c>
      <c r="G78" s="25">
        <v>0.78300000000000003</v>
      </c>
      <c r="H78" s="25">
        <v>12.02</v>
      </c>
      <c r="I78" s="25">
        <v>1</v>
      </c>
      <c r="J78" s="25">
        <v>0</v>
      </c>
      <c r="K78" s="25">
        <v>1</v>
      </c>
      <c r="L78" s="25">
        <v>0</v>
      </c>
      <c r="M78" s="26" t="s">
        <v>208</v>
      </c>
      <c r="N78" s="26" t="s">
        <v>69</v>
      </c>
      <c r="O78" s="25">
        <v>2</v>
      </c>
      <c r="P78" s="26" t="s">
        <v>69</v>
      </c>
      <c r="Q78" s="25">
        <v>2</v>
      </c>
      <c r="R78" s="25">
        <v>0</v>
      </c>
      <c r="S78" s="25">
        <v>1</v>
      </c>
      <c r="T78" s="25">
        <v>1</v>
      </c>
      <c r="U78" s="25">
        <v>1</v>
      </c>
      <c r="V78" s="25">
        <v>1</v>
      </c>
      <c r="W78" s="25">
        <v>1</v>
      </c>
      <c r="X78" s="25">
        <v>0.39150000000000001</v>
      </c>
      <c r="Y78" s="25">
        <v>0</v>
      </c>
      <c r="Z78" s="25">
        <v>0</v>
      </c>
      <c r="AA78" s="25"/>
      <c r="AB78" s="25">
        <v>0</v>
      </c>
      <c r="AC78" s="25">
        <v>0</v>
      </c>
      <c r="AD78" s="25"/>
      <c r="AE78" s="25">
        <v>1</v>
      </c>
      <c r="AF78" s="27">
        <v>4</v>
      </c>
    </row>
    <row r="79" spans="1:32" x14ac:dyDescent="0.3">
      <c r="A79" s="32">
        <f t="shared" si="1"/>
        <v>9</v>
      </c>
      <c r="B79" s="25" t="s">
        <v>0</v>
      </c>
      <c r="C79" s="25" t="s">
        <v>5</v>
      </c>
      <c r="D79" s="25">
        <v>2.048</v>
      </c>
      <c r="E79" s="25">
        <v>10</v>
      </c>
      <c r="F79" s="25">
        <v>0</v>
      </c>
      <c r="G79" s="25">
        <v>1.4160000000000001</v>
      </c>
      <c r="H79" s="25">
        <v>18.747</v>
      </c>
      <c r="I79" s="25">
        <v>1</v>
      </c>
      <c r="J79" s="25">
        <v>0</v>
      </c>
      <c r="K79" s="25">
        <v>1</v>
      </c>
      <c r="L79" s="25">
        <v>0</v>
      </c>
      <c r="M79" s="26" t="s">
        <v>209</v>
      </c>
      <c r="N79" s="26" t="s">
        <v>69</v>
      </c>
      <c r="O79" s="25">
        <v>2</v>
      </c>
      <c r="P79" s="26" t="s">
        <v>69</v>
      </c>
      <c r="Q79" s="25">
        <v>2</v>
      </c>
      <c r="R79" s="25">
        <v>0</v>
      </c>
      <c r="S79" s="25">
        <v>1</v>
      </c>
      <c r="T79" s="25">
        <v>1</v>
      </c>
      <c r="U79" s="25">
        <v>1</v>
      </c>
      <c r="V79" s="25">
        <v>1</v>
      </c>
      <c r="W79" s="25">
        <v>1</v>
      </c>
      <c r="X79" s="25">
        <v>0.70800000000000007</v>
      </c>
      <c r="Y79" s="25">
        <v>0</v>
      </c>
      <c r="Z79" s="25">
        <v>0</v>
      </c>
      <c r="AA79" s="25"/>
      <c r="AB79" s="25">
        <v>0</v>
      </c>
      <c r="AC79" s="25">
        <v>0</v>
      </c>
      <c r="AD79" s="25"/>
      <c r="AE79" s="25">
        <v>1</v>
      </c>
      <c r="AF79" s="27">
        <v>4</v>
      </c>
    </row>
    <row r="80" spans="1:32" x14ac:dyDescent="0.3">
      <c r="A80" s="32">
        <f t="shared" si="1"/>
        <v>9</v>
      </c>
      <c r="B80" s="25" t="s">
        <v>1</v>
      </c>
      <c r="C80" s="25" t="s">
        <v>10</v>
      </c>
      <c r="D80" s="25">
        <v>4.6449999999999996</v>
      </c>
      <c r="E80" s="25">
        <v>11</v>
      </c>
      <c r="F80" s="25">
        <v>0</v>
      </c>
      <c r="G80" s="25">
        <v>2.4329999999999998</v>
      </c>
      <c r="H80" s="25">
        <v>16.350000000000001</v>
      </c>
      <c r="I80" s="25">
        <v>1</v>
      </c>
      <c r="J80" s="25">
        <v>0</v>
      </c>
      <c r="K80" s="25">
        <v>1</v>
      </c>
      <c r="L80" s="25">
        <v>0</v>
      </c>
      <c r="M80" s="26" t="s">
        <v>210</v>
      </c>
      <c r="N80" s="26" t="s">
        <v>67</v>
      </c>
      <c r="O80" s="25">
        <v>3</v>
      </c>
      <c r="P80" s="26" t="s">
        <v>69</v>
      </c>
      <c r="Q80" s="25">
        <v>2</v>
      </c>
      <c r="R80" s="25">
        <v>1</v>
      </c>
      <c r="S80" s="25">
        <v>1</v>
      </c>
      <c r="T80" s="25">
        <v>1</v>
      </c>
      <c r="U80" s="25">
        <v>1</v>
      </c>
      <c r="V80" s="25">
        <v>0</v>
      </c>
      <c r="W80" s="25">
        <v>0</v>
      </c>
      <c r="X80" s="25">
        <v>1.2164999999999999</v>
      </c>
      <c r="Y80" s="25">
        <v>0</v>
      </c>
      <c r="Z80" s="25">
        <v>0</v>
      </c>
      <c r="AA80" s="25"/>
      <c r="AB80" s="25">
        <v>1</v>
      </c>
      <c r="AC80" s="25">
        <v>1</v>
      </c>
      <c r="AD80" s="25">
        <v>1</v>
      </c>
      <c r="AE80" s="25">
        <v>1</v>
      </c>
      <c r="AF80" s="27">
        <v>4</v>
      </c>
    </row>
    <row r="81" spans="1:32" x14ac:dyDescent="0.3">
      <c r="A81" s="32">
        <f t="shared" si="1"/>
        <v>9</v>
      </c>
      <c r="B81" s="25" t="s">
        <v>1</v>
      </c>
      <c r="C81" s="25" t="s">
        <v>7</v>
      </c>
      <c r="D81" s="25">
        <v>2.1150000000000002</v>
      </c>
      <c r="E81" s="25">
        <v>8</v>
      </c>
      <c r="F81" s="25">
        <v>0</v>
      </c>
      <c r="G81" s="25">
        <v>1.1800000000000002</v>
      </c>
      <c r="H81" s="25">
        <v>7.9089999999999998</v>
      </c>
      <c r="I81" s="25">
        <v>1</v>
      </c>
      <c r="J81" s="25">
        <v>0</v>
      </c>
      <c r="K81" s="25">
        <v>1</v>
      </c>
      <c r="L81" s="25">
        <v>0</v>
      </c>
      <c r="M81" s="26" t="s">
        <v>211</v>
      </c>
      <c r="N81" s="26" t="s">
        <v>102</v>
      </c>
      <c r="O81" s="25">
        <v>1</v>
      </c>
      <c r="P81" s="26" t="s">
        <v>102</v>
      </c>
      <c r="Q81" s="25">
        <v>1</v>
      </c>
      <c r="R81" s="25">
        <v>0</v>
      </c>
      <c r="S81" s="25">
        <v>1</v>
      </c>
      <c r="T81" s="25">
        <v>0</v>
      </c>
      <c r="U81" s="25">
        <v>1</v>
      </c>
      <c r="V81" s="25">
        <v>0</v>
      </c>
      <c r="W81" s="25">
        <v>1</v>
      </c>
      <c r="X81" s="25">
        <v>1.1800000000000002</v>
      </c>
      <c r="Y81" s="25">
        <v>0</v>
      </c>
      <c r="Z81" s="25">
        <v>0</v>
      </c>
      <c r="AA81" s="25"/>
      <c r="AB81" s="25">
        <v>0</v>
      </c>
      <c r="AC81" s="25">
        <v>0</v>
      </c>
      <c r="AD81" s="25"/>
      <c r="AE81" s="25">
        <v>0</v>
      </c>
      <c r="AF81" s="27">
        <v>5</v>
      </c>
    </row>
    <row r="82" spans="1:32" ht="12.75" thickBot="1" x14ac:dyDescent="0.35">
      <c r="A82" s="33">
        <f t="shared" si="1"/>
        <v>9</v>
      </c>
      <c r="B82" s="28" t="s">
        <v>1</v>
      </c>
      <c r="C82" s="28" t="s">
        <v>8</v>
      </c>
      <c r="D82" s="28">
        <v>6.6769999999999996</v>
      </c>
      <c r="E82" s="28">
        <v>19</v>
      </c>
      <c r="F82" s="28">
        <v>0</v>
      </c>
      <c r="G82" s="28">
        <v>3.3100000000000005</v>
      </c>
      <c r="H82" s="28">
        <v>14.417999999999999</v>
      </c>
      <c r="I82" s="28">
        <v>1</v>
      </c>
      <c r="J82" s="28">
        <v>0</v>
      </c>
      <c r="K82" s="28">
        <v>1</v>
      </c>
      <c r="L82" s="28">
        <v>0</v>
      </c>
      <c r="M82" s="29" t="s">
        <v>212</v>
      </c>
      <c r="N82" s="29" t="s">
        <v>213</v>
      </c>
      <c r="O82" s="28">
        <v>8</v>
      </c>
      <c r="P82" s="29" t="s">
        <v>123</v>
      </c>
      <c r="Q82" s="28">
        <v>3</v>
      </c>
      <c r="R82" s="28">
        <v>5</v>
      </c>
      <c r="S82" s="28">
        <v>1</v>
      </c>
      <c r="T82" s="28">
        <v>0</v>
      </c>
      <c r="U82" s="28">
        <v>0</v>
      </c>
      <c r="V82" s="28">
        <v>0</v>
      </c>
      <c r="W82" s="28">
        <v>0</v>
      </c>
      <c r="X82" s="28">
        <v>1.1033333333333335</v>
      </c>
      <c r="Y82" s="28">
        <v>1</v>
      </c>
      <c r="Z82" s="28">
        <v>1</v>
      </c>
      <c r="AA82" s="28">
        <v>3</v>
      </c>
      <c r="AB82" s="28">
        <v>1</v>
      </c>
      <c r="AC82" s="28">
        <v>4</v>
      </c>
      <c r="AD82" s="28">
        <v>1.25</v>
      </c>
      <c r="AE82" s="28">
        <v>3</v>
      </c>
      <c r="AF82" s="30">
        <v>4</v>
      </c>
    </row>
    <row r="83" spans="1:32" x14ac:dyDescent="0.3">
      <c r="A83" s="32">
        <f>A74+1</f>
        <v>10</v>
      </c>
      <c r="B83" s="2" t="s">
        <v>2</v>
      </c>
      <c r="C83" s="2" t="s">
        <v>10</v>
      </c>
      <c r="D83" s="2">
        <v>6.8920000000000003</v>
      </c>
      <c r="E83" s="2">
        <v>22</v>
      </c>
      <c r="F83" s="2">
        <v>0</v>
      </c>
      <c r="G83" s="2">
        <v>3.5149999999999997</v>
      </c>
      <c r="H83" s="2">
        <v>72.506</v>
      </c>
      <c r="I83" s="2">
        <v>2</v>
      </c>
      <c r="J83" s="2">
        <v>0</v>
      </c>
      <c r="K83" s="2">
        <v>3</v>
      </c>
      <c r="L83" s="2">
        <v>1</v>
      </c>
      <c r="M83" s="17" t="s">
        <v>214</v>
      </c>
      <c r="N83" s="17" t="s">
        <v>215</v>
      </c>
      <c r="O83" s="2">
        <v>5</v>
      </c>
      <c r="P83" s="17" t="s">
        <v>89</v>
      </c>
      <c r="Q83" s="2">
        <v>3</v>
      </c>
      <c r="R83" s="2">
        <v>2</v>
      </c>
      <c r="S83" s="2">
        <v>1</v>
      </c>
      <c r="T83" s="2">
        <v>1</v>
      </c>
      <c r="U83" s="2">
        <v>1</v>
      </c>
      <c r="V83" s="2">
        <v>0</v>
      </c>
      <c r="W83" s="2">
        <v>0</v>
      </c>
      <c r="X83" s="2">
        <v>1.1716666666666666</v>
      </c>
      <c r="Y83" s="2">
        <v>0</v>
      </c>
      <c r="Z83" s="2">
        <v>0</v>
      </c>
      <c r="AA83" s="2"/>
      <c r="AB83" s="2">
        <v>1</v>
      </c>
      <c r="AC83" s="2">
        <v>1</v>
      </c>
      <c r="AD83" s="2">
        <v>1</v>
      </c>
      <c r="AE83" s="2">
        <v>2</v>
      </c>
      <c r="AF83" s="7">
        <v>5</v>
      </c>
    </row>
    <row r="84" spans="1:32" x14ac:dyDescent="0.3">
      <c r="A84" s="32">
        <f t="shared" ref="A84:A91" si="2">A75+1</f>
        <v>10</v>
      </c>
      <c r="B84" s="2" t="s">
        <v>2</v>
      </c>
      <c r="C84" s="2" t="s">
        <v>8</v>
      </c>
      <c r="D84" s="2">
        <v>4.0949999999999998</v>
      </c>
      <c r="E84" s="2">
        <v>15</v>
      </c>
      <c r="F84" s="2">
        <v>0</v>
      </c>
      <c r="G84" s="2">
        <v>2.6840000000000002</v>
      </c>
      <c r="H84" s="2">
        <v>11.755000000000001</v>
      </c>
      <c r="I84" s="2">
        <v>1</v>
      </c>
      <c r="J84" s="2">
        <v>0</v>
      </c>
      <c r="K84" s="2">
        <v>1</v>
      </c>
      <c r="L84" s="2">
        <v>0</v>
      </c>
      <c r="M84" s="17" t="s">
        <v>216</v>
      </c>
      <c r="N84" s="17" t="s">
        <v>69</v>
      </c>
      <c r="O84" s="2">
        <v>2</v>
      </c>
      <c r="P84" s="17" t="s">
        <v>69</v>
      </c>
      <c r="Q84" s="2">
        <v>2</v>
      </c>
      <c r="R84" s="2">
        <v>0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1.3420000000000001</v>
      </c>
      <c r="Y84" s="2">
        <v>0</v>
      </c>
      <c r="Z84" s="2">
        <v>0</v>
      </c>
      <c r="AA84" s="2"/>
      <c r="AB84" s="2">
        <v>0</v>
      </c>
      <c r="AC84" s="2">
        <v>0</v>
      </c>
      <c r="AD84" s="2"/>
      <c r="AE84" s="2">
        <v>1</v>
      </c>
      <c r="AF84" s="7">
        <v>5</v>
      </c>
    </row>
    <row r="85" spans="1:32" x14ac:dyDescent="0.3">
      <c r="A85" s="32">
        <f t="shared" si="2"/>
        <v>10</v>
      </c>
      <c r="B85" s="2" t="s">
        <v>2</v>
      </c>
      <c r="C85" s="2" t="s">
        <v>11</v>
      </c>
      <c r="D85" s="2">
        <v>8.375</v>
      </c>
      <c r="E85" s="2">
        <v>24</v>
      </c>
      <c r="F85" s="2">
        <v>0</v>
      </c>
      <c r="G85" s="2">
        <v>4.8630000000000004</v>
      </c>
      <c r="H85" s="2">
        <v>11.455</v>
      </c>
      <c r="I85" s="2">
        <v>1</v>
      </c>
      <c r="J85" s="2">
        <v>0</v>
      </c>
      <c r="K85" s="2">
        <v>1</v>
      </c>
      <c r="L85" s="2">
        <v>0</v>
      </c>
      <c r="M85" s="17" t="s">
        <v>217</v>
      </c>
      <c r="N85" s="17" t="s">
        <v>162</v>
      </c>
      <c r="O85" s="2">
        <v>4</v>
      </c>
      <c r="P85" s="17" t="s">
        <v>89</v>
      </c>
      <c r="Q85" s="2">
        <v>3</v>
      </c>
      <c r="R85" s="2">
        <v>1</v>
      </c>
      <c r="S85" s="2">
        <v>1</v>
      </c>
      <c r="T85" s="2">
        <v>1</v>
      </c>
      <c r="U85" s="2">
        <v>1</v>
      </c>
      <c r="V85" s="2">
        <v>0</v>
      </c>
      <c r="W85" s="2">
        <v>0</v>
      </c>
      <c r="X85" s="2">
        <v>1.6210000000000002</v>
      </c>
      <c r="Y85" s="2">
        <v>0</v>
      </c>
      <c r="Z85" s="2">
        <v>0</v>
      </c>
      <c r="AA85" s="2"/>
      <c r="AB85" s="2">
        <v>1</v>
      </c>
      <c r="AC85" s="2">
        <v>1</v>
      </c>
      <c r="AD85" s="2">
        <v>2</v>
      </c>
      <c r="AE85" s="2">
        <v>2</v>
      </c>
      <c r="AF85" s="7">
        <v>6</v>
      </c>
    </row>
    <row r="86" spans="1:32" x14ac:dyDescent="0.3">
      <c r="A86" s="32">
        <f t="shared" si="2"/>
        <v>10</v>
      </c>
      <c r="B86" s="2" t="s">
        <v>1</v>
      </c>
      <c r="C86" s="2" t="s">
        <v>7</v>
      </c>
      <c r="D86" s="2">
        <v>16.433</v>
      </c>
      <c r="E86" s="2">
        <v>43</v>
      </c>
      <c r="F86" s="2">
        <v>0</v>
      </c>
      <c r="G86" s="2">
        <v>8.3919999999999977</v>
      </c>
      <c r="H86" s="2">
        <v>36.661000000000001</v>
      </c>
      <c r="I86" s="2">
        <v>1</v>
      </c>
      <c r="J86" s="2">
        <v>0</v>
      </c>
      <c r="K86" s="2">
        <v>1</v>
      </c>
      <c r="L86" s="2">
        <v>1</v>
      </c>
      <c r="M86" s="17" t="s">
        <v>218</v>
      </c>
      <c r="N86" s="17" t="s">
        <v>219</v>
      </c>
      <c r="O86" s="2">
        <v>16</v>
      </c>
      <c r="P86" s="17" t="s">
        <v>220</v>
      </c>
      <c r="Q86" s="2">
        <v>7</v>
      </c>
      <c r="R86" s="2">
        <v>9</v>
      </c>
      <c r="S86" s="2">
        <v>1</v>
      </c>
      <c r="T86" s="2">
        <v>1</v>
      </c>
      <c r="U86" s="2">
        <v>1</v>
      </c>
      <c r="V86" s="2">
        <v>0</v>
      </c>
      <c r="W86" s="2">
        <v>0</v>
      </c>
      <c r="X86" s="2">
        <v>1.1988571428571426</v>
      </c>
      <c r="Y86" s="2">
        <v>0</v>
      </c>
      <c r="Z86" s="2">
        <v>0</v>
      </c>
      <c r="AA86" s="2"/>
      <c r="AB86" s="2">
        <v>1</v>
      </c>
      <c r="AC86" s="2">
        <v>5</v>
      </c>
      <c r="AD86" s="2">
        <v>2</v>
      </c>
      <c r="AE86" s="2">
        <v>6</v>
      </c>
      <c r="AF86" s="7">
        <v>6</v>
      </c>
    </row>
    <row r="87" spans="1:32" x14ac:dyDescent="0.3">
      <c r="A87" s="32">
        <f t="shared" si="2"/>
        <v>10</v>
      </c>
      <c r="B87" s="2" t="s">
        <v>1</v>
      </c>
      <c r="C87" s="2" t="s">
        <v>9</v>
      </c>
      <c r="D87" s="2">
        <v>3.6120000000000001</v>
      </c>
      <c r="E87" s="2">
        <v>7</v>
      </c>
      <c r="F87" s="2">
        <v>0</v>
      </c>
      <c r="G87" s="2">
        <v>1.4830000000000001</v>
      </c>
      <c r="H87" s="2">
        <v>11.670999999999999</v>
      </c>
      <c r="I87" s="2">
        <v>1</v>
      </c>
      <c r="J87" s="2">
        <v>0</v>
      </c>
      <c r="K87" s="2">
        <v>1</v>
      </c>
      <c r="L87" s="2">
        <v>0</v>
      </c>
      <c r="M87" s="17" t="s">
        <v>221</v>
      </c>
      <c r="N87" s="17" t="s">
        <v>74</v>
      </c>
      <c r="O87" s="2">
        <v>2</v>
      </c>
      <c r="P87" s="17" t="s">
        <v>74</v>
      </c>
      <c r="Q87" s="2">
        <v>2</v>
      </c>
      <c r="R87" s="2">
        <v>0</v>
      </c>
      <c r="S87" s="2">
        <v>1</v>
      </c>
      <c r="T87" s="2">
        <v>0</v>
      </c>
      <c r="U87" s="2">
        <v>0</v>
      </c>
      <c r="V87" s="2">
        <v>0</v>
      </c>
      <c r="W87" s="2">
        <v>0</v>
      </c>
      <c r="X87" s="2">
        <v>0.74150000000000005</v>
      </c>
      <c r="Y87" s="2">
        <v>0</v>
      </c>
      <c r="Z87" s="2">
        <v>0</v>
      </c>
      <c r="AA87" s="2"/>
      <c r="AB87" s="2">
        <v>1</v>
      </c>
      <c r="AC87" s="2">
        <v>1</v>
      </c>
      <c r="AD87" s="2">
        <v>1</v>
      </c>
      <c r="AE87" s="2">
        <v>1</v>
      </c>
      <c r="AF87" s="7">
        <v>6</v>
      </c>
    </row>
    <row r="88" spans="1:32" x14ac:dyDescent="0.3">
      <c r="A88" s="32">
        <f t="shared" si="2"/>
        <v>10</v>
      </c>
      <c r="B88" s="2" t="s">
        <v>1</v>
      </c>
      <c r="C88" s="2" t="s">
        <v>5</v>
      </c>
      <c r="D88" s="2">
        <v>10.538</v>
      </c>
      <c r="E88" s="2">
        <v>30</v>
      </c>
      <c r="F88" s="2">
        <v>0</v>
      </c>
      <c r="G88" s="2">
        <v>5.7600000000000007</v>
      </c>
      <c r="H88" s="2">
        <v>14.718</v>
      </c>
      <c r="I88" s="2">
        <v>1</v>
      </c>
      <c r="J88" s="2">
        <v>0</v>
      </c>
      <c r="K88" s="2">
        <v>2</v>
      </c>
      <c r="L88" s="2">
        <v>1</v>
      </c>
      <c r="M88" s="17" t="s">
        <v>222</v>
      </c>
      <c r="N88" s="17" t="s">
        <v>67</v>
      </c>
      <c r="O88" s="2">
        <v>3</v>
      </c>
      <c r="P88" s="17" t="s">
        <v>69</v>
      </c>
      <c r="Q88" s="2">
        <v>2</v>
      </c>
      <c r="R88" s="2">
        <v>1</v>
      </c>
      <c r="S88" s="2">
        <v>1</v>
      </c>
      <c r="T88" s="2">
        <v>1</v>
      </c>
      <c r="U88" s="2">
        <v>1</v>
      </c>
      <c r="V88" s="2">
        <v>0</v>
      </c>
      <c r="W88" s="2">
        <v>0</v>
      </c>
      <c r="X88" s="2">
        <v>2.8800000000000003</v>
      </c>
      <c r="Y88" s="2">
        <v>0</v>
      </c>
      <c r="Z88" s="2">
        <v>0</v>
      </c>
      <c r="AA88" s="2"/>
      <c r="AB88" s="2">
        <v>1</v>
      </c>
      <c r="AC88" s="2">
        <v>1</v>
      </c>
      <c r="AD88" s="2">
        <v>1</v>
      </c>
      <c r="AE88" s="2">
        <v>1</v>
      </c>
      <c r="AF88" s="7">
        <v>6</v>
      </c>
    </row>
    <row r="89" spans="1:32" x14ac:dyDescent="0.3">
      <c r="A89" s="32">
        <f t="shared" si="2"/>
        <v>10</v>
      </c>
      <c r="B89" s="2" t="s">
        <v>0</v>
      </c>
      <c r="C89" s="2" t="s">
        <v>6</v>
      </c>
      <c r="D89" s="2">
        <v>9.09</v>
      </c>
      <c r="E89" s="2">
        <v>26</v>
      </c>
      <c r="F89" s="2">
        <v>0</v>
      </c>
      <c r="G89" s="2">
        <v>5.6960000000000006</v>
      </c>
      <c r="H89" s="2">
        <v>20.861000000000001</v>
      </c>
      <c r="I89" s="2">
        <v>1</v>
      </c>
      <c r="J89" s="2">
        <v>0</v>
      </c>
      <c r="K89" s="2">
        <v>1</v>
      </c>
      <c r="L89" s="2">
        <v>1</v>
      </c>
      <c r="M89" s="17" t="s">
        <v>223</v>
      </c>
      <c r="N89" s="17" t="s">
        <v>102</v>
      </c>
      <c r="O89" s="2">
        <v>1</v>
      </c>
      <c r="P89" s="17" t="s">
        <v>102</v>
      </c>
      <c r="Q89" s="2">
        <v>1</v>
      </c>
      <c r="R89" s="2">
        <v>0</v>
      </c>
      <c r="S89" s="2">
        <v>1</v>
      </c>
      <c r="T89" s="2">
        <v>0</v>
      </c>
      <c r="U89" s="2">
        <v>1</v>
      </c>
      <c r="V89" s="2">
        <v>0</v>
      </c>
      <c r="W89" s="2">
        <v>1</v>
      </c>
      <c r="X89" s="2">
        <v>5.6960000000000006</v>
      </c>
      <c r="Y89" s="2">
        <v>0</v>
      </c>
      <c r="Z89" s="2">
        <v>0</v>
      </c>
      <c r="AA89" s="2"/>
      <c r="AB89" s="2">
        <v>0</v>
      </c>
      <c r="AC89" s="2">
        <v>0</v>
      </c>
      <c r="AD89" s="2"/>
      <c r="AE89" s="2">
        <v>0</v>
      </c>
      <c r="AF89" s="7">
        <v>3</v>
      </c>
    </row>
    <row r="90" spans="1:32" x14ac:dyDescent="0.3">
      <c r="A90" s="32">
        <f t="shared" si="2"/>
        <v>10</v>
      </c>
      <c r="B90" s="2" t="s">
        <v>0</v>
      </c>
      <c r="C90" s="2" t="s">
        <v>4</v>
      </c>
      <c r="D90" s="2">
        <v>29.486000000000001</v>
      </c>
      <c r="E90" s="2">
        <v>98</v>
      </c>
      <c r="F90" s="2">
        <v>0</v>
      </c>
      <c r="G90" s="2">
        <v>16.749999999999993</v>
      </c>
      <c r="H90" s="2">
        <v>38.759</v>
      </c>
      <c r="I90" s="2">
        <v>1</v>
      </c>
      <c r="J90" s="2">
        <v>0</v>
      </c>
      <c r="K90" s="2">
        <v>1</v>
      </c>
      <c r="L90" s="2">
        <v>1</v>
      </c>
      <c r="M90" s="17" t="s">
        <v>224</v>
      </c>
      <c r="N90" s="17" t="s">
        <v>225</v>
      </c>
      <c r="O90" s="2">
        <v>19</v>
      </c>
      <c r="P90" s="17" t="s">
        <v>159</v>
      </c>
      <c r="Q90" s="2">
        <v>5</v>
      </c>
      <c r="R90" s="2">
        <v>14</v>
      </c>
      <c r="S90" s="2">
        <v>1</v>
      </c>
      <c r="T90" s="2">
        <v>1</v>
      </c>
      <c r="U90" s="2">
        <v>1</v>
      </c>
      <c r="V90" s="2">
        <v>0</v>
      </c>
      <c r="W90" s="2">
        <v>0</v>
      </c>
      <c r="X90" s="2">
        <v>3.3499999999999988</v>
      </c>
      <c r="Y90" s="2">
        <v>1</v>
      </c>
      <c r="Z90" s="2">
        <v>2</v>
      </c>
      <c r="AA90" s="2">
        <v>2</v>
      </c>
      <c r="AB90" s="2">
        <v>1</v>
      </c>
      <c r="AC90" s="2">
        <v>7</v>
      </c>
      <c r="AD90" s="2">
        <v>1.8571428571428572</v>
      </c>
      <c r="AE90" s="2">
        <v>4</v>
      </c>
      <c r="AF90" s="7">
        <v>1</v>
      </c>
    </row>
    <row r="91" spans="1:32" ht="12.75" thickBot="1" x14ac:dyDescent="0.35">
      <c r="A91" s="32">
        <f t="shared" si="2"/>
        <v>10</v>
      </c>
      <c r="B91" s="2" t="s">
        <v>0</v>
      </c>
      <c r="C91" s="2" t="s">
        <v>3</v>
      </c>
      <c r="D91" s="2">
        <v>8.4239999999999995</v>
      </c>
      <c r="E91" s="2">
        <v>26</v>
      </c>
      <c r="F91" s="2">
        <v>0</v>
      </c>
      <c r="G91" s="2">
        <v>4.5430000000000001</v>
      </c>
      <c r="H91" s="2">
        <v>18.78</v>
      </c>
      <c r="I91" s="2">
        <v>1</v>
      </c>
      <c r="J91" s="2">
        <v>0</v>
      </c>
      <c r="K91" s="2">
        <v>1</v>
      </c>
      <c r="L91" s="2">
        <v>1</v>
      </c>
      <c r="M91" s="17" t="s">
        <v>226</v>
      </c>
      <c r="N91" s="17" t="s">
        <v>227</v>
      </c>
      <c r="O91" s="2">
        <v>7</v>
      </c>
      <c r="P91" s="17" t="s">
        <v>95</v>
      </c>
      <c r="Q91" s="2">
        <v>4</v>
      </c>
      <c r="R91" s="2">
        <v>3</v>
      </c>
      <c r="S91" s="2">
        <v>1</v>
      </c>
      <c r="T91" s="2">
        <v>1</v>
      </c>
      <c r="U91" s="2">
        <v>1</v>
      </c>
      <c r="V91" s="2">
        <v>0</v>
      </c>
      <c r="W91" s="2">
        <v>0</v>
      </c>
      <c r="X91" s="2">
        <v>1.13575</v>
      </c>
      <c r="Y91" s="2">
        <v>0</v>
      </c>
      <c r="Z91" s="2">
        <v>0</v>
      </c>
      <c r="AA91" s="2"/>
      <c r="AB91" s="2">
        <v>1</v>
      </c>
      <c r="AC91" s="2">
        <v>2</v>
      </c>
      <c r="AD91" s="2">
        <v>2</v>
      </c>
      <c r="AE91" s="2">
        <v>3</v>
      </c>
      <c r="AF91" s="7">
        <v>1</v>
      </c>
    </row>
    <row r="92" spans="1:32" x14ac:dyDescent="0.3">
      <c r="A92" s="31">
        <f>A83+1</f>
        <v>11</v>
      </c>
      <c r="B92" s="22" t="s">
        <v>0</v>
      </c>
      <c r="C92" s="22" t="s">
        <v>11</v>
      </c>
      <c r="D92" s="22">
        <v>8.2240000000000002</v>
      </c>
      <c r="E92" s="22">
        <v>27</v>
      </c>
      <c r="F92" s="22">
        <v>0</v>
      </c>
      <c r="G92" s="22">
        <v>4.4930000000000012</v>
      </c>
      <c r="H92" s="22">
        <v>13.552</v>
      </c>
      <c r="I92" s="22">
        <v>1</v>
      </c>
      <c r="J92" s="22">
        <v>0</v>
      </c>
      <c r="K92" s="22">
        <v>1</v>
      </c>
      <c r="L92" s="22">
        <v>0</v>
      </c>
      <c r="M92" s="23" t="s">
        <v>228</v>
      </c>
      <c r="N92" s="23" t="s">
        <v>229</v>
      </c>
      <c r="O92" s="22">
        <v>5</v>
      </c>
      <c r="P92" s="23" t="s">
        <v>200</v>
      </c>
      <c r="Q92" s="22">
        <v>3</v>
      </c>
      <c r="R92" s="22">
        <v>2</v>
      </c>
      <c r="S92" s="22">
        <v>1</v>
      </c>
      <c r="T92" s="22">
        <v>0</v>
      </c>
      <c r="U92" s="22">
        <v>0</v>
      </c>
      <c r="V92" s="22">
        <v>0</v>
      </c>
      <c r="W92" s="22">
        <v>0</v>
      </c>
      <c r="X92" s="22">
        <v>1.4976666666666671</v>
      </c>
      <c r="Y92" s="22">
        <v>0</v>
      </c>
      <c r="Z92" s="22">
        <v>0</v>
      </c>
      <c r="AA92" s="22"/>
      <c r="AB92" s="22">
        <v>1</v>
      </c>
      <c r="AC92" s="22">
        <v>2</v>
      </c>
      <c r="AD92" s="22">
        <v>1.5</v>
      </c>
      <c r="AE92" s="22">
        <v>2</v>
      </c>
      <c r="AF92" s="24">
        <v>4</v>
      </c>
    </row>
    <row r="93" spans="1:32" x14ac:dyDescent="0.3">
      <c r="A93" s="32">
        <f t="shared" ref="A93:A100" si="3">A84+1</f>
        <v>11</v>
      </c>
      <c r="B93" s="25" t="s">
        <v>0</v>
      </c>
      <c r="C93" s="25" t="s">
        <v>10</v>
      </c>
      <c r="D93" s="25">
        <v>3.0139999999999998</v>
      </c>
      <c r="E93" s="25">
        <v>11</v>
      </c>
      <c r="F93" s="25">
        <v>0</v>
      </c>
      <c r="G93" s="25">
        <v>2.2170000000000001</v>
      </c>
      <c r="H93" s="25">
        <v>14.618</v>
      </c>
      <c r="I93" s="25">
        <v>1</v>
      </c>
      <c r="J93" s="25">
        <v>0</v>
      </c>
      <c r="K93" s="25">
        <v>1</v>
      </c>
      <c r="L93" s="25">
        <v>0</v>
      </c>
      <c r="M93" s="26" t="s">
        <v>230</v>
      </c>
      <c r="N93" s="26" t="s">
        <v>231</v>
      </c>
      <c r="O93" s="25">
        <v>4</v>
      </c>
      <c r="P93" s="26" t="s">
        <v>176</v>
      </c>
      <c r="Q93" s="25">
        <v>3</v>
      </c>
      <c r="R93" s="25">
        <v>1</v>
      </c>
      <c r="S93" s="25">
        <v>1</v>
      </c>
      <c r="T93" s="25">
        <v>0</v>
      </c>
      <c r="U93" s="25">
        <v>0</v>
      </c>
      <c r="V93" s="25">
        <v>0</v>
      </c>
      <c r="W93" s="25">
        <v>0</v>
      </c>
      <c r="X93" s="25">
        <v>0.73899999999999999</v>
      </c>
      <c r="Y93" s="25">
        <v>0</v>
      </c>
      <c r="Z93" s="25">
        <v>0</v>
      </c>
      <c r="AA93" s="25"/>
      <c r="AB93" s="25">
        <v>1</v>
      </c>
      <c r="AC93" s="25">
        <v>2</v>
      </c>
      <c r="AD93" s="25">
        <v>1.5</v>
      </c>
      <c r="AE93" s="25">
        <v>2</v>
      </c>
      <c r="AF93" s="27">
        <v>4</v>
      </c>
    </row>
    <row r="94" spans="1:32" x14ac:dyDescent="0.3">
      <c r="A94" s="32">
        <f t="shared" si="3"/>
        <v>11</v>
      </c>
      <c r="B94" s="25" t="s">
        <v>0</v>
      </c>
      <c r="C94" s="25" t="s">
        <v>9</v>
      </c>
      <c r="D94" s="25">
        <v>3.4460000000000002</v>
      </c>
      <c r="E94" s="25">
        <v>11</v>
      </c>
      <c r="F94" s="25">
        <v>0</v>
      </c>
      <c r="G94" s="25">
        <v>1.998</v>
      </c>
      <c r="H94" s="25">
        <v>14.967000000000001</v>
      </c>
      <c r="I94" s="25">
        <v>1</v>
      </c>
      <c r="J94" s="25">
        <v>0</v>
      </c>
      <c r="K94" s="25">
        <v>1</v>
      </c>
      <c r="L94" s="25">
        <v>0</v>
      </c>
      <c r="M94" s="26" t="s">
        <v>79</v>
      </c>
      <c r="N94" s="26" t="s">
        <v>81</v>
      </c>
      <c r="O94" s="25">
        <v>2</v>
      </c>
      <c r="P94" s="26" t="s">
        <v>81</v>
      </c>
      <c r="Q94" s="25">
        <v>2</v>
      </c>
      <c r="R94" s="25">
        <v>0</v>
      </c>
      <c r="S94" s="25">
        <v>1</v>
      </c>
      <c r="T94" s="25">
        <v>0</v>
      </c>
      <c r="U94" s="25">
        <v>0</v>
      </c>
      <c r="V94" s="25">
        <v>0</v>
      </c>
      <c r="W94" s="25">
        <v>0</v>
      </c>
      <c r="X94" s="25">
        <v>0.999</v>
      </c>
      <c r="Y94" s="25">
        <v>0</v>
      </c>
      <c r="Z94" s="25">
        <v>0</v>
      </c>
      <c r="AA94" s="25"/>
      <c r="AB94" s="25">
        <v>1</v>
      </c>
      <c r="AC94" s="25">
        <v>1</v>
      </c>
      <c r="AD94" s="25">
        <v>2</v>
      </c>
      <c r="AE94" s="25">
        <v>2</v>
      </c>
      <c r="AF94" s="27">
        <v>4</v>
      </c>
    </row>
    <row r="95" spans="1:32" x14ac:dyDescent="0.3">
      <c r="A95" s="32">
        <f t="shared" si="3"/>
        <v>11</v>
      </c>
      <c r="B95" s="25" t="s">
        <v>2</v>
      </c>
      <c r="C95" s="25" t="s">
        <v>8</v>
      </c>
      <c r="D95" s="25">
        <v>12.004</v>
      </c>
      <c r="E95" s="25">
        <v>34</v>
      </c>
      <c r="F95" s="25">
        <v>1</v>
      </c>
      <c r="G95" s="25">
        <v>7.0910000000000002</v>
      </c>
      <c r="H95" s="25">
        <v>15.634</v>
      </c>
      <c r="I95" s="25">
        <v>1</v>
      </c>
      <c r="J95" s="25">
        <v>0</v>
      </c>
      <c r="K95" s="25">
        <v>2</v>
      </c>
      <c r="L95" s="25">
        <v>0</v>
      </c>
      <c r="M95" s="26" t="s">
        <v>232</v>
      </c>
      <c r="N95" s="26" t="s">
        <v>233</v>
      </c>
      <c r="O95" s="25">
        <v>7</v>
      </c>
      <c r="P95" s="26" t="s">
        <v>200</v>
      </c>
      <c r="Q95" s="25">
        <v>3</v>
      </c>
      <c r="R95" s="25">
        <v>4</v>
      </c>
      <c r="S95" s="25">
        <v>1</v>
      </c>
      <c r="T95" s="25">
        <v>0</v>
      </c>
      <c r="U95" s="25">
        <v>0</v>
      </c>
      <c r="V95" s="25">
        <v>0</v>
      </c>
      <c r="W95" s="25">
        <v>0</v>
      </c>
      <c r="X95" s="25">
        <v>2.3636666666666666</v>
      </c>
      <c r="Y95" s="25">
        <v>0</v>
      </c>
      <c r="Z95" s="25">
        <v>0</v>
      </c>
      <c r="AA95" s="25"/>
      <c r="AB95" s="25">
        <v>1</v>
      </c>
      <c r="AC95" s="25">
        <v>3</v>
      </c>
      <c r="AD95" s="25">
        <v>1</v>
      </c>
      <c r="AE95" s="25">
        <v>2</v>
      </c>
      <c r="AF95" s="27">
        <v>4</v>
      </c>
    </row>
    <row r="96" spans="1:32" x14ac:dyDescent="0.3">
      <c r="A96" s="32">
        <f t="shared" si="3"/>
        <v>11</v>
      </c>
      <c r="B96" s="25" t="s">
        <v>2</v>
      </c>
      <c r="C96" s="25" t="s">
        <v>6</v>
      </c>
      <c r="D96" s="25">
        <v>10.505000000000001</v>
      </c>
      <c r="E96" s="25">
        <v>18</v>
      </c>
      <c r="F96" s="25">
        <v>0</v>
      </c>
      <c r="G96" s="25">
        <v>3.4159999999999999</v>
      </c>
      <c r="H96" s="25">
        <v>18.896000000000001</v>
      </c>
      <c r="I96" s="25">
        <v>1</v>
      </c>
      <c r="J96" s="25">
        <v>0</v>
      </c>
      <c r="K96" s="25">
        <v>1</v>
      </c>
      <c r="L96" s="25">
        <v>0</v>
      </c>
      <c r="M96" s="26" t="s">
        <v>234</v>
      </c>
      <c r="N96" s="26" t="s">
        <v>235</v>
      </c>
      <c r="O96" s="25">
        <v>4</v>
      </c>
      <c r="P96" s="26" t="s">
        <v>89</v>
      </c>
      <c r="Q96" s="25">
        <v>3</v>
      </c>
      <c r="R96" s="25">
        <v>1</v>
      </c>
      <c r="S96" s="25">
        <v>1</v>
      </c>
      <c r="T96" s="25">
        <v>1</v>
      </c>
      <c r="U96" s="25">
        <v>1</v>
      </c>
      <c r="V96" s="25">
        <v>0</v>
      </c>
      <c r="W96" s="25">
        <v>0</v>
      </c>
      <c r="X96" s="25">
        <v>1.1386666666666667</v>
      </c>
      <c r="Y96" s="25">
        <v>1</v>
      </c>
      <c r="Z96" s="25">
        <v>1</v>
      </c>
      <c r="AA96" s="25">
        <v>2</v>
      </c>
      <c r="AB96" s="25">
        <v>1</v>
      </c>
      <c r="AC96" s="25">
        <v>1</v>
      </c>
      <c r="AD96" s="25">
        <v>1</v>
      </c>
      <c r="AE96" s="25">
        <v>2</v>
      </c>
      <c r="AF96" s="27">
        <v>4</v>
      </c>
    </row>
    <row r="97" spans="1:32" x14ac:dyDescent="0.3">
      <c r="A97" s="32">
        <f t="shared" si="3"/>
        <v>11</v>
      </c>
      <c r="B97" s="25" t="s">
        <v>2</v>
      </c>
      <c r="C97" s="25" t="s">
        <v>7</v>
      </c>
      <c r="D97" s="25">
        <v>2.6970000000000001</v>
      </c>
      <c r="E97" s="25">
        <v>5</v>
      </c>
      <c r="F97" s="25">
        <v>0</v>
      </c>
      <c r="G97" s="25">
        <v>0.86299999999999999</v>
      </c>
      <c r="H97" s="25">
        <v>12.885999999999999</v>
      </c>
      <c r="I97" s="25">
        <v>1</v>
      </c>
      <c r="J97" s="25">
        <v>0</v>
      </c>
      <c r="K97" s="25">
        <v>1</v>
      </c>
      <c r="L97" s="25">
        <v>0</v>
      </c>
      <c r="M97" s="26" t="s">
        <v>236</v>
      </c>
      <c r="N97" s="26" t="s">
        <v>102</v>
      </c>
      <c r="O97" s="25">
        <v>1</v>
      </c>
      <c r="P97" s="26" t="s">
        <v>102</v>
      </c>
      <c r="Q97" s="25">
        <v>1</v>
      </c>
      <c r="R97" s="25">
        <v>0</v>
      </c>
      <c r="S97" s="25">
        <v>1</v>
      </c>
      <c r="T97" s="25">
        <v>0</v>
      </c>
      <c r="U97" s="25">
        <v>1</v>
      </c>
      <c r="V97" s="25">
        <v>0</v>
      </c>
      <c r="W97" s="25">
        <v>1</v>
      </c>
      <c r="X97" s="25">
        <v>0.86299999999999999</v>
      </c>
      <c r="Y97" s="25">
        <v>0</v>
      </c>
      <c r="Z97" s="25">
        <v>0</v>
      </c>
      <c r="AA97" s="25"/>
      <c r="AB97" s="25">
        <v>0</v>
      </c>
      <c r="AC97" s="25">
        <v>0</v>
      </c>
      <c r="AD97" s="25"/>
      <c r="AE97" s="25">
        <v>0</v>
      </c>
      <c r="AF97" s="27">
        <v>4</v>
      </c>
    </row>
    <row r="98" spans="1:32" x14ac:dyDescent="0.3">
      <c r="A98" s="32">
        <f t="shared" si="3"/>
        <v>11</v>
      </c>
      <c r="B98" s="25" t="s">
        <v>1</v>
      </c>
      <c r="C98" s="25" t="s">
        <v>3</v>
      </c>
      <c r="D98" s="25">
        <v>4.96</v>
      </c>
      <c r="E98" s="25">
        <v>10</v>
      </c>
      <c r="F98" s="25">
        <v>0</v>
      </c>
      <c r="G98" s="25">
        <v>2.512</v>
      </c>
      <c r="H98" s="25">
        <v>11.769</v>
      </c>
      <c r="I98" s="25">
        <v>1</v>
      </c>
      <c r="J98" s="25">
        <v>0</v>
      </c>
      <c r="K98" s="25">
        <v>1</v>
      </c>
      <c r="L98" s="25">
        <v>0</v>
      </c>
      <c r="M98" s="26" t="s">
        <v>237</v>
      </c>
      <c r="N98" s="26" t="s">
        <v>238</v>
      </c>
      <c r="O98" s="25">
        <v>5</v>
      </c>
      <c r="P98" s="26" t="s">
        <v>239</v>
      </c>
      <c r="Q98" s="25">
        <v>3</v>
      </c>
      <c r="R98" s="25">
        <v>2</v>
      </c>
      <c r="S98" s="25">
        <v>1</v>
      </c>
      <c r="T98" s="25">
        <v>0</v>
      </c>
      <c r="U98" s="25">
        <v>0</v>
      </c>
      <c r="V98" s="25">
        <v>0</v>
      </c>
      <c r="W98" s="25">
        <v>0</v>
      </c>
      <c r="X98" s="25">
        <v>0.83733333333333337</v>
      </c>
      <c r="Y98" s="25">
        <v>0</v>
      </c>
      <c r="Z98" s="25">
        <v>0</v>
      </c>
      <c r="AA98" s="25"/>
      <c r="AB98" s="25">
        <v>1</v>
      </c>
      <c r="AC98" s="25">
        <v>2</v>
      </c>
      <c r="AD98" s="25">
        <v>1.5</v>
      </c>
      <c r="AE98" s="25">
        <v>2</v>
      </c>
      <c r="AF98" s="27">
        <v>4</v>
      </c>
    </row>
    <row r="99" spans="1:32" x14ac:dyDescent="0.3">
      <c r="A99" s="32">
        <f t="shared" si="3"/>
        <v>11</v>
      </c>
      <c r="B99" s="25" t="s">
        <v>1</v>
      </c>
      <c r="C99" s="25" t="s">
        <v>5</v>
      </c>
      <c r="D99" s="25">
        <v>3.6469999999999998</v>
      </c>
      <c r="E99" s="25">
        <v>15</v>
      </c>
      <c r="F99" s="25">
        <v>0</v>
      </c>
      <c r="G99" s="25">
        <v>2.6659999999999999</v>
      </c>
      <c r="H99" s="25">
        <v>21.378</v>
      </c>
      <c r="I99" s="25">
        <v>1</v>
      </c>
      <c r="J99" s="25">
        <v>0</v>
      </c>
      <c r="K99" s="25">
        <v>1</v>
      </c>
      <c r="L99" s="25">
        <v>0</v>
      </c>
      <c r="M99" s="26" t="s">
        <v>240</v>
      </c>
      <c r="N99" s="26" t="s">
        <v>241</v>
      </c>
      <c r="O99" s="25">
        <v>2</v>
      </c>
      <c r="P99" s="26" t="s">
        <v>241</v>
      </c>
      <c r="Q99" s="25">
        <v>2</v>
      </c>
      <c r="R99" s="25">
        <v>0</v>
      </c>
      <c r="S99" s="25">
        <v>1</v>
      </c>
      <c r="T99" s="25">
        <v>0</v>
      </c>
      <c r="U99" s="25">
        <v>0</v>
      </c>
      <c r="V99" s="25">
        <v>0</v>
      </c>
      <c r="W99" s="25">
        <v>0</v>
      </c>
      <c r="X99" s="25">
        <v>1.333</v>
      </c>
      <c r="Y99" s="25">
        <v>0</v>
      </c>
      <c r="Z99" s="25">
        <v>0</v>
      </c>
      <c r="AA99" s="25"/>
      <c r="AB99" s="25">
        <v>1</v>
      </c>
      <c r="AC99" s="25">
        <v>1</v>
      </c>
      <c r="AD99" s="25">
        <v>3</v>
      </c>
      <c r="AE99" s="25">
        <v>3</v>
      </c>
      <c r="AF99" s="27">
        <v>4</v>
      </c>
    </row>
    <row r="100" spans="1:32" ht="12.75" thickBot="1" x14ac:dyDescent="0.35">
      <c r="A100" s="33">
        <f t="shared" si="3"/>
        <v>11</v>
      </c>
      <c r="B100" s="28" t="s">
        <v>1</v>
      </c>
      <c r="C100" s="28" t="s">
        <v>4</v>
      </c>
      <c r="D100" s="28">
        <v>4.5460000000000003</v>
      </c>
      <c r="E100" s="28">
        <v>14</v>
      </c>
      <c r="F100" s="28">
        <v>0</v>
      </c>
      <c r="G100" s="28">
        <v>2.5480000000000005</v>
      </c>
      <c r="H100" s="28">
        <v>10.723000000000001</v>
      </c>
      <c r="I100" s="28">
        <v>1</v>
      </c>
      <c r="J100" s="28">
        <v>0</v>
      </c>
      <c r="K100" s="28">
        <v>1</v>
      </c>
      <c r="L100" s="28">
        <v>0</v>
      </c>
      <c r="M100" s="29" t="s">
        <v>242</v>
      </c>
      <c r="N100" s="29" t="s">
        <v>181</v>
      </c>
      <c r="O100" s="28">
        <v>4</v>
      </c>
      <c r="P100" s="29" t="s">
        <v>74</v>
      </c>
      <c r="Q100" s="28">
        <v>2</v>
      </c>
      <c r="R100" s="28">
        <v>2</v>
      </c>
      <c r="S100" s="28">
        <v>1</v>
      </c>
      <c r="T100" s="28">
        <v>0</v>
      </c>
      <c r="U100" s="28">
        <v>0</v>
      </c>
      <c r="V100" s="28">
        <v>0</v>
      </c>
      <c r="W100" s="28">
        <v>0</v>
      </c>
      <c r="X100" s="28">
        <v>1.2740000000000002</v>
      </c>
      <c r="Y100" s="28">
        <v>0</v>
      </c>
      <c r="Z100" s="28">
        <v>0</v>
      </c>
      <c r="AA100" s="28"/>
      <c r="AB100" s="28">
        <v>1</v>
      </c>
      <c r="AC100" s="28">
        <v>2</v>
      </c>
      <c r="AD100" s="28">
        <v>1</v>
      </c>
      <c r="AE100" s="28">
        <v>1</v>
      </c>
      <c r="AF100" s="30">
        <v>4</v>
      </c>
    </row>
    <row r="101" spans="1:32" x14ac:dyDescent="0.3">
      <c r="A101" s="32">
        <f>A92+1</f>
        <v>12</v>
      </c>
      <c r="B101" s="2" t="s">
        <v>1</v>
      </c>
      <c r="C101" s="2" t="s">
        <v>9</v>
      </c>
      <c r="D101" s="2">
        <v>23.244</v>
      </c>
      <c r="E101" s="2">
        <v>59</v>
      </c>
      <c r="F101" s="2">
        <v>4</v>
      </c>
      <c r="G101" s="2">
        <v>13.888999999999998</v>
      </c>
      <c r="H101" s="2">
        <v>27.036999999999999</v>
      </c>
      <c r="I101" s="2">
        <v>1</v>
      </c>
      <c r="J101" s="2">
        <v>0</v>
      </c>
      <c r="K101" s="2">
        <v>1</v>
      </c>
      <c r="L101" s="2">
        <v>1</v>
      </c>
      <c r="M101" s="17" t="s">
        <v>243</v>
      </c>
      <c r="N101" s="17" t="s">
        <v>244</v>
      </c>
      <c r="O101" s="2">
        <v>7</v>
      </c>
      <c r="P101" s="17" t="s">
        <v>89</v>
      </c>
      <c r="Q101" s="2">
        <v>3</v>
      </c>
      <c r="R101" s="2">
        <v>4</v>
      </c>
      <c r="S101" s="2">
        <v>1</v>
      </c>
      <c r="T101" s="2">
        <v>1</v>
      </c>
      <c r="U101" s="2">
        <v>1</v>
      </c>
      <c r="V101" s="2">
        <v>0</v>
      </c>
      <c r="W101" s="2">
        <v>0</v>
      </c>
      <c r="X101" s="2">
        <v>4.6296666666666662</v>
      </c>
      <c r="Y101" s="2">
        <v>0</v>
      </c>
      <c r="Z101" s="2">
        <v>0</v>
      </c>
      <c r="AA101" s="2"/>
      <c r="AB101" s="2">
        <v>1</v>
      </c>
      <c r="AC101" s="2">
        <v>3</v>
      </c>
      <c r="AD101" s="2">
        <v>1</v>
      </c>
      <c r="AE101" s="2">
        <v>2</v>
      </c>
      <c r="AF101" s="7">
        <v>5</v>
      </c>
    </row>
    <row r="102" spans="1:32" x14ac:dyDescent="0.3">
      <c r="A102" s="32">
        <f t="shared" ref="A102:A109" si="4">A93+1</f>
        <v>12</v>
      </c>
      <c r="B102" s="2" t="s">
        <v>1</v>
      </c>
      <c r="C102" s="2" t="s">
        <v>11</v>
      </c>
      <c r="D102" s="2">
        <v>19.661999999999999</v>
      </c>
      <c r="E102" s="2">
        <v>59</v>
      </c>
      <c r="F102" s="2">
        <v>0</v>
      </c>
      <c r="G102" s="2">
        <v>13.588000000000001</v>
      </c>
      <c r="H102" s="2">
        <v>59.469000000000001</v>
      </c>
      <c r="I102" s="2">
        <v>1</v>
      </c>
      <c r="J102" s="2">
        <v>0</v>
      </c>
      <c r="K102" s="2">
        <v>2</v>
      </c>
      <c r="L102" s="2">
        <v>1</v>
      </c>
      <c r="M102" s="17" t="s">
        <v>245</v>
      </c>
      <c r="N102" s="17" t="s">
        <v>246</v>
      </c>
      <c r="O102" s="2">
        <v>12</v>
      </c>
      <c r="P102" s="17" t="s">
        <v>95</v>
      </c>
      <c r="Q102" s="2">
        <v>4</v>
      </c>
      <c r="R102" s="2">
        <v>8</v>
      </c>
      <c r="S102" s="2">
        <v>1</v>
      </c>
      <c r="T102" s="2">
        <v>1</v>
      </c>
      <c r="U102" s="2">
        <v>1</v>
      </c>
      <c r="V102" s="2">
        <v>0</v>
      </c>
      <c r="W102" s="2">
        <v>0</v>
      </c>
      <c r="X102" s="2">
        <v>3.3970000000000002</v>
      </c>
      <c r="Y102" s="2">
        <v>1</v>
      </c>
      <c r="Z102" s="2">
        <v>1</v>
      </c>
      <c r="AA102" s="2">
        <v>2</v>
      </c>
      <c r="AB102" s="2">
        <v>1</v>
      </c>
      <c r="AC102" s="2">
        <v>6</v>
      </c>
      <c r="AD102" s="2">
        <v>1</v>
      </c>
      <c r="AE102" s="2">
        <v>3</v>
      </c>
      <c r="AF102" s="7">
        <v>3</v>
      </c>
    </row>
    <row r="103" spans="1:32" x14ac:dyDescent="0.3">
      <c r="A103" s="32">
        <f t="shared" si="4"/>
        <v>12</v>
      </c>
      <c r="B103" s="2" t="s">
        <v>1</v>
      </c>
      <c r="C103" s="2" t="s">
        <v>6</v>
      </c>
      <c r="D103" s="2">
        <v>20.728000000000002</v>
      </c>
      <c r="E103" s="2">
        <v>59</v>
      </c>
      <c r="F103" s="2">
        <v>0</v>
      </c>
      <c r="G103" s="2">
        <v>14.667000000000002</v>
      </c>
      <c r="H103" s="2">
        <v>54.658000000000001</v>
      </c>
      <c r="I103" s="2">
        <v>1</v>
      </c>
      <c r="J103" s="2">
        <v>0</v>
      </c>
      <c r="K103" s="2">
        <v>1</v>
      </c>
      <c r="L103" s="2">
        <v>0</v>
      </c>
      <c r="M103" s="17" t="s">
        <v>247</v>
      </c>
      <c r="N103" s="17" t="s">
        <v>248</v>
      </c>
      <c r="O103" s="2">
        <v>8</v>
      </c>
      <c r="P103" s="17" t="s">
        <v>200</v>
      </c>
      <c r="Q103" s="2">
        <v>3</v>
      </c>
      <c r="R103" s="2">
        <v>5</v>
      </c>
      <c r="S103" s="2">
        <v>1</v>
      </c>
      <c r="T103" s="2">
        <v>0</v>
      </c>
      <c r="U103" s="2">
        <v>0</v>
      </c>
      <c r="V103" s="2">
        <v>0</v>
      </c>
      <c r="W103" s="2">
        <v>0</v>
      </c>
      <c r="X103" s="2">
        <v>4.8890000000000002</v>
      </c>
      <c r="Y103" s="2">
        <v>0</v>
      </c>
      <c r="Z103" s="2">
        <v>0</v>
      </c>
      <c r="AA103" s="2"/>
      <c r="AB103" s="2">
        <v>1</v>
      </c>
      <c r="AC103" s="2">
        <v>4</v>
      </c>
      <c r="AD103" s="2">
        <v>1</v>
      </c>
      <c r="AE103" s="2">
        <v>2</v>
      </c>
      <c r="AF103" s="7">
        <v>3</v>
      </c>
    </row>
    <row r="104" spans="1:32" x14ac:dyDescent="0.3">
      <c r="A104" s="32">
        <f t="shared" si="4"/>
        <v>12</v>
      </c>
      <c r="B104" s="2" t="s">
        <v>0</v>
      </c>
      <c r="C104" s="2" t="s">
        <v>10</v>
      </c>
      <c r="D104" s="2">
        <v>34.808999999999997</v>
      </c>
      <c r="E104" s="2">
        <v>103</v>
      </c>
      <c r="F104" s="2">
        <v>4</v>
      </c>
      <c r="G104" s="2">
        <v>23.006000000000004</v>
      </c>
      <c r="H104" s="2">
        <v>38.670999999999999</v>
      </c>
      <c r="I104" s="2">
        <v>1</v>
      </c>
      <c r="J104" s="2">
        <v>0</v>
      </c>
      <c r="K104" s="2">
        <v>4</v>
      </c>
      <c r="L104" s="2">
        <v>1</v>
      </c>
      <c r="M104" s="17" t="s">
        <v>249</v>
      </c>
      <c r="N104" s="17" t="s">
        <v>250</v>
      </c>
      <c r="O104" s="2">
        <v>15</v>
      </c>
      <c r="P104" s="17" t="s">
        <v>95</v>
      </c>
      <c r="Q104" s="2">
        <v>4</v>
      </c>
      <c r="R104" s="2">
        <v>11</v>
      </c>
      <c r="S104" s="2">
        <v>1</v>
      </c>
      <c r="T104" s="2">
        <v>1</v>
      </c>
      <c r="U104" s="2">
        <v>1</v>
      </c>
      <c r="V104" s="2">
        <v>0</v>
      </c>
      <c r="W104" s="2">
        <v>0</v>
      </c>
      <c r="X104" s="2">
        <v>5.7515000000000009</v>
      </c>
      <c r="Y104" s="2">
        <v>0</v>
      </c>
      <c r="Z104" s="2">
        <v>0</v>
      </c>
      <c r="AA104" s="2"/>
      <c r="AB104" s="2">
        <v>1</v>
      </c>
      <c r="AC104" s="2">
        <v>6</v>
      </c>
      <c r="AD104" s="2">
        <v>1</v>
      </c>
      <c r="AE104" s="2">
        <v>3</v>
      </c>
      <c r="AF104" s="7">
        <v>3</v>
      </c>
    </row>
    <row r="105" spans="1:32" x14ac:dyDescent="0.3">
      <c r="A105" s="32">
        <f t="shared" si="4"/>
        <v>12</v>
      </c>
      <c r="B105" s="2" t="s">
        <v>0</v>
      </c>
      <c r="C105" s="2" t="s">
        <v>3</v>
      </c>
      <c r="D105" s="2">
        <v>3.863</v>
      </c>
      <c r="E105" s="2">
        <v>8</v>
      </c>
      <c r="F105" s="2">
        <v>0</v>
      </c>
      <c r="G105" s="2">
        <v>2.1130000000000004</v>
      </c>
      <c r="H105" s="2">
        <v>12.769</v>
      </c>
      <c r="I105" s="2">
        <v>1</v>
      </c>
      <c r="J105" s="2">
        <v>0</v>
      </c>
      <c r="K105" s="2">
        <v>1</v>
      </c>
      <c r="L105" s="2">
        <v>0</v>
      </c>
      <c r="M105" s="17" t="s">
        <v>211</v>
      </c>
      <c r="N105" s="17" t="s">
        <v>102</v>
      </c>
      <c r="O105" s="2">
        <v>1</v>
      </c>
      <c r="P105" s="17" t="s">
        <v>102</v>
      </c>
      <c r="Q105" s="2">
        <v>1</v>
      </c>
      <c r="R105" s="2">
        <v>0</v>
      </c>
      <c r="S105" s="2">
        <v>1</v>
      </c>
      <c r="T105" s="2">
        <v>0</v>
      </c>
      <c r="U105" s="2">
        <v>1</v>
      </c>
      <c r="V105" s="2">
        <v>0</v>
      </c>
      <c r="W105" s="2">
        <v>1</v>
      </c>
      <c r="X105" s="2">
        <v>2.1130000000000004</v>
      </c>
      <c r="Y105" s="2">
        <v>0</v>
      </c>
      <c r="Z105" s="2">
        <v>0</v>
      </c>
      <c r="AA105" s="2"/>
      <c r="AB105" s="2">
        <v>0</v>
      </c>
      <c r="AC105" s="2">
        <v>0</v>
      </c>
      <c r="AD105" s="2"/>
      <c r="AE105" s="2">
        <v>0</v>
      </c>
      <c r="AF105" s="7">
        <v>3</v>
      </c>
    </row>
    <row r="106" spans="1:32" x14ac:dyDescent="0.3">
      <c r="A106" s="32">
        <f t="shared" si="4"/>
        <v>12</v>
      </c>
      <c r="B106" s="2" t="s">
        <v>0</v>
      </c>
      <c r="C106" s="2" t="s">
        <v>8</v>
      </c>
      <c r="D106" s="2">
        <v>14.768000000000001</v>
      </c>
      <c r="E106" s="2">
        <v>42</v>
      </c>
      <c r="F106" s="2">
        <v>0</v>
      </c>
      <c r="G106" s="2">
        <v>9.452</v>
      </c>
      <c r="H106" s="2">
        <v>18.364000000000001</v>
      </c>
      <c r="I106" s="2">
        <v>1</v>
      </c>
      <c r="J106" s="2">
        <v>0</v>
      </c>
      <c r="K106" s="2">
        <v>2</v>
      </c>
      <c r="L106" s="2">
        <v>1</v>
      </c>
      <c r="M106" s="17" t="s">
        <v>251</v>
      </c>
      <c r="N106" s="17" t="s">
        <v>67</v>
      </c>
      <c r="O106" s="2">
        <v>3</v>
      </c>
      <c r="P106" s="17" t="s">
        <v>69</v>
      </c>
      <c r="Q106" s="2">
        <v>2</v>
      </c>
      <c r="R106" s="2">
        <v>1</v>
      </c>
      <c r="S106" s="2">
        <v>1</v>
      </c>
      <c r="T106" s="2">
        <v>1</v>
      </c>
      <c r="U106" s="2">
        <v>1</v>
      </c>
      <c r="V106" s="2">
        <v>0</v>
      </c>
      <c r="W106" s="2">
        <v>0</v>
      </c>
      <c r="X106" s="2">
        <v>4.726</v>
      </c>
      <c r="Y106" s="2">
        <v>0</v>
      </c>
      <c r="Z106" s="2">
        <v>0</v>
      </c>
      <c r="AA106" s="2"/>
      <c r="AB106" s="2">
        <v>1</v>
      </c>
      <c r="AC106" s="2">
        <v>1</v>
      </c>
      <c r="AD106" s="2">
        <v>1</v>
      </c>
      <c r="AE106" s="2">
        <v>1</v>
      </c>
      <c r="AF106" s="7">
        <v>3</v>
      </c>
    </row>
    <row r="107" spans="1:32" x14ac:dyDescent="0.3">
      <c r="A107" s="32">
        <f t="shared" si="4"/>
        <v>12</v>
      </c>
      <c r="B107" s="2" t="s">
        <v>2</v>
      </c>
      <c r="C107" s="2" t="s">
        <v>4</v>
      </c>
      <c r="D107" s="2">
        <v>7.9080000000000004</v>
      </c>
      <c r="E107" s="2">
        <v>13</v>
      </c>
      <c r="F107" s="2">
        <v>0</v>
      </c>
      <c r="G107" s="2">
        <v>3.5989999999999998</v>
      </c>
      <c r="H107" s="2">
        <v>10.805</v>
      </c>
      <c r="I107" s="2">
        <v>1</v>
      </c>
      <c r="J107" s="2">
        <v>0</v>
      </c>
      <c r="K107" s="2">
        <v>1</v>
      </c>
      <c r="L107" s="2">
        <v>0</v>
      </c>
      <c r="M107" s="17" t="s">
        <v>104</v>
      </c>
      <c r="N107" s="17" t="s">
        <v>102</v>
      </c>
      <c r="O107" s="2">
        <v>1</v>
      </c>
      <c r="P107" s="17" t="s">
        <v>102</v>
      </c>
      <c r="Q107" s="2">
        <v>1</v>
      </c>
      <c r="R107" s="2">
        <v>0</v>
      </c>
      <c r="S107" s="2">
        <v>1</v>
      </c>
      <c r="T107" s="2">
        <v>0</v>
      </c>
      <c r="U107" s="2">
        <v>1</v>
      </c>
      <c r="V107" s="2">
        <v>0</v>
      </c>
      <c r="W107" s="2">
        <v>1</v>
      </c>
      <c r="X107" s="2">
        <v>3.5989999999999998</v>
      </c>
      <c r="Y107" s="2">
        <v>0</v>
      </c>
      <c r="Z107" s="2">
        <v>0</v>
      </c>
      <c r="AA107" s="2"/>
      <c r="AB107" s="2">
        <v>0</v>
      </c>
      <c r="AC107" s="2">
        <v>0</v>
      </c>
      <c r="AD107" s="2"/>
      <c r="AE107" s="2">
        <v>0</v>
      </c>
      <c r="AF107" s="7">
        <v>6</v>
      </c>
    </row>
    <row r="108" spans="1:32" x14ac:dyDescent="0.3">
      <c r="A108" s="32">
        <f t="shared" si="4"/>
        <v>12</v>
      </c>
      <c r="B108" s="2" t="s">
        <v>2</v>
      </c>
      <c r="C108" s="2" t="s">
        <v>7</v>
      </c>
      <c r="D108" s="2">
        <v>12.901999999999999</v>
      </c>
      <c r="E108" s="2">
        <v>39</v>
      </c>
      <c r="F108" s="2">
        <v>0</v>
      </c>
      <c r="G108" s="2">
        <v>10.106999999999999</v>
      </c>
      <c r="H108" s="2">
        <v>19.379000000000001</v>
      </c>
      <c r="I108" s="2">
        <v>1</v>
      </c>
      <c r="J108" s="2">
        <v>0</v>
      </c>
      <c r="K108" s="2">
        <v>1</v>
      </c>
      <c r="L108" s="2">
        <v>0</v>
      </c>
      <c r="M108" s="17" t="s">
        <v>252</v>
      </c>
      <c r="N108" s="17" t="s">
        <v>102</v>
      </c>
      <c r="O108" s="2">
        <v>1</v>
      </c>
      <c r="P108" s="17" t="s">
        <v>102</v>
      </c>
      <c r="Q108" s="2">
        <v>1</v>
      </c>
      <c r="R108" s="2">
        <v>0</v>
      </c>
      <c r="S108" s="2">
        <v>1</v>
      </c>
      <c r="T108" s="2">
        <v>0</v>
      </c>
      <c r="U108" s="2">
        <v>1</v>
      </c>
      <c r="V108" s="2">
        <v>0</v>
      </c>
      <c r="W108" s="2">
        <v>1</v>
      </c>
      <c r="X108" s="2">
        <v>10.106999999999999</v>
      </c>
      <c r="Y108" s="2">
        <v>0</v>
      </c>
      <c r="Z108" s="2">
        <v>0</v>
      </c>
      <c r="AA108" s="2"/>
      <c r="AB108" s="2">
        <v>0</v>
      </c>
      <c r="AC108" s="2">
        <v>0</v>
      </c>
      <c r="AD108" s="2"/>
      <c r="AE108" s="2">
        <v>0</v>
      </c>
      <c r="AF108" s="7">
        <v>5</v>
      </c>
    </row>
    <row r="109" spans="1:32" ht="12.75" thickBot="1" x14ac:dyDescent="0.35">
      <c r="A109" s="32">
        <f t="shared" si="4"/>
        <v>12</v>
      </c>
      <c r="B109" s="2" t="s">
        <v>2</v>
      </c>
      <c r="C109" s="2" t="s">
        <v>5</v>
      </c>
      <c r="D109" s="2">
        <v>12.17</v>
      </c>
      <c r="E109" s="2">
        <v>21</v>
      </c>
      <c r="F109" s="2">
        <v>0</v>
      </c>
      <c r="G109" s="2">
        <v>4.7090000000000005</v>
      </c>
      <c r="H109" s="2">
        <v>20.927</v>
      </c>
      <c r="I109" s="2">
        <v>1</v>
      </c>
      <c r="J109" s="2">
        <v>0</v>
      </c>
      <c r="K109" s="2">
        <v>2</v>
      </c>
      <c r="L109" s="2">
        <v>0</v>
      </c>
      <c r="M109" s="17" t="s">
        <v>253</v>
      </c>
      <c r="N109" s="17" t="s">
        <v>69</v>
      </c>
      <c r="O109" s="2">
        <v>2</v>
      </c>
      <c r="P109" s="17" t="s">
        <v>69</v>
      </c>
      <c r="Q109" s="2">
        <v>2</v>
      </c>
      <c r="R109" s="2">
        <v>0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2">
        <v>2.3545000000000003</v>
      </c>
      <c r="Y109" s="2">
        <v>0</v>
      </c>
      <c r="Z109" s="2">
        <v>0</v>
      </c>
      <c r="AA109" s="2"/>
      <c r="AB109" s="2">
        <v>0</v>
      </c>
      <c r="AC109" s="2">
        <v>0</v>
      </c>
      <c r="AD109" s="2"/>
      <c r="AE109" s="2">
        <v>1</v>
      </c>
      <c r="AF109" s="7">
        <v>6</v>
      </c>
    </row>
    <row r="110" spans="1:32" x14ac:dyDescent="0.3">
      <c r="A110" s="31">
        <f>A101+1</f>
        <v>13</v>
      </c>
      <c r="B110" s="5" t="s">
        <v>0</v>
      </c>
      <c r="C110" s="5" t="s">
        <v>6</v>
      </c>
      <c r="D110" s="5">
        <v>12.021000000000001</v>
      </c>
      <c r="E110" s="5">
        <v>42</v>
      </c>
      <c r="F110" s="5">
        <v>0</v>
      </c>
      <c r="G110" s="5">
        <v>6.9310000000000009</v>
      </c>
      <c r="H110" s="5">
        <v>27.538</v>
      </c>
      <c r="I110" s="5">
        <v>1</v>
      </c>
      <c r="J110" s="5">
        <v>0</v>
      </c>
      <c r="K110" s="5">
        <v>1</v>
      </c>
      <c r="L110" s="5">
        <v>0</v>
      </c>
      <c r="M110" s="15" t="s">
        <v>254</v>
      </c>
      <c r="N110" s="15" t="s">
        <v>67</v>
      </c>
      <c r="O110" s="5">
        <v>3</v>
      </c>
      <c r="P110" s="15" t="s">
        <v>69</v>
      </c>
      <c r="Q110" s="5">
        <v>2</v>
      </c>
      <c r="R110" s="5">
        <v>1</v>
      </c>
      <c r="S110" s="5">
        <v>1</v>
      </c>
      <c r="T110" s="5">
        <v>1</v>
      </c>
      <c r="U110" s="5">
        <v>1</v>
      </c>
      <c r="V110" s="5">
        <v>0</v>
      </c>
      <c r="W110" s="5">
        <v>0</v>
      </c>
      <c r="X110" s="5">
        <v>3.4655000000000005</v>
      </c>
      <c r="Y110" s="5">
        <v>0</v>
      </c>
      <c r="Z110" s="5">
        <v>0</v>
      </c>
      <c r="AA110" s="5"/>
      <c r="AB110" s="5">
        <v>1</v>
      </c>
      <c r="AC110" s="5">
        <v>1</v>
      </c>
      <c r="AD110" s="5">
        <v>1</v>
      </c>
      <c r="AE110" s="5">
        <v>1</v>
      </c>
      <c r="AF110" s="6">
        <v>6</v>
      </c>
    </row>
    <row r="111" spans="1:32" x14ac:dyDescent="0.3">
      <c r="A111" s="32">
        <f t="shared" ref="A111:A118" si="5">A102+1</f>
        <v>13</v>
      </c>
      <c r="B111" s="2" t="s">
        <v>0</v>
      </c>
      <c r="C111" s="2" t="s">
        <v>9</v>
      </c>
      <c r="D111" s="2">
        <v>4.2619999999999996</v>
      </c>
      <c r="E111" s="2">
        <v>13</v>
      </c>
      <c r="F111" s="2">
        <v>0</v>
      </c>
      <c r="G111" s="2">
        <v>2.7970000000000006</v>
      </c>
      <c r="H111" s="2">
        <v>13.468999999999999</v>
      </c>
      <c r="I111" s="2">
        <v>1</v>
      </c>
      <c r="J111" s="2">
        <v>0</v>
      </c>
      <c r="K111" s="2">
        <v>1</v>
      </c>
      <c r="L111" s="2">
        <v>0</v>
      </c>
      <c r="M111" s="17" t="s">
        <v>104</v>
      </c>
      <c r="N111" s="17" t="s">
        <v>102</v>
      </c>
      <c r="O111" s="2">
        <v>1</v>
      </c>
      <c r="P111" s="17" t="s">
        <v>102</v>
      </c>
      <c r="Q111" s="2">
        <v>1</v>
      </c>
      <c r="R111" s="2">
        <v>0</v>
      </c>
      <c r="S111" s="2">
        <v>1</v>
      </c>
      <c r="T111" s="2">
        <v>0</v>
      </c>
      <c r="U111" s="2">
        <v>1</v>
      </c>
      <c r="V111" s="2">
        <v>0</v>
      </c>
      <c r="W111" s="2">
        <v>1</v>
      </c>
      <c r="X111" s="2">
        <v>2.7970000000000006</v>
      </c>
      <c r="Y111" s="2">
        <v>0</v>
      </c>
      <c r="Z111" s="2">
        <v>0</v>
      </c>
      <c r="AA111" s="2"/>
      <c r="AB111" s="2">
        <v>0</v>
      </c>
      <c r="AC111" s="2">
        <v>0</v>
      </c>
      <c r="AD111" s="2"/>
      <c r="AE111" s="2">
        <v>0</v>
      </c>
      <c r="AF111" s="7">
        <v>6</v>
      </c>
    </row>
    <row r="112" spans="1:32" x14ac:dyDescent="0.3">
      <c r="A112" s="32">
        <f t="shared" si="5"/>
        <v>13</v>
      </c>
      <c r="B112" s="2" t="s">
        <v>0</v>
      </c>
      <c r="C112" s="2" t="s">
        <v>3</v>
      </c>
      <c r="D112" s="2">
        <v>17.116</v>
      </c>
      <c r="E112" s="2">
        <v>57</v>
      </c>
      <c r="F112" s="2">
        <v>0</v>
      </c>
      <c r="G112" s="2">
        <v>11.587</v>
      </c>
      <c r="H112" s="2">
        <v>34.780999999999999</v>
      </c>
      <c r="I112" s="2">
        <v>1</v>
      </c>
      <c r="J112" s="2">
        <v>0</v>
      </c>
      <c r="K112" s="2">
        <v>1</v>
      </c>
      <c r="L112" s="2">
        <v>1</v>
      </c>
      <c r="M112" s="17" t="s">
        <v>255</v>
      </c>
      <c r="N112" s="17" t="s">
        <v>227</v>
      </c>
      <c r="O112" s="2">
        <v>7</v>
      </c>
      <c r="P112" s="17" t="s">
        <v>95</v>
      </c>
      <c r="Q112" s="2">
        <v>4</v>
      </c>
      <c r="R112" s="2">
        <v>3</v>
      </c>
      <c r="S112" s="2">
        <v>1</v>
      </c>
      <c r="T112" s="2">
        <v>1</v>
      </c>
      <c r="U112" s="2">
        <v>1</v>
      </c>
      <c r="V112" s="2">
        <v>0</v>
      </c>
      <c r="W112" s="2">
        <v>0</v>
      </c>
      <c r="X112" s="2">
        <v>2.8967499999999999</v>
      </c>
      <c r="Y112" s="2">
        <v>0</v>
      </c>
      <c r="Z112" s="2">
        <v>0</v>
      </c>
      <c r="AA112" s="2"/>
      <c r="AB112" s="2">
        <v>1</v>
      </c>
      <c r="AC112" s="2">
        <v>2</v>
      </c>
      <c r="AD112" s="2">
        <v>2</v>
      </c>
      <c r="AE112" s="2">
        <v>3</v>
      </c>
      <c r="AF112" s="7">
        <v>5</v>
      </c>
    </row>
    <row r="113" spans="1:32" x14ac:dyDescent="0.3">
      <c r="A113" s="32">
        <f t="shared" si="5"/>
        <v>13</v>
      </c>
      <c r="B113" s="2" t="s">
        <v>1</v>
      </c>
      <c r="C113" s="2" t="s">
        <v>11</v>
      </c>
      <c r="D113" s="2">
        <v>25.672000000000001</v>
      </c>
      <c r="E113" s="2">
        <v>72</v>
      </c>
      <c r="F113" s="2">
        <v>0</v>
      </c>
      <c r="G113" s="2">
        <v>13.389999999999999</v>
      </c>
      <c r="H113" s="2">
        <v>46.966000000000001</v>
      </c>
      <c r="I113" s="2">
        <v>2</v>
      </c>
      <c r="J113" s="2">
        <v>0</v>
      </c>
      <c r="K113" s="2">
        <v>3</v>
      </c>
      <c r="L113" s="2">
        <v>0</v>
      </c>
      <c r="M113" s="17" t="s">
        <v>256</v>
      </c>
      <c r="N113" s="17" t="s">
        <v>257</v>
      </c>
      <c r="O113" s="2">
        <v>17</v>
      </c>
      <c r="P113" s="17" t="s">
        <v>95</v>
      </c>
      <c r="Q113" s="2">
        <v>4</v>
      </c>
      <c r="R113" s="2">
        <v>13</v>
      </c>
      <c r="S113" s="2">
        <v>1</v>
      </c>
      <c r="T113" s="2">
        <v>1</v>
      </c>
      <c r="U113" s="2">
        <v>1</v>
      </c>
      <c r="V113" s="2">
        <v>0</v>
      </c>
      <c r="W113" s="2">
        <v>0</v>
      </c>
      <c r="X113" s="2">
        <v>3.3474999999999997</v>
      </c>
      <c r="Y113" s="2">
        <v>1</v>
      </c>
      <c r="Z113" s="2">
        <v>2</v>
      </c>
      <c r="AA113" s="2">
        <v>2</v>
      </c>
      <c r="AB113" s="2">
        <v>1</v>
      </c>
      <c r="AC113" s="2">
        <v>7</v>
      </c>
      <c r="AD113" s="2">
        <v>1.2857142857142858</v>
      </c>
      <c r="AE113" s="2">
        <v>3</v>
      </c>
      <c r="AF113" s="7">
        <v>6</v>
      </c>
    </row>
    <row r="114" spans="1:32" x14ac:dyDescent="0.3">
      <c r="A114" s="32">
        <f t="shared" si="5"/>
        <v>13</v>
      </c>
      <c r="B114" s="2" t="s">
        <v>1</v>
      </c>
      <c r="C114" s="2" t="s">
        <v>4</v>
      </c>
      <c r="D114" s="2">
        <v>16.366</v>
      </c>
      <c r="E114" s="2">
        <v>42</v>
      </c>
      <c r="F114" s="2">
        <v>0</v>
      </c>
      <c r="G114" s="2">
        <v>7.7779999999999996</v>
      </c>
      <c r="H114" s="2">
        <v>21.411000000000001</v>
      </c>
      <c r="I114" s="2">
        <v>1</v>
      </c>
      <c r="J114" s="2">
        <v>0</v>
      </c>
      <c r="K114" s="2">
        <v>3</v>
      </c>
      <c r="L114" s="2">
        <v>0</v>
      </c>
      <c r="M114" s="17" t="s">
        <v>258</v>
      </c>
      <c r="N114" s="17" t="s">
        <v>259</v>
      </c>
      <c r="O114" s="2">
        <v>12</v>
      </c>
      <c r="P114" s="17" t="s">
        <v>200</v>
      </c>
      <c r="Q114" s="2">
        <v>3</v>
      </c>
      <c r="R114" s="2">
        <v>9</v>
      </c>
      <c r="S114" s="2">
        <v>1</v>
      </c>
      <c r="T114" s="2">
        <v>0</v>
      </c>
      <c r="U114" s="2">
        <v>0</v>
      </c>
      <c r="V114" s="2">
        <v>0</v>
      </c>
      <c r="W114" s="2">
        <v>0</v>
      </c>
      <c r="X114" s="2">
        <v>2.5926666666666667</v>
      </c>
      <c r="Y114" s="2">
        <v>0</v>
      </c>
      <c r="Z114" s="2">
        <v>0</v>
      </c>
      <c r="AA114" s="2"/>
      <c r="AB114" s="2">
        <v>1</v>
      </c>
      <c r="AC114" s="2">
        <v>5</v>
      </c>
      <c r="AD114" s="2">
        <v>1</v>
      </c>
      <c r="AE114" s="2">
        <v>2</v>
      </c>
      <c r="AF114" s="7">
        <v>6</v>
      </c>
    </row>
    <row r="115" spans="1:32" x14ac:dyDescent="0.3">
      <c r="A115" s="32">
        <f t="shared" si="5"/>
        <v>13</v>
      </c>
      <c r="B115" s="2" t="s">
        <v>1</v>
      </c>
      <c r="C115" s="2" t="s">
        <v>10</v>
      </c>
      <c r="D115" s="2">
        <v>25.956</v>
      </c>
      <c r="E115" s="2">
        <v>67</v>
      </c>
      <c r="F115" s="2">
        <v>0</v>
      </c>
      <c r="G115" s="2">
        <v>13.634</v>
      </c>
      <c r="H115" s="2">
        <v>33.363999999999997</v>
      </c>
      <c r="I115" s="2">
        <v>1</v>
      </c>
      <c r="J115" s="2">
        <v>0</v>
      </c>
      <c r="K115" s="2">
        <v>4</v>
      </c>
      <c r="L115" s="2">
        <v>0</v>
      </c>
      <c r="M115" s="17" t="s">
        <v>260</v>
      </c>
      <c r="N115" s="17" t="s">
        <v>261</v>
      </c>
      <c r="O115" s="2">
        <v>9</v>
      </c>
      <c r="P115" s="17" t="s">
        <v>262</v>
      </c>
      <c r="Q115" s="2">
        <v>5</v>
      </c>
      <c r="R115" s="2">
        <v>4</v>
      </c>
      <c r="S115" s="2">
        <v>1</v>
      </c>
      <c r="T115" s="2">
        <v>0</v>
      </c>
      <c r="U115" s="2">
        <v>0</v>
      </c>
      <c r="V115" s="2">
        <v>0</v>
      </c>
      <c r="W115" s="2">
        <v>0</v>
      </c>
      <c r="X115" s="2">
        <v>2.7267999999999999</v>
      </c>
      <c r="Y115" s="2">
        <v>0</v>
      </c>
      <c r="Z115" s="2">
        <v>0</v>
      </c>
      <c r="AA115" s="2"/>
      <c r="AB115" s="2">
        <v>1</v>
      </c>
      <c r="AC115" s="2">
        <v>3</v>
      </c>
      <c r="AD115" s="2">
        <v>1</v>
      </c>
      <c r="AE115" s="2">
        <v>4</v>
      </c>
      <c r="AF115" s="7">
        <v>6</v>
      </c>
    </row>
    <row r="116" spans="1:32" x14ac:dyDescent="0.3">
      <c r="A116" s="32">
        <f t="shared" si="5"/>
        <v>13</v>
      </c>
      <c r="B116" s="2" t="s">
        <v>2</v>
      </c>
      <c r="C116" s="2" t="s">
        <v>5</v>
      </c>
      <c r="D116" s="2">
        <v>9.59</v>
      </c>
      <c r="E116" s="2">
        <v>28</v>
      </c>
      <c r="F116" s="2">
        <v>0</v>
      </c>
      <c r="G116" s="2">
        <v>5.0119999999999996</v>
      </c>
      <c r="H116" s="2">
        <v>17.416</v>
      </c>
      <c r="I116" s="2">
        <v>1</v>
      </c>
      <c r="J116" s="2">
        <v>0</v>
      </c>
      <c r="K116" s="2">
        <v>5</v>
      </c>
      <c r="L116" s="2">
        <v>0</v>
      </c>
      <c r="M116" s="17" t="s">
        <v>263</v>
      </c>
      <c r="N116" s="17" t="s">
        <v>264</v>
      </c>
      <c r="O116" s="2">
        <v>6</v>
      </c>
      <c r="P116" s="17" t="s">
        <v>179</v>
      </c>
      <c r="Q116" s="2">
        <v>5</v>
      </c>
      <c r="R116" s="2">
        <v>1</v>
      </c>
      <c r="S116" s="2">
        <v>1</v>
      </c>
      <c r="T116" s="2">
        <v>0</v>
      </c>
      <c r="U116" s="2">
        <v>0</v>
      </c>
      <c r="V116" s="2">
        <v>0</v>
      </c>
      <c r="W116" s="2">
        <v>0</v>
      </c>
      <c r="X116" s="2">
        <v>1.0024</v>
      </c>
      <c r="Y116" s="2">
        <v>1</v>
      </c>
      <c r="Z116" s="2">
        <v>1</v>
      </c>
      <c r="AA116" s="2">
        <v>2</v>
      </c>
      <c r="AB116" s="2">
        <v>1</v>
      </c>
      <c r="AC116" s="2">
        <v>1</v>
      </c>
      <c r="AD116" s="2">
        <v>1</v>
      </c>
      <c r="AE116" s="2">
        <v>4</v>
      </c>
      <c r="AF116" s="7">
        <v>7</v>
      </c>
    </row>
    <row r="117" spans="1:32" x14ac:dyDescent="0.3">
      <c r="A117" s="32">
        <f t="shared" si="5"/>
        <v>13</v>
      </c>
      <c r="B117" s="2" t="s">
        <v>2</v>
      </c>
      <c r="C117" s="2" t="s">
        <v>8</v>
      </c>
      <c r="D117" s="2">
        <v>4.3120000000000003</v>
      </c>
      <c r="E117" s="2">
        <v>12</v>
      </c>
      <c r="F117" s="2">
        <v>0</v>
      </c>
      <c r="G117" s="2">
        <v>2.2480000000000002</v>
      </c>
      <c r="H117" s="2">
        <v>16.016999999999999</v>
      </c>
      <c r="I117" s="2">
        <v>1</v>
      </c>
      <c r="J117" s="2">
        <v>0</v>
      </c>
      <c r="K117" s="2">
        <v>1</v>
      </c>
      <c r="L117" s="2">
        <v>0</v>
      </c>
      <c r="M117" s="17" t="s">
        <v>265</v>
      </c>
      <c r="N117" s="17" t="s">
        <v>181</v>
      </c>
      <c r="O117" s="2">
        <v>4</v>
      </c>
      <c r="P117" s="17" t="s">
        <v>74</v>
      </c>
      <c r="Q117" s="2">
        <v>2</v>
      </c>
      <c r="R117" s="2">
        <v>2</v>
      </c>
      <c r="S117" s="2">
        <v>1</v>
      </c>
      <c r="T117" s="2">
        <v>0</v>
      </c>
      <c r="U117" s="2">
        <v>0</v>
      </c>
      <c r="V117" s="2">
        <v>0</v>
      </c>
      <c r="W117" s="2">
        <v>0</v>
      </c>
      <c r="X117" s="2">
        <v>1.1240000000000001</v>
      </c>
      <c r="Y117" s="2">
        <v>0</v>
      </c>
      <c r="Z117" s="2">
        <v>0</v>
      </c>
      <c r="AA117" s="2"/>
      <c r="AB117" s="2">
        <v>1</v>
      </c>
      <c r="AC117" s="2">
        <v>2</v>
      </c>
      <c r="AD117" s="2">
        <v>1</v>
      </c>
      <c r="AE117" s="2">
        <v>1</v>
      </c>
      <c r="AF117" s="7">
        <v>7</v>
      </c>
    </row>
    <row r="118" spans="1:32" ht="12.75" thickBot="1" x14ac:dyDescent="0.35">
      <c r="A118" s="33">
        <f t="shared" si="5"/>
        <v>13</v>
      </c>
      <c r="B118" s="8" t="s">
        <v>2</v>
      </c>
      <c r="C118" s="8" t="s">
        <v>7</v>
      </c>
      <c r="D118" s="8">
        <v>4.0449999999999999</v>
      </c>
      <c r="E118" s="8">
        <v>13</v>
      </c>
      <c r="F118" s="8">
        <v>0</v>
      </c>
      <c r="G118" s="8">
        <v>2.5289999999999999</v>
      </c>
      <c r="H118" s="8">
        <v>28.321000000000002</v>
      </c>
      <c r="I118" s="8">
        <v>1</v>
      </c>
      <c r="J118" s="8">
        <v>0</v>
      </c>
      <c r="K118" s="8">
        <v>1</v>
      </c>
      <c r="L118" s="8">
        <v>0</v>
      </c>
      <c r="M118" s="18" t="s">
        <v>104</v>
      </c>
      <c r="N118" s="18" t="s">
        <v>102</v>
      </c>
      <c r="O118" s="8">
        <v>1</v>
      </c>
      <c r="P118" s="18" t="s">
        <v>102</v>
      </c>
      <c r="Q118" s="8">
        <v>1</v>
      </c>
      <c r="R118" s="8">
        <v>0</v>
      </c>
      <c r="S118" s="8">
        <v>1</v>
      </c>
      <c r="T118" s="8">
        <v>0</v>
      </c>
      <c r="U118" s="8">
        <v>1</v>
      </c>
      <c r="V118" s="8">
        <v>0</v>
      </c>
      <c r="W118" s="8">
        <v>1</v>
      </c>
      <c r="X118" s="8">
        <v>2.5289999999999999</v>
      </c>
      <c r="Y118" s="8">
        <v>0</v>
      </c>
      <c r="Z118" s="8">
        <v>0</v>
      </c>
      <c r="AA118" s="8"/>
      <c r="AB118" s="8">
        <v>0</v>
      </c>
      <c r="AC118" s="8">
        <v>0</v>
      </c>
      <c r="AD118" s="8"/>
      <c r="AE118" s="8">
        <v>0</v>
      </c>
      <c r="AF118" s="9">
        <v>6</v>
      </c>
    </row>
    <row r="119" spans="1:32" x14ac:dyDescent="0.3">
      <c r="A119" s="32">
        <f>A110+1</f>
        <v>14</v>
      </c>
      <c r="B119" s="2" t="s">
        <v>1</v>
      </c>
      <c r="C119" s="2" t="s">
        <v>3</v>
      </c>
      <c r="D119" s="2">
        <v>3.097</v>
      </c>
      <c r="E119" s="2">
        <v>4</v>
      </c>
      <c r="F119" s="2">
        <v>0</v>
      </c>
      <c r="G119" s="2">
        <v>1</v>
      </c>
      <c r="H119" s="2">
        <v>12.885</v>
      </c>
      <c r="I119" s="2">
        <v>1</v>
      </c>
      <c r="J119" s="2">
        <v>0</v>
      </c>
      <c r="K119" s="2">
        <v>1</v>
      </c>
      <c r="L119" s="2">
        <v>0</v>
      </c>
      <c r="M119" s="17" t="s">
        <v>148</v>
      </c>
      <c r="N119" s="17" t="s">
        <v>102</v>
      </c>
      <c r="O119" s="2">
        <v>1</v>
      </c>
      <c r="P119" s="17" t="s">
        <v>102</v>
      </c>
      <c r="Q119" s="2">
        <v>1</v>
      </c>
      <c r="R119" s="2">
        <v>0</v>
      </c>
      <c r="S119" s="2">
        <v>1</v>
      </c>
      <c r="T119" s="2">
        <v>0</v>
      </c>
      <c r="U119" s="2">
        <v>1</v>
      </c>
      <c r="V119" s="2">
        <v>0</v>
      </c>
      <c r="W119" s="2">
        <v>1</v>
      </c>
      <c r="X119" s="2">
        <v>1</v>
      </c>
      <c r="Y119" s="2">
        <v>0</v>
      </c>
      <c r="Z119" s="2">
        <v>0</v>
      </c>
      <c r="AA119" s="2"/>
      <c r="AB119" s="2">
        <v>0</v>
      </c>
      <c r="AC119" s="2">
        <v>0</v>
      </c>
      <c r="AD119" s="2"/>
      <c r="AE119" s="2">
        <v>0</v>
      </c>
      <c r="AF119" s="7">
        <v>5</v>
      </c>
    </row>
    <row r="120" spans="1:32" x14ac:dyDescent="0.3">
      <c r="A120" s="32">
        <f t="shared" ref="A120:A127" si="6">A111+1</f>
        <v>14</v>
      </c>
      <c r="B120" s="2" t="s">
        <v>1</v>
      </c>
      <c r="C120" s="2" t="s">
        <v>6</v>
      </c>
      <c r="D120" s="2">
        <v>9.5060000000000002</v>
      </c>
      <c r="E120" s="2">
        <v>7</v>
      </c>
      <c r="F120" s="2">
        <v>0</v>
      </c>
      <c r="G120" s="2">
        <v>1.5980000000000001</v>
      </c>
      <c r="H120" s="2">
        <v>25.422999999999998</v>
      </c>
      <c r="I120" s="2">
        <v>1</v>
      </c>
      <c r="J120" s="2">
        <v>0</v>
      </c>
      <c r="K120" s="2">
        <v>1</v>
      </c>
      <c r="L120" s="2">
        <v>0</v>
      </c>
      <c r="M120" s="17" t="s">
        <v>266</v>
      </c>
      <c r="N120" s="17" t="s">
        <v>267</v>
      </c>
      <c r="O120" s="2">
        <v>5</v>
      </c>
      <c r="P120" s="17" t="s">
        <v>268</v>
      </c>
      <c r="Q120" s="2">
        <v>3</v>
      </c>
      <c r="R120" s="2">
        <v>2</v>
      </c>
      <c r="S120" s="2">
        <v>1</v>
      </c>
      <c r="T120" s="2">
        <v>0</v>
      </c>
      <c r="U120" s="2">
        <v>0</v>
      </c>
      <c r="V120" s="2">
        <v>0</v>
      </c>
      <c r="W120" s="2">
        <v>0</v>
      </c>
      <c r="X120" s="2">
        <v>0.53266666666666673</v>
      </c>
      <c r="Y120" s="2">
        <v>1</v>
      </c>
      <c r="Z120" s="2">
        <v>1</v>
      </c>
      <c r="AA120" s="2">
        <v>2</v>
      </c>
      <c r="AB120" s="2">
        <v>1</v>
      </c>
      <c r="AC120" s="2">
        <v>2</v>
      </c>
      <c r="AD120" s="2">
        <v>1.5</v>
      </c>
      <c r="AE120" s="2">
        <v>3</v>
      </c>
      <c r="AF120" s="7">
        <v>3</v>
      </c>
    </row>
    <row r="121" spans="1:32" x14ac:dyDescent="0.3">
      <c r="A121" s="32">
        <f t="shared" si="6"/>
        <v>14</v>
      </c>
      <c r="B121" s="2" t="s">
        <v>1</v>
      </c>
      <c r="C121" s="2" t="s">
        <v>4</v>
      </c>
      <c r="D121" s="2">
        <v>12.452999999999999</v>
      </c>
      <c r="E121" s="2">
        <v>18</v>
      </c>
      <c r="F121" s="2">
        <v>0</v>
      </c>
      <c r="G121" s="2">
        <v>4.0620000000000003</v>
      </c>
      <c r="H121" s="2">
        <v>71.040999999999997</v>
      </c>
      <c r="I121" s="2">
        <v>1</v>
      </c>
      <c r="J121" s="2">
        <v>0</v>
      </c>
      <c r="K121" s="2">
        <v>1</v>
      </c>
      <c r="L121" s="2">
        <v>0</v>
      </c>
      <c r="M121" s="17" t="s">
        <v>269</v>
      </c>
      <c r="N121" s="17" t="s">
        <v>67</v>
      </c>
      <c r="O121" s="2">
        <v>3</v>
      </c>
      <c r="P121" s="17" t="s">
        <v>69</v>
      </c>
      <c r="Q121" s="2">
        <v>2</v>
      </c>
      <c r="R121" s="2">
        <v>1</v>
      </c>
      <c r="S121" s="2">
        <v>1</v>
      </c>
      <c r="T121" s="2">
        <v>1</v>
      </c>
      <c r="U121" s="2">
        <v>1</v>
      </c>
      <c r="V121" s="2">
        <v>0</v>
      </c>
      <c r="W121" s="2">
        <v>0</v>
      </c>
      <c r="X121" s="2">
        <v>2.0310000000000001</v>
      </c>
      <c r="Y121" s="2">
        <v>0</v>
      </c>
      <c r="Z121" s="2">
        <v>0</v>
      </c>
      <c r="AA121" s="2"/>
      <c r="AB121" s="2">
        <v>1</v>
      </c>
      <c r="AC121" s="2">
        <v>1</v>
      </c>
      <c r="AD121" s="2">
        <v>1</v>
      </c>
      <c r="AE121" s="2">
        <v>1</v>
      </c>
      <c r="AF121" s="7">
        <v>3</v>
      </c>
    </row>
    <row r="122" spans="1:32" x14ac:dyDescent="0.3">
      <c r="A122" s="32">
        <f t="shared" si="6"/>
        <v>14</v>
      </c>
      <c r="B122" s="2" t="s">
        <v>2</v>
      </c>
      <c r="C122" s="2" t="s">
        <v>9</v>
      </c>
      <c r="D122" s="2">
        <v>15.733000000000001</v>
      </c>
      <c r="E122" s="2">
        <v>26</v>
      </c>
      <c r="F122" s="2">
        <v>0</v>
      </c>
      <c r="G122" s="2">
        <v>7.9060000000000015</v>
      </c>
      <c r="H122" s="2">
        <v>22.027000000000001</v>
      </c>
      <c r="I122" s="2">
        <v>1</v>
      </c>
      <c r="J122" s="2">
        <v>1</v>
      </c>
      <c r="K122" s="2">
        <v>1</v>
      </c>
      <c r="L122" s="2">
        <v>0</v>
      </c>
      <c r="M122" s="17" t="s">
        <v>270</v>
      </c>
      <c r="N122" s="17" t="s">
        <v>67</v>
      </c>
      <c r="O122" s="2">
        <v>3</v>
      </c>
      <c r="P122" s="17" t="s">
        <v>69</v>
      </c>
      <c r="Q122" s="2">
        <v>2</v>
      </c>
      <c r="R122" s="2">
        <v>1</v>
      </c>
      <c r="S122" s="2">
        <v>1</v>
      </c>
      <c r="T122" s="2">
        <v>1</v>
      </c>
      <c r="U122" s="2">
        <v>1</v>
      </c>
      <c r="V122" s="2">
        <v>0</v>
      </c>
      <c r="W122" s="2">
        <v>0</v>
      </c>
      <c r="X122" s="2">
        <v>3.9530000000000007</v>
      </c>
      <c r="Y122" s="2">
        <v>0</v>
      </c>
      <c r="Z122" s="2">
        <v>0</v>
      </c>
      <c r="AA122" s="2"/>
      <c r="AB122" s="2">
        <v>1</v>
      </c>
      <c r="AC122" s="2">
        <v>1</v>
      </c>
      <c r="AD122" s="2">
        <v>1</v>
      </c>
      <c r="AE122" s="2">
        <v>1</v>
      </c>
      <c r="AF122" s="7">
        <v>6</v>
      </c>
    </row>
    <row r="123" spans="1:32" x14ac:dyDescent="0.3">
      <c r="A123" s="32">
        <f t="shared" si="6"/>
        <v>14</v>
      </c>
      <c r="B123" s="2" t="s">
        <v>2</v>
      </c>
      <c r="C123" s="2" t="s">
        <v>5</v>
      </c>
      <c r="D123" s="2">
        <v>9.5060000000000002</v>
      </c>
      <c r="E123" s="2">
        <v>19</v>
      </c>
      <c r="F123" s="2">
        <v>0</v>
      </c>
      <c r="G123" s="2">
        <v>4.0119999999999996</v>
      </c>
      <c r="H123" s="2">
        <v>13.885</v>
      </c>
      <c r="I123" s="2">
        <v>1</v>
      </c>
      <c r="J123" s="2">
        <v>0</v>
      </c>
      <c r="K123" s="2">
        <v>2</v>
      </c>
      <c r="L123" s="2">
        <v>0</v>
      </c>
      <c r="M123" s="17" t="s">
        <v>271</v>
      </c>
      <c r="N123" s="17" t="s">
        <v>165</v>
      </c>
      <c r="O123" s="2">
        <v>5</v>
      </c>
      <c r="P123" s="17" t="s">
        <v>69</v>
      </c>
      <c r="Q123" s="2">
        <v>2</v>
      </c>
      <c r="R123" s="2">
        <v>3</v>
      </c>
      <c r="S123" s="2">
        <v>1</v>
      </c>
      <c r="T123" s="2">
        <v>1</v>
      </c>
      <c r="U123" s="2">
        <v>1</v>
      </c>
      <c r="V123" s="2">
        <v>0</v>
      </c>
      <c r="W123" s="2">
        <v>0</v>
      </c>
      <c r="X123" s="2">
        <v>2.0059999999999998</v>
      </c>
      <c r="Y123" s="2">
        <v>0</v>
      </c>
      <c r="Z123" s="2">
        <v>0</v>
      </c>
      <c r="AA123" s="2"/>
      <c r="AB123" s="2">
        <v>1</v>
      </c>
      <c r="AC123" s="2">
        <v>2</v>
      </c>
      <c r="AD123" s="2">
        <v>1</v>
      </c>
      <c r="AE123" s="2">
        <v>1</v>
      </c>
      <c r="AF123" s="7">
        <v>5</v>
      </c>
    </row>
    <row r="124" spans="1:32" x14ac:dyDescent="0.3">
      <c r="A124" s="32">
        <f t="shared" si="6"/>
        <v>14</v>
      </c>
      <c r="B124" s="2" t="s">
        <v>2</v>
      </c>
      <c r="C124" s="2" t="s">
        <v>11</v>
      </c>
      <c r="D124" s="2">
        <v>14.201000000000001</v>
      </c>
      <c r="E124" s="2">
        <v>30</v>
      </c>
      <c r="F124" s="2">
        <v>0</v>
      </c>
      <c r="G124" s="2">
        <v>6.1740000000000004</v>
      </c>
      <c r="H124" s="2">
        <v>19.411999999999999</v>
      </c>
      <c r="I124" s="2">
        <v>1</v>
      </c>
      <c r="J124" s="2">
        <v>0</v>
      </c>
      <c r="K124" s="2">
        <v>1</v>
      </c>
      <c r="L124" s="2">
        <v>0</v>
      </c>
      <c r="M124" s="17" t="s">
        <v>272</v>
      </c>
      <c r="N124" s="17" t="s">
        <v>273</v>
      </c>
      <c r="O124" s="2">
        <v>6</v>
      </c>
      <c r="P124" s="17" t="s">
        <v>89</v>
      </c>
      <c r="Q124" s="2">
        <v>3</v>
      </c>
      <c r="R124" s="2">
        <v>3</v>
      </c>
      <c r="S124" s="2">
        <v>1</v>
      </c>
      <c r="T124" s="2">
        <v>1</v>
      </c>
      <c r="U124" s="2">
        <v>1</v>
      </c>
      <c r="V124" s="2">
        <v>0</v>
      </c>
      <c r="W124" s="2">
        <v>0</v>
      </c>
      <c r="X124" s="2">
        <v>2.0580000000000003</v>
      </c>
      <c r="Y124" s="2">
        <v>1</v>
      </c>
      <c r="Z124" s="2">
        <v>1</v>
      </c>
      <c r="AA124" s="2">
        <v>2</v>
      </c>
      <c r="AB124" s="2">
        <v>1</v>
      </c>
      <c r="AC124" s="2">
        <v>2</v>
      </c>
      <c r="AD124" s="2">
        <v>1</v>
      </c>
      <c r="AE124" s="2">
        <v>2</v>
      </c>
      <c r="AF124" s="7">
        <v>3</v>
      </c>
    </row>
    <row r="125" spans="1:32" x14ac:dyDescent="0.3">
      <c r="A125" s="32">
        <f t="shared" si="6"/>
        <v>14</v>
      </c>
      <c r="B125" s="2" t="s">
        <v>0</v>
      </c>
      <c r="C125" s="2" t="s">
        <v>7</v>
      </c>
      <c r="D125" s="2">
        <v>3.8620000000000001</v>
      </c>
      <c r="E125" s="2">
        <v>12</v>
      </c>
      <c r="F125" s="2">
        <v>0</v>
      </c>
      <c r="G125" s="2">
        <v>2.9130000000000003</v>
      </c>
      <c r="H125" s="2">
        <v>8.2579999999999991</v>
      </c>
      <c r="I125" s="2">
        <v>1</v>
      </c>
      <c r="J125" s="2">
        <v>0</v>
      </c>
      <c r="K125" s="2">
        <v>1</v>
      </c>
      <c r="L125" s="2">
        <v>0</v>
      </c>
      <c r="M125" s="17" t="s">
        <v>274</v>
      </c>
      <c r="N125" s="17" t="s">
        <v>74</v>
      </c>
      <c r="O125" s="2">
        <v>2</v>
      </c>
      <c r="P125" s="17" t="s">
        <v>74</v>
      </c>
      <c r="Q125" s="2">
        <v>2</v>
      </c>
      <c r="R125" s="2">
        <v>0</v>
      </c>
      <c r="S125" s="2">
        <v>1</v>
      </c>
      <c r="T125" s="2">
        <v>0</v>
      </c>
      <c r="U125" s="2">
        <v>0</v>
      </c>
      <c r="V125" s="2">
        <v>0</v>
      </c>
      <c r="W125" s="2">
        <v>0</v>
      </c>
      <c r="X125" s="2">
        <v>1.4565000000000001</v>
      </c>
      <c r="Y125" s="2">
        <v>0</v>
      </c>
      <c r="Z125" s="2">
        <v>0</v>
      </c>
      <c r="AA125" s="2"/>
      <c r="AB125" s="2">
        <v>1</v>
      </c>
      <c r="AC125" s="2">
        <v>1</v>
      </c>
      <c r="AD125" s="2">
        <v>1</v>
      </c>
      <c r="AE125" s="2">
        <v>1</v>
      </c>
      <c r="AF125" s="7">
        <v>3</v>
      </c>
    </row>
    <row r="126" spans="1:32" x14ac:dyDescent="0.3">
      <c r="A126" s="32">
        <f t="shared" si="6"/>
        <v>14</v>
      </c>
      <c r="B126" s="2" t="s">
        <v>0</v>
      </c>
      <c r="C126" s="2" t="s">
        <v>10</v>
      </c>
      <c r="D126" s="2">
        <v>11.853999999999999</v>
      </c>
      <c r="E126" s="2">
        <v>34</v>
      </c>
      <c r="F126" s="2">
        <v>1</v>
      </c>
      <c r="G126" s="2">
        <v>6.8449999999999998</v>
      </c>
      <c r="H126" s="2">
        <v>16.731999999999999</v>
      </c>
      <c r="I126" s="2">
        <v>1</v>
      </c>
      <c r="J126" s="2">
        <v>0</v>
      </c>
      <c r="K126" s="2">
        <v>2</v>
      </c>
      <c r="L126" s="2">
        <v>1</v>
      </c>
      <c r="M126" s="17" t="s">
        <v>275</v>
      </c>
      <c r="N126" s="17" t="s">
        <v>244</v>
      </c>
      <c r="O126" s="2">
        <v>7</v>
      </c>
      <c r="P126" s="17" t="s">
        <v>89</v>
      </c>
      <c r="Q126" s="2">
        <v>3</v>
      </c>
      <c r="R126" s="2">
        <v>4</v>
      </c>
      <c r="S126" s="2">
        <v>1</v>
      </c>
      <c r="T126" s="2">
        <v>1</v>
      </c>
      <c r="U126" s="2">
        <v>1</v>
      </c>
      <c r="V126" s="2">
        <v>0</v>
      </c>
      <c r="W126" s="2">
        <v>0</v>
      </c>
      <c r="X126" s="2">
        <v>2.2816666666666667</v>
      </c>
      <c r="Y126" s="2">
        <v>0</v>
      </c>
      <c r="Z126" s="2">
        <v>0</v>
      </c>
      <c r="AA126" s="2"/>
      <c r="AB126" s="2">
        <v>1</v>
      </c>
      <c r="AC126" s="2">
        <v>3</v>
      </c>
      <c r="AD126" s="2">
        <v>1</v>
      </c>
      <c r="AE126" s="2">
        <v>2</v>
      </c>
      <c r="AF126" s="7">
        <v>2</v>
      </c>
    </row>
    <row r="127" spans="1:32" ht="12.75" thickBot="1" x14ac:dyDescent="0.35">
      <c r="A127" s="32">
        <f t="shared" si="6"/>
        <v>14</v>
      </c>
      <c r="B127" s="2" t="s">
        <v>0</v>
      </c>
      <c r="C127" s="2" t="s">
        <v>8</v>
      </c>
      <c r="D127" s="2">
        <v>10.371</v>
      </c>
      <c r="E127" s="2">
        <v>29</v>
      </c>
      <c r="F127" s="2">
        <v>0</v>
      </c>
      <c r="G127" s="2">
        <v>7.3109999999999999</v>
      </c>
      <c r="H127" s="2">
        <v>16.231999999999999</v>
      </c>
      <c r="I127" s="2">
        <v>1</v>
      </c>
      <c r="J127" s="2">
        <v>0</v>
      </c>
      <c r="K127" s="2">
        <v>2</v>
      </c>
      <c r="L127" s="2">
        <v>0</v>
      </c>
      <c r="M127" s="17" t="s">
        <v>276</v>
      </c>
      <c r="N127" s="17" t="s">
        <v>119</v>
      </c>
      <c r="O127" s="2">
        <v>4</v>
      </c>
      <c r="P127" s="17" t="s">
        <v>69</v>
      </c>
      <c r="Q127" s="2">
        <v>2</v>
      </c>
      <c r="R127" s="2">
        <v>2</v>
      </c>
      <c r="S127" s="2">
        <v>1</v>
      </c>
      <c r="T127" s="2">
        <v>1</v>
      </c>
      <c r="U127" s="2">
        <v>1</v>
      </c>
      <c r="V127" s="2">
        <v>0</v>
      </c>
      <c r="W127" s="2">
        <v>0</v>
      </c>
      <c r="X127" s="2">
        <v>3.6555</v>
      </c>
      <c r="Y127" s="2">
        <v>0</v>
      </c>
      <c r="Z127" s="2">
        <v>0</v>
      </c>
      <c r="AA127" s="2"/>
      <c r="AB127" s="2">
        <v>1</v>
      </c>
      <c r="AC127" s="2">
        <v>1</v>
      </c>
      <c r="AD127" s="2">
        <v>1</v>
      </c>
      <c r="AE127" s="2">
        <v>1</v>
      </c>
      <c r="AF127" s="7">
        <v>5</v>
      </c>
    </row>
    <row r="128" spans="1:32" x14ac:dyDescent="0.3">
      <c r="A128" s="31">
        <f>A119+1</f>
        <v>15</v>
      </c>
      <c r="B128" s="5" t="s">
        <v>2</v>
      </c>
      <c r="C128" s="5" t="s">
        <v>4</v>
      </c>
      <c r="D128" s="5">
        <v>2.5310000000000001</v>
      </c>
      <c r="E128" s="5">
        <v>7</v>
      </c>
      <c r="F128" s="5">
        <v>0</v>
      </c>
      <c r="G128" s="5">
        <v>1.149</v>
      </c>
      <c r="H128" s="5">
        <v>11.721</v>
      </c>
      <c r="I128" s="5">
        <v>1</v>
      </c>
      <c r="J128" s="5">
        <v>0</v>
      </c>
      <c r="K128" s="5">
        <v>1</v>
      </c>
      <c r="L128" s="5">
        <v>0</v>
      </c>
      <c r="M128" s="15" t="s">
        <v>147</v>
      </c>
      <c r="N128" s="15" t="s">
        <v>102</v>
      </c>
      <c r="O128" s="5">
        <v>1</v>
      </c>
      <c r="P128" s="15" t="s">
        <v>102</v>
      </c>
      <c r="Q128" s="5">
        <v>1</v>
      </c>
      <c r="R128" s="5">
        <v>0</v>
      </c>
      <c r="S128" s="5">
        <v>1</v>
      </c>
      <c r="T128" s="5">
        <v>0</v>
      </c>
      <c r="U128" s="5">
        <v>1</v>
      </c>
      <c r="V128" s="5">
        <v>0</v>
      </c>
      <c r="W128" s="5">
        <v>1</v>
      </c>
      <c r="X128" s="5">
        <v>1.149</v>
      </c>
      <c r="Y128" s="5">
        <v>0</v>
      </c>
      <c r="Z128" s="5">
        <v>0</v>
      </c>
      <c r="AA128" s="5"/>
      <c r="AB128" s="5">
        <v>0</v>
      </c>
      <c r="AC128" s="5">
        <v>0</v>
      </c>
      <c r="AD128" s="5"/>
      <c r="AE128" s="5">
        <v>0</v>
      </c>
      <c r="AF128" s="6">
        <v>5</v>
      </c>
    </row>
    <row r="129" spans="1:32" x14ac:dyDescent="0.3">
      <c r="A129" s="32">
        <f t="shared" ref="A129:A136" si="7">A120+1</f>
        <v>15</v>
      </c>
      <c r="B129" s="2" t="s">
        <v>2</v>
      </c>
      <c r="C129" s="2" t="s">
        <v>3</v>
      </c>
      <c r="D129" s="2">
        <v>2.2799999999999998</v>
      </c>
      <c r="E129" s="2">
        <v>2</v>
      </c>
      <c r="F129" s="2">
        <v>0</v>
      </c>
      <c r="G129" s="2">
        <v>0.34899999999999998</v>
      </c>
      <c r="H129" s="2">
        <v>9.423</v>
      </c>
      <c r="I129" s="2">
        <v>1</v>
      </c>
      <c r="J129" s="2">
        <v>0</v>
      </c>
      <c r="K129" s="2">
        <v>1</v>
      </c>
      <c r="L129" s="2">
        <v>0</v>
      </c>
      <c r="M129" s="17" t="s">
        <v>277</v>
      </c>
      <c r="N129" s="17" t="s">
        <v>102</v>
      </c>
      <c r="O129" s="2">
        <v>1</v>
      </c>
      <c r="P129" s="17" t="s">
        <v>102</v>
      </c>
      <c r="Q129" s="2">
        <v>1</v>
      </c>
      <c r="R129" s="2">
        <v>0</v>
      </c>
      <c r="S129" s="2">
        <v>1</v>
      </c>
      <c r="T129" s="2">
        <v>0</v>
      </c>
      <c r="U129" s="2">
        <v>1</v>
      </c>
      <c r="V129" s="2">
        <v>0</v>
      </c>
      <c r="W129" s="2">
        <v>1</v>
      </c>
      <c r="X129" s="2">
        <v>0.34899999999999998</v>
      </c>
      <c r="Y129" s="2">
        <v>0</v>
      </c>
      <c r="Z129" s="2">
        <v>0</v>
      </c>
      <c r="AA129" s="2"/>
      <c r="AB129" s="2">
        <v>0</v>
      </c>
      <c r="AC129" s="2">
        <v>0</v>
      </c>
      <c r="AD129" s="2"/>
      <c r="AE129" s="2">
        <v>0</v>
      </c>
      <c r="AF129" s="7">
        <v>5</v>
      </c>
    </row>
    <row r="130" spans="1:32" x14ac:dyDescent="0.3">
      <c r="A130" s="32">
        <f t="shared" si="7"/>
        <v>15</v>
      </c>
      <c r="B130" s="2" t="s">
        <v>2</v>
      </c>
      <c r="C130" s="2" t="s">
        <v>5</v>
      </c>
      <c r="D130" s="2">
        <v>2.0139999999999998</v>
      </c>
      <c r="E130" s="2">
        <v>1</v>
      </c>
      <c r="F130" s="2">
        <v>0</v>
      </c>
      <c r="G130" s="2">
        <v>0.3</v>
      </c>
      <c r="H130" s="2">
        <v>15.084</v>
      </c>
      <c r="I130" s="2">
        <v>1</v>
      </c>
      <c r="J130" s="2">
        <v>0</v>
      </c>
      <c r="K130" s="2">
        <v>1</v>
      </c>
      <c r="L130" s="2">
        <v>0</v>
      </c>
      <c r="M130" s="17" t="s">
        <v>102</v>
      </c>
      <c r="N130" s="17" t="s">
        <v>102</v>
      </c>
      <c r="O130" s="2">
        <v>1</v>
      </c>
      <c r="P130" s="17" t="s">
        <v>102</v>
      </c>
      <c r="Q130" s="2">
        <v>1</v>
      </c>
      <c r="R130" s="2">
        <v>0</v>
      </c>
      <c r="S130" s="2">
        <v>1</v>
      </c>
      <c r="T130" s="2">
        <v>0</v>
      </c>
      <c r="U130" s="2">
        <v>1</v>
      </c>
      <c r="V130" s="2">
        <v>0</v>
      </c>
      <c r="W130" s="2">
        <v>1</v>
      </c>
      <c r="X130" s="2">
        <v>0.3</v>
      </c>
      <c r="Y130" s="2">
        <v>0</v>
      </c>
      <c r="Z130" s="2">
        <v>0</v>
      </c>
      <c r="AA130" s="2"/>
      <c r="AB130" s="2">
        <v>0</v>
      </c>
      <c r="AC130" s="2">
        <v>0</v>
      </c>
      <c r="AD130" s="2"/>
      <c r="AE130" s="2">
        <v>0</v>
      </c>
      <c r="AF130" s="7">
        <v>5</v>
      </c>
    </row>
    <row r="131" spans="1:32" x14ac:dyDescent="0.3">
      <c r="A131" s="32">
        <f t="shared" si="7"/>
        <v>15</v>
      </c>
      <c r="B131" s="2" t="s">
        <v>0</v>
      </c>
      <c r="C131" s="2" t="s">
        <v>6</v>
      </c>
      <c r="D131" s="2">
        <v>2.3490000000000002</v>
      </c>
      <c r="E131" s="2">
        <v>6</v>
      </c>
      <c r="F131" s="2">
        <v>0</v>
      </c>
      <c r="G131" s="2">
        <v>1.1140000000000001</v>
      </c>
      <c r="H131" s="2">
        <v>19.93</v>
      </c>
      <c r="I131" s="2">
        <v>1</v>
      </c>
      <c r="J131" s="2">
        <v>0</v>
      </c>
      <c r="K131" s="2">
        <v>1</v>
      </c>
      <c r="L131" s="2">
        <v>0</v>
      </c>
      <c r="M131" s="17" t="s">
        <v>278</v>
      </c>
      <c r="N131" s="17" t="s">
        <v>102</v>
      </c>
      <c r="O131" s="2">
        <v>1</v>
      </c>
      <c r="P131" s="17" t="s">
        <v>102</v>
      </c>
      <c r="Q131" s="2">
        <v>1</v>
      </c>
      <c r="R131" s="2">
        <v>0</v>
      </c>
      <c r="S131" s="2">
        <v>1</v>
      </c>
      <c r="T131" s="2">
        <v>0</v>
      </c>
      <c r="U131" s="2">
        <v>1</v>
      </c>
      <c r="V131" s="2">
        <v>0</v>
      </c>
      <c r="W131" s="2">
        <v>1</v>
      </c>
      <c r="X131" s="2">
        <v>1.1140000000000001</v>
      </c>
      <c r="Y131" s="2">
        <v>0</v>
      </c>
      <c r="Z131" s="2">
        <v>0</v>
      </c>
      <c r="AA131" s="2"/>
      <c r="AB131" s="2">
        <v>0</v>
      </c>
      <c r="AC131" s="2">
        <v>0</v>
      </c>
      <c r="AD131" s="2"/>
      <c r="AE131" s="2">
        <v>0</v>
      </c>
      <c r="AF131" s="7">
        <v>4</v>
      </c>
    </row>
    <row r="132" spans="1:32" x14ac:dyDescent="0.3">
      <c r="A132" s="32">
        <f t="shared" si="7"/>
        <v>15</v>
      </c>
      <c r="B132" s="2" t="s">
        <v>0</v>
      </c>
      <c r="C132" s="2" t="s">
        <v>7</v>
      </c>
      <c r="D132" s="2">
        <v>6.093</v>
      </c>
      <c r="E132" s="2">
        <v>18</v>
      </c>
      <c r="F132" s="2">
        <v>0</v>
      </c>
      <c r="G132" s="2">
        <v>3.58</v>
      </c>
      <c r="H132" s="2">
        <v>14.102</v>
      </c>
      <c r="I132" s="2">
        <v>1</v>
      </c>
      <c r="J132" s="2">
        <v>0</v>
      </c>
      <c r="K132" s="2">
        <v>1</v>
      </c>
      <c r="L132" s="2">
        <v>0</v>
      </c>
      <c r="M132" s="17" t="s">
        <v>279</v>
      </c>
      <c r="N132" s="17" t="s">
        <v>102</v>
      </c>
      <c r="O132" s="2">
        <v>1</v>
      </c>
      <c r="P132" s="17" t="s">
        <v>102</v>
      </c>
      <c r="Q132" s="2">
        <v>1</v>
      </c>
      <c r="R132" s="2">
        <v>0</v>
      </c>
      <c r="S132" s="2">
        <v>1</v>
      </c>
      <c r="T132" s="2">
        <v>0</v>
      </c>
      <c r="U132" s="2">
        <v>1</v>
      </c>
      <c r="V132" s="2">
        <v>0</v>
      </c>
      <c r="W132" s="2">
        <v>1</v>
      </c>
      <c r="X132" s="2">
        <v>3.58</v>
      </c>
      <c r="Y132" s="2">
        <v>0</v>
      </c>
      <c r="Z132" s="2">
        <v>0</v>
      </c>
      <c r="AA132" s="2"/>
      <c r="AB132" s="2">
        <v>0</v>
      </c>
      <c r="AC132" s="2">
        <v>0</v>
      </c>
      <c r="AD132" s="2"/>
      <c r="AE132" s="2">
        <v>0</v>
      </c>
      <c r="AF132" s="7">
        <v>3</v>
      </c>
    </row>
    <row r="133" spans="1:32" x14ac:dyDescent="0.3">
      <c r="A133" s="32">
        <f t="shared" si="7"/>
        <v>15</v>
      </c>
      <c r="B133" s="2" t="s">
        <v>0</v>
      </c>
      <c r="C133" s="2" t="s">
        <v>9</v>
      </c>
      <c r="D133" s="2">
        <v>3.9790000000000001</v>
      </c>
      <c r="E133" s="2">
        <v>12</v>
      </c>
      <c r="F133" s="2">
        <v>0</v>
      </c>
      <c r="G133" s="2">
        <v>1.9470000000000001</v>
      </c>
      <c r="H133" s="2">
        <v>8.4909999999999997</v>
      </c>
      <c r="I133" s="2">
        <v>1</v>
      </c>
      <c r="J133" s="2">
        <v>0</v>
      </c>
      <c r="K133" s="2">
        <v>1</v>
      </c>
      <c r="L133" s="2">
        <v>0</v>
      </c>
      <c r="M133" s="17" t="s">
        <v>280</v>
      </c>
      <c r="N133" s="17" t="s">
        <v>102</v>
      </c>
      <c r="O133" s="2">
        <v>1</v>
      </c>
      <c r="P133" s="17" t="s">
        <v>102</v>
      </c>
      <c r="Q133" s="2">
        <v>1</v>
      </c>
      <c r="R133" s="2">
        <v>0</v>
      </c>
      <c r="S133" s="2">
        <v>1</v>
      </c>
      <c r="T133" s="2">
        <v>0</v>
      </c>
      <c r="U133" s="2">
        <v>1</v>
      </c>
      <c r="V133" s="2">
        <v>0</v>
      </c>
      <c r="W133" s="2">
        <v>1</v>
      </c>
      <c r="X133" s="2">
        <v>1.9470000000000001</v>
      </c>
      <c r="Y133" s="2">
        <v>0</v>
      </c>
      <c r="Z133" s="2">
        <v>0</v>
      </c>
      <c r="AA133" s="2"/>
      <c r="AB133" s="2">
        <v>0</v>
      </c>
      <c r="AC133" s="2">
        <v>0</v>
      </c>
      <c r="AD133" s="2"/>
      <c r="AE133" s="2">
        <v>0</v>
      </c>
      <c r="AF133" s="7">
        <v>3</v>
      </c>
    </row>
    <row r="134" spans="1:32" x14ac:dyDescent="0.3">
      <c r="A134" s="32">
        <f t="shared" si="7"/>
        <v>15</v>
      </c>
      <c r="B134" s="2" t="s">
        <v>1</v>
      </c>
      <c r="C134" s="2" t="s">
        <v>8</v>
      </c>
      <c r="D134" s="2">
        <v>2.6640000000000001</v>
      </c>
      <c r="E134" s="2">
        <v>2</v>
      </c>
      <c r="F134" s="2">
        <v>0</v>
      </c>
      <c r="G134" s="2">
        <v>0.43499999999999994</v>
      </c>
      <c r="H134" s="2">
        <v>9.3729999999999993</v>
      </c>
      <c r="I134" s="2">
        <v>1</v>
      </c>
      <c r="J134" s="2">
        <v>0</v>
      </c>
      <c r="K134" s="2">
        <v>1</v>
      </c>
      <c r="L134" s="2">
        <v>0</v>
      </c>
      <c r="M134" s="17" t="s">
        <v>277</v>
      </c>
      <c r="N134" s="17" t="s">
        <v>102</v>
      </c>
      <c r="O134" s="2">
        <v>1</v>
      </c>
      <c r="P134" s="17" t="s">
        <v>102</v>
      </c>
      <c r="Q134" s="2">
        <v>1</v>
      </c>
      <c r="R134" s="2">
        <v>0</v>
      </c>
      <c r="S134" s="2">
        <v>1</v>
      </c>
      <c r="T134" s="2">
        <v>0</v>
      </c>
      <c r="U134" s="2">
        <v>1</v>
      </c>
      <c r="V134" s="2">
        <v>0</v>
      </c>
      <c r="W134" s="2">
        <v>1</v>
      </c>
      <c r="X134" s="2">
        <v>0.43499999999999994</v>
      </c>
      <c r="Y134" s="2">
        <v>0</v>
      </c>
      <c r="Z134" s="2">
        <v>0</v>
      </c>
      <c r="AA134" s="2"/>
      <c r="AB134" s="2">
        <v>0</v>
      </c>
      <c r="AC134" s="2">
        <v>0</v>
      </c>
      <c r="AD134" s="2"/>
      <c r="AE134" s="2">
        <v>0</v>
      </c>
      <c r="AF134" s="7">
        <v>3</v>
      </c>
    </row>
    <row r="135" spans="1:32" x14ac:dyDescent="0.3">
      <c r="A135" s="32">
        <f t="shared" si="7"/>
        <v>15</v>
      </c>
      <c r="B135" s="2" t="s">
        <v>1</v>
      </c>
      <c r="C135" s="2" t="s">
        <v>11</v>
      </c>
      <c r="D135" s="2">
        <v>2.6139999999999999</v>
      </c>
      <c r="E135" s="2">
        <v>3</v>
      </c>
      <c r="F135" s="2">
        <v>0</v>
      </c>
      <c r="G135" s="2">
        <v>0.41600000000000004</v>
      </c>
      <c r="H135" s="2">
        <v>8.2579999999999991</v>
      </c>
      <c r="I135" s="2">
        <v>1</v>
      </c>
      <c r="J135" s="2">
        <v>0</v>
      </c>
      <c r="K135" s="2">
        <v>1</v>
      </c>
      <c r="L135" s="2">
        <v>0</v>
      </c>
      <c r="M135" s="17" t="s">
        <v>125</v>
      </c>
      <c r="N135" s="17" t="s">
        <v>102</v>
      </c>
      <c r="O135" s="2">
        <v>1</v>
      </c>
      <c r="P135" s="17" t="s">
        <v>102</v>
      </c>
      <c r="Q135" s="2">
        <v>1</v>
      </c>
      <c r="R135" s="2">
        <v>0</v>
      </c>
      <c r="S135" s="2">
        <v>1</v>
      </c>
      <c r="T135" s="2">
        <v>0</v>
      </c>
      <c r="U135" s="2">
        <v>1</v>
      </c>
      <c r="V135" s="2">
        <v>0</v>
      </c>
      <c r="W135" s="2">
        <v>1</v>
      </c>
      <c r="X135" s="2">
        <v>0.41600000000000004</v>
      </c>
      <c r="Y135" s="2">
        <v>0</v>
      </c>
      <c r="Z135" s="2">
        <v>0</v>
      </c>
      <c r="AA135" s="2"/>
      <c r="AB135" s="2">
        <v>0</v>
      </c>
      <c r="AC135" s="2">
        <v>0</v>
      </c>
      <c r="AD135" s="2"/>
      <c r="AE135" s="2">
        <v>0</v>
      </c>
      <c r="AF135" s="7">
        <v>4</v>
      </c>
    </row>
    <row r="136" spans="1:32" ht="12.75" thickBot="1" x14ac:dyDescent="0.35">
      <c r="A136" s="33">
        <f t="shared" si="7"/>
        <v>15</v>
      </c>
      <c r="B136" s="8" t="s">
        <v>1</v>
      </c>
      <c r="C136" s="8" t="s">
        <v>10</v>
      </c>
      <c r="D136" s="8">
        <v>2.3140000000000001</v>
      </c>
      <c r="E136" s="8">
        <v>2</v>
      </c>
      <c r="F136" s="8">
        <v>0</v>
      </c>
      <c r="G136" s="8">
        <v>0.33400000000000002</v>
      </c>
      <c r="H136" s="8">
        <v>13.868</v>
      </c>
      <c r="I136" s="8">
        <v>1</v>
      </c>
      <c r="J136" s="8">
        <v>0</v>
      </c>
      <c r="K136" s="8">
        <v>1</v>
      </c>
      <c r="L136" s="8">
        <v>0</v>
      </c>
      <c r="M136" s="18" t="s">
        <v>277</v>
      </c>
      <c r="N136" s="18" t="s">
        <v>102</v>
      </c>
      <c r="O136" s="8">
        <v>1</v>
      </c>
      <c r="P136" s="18" t="s">
        <v>102</v>
      </c>
      <c r="Q136" s="8">
        <v>1</v>
      </c>
      <c r="R136" s="8">
        <v>0</v>
      </c>
      <c r="S136" s="8">
        <v>1</v>
      </c>
      <c r="T136" s="8">
        <v>0</v>
      </c>
      <c r="U136" s="8">
        <v>1</v>
      </c>
      <c r="V136" s="8">
        <v>0</v>
      </c>
      <c r="W136" s="8">
        <v>1</v>
      </c>
      <c r="X136" s="8">
        <v>0.33400000000000002</v>
      </c>
      <c r="Y136" s="8">
        <v>0</v>
      </c>
      <c r="Z136" s="8">
        <v>0</v>
      </c>
      <c r="AA136" s="8"/>
      <c r="AB136" s="8">
        <v>0</v>
      </c>
      <c r="AC136" s="8">
        <v>0</v>
      </c>
      <c r="AD136" s="8"/>
      <c r="AE136" s="8">
        <v>0</v>
      </c>
      <c r="AF136" s="9">
        <v>4</v>
      </c>
    </row>
    <row r="137" spans="1:32" x14ac:dyDescent="0.3">
      <c r="A137" s="32">
        <f>A128+1</f>
        <v>16</v>
      </c>
      <c r="B137" s="2" t="s">
        <v>2</v>
      </c>
      <c r="C137" s="2" t="s">
        <v>5</v>
      </c>
      <c r="D137" s="2">
        <v>9.8569999999999993</v>
      </c>
      <c r="E137" s="2">
        <v>28</v>
      </c>
      <c r="F137" s="2">
        <v>0</v>
      </c>
      <c r="G137" s="2">
        <v>6.7300000000000013</v>
      </c>
      <c r="H137" s="2">
        <v>90.653000000000006</v>
      </c>
      <c r="I137" s="2">
        <v>2</v>
      </c>
      <c r="J137" s="2">
        <v>0</v>
      </c>
      <c r="K137" s="2">
        <v>2</v>
      </c>
      <c r="L137" s="2">
        <v>0</v>
      </c>
      <c r="M137" s="17" t="s">
        <v>281</v>
      </c>
      <c r="N137" s="17" t="s">
        <v>119</v>
      </c>
      <c r="O137" s="2">
        <v>4</v>
      </c>
      <c r="P137" s="17" t="s">
        <v>69</v>
      </c>
      <c r="Q137" s="2">
        <v>2</v>
      </c>
      <c r="R137" s="2">
        <v>2</v>
      </c>
      <c r="S137" s="2">
        <v>1</v>
      </c>
      <c r="T137" s="2">
        <v>1</v>
      </c>
      <c r="U137" s="2">
        <v>1</v>
      </c>
      <c r="V137" s="2">
        <v>0</v>
      </c>
      <c r="W137" s="2">
        <v>0</v>
      </c>
      <c r="X137" s="2">
        <v>3.3650000000000007</v>
      </c>
      <c r="Y137" s="2">
        <v>0</v>
      </c>
      <c r="Z137" s="2">
        <v>0</v>
      </c>
      <c r="AA137" s="2"/>
      <c r="AB137" s="2">
        <v>1</v>
      </c>
      <c r="AC137" s="2">
        <v>1</v>
      </c>
      <c r="AD137" s="2">
        <v>1</v>
      </c>
      <c r="AE137" s="2">
        <v>1</v>
      </c>
      <c r="AF137" s="7">
        <v>6</v>
      </c>
    </row>
    <row r="138" spans="1:32" x14ac:dyDescent="0.3">
      <c r="A138" s="32">
        <f t="shared" ref="A138:A145" si="8">A129+1</f>
        <v>16</v>
      </c>
      <c r="B138" s="2" t="s">
        <v>2</v>
      </c>
      <c r="C138" s="2" t="s">
        <v>4</v>
      </c>
      <c r="D138" s="2">
        <v>21.126000000000001</v>
      </c>
      <c r="E138" s="2">
        <v>65</v>
      </c>
      <c r="F138" s="2">
        <v>0</v>
      </c>
      <c r="G138" s="2">
        <v>12.678999999999998</v>
      </c>
      <c r="H138" s="2">
        <v>30.3</v>
      </c>
      <c r="I138" s="2">
        <v>1</v>
      </c>
      <c r="J138" s="2">
        <v>0</v>
      </c>
      <c r="K138" s="2">
        <v>1</v>
      </c>
      <c r="L138" s="2">
        <v>0</v>
      </c>
      <c r="M138" s="17" t="s">
        <v>282</v>
      </c>
      <c r="N138" s="17" t="s">
        <v>283</v>
      </c>
      <c r="O138" s="2">
        <v>10</v>
      </c>
      <c r="P138" s="17" t="s">
        <v>95</v>
      </c>
      <c r="Q138" s="2">
        <v>4</v>
      </c>
      <c r="R138" s="2">
        <v>6</v>
      </c>
      <c r="S138" s="2">
        <v>1</v>
      </c>
      <c r="T138" s="2">
        <v>1</v>
      </c>
      <c r="U138" s="2">
        <v>1</v>
      </c>
      <c r="V138" s="2">
        <v>0</v>
      </c>
      <c r="W138" s="2">
        <v>0</v>
      </c>
      <c r="X138" s="2">
        <v>3.1697499999999996</v>
      </c>
      <c r="Y138" s="2">
        <v>0</v>
      </c>
      <c r="Z138" s="2">
        <v>0</v>
      </c>
      <c r="AA138" s="2"/>
      <c r="AB138" s="2">
        <v>1</v>
      </c>
      <c r="AC138" s="2">
        <v>4</v>
      </c>
      <c r="AD138" s="2">
        <v>1.25</v>
      </c>
      <c r="AE138" s="2">
        <v>3</v>
      </c>
      <c r="AF138" s="7">
        <v>6</v>
      </c>
    </row>
    <row r="139" spans="1:32" x14ac:dyDescent="0.3">
      <c r="A139" s="32">
        <f t="shared" si="8"/>
        <v>16</v>
      </c>
      <c r="B139" s="2" t="s">
        <v>2</v>
      </c>
      <c r="C139" s="2" t="s">
        <v>7</v>
      </c>
      <c r="D139" s="2">
        <v>7.109</v>
      </c>
      <c r="E139" s="2">
        <v>17</v>
      </c>
      <c r="F139" s="2">
        <v>0</v>
      </c>
      <c r="G139" s="2">
        <v>5.1459999999999999</v>
      </c>
      <c r="H139" s="2">
        <v>13.468999999999999</v>
      </c>
      <c r="I139" s="2">
        <v>1</v>
      </c>
      <c r="J139" s="2">
        <v>0</v>
      </c>
      <c r="K139" s="2">
        <v>1</v>
      </c>
      <c r="L139" s="2">
        <v>0</v>
      </c>
      <c r="M139" s="17" t="s">
        <v>146</v>
      </c>
      <c r="N139" s="17" t="s">
        <v>102</v>
      </c>
      <c r="O139" s="2">
        <v>1</v>
      </c>
      <c r="P139" s="17" t="s">
        <v>102</v>
      </c>
      <c r="Q139" s="2">
        <v>1</v>
      </c>
      <c r="R139" s="2">
        <v>0</v>
      </c>
      <c r="S139" s="2">
        <v>1</v>
      </c>
      <c r="T139" s="2">
        <v>0</v>
      </c>
      <c r="U139" s="2">
        <v>1</v>
      </c>
      <c r="V139" s="2">
        <v>0</v>
      </c>
      <c r="W139" s="2">
        <v>1</v>
      </c>
      <c r="X139" s="2">
        <v>5.1459999999999999</v>
      </c>
      <c r="Y139" s="2">
        <v>0</v>
      </c>
      <c r="Z139" s="2">
        <v>0</v>
      </c>
      <c r="AA139" s="2"/>
      <c r="AB139" s="2">
        <v>0</v>
      </c>
      <c r="AC139" s="2">
        <v>0</v>
      </c>
      <c r="AD139" s="2"/>
      <c r="AE139" s="2">
        <v>0</v>
      </c>
      <c r="AF139" s="7">
        <v>6</v>
      </c>
    </row>
    <row r="140" spans="1:32" x14ac:dyDescent="0.3">
      <c r="A140" s="32">
        <f t="shared" si="8"/>
        <v>16</v>
      </c>
      <c r="B140" s="2" t="s">
        <v>1</v>
      </c>
      <c r="C140" s="2" t="s">
        <v>3</v>
      </c>
      <c r="D140" s="2">
        <v>10.871</v>
      </c>
      <c r="E140" s="2">
        <v>31</v>
      </c>
      <c r="F140" s="2">
        <v>0</v>
      </c>
      <c r="G140" s="2">
        <v>6.144000000000001</v>
      </c>
      <c r="H140" s="2">
        <v>22.491</v>
      </c>
      <c r="I140" s="2">
        <v>1</v>
      </c>
      <c r="J140" s="2">
        <v>0</v>
      </c>
      <c r="K140" s="2">
        <v>1</v>
      </c>
      <c r="L140" s="2">
        <v>0</v>
      </c>
      <c r="M140" s="17" t="s">
        <v>284</v>
      </c>
      <c r="N140" s="17" t="s">
        <v>285</v>
      </c>
      <c r="O140" s="2">
        <v>5</v>
      </c>
      <c r="P140" s="17" t="s">
        <v>95</v>
      </c>
      <c r="Q140" s="2">
        <v>4</v>
      </c>
      <c r="R140" s="2">
        <v>1</v>
      </c>
      <c r="S140" s="2">
        <v>1</v>
      </c>
      <c r="T140" s="2">
        <v>1</v>
      </c>
      <c r="U140" s="2">
        <v>1</v>
      </c>
      <c r="V140" s="2">
        <v>0</v>
      </c>
      <c r="W140" s="2">
        <v>0</v>
      </c>
      <c r="X140" s="2">
        <v>1.5360000000000003</v>
      </c>
      <c r="Y140" s="2">
        <v>0</v>
      </c>
      <c r="Z140" s="2">
        <v>0</v>
      </c>
      <c r="AA140" s="2"/>
      <c r="AB140" s="2">
        <v>1</v>
      </c>
      <c r="AC140" s="2">
        <v>1</v>
      </c>
      <c r="AD140" s="2">
        <v>3</v>
      </c>
      <c r="AE140" s="2">
        <v>3</v>
      </c>
      <c r="AF140" s="7">
        <v>7</v>
      </c>
    </row>
    <row r="141" spans="1:32" x14ac:dyDescent="0.3">
      <c r="A141" s="32">
        <f t="shared" si="8"/>
        <v>16</v>
      </c>
      <c r="B141" s="2" t="s">
        <v>1</v>
      </c>
      <c r="C141" s="2" t="s">
        <v>8</v>
      </c>
      <c r="D141" s="2">
        <v>18.079999999999998</v>
      </c>
      <c r="E141" s="2">
        <v>40</v>
      </c>
      <c r="F141" s="2">
        <v>0</v>
      </c>
      <c r="G141" s="2">
        <v>9.1549999999999994</v>
      </c>
      <c r="H141" s="2">
        <v>33.447000000000003</v>
      </c>
      <c r="I141" s="2">
        <v>1</v>
      </c>
      <c r="J141" s="2">
        <v>0</v>
      </c>
      <c r="K141" s="2">
        <v>2</v>
      </c>
      <c r="L141" s="2">
        <v>0</v>
      </c>
      <c r="M141" s="17" t="s">
        <v>286</v>
      </c>
      <c r="N141" s="17" t="s">
        <v>287</v>
      </c>
      <c r="O141" s="2">
        <v>3</v>
      </c>
      <c r="P141" s="17" t="s">
        <v>184</v>
      </c>
      <c r="Q141" s="2">
        <v>2</v>
      </c>
      <c r="R141" s="2">
        <v>1</v>
      </c>
      <c r="S141" s="2">
        <v>0</v>
      </c>
      <c r="T141" s="2">
        <v>1</v>
      </c>
      <c r="U141" s="2">
        <v>1</v>
      </c>
      <c r="V141" s="2">
        <v>0</v>
      </c>
      <c r="W141" s="2">
        <v>0</v>
      </c>
      <c r="X141" s="2">
        <v>4.5774999999999997</v>
      </c>
      <c r="Y141" s="2">
        <v>0</v>
      </c>
      <c r="Z141" s="2">
        <v>0</v>
      </c>
      <c r="AA141" s="2"/>
      <c r="AB141" s="2">
        <v>1</v>
      </c>
      <c r="AC141" s="2">
        <v>1</v>
      </c>
      <c r="AD141" s="2">
        <v>1</v>
      </c>
      <c r="AE141" s="2">
        <v>1</v>
      </c>
      <c r="AF141" s="7">
        <v>5</v>
      </c>
    </row>
    <row r="142" spans="1:32" x14ac:dyDescent="0.3">
      <c r="A142" s="32">
        <f t="shared" si="8"/>
        <v>16</v>
      </c>
      <c r="B142" s="2" t="s">
        <v>1</v>
      </c>
      <c r="C142" s="2" t="s">
        <v>6</v>
      </c>
      <c r="D142" s="2">
        <v>7.2750000000000004</v>
      </c>
      <c r="E142" s="2">
        <v>19</v>
      </c>
      <c r="F142" s="2">
        <v>0</v>
      </c>
      <c r="G142" s="2">
        <v>4.2410000000000005</v>
      </c>
      <c r="H142" s="2">
        <v>21.992000000000001</v>
      </c>
      <c r="I142" s="2">
        <v>1</v>
      </c>
      <c r="J142" s="2">
        <v>0</v>
      </c>
      <c r="K142" s="2">
        <v>1</v>
      </c>
      <c r="L142" s="2">
        <v>0</v>
      </c>
      <c r="M142" s="17" t="s">
        <v>288</v>
      </c>
      <c r="N142" s="17" t="s">
        <v>67</v>
      </c>
      <c r="O142" s="2">
        <v>3</v>
      </c>
      <c r="P142" s="17" t="s">
        <v>69</v>
      </c>
      <c r="Q142" s="2">
        <v>2</v>
      </c>
      <c r="R142" s="2">
        <v>1</v>
      </c>
      <c r="S142" s="2">
        <v>1</v>
      </c>
      <c r="T142" s="2">
        <v>1</v>
      </c>
      <c r="U142" s="2">
        <v>1</v>
      </c>
      <c r="V142" s="2">
        <v>0</v>
      </c>
      <c r="W142" s="2">
        <v>0</v>
      </c>
      <c r="X142" s="2">
        <v>2.1205000000000003</v>
      </c>
      <c r="Y142" s="2">
        <v>0</v>
      </c>
      <c r="Z142" s="2">
        <v>0</v>
      </c>
      <c r="AA142" s="2"/>
      <c r="AB142" s="2">
        <v>1</v>
      </c>
      <c r="AC142" s="2">
        <v>1</v>
      </c>
      <c r="AD142" s="2">
        <v>1</v>
      </c>
      <c r="AE142" s="2">
        <v>1</v>
      </c>
      <c r="AF142" s="7">
        <v>6</v>
      </c>
    </row>
    <row r="143" spans="1:32" x14ac:dyDescent="0.3">
      <c r="A143" s="32">
        <f t="shared" si="8"/>
        <v>16</v>
      </c>
      <c r="B143" s="2" t="s">
        <v>0</v>
      </c>
      <c r="C143" s="2" t="s">
        <v>10</v>
      </c>
      <c r="D143" s="2">
        <v>16.715</v>
      </c>
      <c r="E143" s="2">
        <v>55</v>
      </c>
      <c r="F143" s="2">
        <v>0</v>
      </c>
      <c r="G143" s="2">
        <v>10.958999999999998</v>
      </c>
      <c r="H143" s="2">
        <v>34.412999999999997</v>
      </c>
      <c r="I143" s="2">
        <v>1</v>
      </c>
      <c r="J143" s="2">
        <v>0</v>
      </c>
      <c r="K143" s="2">
        <v>2</v>
      </c>
      <c r="L143" s="2">
        <v>0</v>
      </c>
      <c r="M143" s="17" t="s">
        <v>289</v>
      </c>
      <c r="N143" s="17" t="s">
        <v>290</v>
      </c>
      <c r="O143" s="2">
        <v>13</v>
      </c>
      <c r="P143" s="17" t="s">
        <v>89</v>
      </c>
      <c r="Q143" s="2">
        <v>3</v>
      </c>
      <c r="R143" s="2">
        <v>10</v>
      </c>
      <c r="S143" s="2">
        <v>1</v>
      </c>
      <c r="T143" s="2">
        <v>1</v>
      </c>
      <c r="U143" s="2">
        <v>1</v>
      </c>
      <c r="V143" s="2">
        <v>0</v>
      </c>
      <c r="W143" s="2">
        <v>0</v>
      </c>
      <c r="X143" s="2">
        <v>3.6529999999999991</v>
      </c>
      <c r="Y143" s="2">
        <v>1</v>
      </c>
      <c r="Z143" s="2">
        <v>2</v>
      </c>
      <c r="AA143" s="2">
        <v>2</v>
      </c>
      <c r="AB143" s="2">
        <v>1</v>
      </c>
      <c r="AC143" s="2">
        <v>6</v>
      </c>
      <c r="AD143" s="2">
        <v>1.1666666666666667</v>
      </c>
      <c r="AE143" s="2">
        <v>2</v>
      </c>
      <c r="AF143" s="7">
        <v>5</v>
      </c>
    </row>
    <row r="144" spans="1:32" x14ac:dyDescent="0.3">
      <c r="A144" s="32">
        <f t="shared" si="8"/>
        <v>16</v>
      </c>
      <c r="B144" s="2" t="s">
        <v>0</v>
      </c>
      <c r="C144" s="2" t="s">
        <v>9</v>
      </c>
      <c r="D144" s="2">
        <v>5.6280000000000001</v>
      </c>
      <c r="E144" s="2">
        <v>18</v>
      </c>
      <c r="F144" s="2">
        <v>0</v>
      </c>
      <c r="G144" s="2">
        <v>4.2240000000000002</v>
      </c>
      <c r="H144" s="2">
        <v>8.8070000000000004</v>
      </c>
      <c r="I144" s="2">
        <v>1</v>
      </c>
      <c r="J144" s="2">
        <v>0</v>
      </c>
      <c r="K144" s="2">
        <v>1</v>
      </c>
      <c r="L144" s="2">
        <v>0</v>
      </c>
      <c r="M144" s="17" t="s">
        <v>279</v>
      </c>
      <c r="N144" s="17" t="s">
        <v>102</v>
      </c>
      <c r="O144" s="2">
        <v>1</v>
      </c>
      <c r="P144" s="17" t="s">
        <v>102</v>
      </c>
      <c r="Q144" s="2">
        <v>1</v>
      </c>
      <c r="R144" s="2">
        <v>0</v>
      </c>
      <c r="S144" s="2">
        <v>1</v>
      </c>
      <c r="T144" s="2">
        <v>0</v>
      </c>
      <c r="U144" s="2">
        <v>1</v>
      </c>
      <c r="V144" s="2">
        <v>0</v>
      </c>
      <c r="W144" s="2">
        <v>1</v>
      </c>
      <c r="X144" s="2">
        <v>4.2240000000000002</v>
      </c>
      <c r="Y144" s="2">
        <v>0</v>
      </c>
      <c r="Z144" s="2">
        <v>0</v>
      </c>
      <c r="AA144" s="2"/>
      <c r="AB144" s="2">
        <v>0</v>
      </c>
      <c r="AC144" s="2">
        <v>0</v>
      </c>
      <c r="AD144" s="2"/>
      <c r="AE144" s="2">
        <v>0</v>
      </c>
      <c r="AF144" s="7">
        <v>7</v>
      </c>
    </row>
    <row r="145" spans="1:32" ht="12.75" thickBot="1" x14ac:dyDescent="0.35">
      <c r="A145" s="32">
        <f t="shared" si="8"/>
        <v>16</v>
      </c>
      <c r="B145" s="2" t="s">
        <v>0</v>
      </c>
      <c r="C145" s="2" t="s">
        <v>11</v>
      </c>
      <c r="D145" s="2">
        <v>9.3569999999999993</v>
      </c>
      <c r="E145" s="2">
        <v>32</v>
      </c>
      <c r="F145" s="2">
        <v>0</v>
      </c>
      <c r="G145" s="2">
        <v>5.6610000000000005</v>
      </c>
      <c r="H145" s="2">
        <v>17.149000000000001</v>
      </c>
      <c r="I145" s="2">
        <v>1</v>
      </c>
      <c r="J145" s="2">
        <v>0</v>
      </c>
      <c r="K145" s="2">
        <v>1</v>
      </c>
      <c r="L145" s="2">
        <v>0</v>
      </c>
      <c r="M145" s="17" t="s">
        <v>291</v>
      </c>
      <c r="N145" s="17" t="s">
        <v>67</v>
      </c>
      <c r="O145" s="2">
        <v>3</v>
      </c>
      <c r="P145" s="17" t="s">
        <v>69</v>
      </c>
      <c r="Q145" s="2">
        <v>2</v>
      </c>
      <c r="R145" s="2">
        <v>1</v>
      </c>
      <c r="S145" s="2">
        <v>1</v>
      </c>
      <c r="T145" s="2">
        <v>1</v>
      </c>
      <c r="U145" s="2">
        <v>1</v>
      </c>
      <c r="V145" s="2">
        <v>0</v>
      </c>
      <c r="W145" s="2">
        <v>0</v>
      </c>
      <c r="X145" s="2">
        <v>2.8305000000000002</v>
      </c>
      <c r="Y145" s="2">
        <v>0</v>
      </c>
      <c r="Z145" s="2">
        <v>0</v>
      </c>
      <c r="AA145" s="2"/>
      <c r="AB145" s="2">
        <v>1</v>
      </c>
      <c r="AC145" s="2">
        <v>1</v>
      </c>
      <c r="AD145" s="2">
        <v>1</v>
      </c>
      <c r="AE145" s="2">
        <v>1</v>
      </c>
      <c r="AF145" s="7">
        <v>7</v>
      </c>
    </row>
    <row r="146" spans="1:32" x14ac:dyDescent="0.3">
      <c r="A146" s="31">
        <f>A137+1</f>
        <v>17</v>
      </c>
      <c r="B146" s="5" t="s">
        <v>0</v>
      </c>
      <c r="C146" s="5" t="s">
        <v>7</v>
      </c>
      <c r="D146" s="5">
        <v>9.2409999999999997</v>
      </c>
      <c r="E146" s="5">
        <v>30</v>
      </c>
      <c r="F146" s="5">
        <v>0</v>
      </c>
      <c r="G146" s="5">
        <v>6.7119999999999989</v>
      </c>
      <c r="H146" s="5">
        <v>15.95</v>
      </c>
      <c r="I146" s="5">
        <v>1</v>
      </c>
      <c r="J146" s="5">
        <v>0</v>
      </c>
      <c r="K146" s="5">
        <v>1</v>
      </c>
      <c r="L146" s="5">
        <v>0</v>
      </c>
      <c r="M146" s="15" t="s">
        <v>292</v>
      </c>
      <c r="N146" s="15" t="s">
        <v>102</v>
      </c>
      <c r="O146" s="5">
        <v>1</v>
      </c>
      <c r="P146" s="15" t="s">
        <v>102</v>
      </c>
      <c r="Q146" s="5">
        <v>1</v>
      </c>
      <c r="R146" s="5">
        <v>0</v>
      </c>
      <c r="S146" s="5">
        <v>1</v>
      </c>
      <c r="T146" s="5">
        <v>0</v>
      </c>
      <c r="U146" s="5">
        <v>1</v>
      </c>
      <c r="V146" s="5">
        <v>0</v>
      </c>
      <c r="W146" s="5">
        <v>1</v>
      </c>
      <c r="X146" s="5">
        <v>6.7119999999999989</v>
      </c>
      <c r="Y146" s="5">
        <v>0</v>
      </c>
      <c r="Z146" s="5">
        <v>0</v>
      </c>
      <c r="AA146" s="5"/>
      <c r="AB146" s="5">
        <v>0</v>
      </c>
      <c r="AC146" s="5">
        <v>0</v>
      </c>
      <c r="AD146" s="5"/>
      <c r="AE146" s="5">
        <v>0</v>
      </c>
      <c r="AF146" s="6">
        <v>7</v>
      </c>
    </row>
    <row r="147" spans="1:32" x14ac:dyDescent="0.3">
      <c r="A147" s="32">
        <f t="shared" ref="A147:A154" si="9">A138+1</f>
        <v>17</v>
      </c>
      <c r="B147" s="2" t="s">
        <v>0</v>
      </c>
      <c r="C147" s="2" t="s">
        <v>5</v>
      </c>
      <c r="D147" s="2">
        <v>2.714</v>
      </c>
      <c r="E147" s="2">
        <v>3</v>
      </c>
      <c r="F147" s="2">
        <v>0</v>
      </c>
      <c r="G147" s="2">
        <v>0.43400000000000005</v>
      </c>
      <c r="H147" s="2">
        <v>23.126999999999999</v>
      </c>
      <c r="I147" s="2">
        <v>1</v>
      </c>
      <c r="J147" s="2">
        <v>0</v>
      </c>
      <c r="K147" s="2">
        <v>1</v>
      </c>
      <c r="L147" s="2">
        <v>0</v>
      </c>
      <c r="M147" s="17" t="s">
        <v>125</v>
      </c>
      <c r="N147" s="17" t="s">
        <v>102</v>
      </c>
      <c r="O147" s="2">
        <v>1</v>
      </c>
      <c r="P147" s="17" t="s">
        <v>102</v>
      </c>
      <c r="Q147" s="2">
        <v>1</v>
      </c>
      <c r="R147" s="2">
        <v>0</v>
      </c>
      <c r="S147" s="2">
        <v>1</v>
      </c>
      <c r="T147" s="2">
        <v>0</v>
      </c>
      <c r="U147" s="2">
        <v>1</v>
      </c>
      <c r="V147" s="2">
        <v>0</v>
      </c>
      <c r="W147" s="2">
        <v>1</v>
      </c>
      <c r="X147" s="2">
        <v>0.43400000000000005</v>
      </c>
      <c r="Y147" s="2">
        <v>0</v>
      </c>
      <c r="Z147" s="2">
        <v>0</v>
      </c>
      <c r="AA147" s="2"/>
      <c r="AB147" s="2">
        <v>0</v>
      </c>
      <c r="AC147" s="2">
        <v>0</v>
      </c>
      <c r="AD147" s="2"/>
      <c r="AE147" s="2">
        <v>0</v>
      </c>
      <c r="AF147" s="7">
        <v>5</v>
      </c>
    </row>
    <row r="148" spans="1:32" x14ac:dyDescent="0.3">
      <c r="A148" s="32">
        <f t="shared" si="9"/>
        <v>17</v>
      </c>
      <c r="B148" s="2" t="s">
        <v>0</v>
      </c>
      <c r="C148" s="2" t="s">
        <v>8</v>
      </c>
      <c r="D148" s="2">
        <v>6.9589999999999996</v>
      </c>
      <c r="E148" s="2">
        <v>22</v>
      </c>
      <c r="F148" s="2">
        <v>0</v>
      </c>
      <c r="G148" s="2">
        <v>3.9440000000000004</v>
      </c>
      <c r="H148" s="2">
        <v>12.303000000000001</v>
      </c>
      <c r="I148" s="2">
        <v>1</v>
      </c>
      <c r="J148" s="2">
        <v>0</v>
      </c>
      <c r="K148" s="2">
        <v>2</v>
      </c>
      <c r="L148" s="2">
        <v>0</v>
      </c>
      <c r="M148" s="17" t="s">
        <v>293</v>
      </c>
      <c r="N148" s="17" t="s">
        <v>181</v>
      </c>
      <c r="O148" s="2">
        <v>4</v>
      </c>
      <c r="P148" s="17" t="s">
        <v>74</v>
      </c>
      <c r="Q148" s="2">
        <v>2</v>
      </c>
      <c r="R148" s="2">
        <v>2</v>
      </c>
      <c r="S148" s="2">
        <v>1</v>
      </c>
      <c r="T148" s="2">
        <v>0</v>
      </c>
      <c r="U148" s="2">
        <v>0</v>
      </c>
      <c r="V148" s="2">
        <v>0</v>
      </c>
      <c r="W148" s="2">
        <v>0</v>
      </c>
      <c r="X148" s="2">
        <v>1.9720000000000002</v>
      </c>
      <c r="Y148" s="2">
        <v>0</v>
      </c>
      <c r="Z148" s="2">
        <v>0</v>
      </c>
      <c r="AA148" s="2"/>
      <c r="AB148" s="2">
        <v>1</v>
      </c>
      <c r="AC148" s="2">
        <v>2</v>
      </c>
      <c r="AD148" s="2">
        <v>1</v>
      </c>
      <c r="AE148" s="2">
        <v>1</v>
      </c>
      <c r="AF148" s="7">
        <v>7</v>
      </c>
    </row>
    <row r="149" spans="1:32" x14ac:dyDescent="0.3">
      <c r="A149" s="32">
        <f t="shared" si="9"/>
        <v>17</v>
      </c>
      <c r="B149" s="2" t="s">
        <v>2</v>
      </c>
      <c r="C149" s="2" t="s">
        <v>4</v>
      </c>
      <c r="D149" s="2">
        <v>9.7219999999999995</v>
      </c>
      <c r="E149" s="2">
        <v>24</v>
      </c>
      <c r="F149" s="2">
        <v>0</v>
      </c>
      <c r="G149" s="2">
        <v>3.6909999999999998</v>
      </c>
      <c r="H149" s="2">
        <v>13.401</v>
      </c>
      <c r="I149" s="2">
        <v>1</v>
      </c>
      <c r="J149" s="2">
        <v>0</v>
      </c>
      <c r="K149" s="2">
        <v>3</v>
      </c>
      <c r="L149" s="2">
        <v>0</v>
      </c>
      <c r="M149" s="17" t="s">
        <v>294</v>
      </c>
      <c r="N149" s="17" t="s">
        <v>295</v>
      </c>
      <c r="O149" s="2">
        <v>8</v>
      </c>
      <c r="P149" s="17" t="s">
        <v>89</v>
      </c>
      <c r="Q149" s="2">
        <v>3</v>
      </c>
      <c r="R149" s="2">
        <v>5</v>
      </c>
      <c r="S149" s="2">
        <v>1</v>
      </c>
      <c r="T149" s="2">
        <v>1</v>
      </c>
      <c r="U149" s="2">
        <v>1</v>
      </c>
      <c r="V149" s="2">
        <v>0</v>
      </c>
      <c r="W149" s="2">
        <v>0</v>
      </c>
      <c r="X149" s="2">
        <v>1.2303333333333333</v>
      </c>
      <c r="Y149" s="2">
        <v>0</v>
      </c>
      <c r="Z149" s="2">
        <v>0</v>
      </c>
      <c r="AA149" s="2"/>
      <c r="AB149" s="2">
        <v>1</v>
      </c>
      <c r="AC149" s="2">
        <v>3</v>
      </c>
      <c r="AD149" s="2">
        <v>1</v>
      </c>
      <c r="AE149" s="2">
        <v>2</v>
      </c>
      <c r="AF149" s="7">
        <v>6</v>
      </c>
    </row>
    <row r="150" spans="1:32" x14ac:dyDescent="0.3">
      <c r="A150" s="32">
        <f t="shared" si="9"/>
        <v>17</v>
      </c>
      <c r="B150" s="2" t="s">
        <v>2</v>
      </c>
      <c r="C150" s="2" t="s">
        <v>10</v>
      </c>
      <c r="D150" s="2">
        <v>3.78</v>
      </c>
      <c r="E150" s="2">
        <v>7</v>
      </c>
      <c r="F150" s="2">
        <v>0</v>
      </c>
      <c r="G150" s="2">
        <v>1.8510000000000002</v>
      </c>
      <c r="H150" s="2">
        <v>16.382999999999999</v>
      </c>
      <c r="I150" s="2">
        <v>1</v>
      </c>
      <c r="J150" s="2">
        <v>0</v>
      </c>
      <c r="K150" s="2">
        <v>1</v>
      </c>
      <c r="L150" s="2">
        <v>0</v>
      </c>
      <c r="M150" s="17" t="s">
        <v>296</v>
      </c>
      <c r="N150" s="17" t="s">
        <v>67</v>
      </c>
      <c r="O150" s="2">
        <v>3</v>
      </c>
      <c r="P150" s="17" t="s">
        <v>69</v>
      </c>
      <c r="Q150" s="2">
        <v>2</v>
      </c>
      <c r="R150" s="2">
        <v>1</v>
      </c>
      <c r="S150" s="2">
        <v>1</v>
      </c>
      <c r="T150" s="2">
        <v>1</v>
      </c>
      <c r="U150" s="2">
        <v>1</v>
      </c>
      <c r="V150" s="2">
        <v>0</v>
      </c>
      <c r="W150" s="2">
        <v>0</v>
      </c>
      <c r="X150" s="2">
        <v>0.9255000000000001</v>
      </c>
      <c r="Y150" s="2">
        <v>0</v>
      </c>
      <c r="Z150" s="2">
        <v>0</v>
      </c>
      <c r="AA150" s="2"/>
      <c r="AB150" s="2">
        <v>1</v>
      </c>
      <c r="AC150" s="2">
        <v>1</v>
      </c>
      <c r="AD150" s="2">
        <v>1</v>
      </c>
      <c r="AE150" s="2">
        <v>1</v>
      </c>
      <c r="AF150" s="7">
        <v>6</v>
      </c>
    </row>
    <row r="151" spans="1:32" x14ac:dyDescent="0.3">
      <c r="A151" s="32">
        <f t="shared" si="9"/>
        <v>17</v>
      </c>
      <c r="B151" s="2" t="s">
        <v>2</v>
      </c>
      <c r="C151" s="2" t="s">
        <v>3</v>
      </c>
      <c r="D151" s="2">
        <v>1.915</v>
      </c>
      <c r="E151" s="2">
        <v>2</v>
      </c>
      <c r="F151" s="2">
        <v>0</v>
      </c>
      <c r="G151" s="2">
        <v>0.28300000000000003</v>
      </c>
      <c r="H151" s="2">
        <v>13.702</v>
      </c>
      <c r="I151" s="2">
        <v>1</v>
      </c>
      <c r="J151" s="2">
        <v>0</v>
      </c>
      <c r="K151" s="2">
        <v>1</v>
      </c>
      <c r="L151" s="2">
        <v>0</v>
      </c>
      <c r="M151" s="17" t="s">
        <v>277</v>
      </c>
      <c r="N151" s="17" t="s">
        <v>102</v>
      </c>
      <c r="O151" s="2">
        <v>1</v>
      </c>
      <c r="P151" s="17" t="s">
        <v>102</v>
      </c>
      <c r="Q151" s="2">
        <v>1</v>
      </c>
      <c r="R151" s="2">
        <v>0</v>
      </c>
      <c r="S151" s="2">
        <v>1</v>
      </c>
      <c r="T151" s="2">
        <v>0</v>
      </c>
      <c r="U151" s="2">
        <v>1</v>
      </c>
      <c r="V151" s="2">
        <v>0</v>
      </c>
      <c r="W151" s="2">
        <v>1</v>
      </c>
      <c r="X151" s="2">
        <v>0.28300000000000003</v>
      </c>
      <c r="Y151" s="2">
        <v>0</v>
      </c>
      <c r="Z151" s="2">
        <v>0</v>
      </c>
      <c r="AA151" s="2"/>
      <c r="AB151" s="2">
        <v>0</v>
      </c>
      <c r="AC151" s="2">
        <v>0</v>
      </c>
      <c r="AD151" s="2"/>
      <c r="AE151" s="2">
        <v>0</v>
      </c>
      <c r="AF151" s="7">
        <v>6</v>
      </c>
    </row>
    <row r="152" spans="1:32" x14ac:dyDescent="0.3">
      <c r="A152" s="32">
        <f t="shared" si="9"/>
        <v>17</v>
      </c>
      <c r="B152" s="2" t="s">
        <v>1</v>
      </c>
      <c r="C152" s="2" t="s">
        <v>11</v>
      </c>
      <c r="D152" s="2">
        <v>6.1920000000000002</v>
      </c>
      <c r="E152" s="2">
        <v>18</v>
      </c>
      <c r="F152" s="2">
        <v>0</v>
      </c>
      <c r="G152" s="2">
        <v>2.8970000000000002</v>
      </c>
      <c r="H152" s="2">
        <v>20.56</v>
      </c>
      <c r="I152" s="2">
        <v>1</v>
      </c>
      <c r="J152" s="2">
        <v>0</v>
      </c>
      <c r="K152" s="2">
        <v>1</v>
      </c>
      <c r="L152" s="2">
        <v>0</v>
      </c>
      <c r="M152" s="17" t="s">
        <v>297</v>
      </c>
      <c r="N152" s="17" t="s">
        <v>229</v>
      </c>
      <c r="O152" s="2">
        <v>5</v>
      </c>
      <c r="P152" s="17" t="s">
        <v>200</v>
      </c>
      <c r="Q152" s="2">
        <v>3</v>
      </c>
      <c r="R152" s="2">
        <v>2</v>
      </c>
      <c r="S152" s="2">
        <v>1</v>
      </c>
      <c r="T152" s="2">
        <v>0</v>
      </c>
      <c r="U152" s="2">
        <v>0</v>
      </c>
      <c r="V152" s="2">
        <v>0</v>
      </c>
      <c r="W152" s="2">
        <v>0</v>
      </c>
      <c r="X152" s="2">
        <v>0.96566666666666678</v>
      </c>
      <c r="Y152" s="2">
        <v>0</v>
      </c>
      <c r="Z152" s="2">
        <v>0</v>
      </c>
      <c r="AA152" s="2"/>
      <c r="AB152" s="2">
        <v>1</v>
      </c>
      <c r="AC152" s="2">
        <v>2</v>
      </c>
      <c r="AD152" s="2">
        <v>1.5</v>
      </c>
      <c r="AE152" s="2">
        <v>2</v>
      </c>
      <c r="AF152" s="7">
        <v>6</v>
      </c>
    </row>
    <row r="153" spans="1:32" x14ac:dyDescent="0.3">
      <c r="A153" s="32">
        <f t="shared" si="9"/>
        <v>17</v>
      </c>
      <c r="B153" s="2" t="s">
        <v>1</v>
      </c>
      <c r="C153" s="2" t="s">
        <v>6</v>
      </c>
      <c r="D153" s="2">
        <v>6.609</v>
      </c>
      <c r="E153" s="2">
        <v>9</v>
      </c>
      <c r="F153" s="2">
        <v>0</v>
      </c>
      <c r="G153" s="2">
        <v>1.3810000000000002</v>
      </c>
      <c r="H153" s="2">
        <v>24.74</v>
      </c>
      <c r="I153" s="2">
        <v>1</v>
      </c>
      <c r="J153" s="2">
        <v>0</v>
      </c>
      <c r="K153" s="2">
        <v>1</v>
      </c>
      <c r="L153" s="2">
        <v>0</v>
      </c>
      <c r="M153" s="17" t="s">
        <v>127</v>
      </c>
      <c r="N153" s="17" t="s">
        <v>102</v>
      </c>
      <c r="O153" s="2">
        <v>1</v>
      </c>
      <c r="P153" s="17" t="s">
        <v>102</v>
      </c>
      <c r="Q153" s="2">
        <v>1</v>
      </c>
      <c r="R153" s="2">
        <v>0</v>
      </c>
      <c r="S153" s="2">
        <v>1</v>
      </c>
      <c r="T153" s="2">
        <v>0</v>
      </c>
      <c r="U153" s="2">
        <v>1</v>
      </c>
      <c r="V153" s="2">
        <v>0</v>
      </c>
      <c r="W153" s="2">
        <v>1</v>
      </c>
      <c r="X153" s="2">
        <v>1.3810000000000002</v>
      </c>
      <c r="Y153" s="2">
        <v>0</v>
      </c>
      <c r="Z153" s="2">
        <v>0</v>
      </c>
      <c r="AA153" s="2"/>
      <c r="AB153" s="2">
        <v>0</v>
      </c>
      <c r="AC153" s="2">
        <v>0</v>
      </c>
      <c r="AD153" s="2"/>
      <c r="AE153" s="2">
        <v>0</v>
      </c>
      <c r="AF153" s="7">
        <v>3</v>
      </c>
    </row>
    <row r="154" spans="1:32" ht="12.75" thickBot="1" x14ac:dyDescent="0.35">
      <c r="A154" s="33">
        <f t="shared" si="9"/>
        <v>17</v>
      </c>
      <c r="B154" s="8" t="s">
        <v>1</v>
      </c>
      <c r="C154" s="8" t="s">
        <v>9</v>
      </c>
      <c r="D154" s="8">
        <v>2.6469999999999998</v>
      </c>
      <c r="E154" s="8">
        <v>5</v>
      </c>
      <c r="F154" s="8">
        <v>0</v>
      </c>
      <c r="G154" s="8">
        <v>0.70000000000000007</v>
      </c>
      <c r="H154" s="8">
        <v>8.0419999999999998</v>
      </c>
      <c r="I154" s="8">
        <v>1</v>
      </c>
      <c r="J154" s="8">
        <v>0</v>
      </c>
      <c r="K154" s="8">
        <v>1</v>
      </c>
      <c r="L154" s="8">
        <v>0</v>
      </c>
      <c r="M154" s="18" t="s">
        <v>236</v>
      </c>
      <c r="N154" s="18" t="s">
        <v>102</v>
      </c>
      <c r="O154" s="8">
        <v>1</v>
      </c>
      <c r="P154" s="18" t="s">
        <v>102</v>
      </c>
      <c r="Q154" s="8">
        <v>1</v>
      </c>
      <c r="R154" s="8">
        <v>0</v>
      </c>
      <c r="S154" s="8">
        <v>1</v>
      </c>
      <c r="T154" s="8">
        <v>0</v>
      </c>
      <c r="U154" s="8">
        <v>1</v>
      </c>
      <c r="V154" s="8">
        <v>0</v>
      </c>
      <c r="W154" s="8">
        <v>1</v>
      </c>
      <c r="X154" s="8">
        <v>0.70000000000000007</v>
      </c>
      <c r="Y154" s="8">
        <v>0</v>
      </c>
      <c r="Z154" s="8">
        <v>0</v>
      </c>
      <c r="AA154" s="8"/>
      <c r="AB154" s="8">
        <v>0</v>
      </c>
      <c r="AC154" s="8">
        <v>0</v>
      </c>
      <c r="AD154" s="8"/>
      <c r="AE154" s="8">
        <v>0</v>
      </c>
      <c r="AF154" s="9">
        <v>7</v>
      </c>
    </row>
    <row r="155" spans="1:32" x14ac:dyDescent="0.3">
      <c r="A155" s="32">
        <f>A146+1</f>
        <v>18</v>
      </c>
      <c r="B155" s="2" t="s">
        <v>1</v>
      </c>
      <c r="C155" s="2" t="s">
        <v>8</v>
      </c>
      <c r="D155" s="2">
        <v>10.587999999999999</v>
      </c>
      <c r="E155" s="2">
        <v>29</v>
      </c>
      <c r="F155" s="2">
        <v>0</v>
      </c>
      <c r="G155" s="2">
        <v>6.468</v>
      </c>
      <c r="H155" s="2">
        <v>14.958</v>
      </c>
      <c r="I155" s="2">
        <v>1</v>
      </c>
      <c r="J155" s="2">
        <v>0</v>
      </c>
      <c r="K155" s="2">
        <v>2</v>
      </c>
      <c r="L155" s="2">
        <v>0</v>
      </c>
      <c r="M155" s="17" t="s">
        <v>298</v>
      </c>
      <c r="N155" s="17" t="s">
        <v>170</v>
      </c>
      <c r="O155" s="2">
        <v>4</v>
      </c>
      <c r="P155" s="17" t="s">
        <v>89</v>
      </c>
      <c r="Q155" s="2">
        <v>3</v>
      </c>
      <c r="R155" s="2">
        <v>1</v>
      </c>
      <c r="S155" s="2">
        <v>1</v>
      </c>
      <c r="T155" s="2">
        <v>1</v>
      </c>
      <c r="U155" s="2">
        <v>1</v>
      </c>
      <c r="V155" s="2">
        <v>0</v>
      </c>
      <c r="W155" s="2">
        <v>0</v>
      </c>
      <c r="X155" s="2">
        <v>2.1560000000000001</v>
      </c>
      <c r="Y155" s="2">
        <v>0</v>
      </c>
      <c r="Z155" s="2">
        <v>0</v>
      </c>
      <c r="AA155" s="2"/>
      <c r="AB155" s="2">
        <v>1</v>
      </c>
      <c r="AC155" s="2">
        <v>1</v>
      </c>
      <c r="AD155" s="2">
        <v>1</v>
      </c>
      <c r="AE155" s="2">
        <v>2</v>
      </c>
      <c r="AF155" s="7">
        <v>6</v>
      </c>
    </row>
    <row r="156" spans="1:32" x14ac:dyDescent="0.3">
      <c r="A156" s="32">
        <f t="shared" ref="A156:A163" si="10">A147+1</f>
        <v>18</v>
      </c>
      <c r="B156" s="2" t="s">
        <v>1</v>
      </c>
      <c r="C156" s="2" t="s">
        <v>7</v>
      </c>
      <c r="D156" s="2">
        <v>5.6440000000000001</v>
      </c>
      <c r="E156" s="2">
        <v>16</v>
      </c>
      <c r="F156" s="2">
        <v>0</v>
      </c>
      <c r="G156" s="2">
        <v>3.2949999999999999</v>
      </c>
      <c r="H156" s="2">
        <v>10.288</v>
      </c>
      <c r="I156" s="2">
        <v>1</v>
      </c>
      <c r="J156" s="2">
        <v>0</v>
      </c>
      <c r="K156" s="2">
        <v>1</v>
      </c>
      <c r="L156" s="2">
        <v>0</v>
      </c>
      <c r="M156" s="17" t="s">
        <v>100</v>
      </c>
      <c r="N156" s="17" t="s">
        <v>102</v>
      </c>
      <c r="O156" s="2">
        <v>1</v>
      </c>
      <c r="P156" s="17" t="s">
        <v>102</v>
      </c>
      <c r="Q156" s="2">
        <v>1</v>
      </c>
      <c r="R156" s="2">
        <v>0</v>
      </c>
      <c r="S156" s="2">
        <v>1</v>
      </c>
      <c r="T156" s="2">
        <v>0</v>
      </c>
      <c r="U156" s="2">
        <v>1</v>
      </c>
      <c r="V156" s="2">
        <v>0</v>
      </c>
      <c r="W156" s="2">
        <v>1</v>
      </c>
      <c r="X156" s="2">
        <v>3.2949999999999999</v>
      </c>
      <c r="Y156" s="2">
        <v>0</v>
      </c>
      <c r="Z156" s="2">
        <v>0</v>
      </c>
      <c r="AA156" s="2"/>
      <c r="AB156" s="2">
        <v>0</v>
      </c>
      <c r="AC156" s="2">
        <v>0</v>
      </c>
      <c r="AD156" s="2"/>
      <c r="AE156" s="2">
        <v>0</v>
      </c>
      <c r="AF156" s="7">
        <v>6</v>
      </c>
    </row>
    <row r="157" spans="1:32" x14ac:dyDescent="0.3">
      <c r="A157" s="32">
        <f t="shared" si="10"/>
        <v>18</v>
      </c>
      <c r="B157" s="2" t="s">
        <v>1</v>
      </c>
      <c r="C157" s="2" t="s">
        <v>10</v>
      </c>
      <c r="D157" s="2">
        <v>10.189</v>
      </c>
      <c r="E157" s="2">
        <v>29</v>
      </c>
      <c r="F157" s="2">
        <v>0</v>
      </c>
      <c r="G157" s="2">
        <v>5.8980000000000006</v>
      </c>
      <c r="H157" s="2">
        <v>38.359000000000002</v>
      </c>
      <c r="I157" s="2">
        <v>2</v>
      </c>
      <c r="J157" s="2">
        <v>0</v>
      </c>
      <c r="K157" s="2">
        <v>3</v>
      </c>
      <c r="L157" s="2">
        <v>0</v>
      </c>
      <c r="M157" s="17" t="s">
        <v>299</v>
      </c>
      <c r="N157" s="17" t="s">
        <v>89</v>
      </c>
      <c r="O157" s="2">
        <v>3</v>
      </c>
      <c r="P157" s="17" t="s">
        <v>89</v>
      </c>
      <c r="Q157" s="2">
        <v>3</v>
      </c>
      <c r="R157" s="2">
        <v>0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1.9660000000000002</v>
      </c>
      <c r="Y157" s="2">
        <v>0</v>
      </c>
      <c r="Z157" s="2">
        <v>0</v>
      </c>
      <c r="AA157" s="2"/>
      <c r="AB157" s="2">
        <v>0</v>
      </c>
      <c r="AC157" s="2">
        <v>0</v>
      </c>
      <c r="AD157" s="2"/>
      <c r="AE157" s="2">
        <v>2</v>
      </c>
      <c r="AF157" s="7">
        <v>5</v>
      </c>
    </row>
    <row r="158" spans="1:32" x14ac:dyDescent="0.3">
      <c r="A158" s="32">
        <f t="shared" si="10"/>
        <v>18</v>
      </c>
      <c r="B158" s="2" t="s">
        <v>0</v>
      </c>
      <c r="C158" s="2" t="s">
        <v>5</v>
      </c>
      <c r="D158" s="2">
        <v>10.173</v>
      </c>
      <c r="E158" s="2">
        <v>23</v>
      </c>
      <c r="F158" s="2">
        <v>0</v>
      </c>
      <c r="G158" s="2">
        <v>4.363999999999999</v>
      </c>
      <c r="H158" s="2">
        <v>41.273000000000003</v>
      </c>
      <c r="I158" s="2">
        <v>2</v>
      </c>
      <c r="J158" s="2">
        <v>0</v>
      </c>
      <c r="K158" s="2">
        <v>2</v>
      </c>
      <c r="L158" s="2">
        <v>1</v>
      </c>
      <c r="M158" s="17" t="s">
        <v>300</v>
      </c>
      <c r="N158" s="17" t="s">
        <v>165</v>
      </c>
      <c r="O158" s="2">
        <v>5</v>
      </c>
      <c r="P158" s="17" t="s">
        <v>69</v>
      </c>
      <c r="Q158" s="2">
        <v>2</v>
      </c>
      <c r="R158" s="2">
        <v>3</v>
      </c>
      <c r="S158" s="2">
        <v>1</v>
      </c>
      <c r="T158" s="2">
        <v>1</v>
      </c>
      <c r="U158" s="2">
        <v>1</v>
      </c>
      <c r="V158" s="2">
        <v>0</v>
      </c>
      <c r="W158" s="2">
        <v>0</v>
      </c>
      <c r="X158" s="2">
        <v>2.1819999999999995</v>
      </c>
      <c r="Y158" s="2">
        <v>0</v>
      </c>
      <c r="Z158" s="2">
        <v>0</v>
      </c>
      <c r="AA158" s="2"/>
      <c r="AB158" s="2">
        <v>1</v>
      </c>
      <c r="AC158" s="2">
        <v>2</v>
      </c>
      <c r="AD158" s="2">
        <v>1</v>
      </c>
      <c r="AE158" s="2">
        <v>1</v>
      </c>
      <c r="AF158" s="7">
        <v>5</v>
      </c>
    </row>
    <row r="159" spans="1:32" x14ac:dyDescent="0.3">
      <c r="A159" s="32">
        <f t="shared" si="10"/>
        <v>18</v>
      </c>
      <c r="B159" s="2" t="s">
        <v>0</v>
      </c>
      <c r="C159" s="2" t="s">
        <v>11</v>
      </c>
      <c r="D159" s="2">
        <v>5.8769999999999998</v>
      </c>
      <c r="E159" s="2">
        <v>8</v>
      </c>
      <c r="F159" s="2">
        <v>0</v>
      </c>
      <c r="G159" s="2">
        <v>1.3820000000000001</v>
      </c>
      <c r="H159" s="2">
        <v>12.254</v>
      </c>
      <c r="I159" s="2">
        <v>1</v>
      </c>
      <c r="J159" s="2">
        <v>0</v>
      </c>
      <c r="K159" s="2">
        <v>1</v>
      </c>
      <c r="L159" s="2">
        <v>0</v>
      </c>
      <c r="M159" s="17" t="s">
        <v>211</v>
      </c>
      <c r="N159" s="17" t="s">
        <v>102</v>
      </c>
      <c r="O159" s="2">
        <v>1</v>
      </c>
      <c r="P159" s="17" t="s">
        <v>102</v>
      </c>
      <c r="Q159" s="2">
        <v>1</v>
      </c>
      <c r="R159" s="2">
        <v>0</v>
      </c>
      <c r="S159" s="2">
        <v>1</v>
      </c>
      <c r="T159" s="2">
        <v>0</v>
      </c>
      <c r="U159" s="2">
        <v>1</v>
      </c>
      <c r="V159" s="2">
        <v>0</v>
      </c>
      <c r="W159" s="2">
        <v>1</v>
      </c>
      <c r="X159" s="2">
        <v>1.3820000000000001</v>
      </c>
      <c r="Y159" s="2">
        <v>0</v>
      </c>
      <c r="Z159" s="2">
        <v>0</v>
      </c>
      <c r="AA159" s="2"/>
      <c r="AB159" s="2">
        <v>0</v>
      </c>
      <c r="AC159" s="2">
        <v>0</v>
      </c>
      <c r="AD159" s="2"/>
      <c r="AE159" s="2">
        <v>0</v>
      </c>
      <c r="AF159" s="7">
        <v>5</v>
      </c>
    </row>
    <row r="160" spans="1:32" x14ac:dyDescent="0.3">
      <c r="A160" s="32">
        <f t="shared" si="10"/>
        <v>18</v>
      </c>
      <c r="B160" s="2" t="s">
        <v>0</v>
      </c>
      <c r="C160" s="2" t="s">
        <v>4</v>
      </c>
      <c r="D160" s="2">
        <v>13.353</v>
      </c>
      <c r="E160" s="2">
        <v>39</v>
      </c>
      <c r="F160" s="2">
        <v>0</v>
      </c>
      <c r="G160" s="2">
        <v>7.0420000000000007</v>
      </c>
      <c r="H160" s="2">
        <v>19.314</v>
      </c>
      <c r="I160" s="2">
        <v>1</v>
      </c>
      <c r="J160" s="2">
        <v>0</v>
      </c>
      <c r="K160" s="2">
        <v>1</v>
      </c>
      <c r="L160" s="2">
        <v>1</v>
      </c>
      <c r="M160" s="17" t="s">
        <v>301</v>
      </c>
      <c r="N160" s="17" t="s">
        <v>302</v>
      </c>
      <c r="O160" s="2">
        <v>8</v>
      </c>
      <c r="P160" s="17" t="s">
        <v>89</v>
      </c>
      <c r="Q160" s="2">
        <v>3</v>
      </c>
      <c r="R160" s="2">
        <v>5</v>
      </c>
      <c r="S160" s="2">
        <v>1</v>
      </c>
      <c r="T160" s="2">
        <v>1</v>
      </c>
      <c r="U160" s="2">
        <v>1</v>
      </c>
      <c r="V160" s="2">
        <v>0</v>
      </c>
      <c r="W160" s="2">
        <v>0</v>
      </c>
      <c r="X160" s="2">
        <v>2.3473333333333337</v>
      </c>
      <c r="Y160" s="2">
        <v>1</v>
      </c>
      <c r="Z160" s="2">
        <v>1</v>
      </c>
      <c r="AA160" s="2">
        <v>2</v>
      </c>
      <c r="AB160" s="2">
        <v>1</v>
      </c>
      <c r="AC160" s="2">
        <v>3</v>
      </c>
      <c r="AD160" s="2">
        <v>1.6666666666666667</v>
      </c>
      <c r="AE160" s="2">
        <v>2</v>
      </c>
      <c r="AF160" s="7">
        <v>6</v>
      </c>
    </row>
    <row r="161" spans="1:32" x14ac:dyDescent="0.3">
      <c r="A161" s="32">
        <f t="shared" si="10"/>
        <v>18</v>
      </c>
      <c r="B161" s="2" t="s">
        <v>2</v>
      </c>
      <c r="C161" s="2" t="s">
        <v>9</v>
      </c>
      <c r="D161" s="2">
        <v>7.8410000000000002</v>
      </c>
      <c r="E161" s="2">
        <v>18</v>
      </c>
      <c r="F161" s="2">
        <v>1</v>
      </c>
      <c r="G161" s="2">
        <v>3.2130000000000001</v>
      </c>
      <c r="H161" s="2">
        <v>10.505000000000001</v>
      </c>
      <c r="I161" s="2">
        <v>1</v>
      </c>
      <c r="J161" s="2">
        <v>1</v>
      </c>
      <c r="K161" s="2">
        <v>1</v>
      </c>
      <c r="L161" s="2">
        <v>0</v>
      </c>
      <c r="M161" s="17" t="s">
        <v>303</v>
      </c>
      <c r="N161" s="17" t="s">
        <v>74</v>
      </c>
      <c r="O161" s="2">
        <v>2</v>
      </c>
      <c r="P161" s="17" t="s">
        <v>74</v>
      </c>
      <c r="Q161" s="2">
        <v>2</v>
      </c>
      <c r="R161" s="2">
        <v>0</v>
      </c>
      <c r="S161" s="2">
        <v>1</v>
      </c>
      <c r="T161" s="2">
        <v>0</v>
      </c>
      <c r="U161" s="2">
        <v>0</v>
      </c>
      <c r="V161" s="2">
        <v>0</v>
      </c>
      <c r="W161" s="2">
        <v>0</v>
      </c>
      <c r="X161" s="2">
        <v>1.6065</v>
      </c>
      <c r="Y161" s="2">
        <v>0</v>
      </c>
      <c r="Z161" s="2">
        <v>0</v>
      </c>
      <c r="AA161" s="2"/>
      <c r="AB161" s="2">
        <v>1</v>
      </c>
      <c r="AC161" s="2">
        <v>1</v>
      </c>
      <c r="AD161" s="2">
        <v>1</v>
      </c>
      <c r="AE161" s="2">
        <v>1</v>
      </c>
      <c r="AF161" s="7">
        <v>6</v>
      </c>
    </row>
    <row r="162" spans="1:32" x14ac:dyDescent="0.3">
      <c r="A162" s="32">
        <f t="shared" si="10"/>
        <v>18</v>
      </c>
      <c r="B162" s="2" t="s">
        <v>2</v>
      </c>
      <c r="C162" s="2" t="s">
        <v>3</v>
      </c>
      <c r="D162" s="2">
        <v>8.6069999999999993</v>
      </c>
      <c r="E162" s="2">
        <v>12</v>
      </c>
      <c r="F162" s="2">
        <v>0</v>
      </c>
      <c r="G162" s="2">
        <v>2.6310000000000002</v>
      </c>
      <c r="H162" s="2">
        <v>17.881</v>
      </c>
      <c r="I162" s="2">
        <v>1</v>
      </c>
      <c r="J162" s="2">
        <v>0</v>
      </c>
      <c r="K162" s="2">
        <v>1</v>
      </c>
      <c r="L162" s="2">
        <v>0</v>
      </c>
      <c r="M162" s="17" t="s">
        <v>304</v>
      </c>
      <c r="N162" s="17" t="s">
        <v>305</v>
      </c>
      <c r="O162" s="2">
        <v>4</v>
      </c>
      <c r="P162" s="17" t="s">
        <v>306</v>
      </c>
      <c r="Q162" s="2">
        <v>3</v>
      </c>
      <c r="R162" s="2">
        <v>1</v>
      </c>
      <c r="S162" s="2">
        <v>1</v>
      </c>
      <c r="T162" s="2">
        <v>0</v>
      </c>
      <c r="U162" s="2">
        <v>0</v>
      </c>
      <c r="V162" s="2">
        <v>0</v>
      </c>
      <c r="W162" s="2">
        <v>0</v>
      </c>
      <c r="X162" s="2">
        <v>0.87700000000000011</v>
      </c>
      <c r="Y162" s="2">
        <v>1</v>
      </c>
      <c r="Z162" s="2">
        <v>1</v>
      </c>
      <c r="AA162" s="2">
        <v>2</v>
      </c>
      <c r="AB162" s="2">
        <v>1</v>
      </c>
      <c r="AC162" s="2">
        <v>1</v>
      </c>
      <c r="AD162" s="2">
        <v>1</v>
      </c>
      <c r="AE162" s="2">
        <v>2</v>
      </c>
      <c r="AF162" s="7">
        <v>5</v>
      </c>
    </row>
    <row r="163" spans="1:32" ht="12.75" thickBot="1" x14ac:dyDescent="0.35">
      <c r="A163" s="33">
        <f t="shared" si="10"/>
        <v>18</v>
      </c>
      <c r="B163" s="8" t="s">
        <v>2</v>
      </c>
      <c r="C163" s="8" t="s">
        <v>6</v>
      </c>
      <c r="D163" s="8">
        <v>5.5780000000000003</v>
      </c>
      <c r="E163" s="8">
        <v>13</v>
      </c>
      <c r="F163" s="8">
        <v>0</v>
      </c>
      <c r="G163" s="8">
        <v>2.0329999999999999</v>
      </c>
      <c r="H163" s="8">
        <v>15.202</v>
      </c>
      <c r="I163" s="8">
        <v>1</v>
      </c>
      <c r="J163" s="8">
        <v>0</v>
      </c>
      <c r="K163" s="8">
        <v>1</v>
      </c>
      <c r="L163" s="8">
        <v>0</v>
      </c>
      <c r="M163" s="18" t="s">
        <v>104</v>
      </c>
      <c r="N163" s="18" t="s">
        <v>102</v>
      </c>
      <c r="O163" s="8">
        <v>1</v>
      </c>
      <c r="P163" s="18" t="s">
        <v>102</v>
      </c>
      <c r="Q163" s="8">
        <v>1</v>
      </c>
      <c r="R163" s="8">
        <v>0</v>
      </c>
      <c r="S163" s="8">
        <v>1</v>
      </c>
      <c r="T163" s="8">
        <v>0</v>
      </c>
      <c r="U163" s="8">
        <v>1</v>
      </c>
      <c r="V163" s="8">
        <v>0</v>
      </c>
      <c r="W163" s="8">
        <v>1</v>
      </c>
      <c r="X163" s="8">
        <v>2.0329999999999999</v>
      </c>
      <c r="Y163" s="8">
        <v>0</v>
      </c>
      <c r="Z163" s="8">
        <v>0</v>
      </c>
      <c r="AA163" s="8"/>
      <c r="AB163" s="8">
        <v>0</v>
      </c>
      <c r="AC163" s="8">
        <v>0</v>
      </c>
      <c r="AD163" s="8"/>
      <c r="AE163" s="8">
        <v>0</v>
      </c>
      <c r="AF163" s="9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621"/>
  <sheetViews>
    <sheetView workbookViewId="0">
      <selection activeCell="D58" sqref="D58"/>
    </sheetView>
  </sheetViews>
  <sheetFormatPr defaultRowHeight="12" x14ac:dyDescent="0.3"/>
  <cols>
    <col min="1" max="1" width="6.625" style="1" bestFit="1" customWidth="1"/>
    <col min="2" max="2" width="10" style="1" bestFit="1" customWidth="1"/>
    <col min="3" max="3" width="10.375" style="1" bestFit="1" customWidth="1"/>
    <col min="4" max="4" width="10.625" style="1" bestFit="1" customWidth="1"/>
    <col min="5" max="16384" width="9" style="1"/>
  </cols>
  <sheetData>
    <row r="1" spans="1:4" x14ac:dyDescent="0.2">
      <c r="A1" s="14" t="s">
        <v>46</v>
      </c>
      <c r="B1" s="14" t="s">
        <v>47</v>
      </c>
      <c r="C1" s="14" t="s">
        <v>48</v>
      </c>
      <c r="D1" s="14" t="s">
        <v>49</v>
      </c>
    </row>
    <row r="2" spans="1:4" x14ac:dyDescent="0.3">
      <c r="A2" s="2">
        <v>1</v>
      </c>
      <c r="B2" s="2" t="s">
        <v>309</v>
      </c>
      <c r="C2" s="2">
        <v>1</v>
      </c>
      <c r="D2" s="2">
        <v>5.5269999999999992</v>
      </c>
    </row>
    <row r="3" spans="1:4" x14ac:dyDescent="0.3">
      <c r="A3" s="2">
        <v>1</v>
      </c>
      <c r="B3" s="2" t="s">
        <v>309</v>
      </c>
      <c r="C3" s="2">
        <v>2</v>
      </c>
      <c r="D3" s="2">
        <v>4.5339999999999998</v>
      </c>
    </row>
    <row r="4" spans="1:4" x14ac:dyDescent="0.3">
      <c r="A4" s="2">
        <v>1</v>
      </c>
      <c r="B4" s="2" t="s">
        <v>309</v>
      </c>
      <c r="C4" s="2">
        <v>3</v>
      </c>
      <c r="D4" s="2">
        <v>2.7129999999999996</v>
      </c>
    </row>
    <row r="5" spans="1:4" x14ac:dyDescent="0.3">
      <c r="A5" s="2">
        <v>1</v>
      </c>
      <c r="B5" s="2" t="s">
        <v>309</v>
      </c>
      <c r="C5" s="2">
        <v>4</v>
      </c>
      <c r="D5" s="2">
        <v>0.65100000000000002</v>
      </c>
    </row>
    <row r="6" spans="1:4" x14ac:dyDescent="0.3">
      <c r="A6" s="2">
        <v>1</v>
      </c>
      <c r="B6" s="2" t="s">
        <v>309</v>
      </c>
      <c r="C6" s="2">
        <v>5</v>
      </c>
      <c r="D6" s="2">
        <v>0</v>
      </c>
    </row>
    <row r="7" spans="1:4" x14ac:dyDescent="0.3">
      <c r="A7" s="2">
        <v>1</v>
      </c>
      <c r="B7" s="2" t="s">
        <v>309</v>
      </c>
      <c r="C7" s="2">
        <v>6</v>
      </c>
      <c r="D7" s="2">
        <v>0</v>
      </c>
    </row>
    <row r="8" spans="1:4" x14ac:dyDescent="0.3">
      <c r="A8" s="2">
        <v>1</v>
      </c>
      <c r="B8" s="2" t="s">
        <v>309</v>
      </c>
      <c r="C8" s="2">
        <v>7</v>
      </c>
      <c r="D8" s="2">
        <v>0</v>
      </c>
    </row>
    <row r="9" spans="1:4" x14ac:dyDescent="0.3">
      <c r="A9" s="2">
        <v>1</v>
      </c>
      <c r="B9" s="2" t="s">
        <v>309</v>
      </c>
      <c r="C9" s="2">
        <v>8</v>
      </c>
      <c r="D9" s="2">
        <v>0</v>
      </c>
    </row>
    <row r="10" spans="1:4" x14ac:dyDescent="0.3">
      <c r="A10" s="2">
        <v>1</v>
      </c>
      <c r="B10" s="2" t="s">
        <v>309</v>
      </c>
      <c r="C10" s="2">
        <v>9</v>
      </c>
      <c r="D10" s="2">
        <v>0</v>
      </c>
    </row>
    <row r="11" spans="1:4" x14ac:dyDescent="0.3">
      <c r="A11" s="2">
        <v>1</v>
      </c>
      <c r="B11" s="2" t="s">
        <v>309</v>
      </c>
      <c r="C11" s="2">
        <v>10</v>
      </c>
      <c r="D11" s="2">
        <v>0</v>
      </c>
    </row>
    <row r="12" spans="1:4" x14ac:dyDescent="0.3">
      <c r="A12" s="2">
        <v>1</v>
      </c>
      <c r="B12" s="2" t="s">
        <v>309</v>
      </c>
      <c r="C12" s="2">
        <v>1</v>
      </c>
      <c r="D12" s="2">
        <v>9.6409999999999982</v>
      </c>
    </row>
    <row r="13" spans="1:4" x14ac:dyDescent="0.3">
      <c r="A13" s="2">
        <v>1</v>
      </c>
      <c r="B13" s="2" t="s">
        <v>309</v>
      </c>
      <c r="C13" s="2">
        <v>2</v>
      </c>
      <c r="D13" s="2">
        <v>0.46600000000000003</v>
      </c>
    </row>
    <row r="14" spans="1:4" x14ac:dyDescent="0.3">
      <c r="A14" s="2">
        <v>1</v>
      </c>
      <c r="B14" s="2" t="s">
        <v>309</v>
      </c>
      <c r="C14" s="2">
        <v>3</v>
      </c>
      <c r="D14" s="2">
        <v>0</v>
      </c>
    </row>
    <row r="15" spans="1:4" x14ac:dyDescent="0.3">
      <c r="A15" s="2">
        <v>1</v>
      </c>
      <c r="B15" s="2" t="s">
        <v>309</v>
      </c>
      <c r="C15" s="2">
        <v>4</v>
      </c>
      <c r="D15" s="2">
        <v>0</v>
      </c>
    </row>
    <row r="16" spans="1:4" x14ac:dyDescent="0.3">
      <c r="A16" s="2">
        <v>1</v>
      </c>
      <c r="B16" s="2" t="s">
        <v>309</v>
      </c>
      <c r="C16" s="2">
        <v>5</v>
      </c>
      <c r="D16" s="2">
        <v>0</v>
      </c>
    </row>
    <row r="17" spans="1:4" x14ac:dyDescent="0.3">
      <c r="A17" s="2">
        <v>1</v>
      </c>
      <c r="B17" s="2" t="s">
        <v>309</v>
      </c>
      <c r="C17" s="2">
        <v>6</v>
      </c>
      <c r="D17" s="2">
        <v>0</v>
      </c>
    </row>
    <row r="18" spans="1:4" x14ac:dyDescent="0.3">
      <c r="A18" s="2">
        <v>1</v>
      </c>
      <c r="B18" s="2" t="s">
        <v>309</v>
      </c>
      <c r="C18" s="2">
        <v>7</v>
      </c>
      <c r="D18" s="2">
        <v>0</v>
      </c>
    </row>
    <row r="19" spans="1:4" x14ac:dyDescent="0.3">
      <c r="A19" s="2">
        <v>1</v>
      </c>
      <c r="B19" s="2" t="s">
        <v>309</v>
      </c>
      <c r="C19" s="2">
        <v>8</v>
      </c>
      <c r="D19" s="2">
        <v>0</v>
      </c>
    </row>
    <row r="20" spans="1:4" x14ac:dyDescent="0.3">
      <c r="A20" s="2">
        <v>1</v>
      </c>
      <c r="B20" s="2" t="s">
        <v>309</v>
      </c>
      <c r="C20" s="2">
        <v>9</v>
      </c>
      <c r="D20" s="2">
        <v>0</v>
      </c>
    </row>
    <row r="21" spans="1:4" x14ac:dyDescent="0.3">
      <c r="A21" s="2">
        <v>1</v>
      </c>
      <c r="B21" s="2" t="s">
        <v>309</v>
      </c>
      <c r="C21" s="2">
        <v>10</v>
      </c>
      <c r="D21" s="2">
        <v>0</v>
      </c>
    </row>
    <row r="22" spans="1:4" x14ac:dyDescent="0.3">
      <c r="A22" s="2">
        <v>1</v>
      </c>
      <c r="B22" s="2" t="s">
        <v>309</v>
      </c>
      <c r="C22" s="2">
        <v>1</v>
      </c>
      <c r="D22" s="2">
        <v>11.474</v>
      </c>
    </row>
    <row r="23" spans="1:4" x14ac:dyDescent="0.3">
      <c r="A23" s="2">
        <v>1</v>
      </c>
      <c r="B23" s="2" t="s">
        <v>309</v>
      </c>
      <c r="C23" s="2">
        <v>2</v>
      </c>
      <c r="D23" s="2">
        <v>0.48299999999999998</v>
      </c>
    </row>
    <row r="24" spans="1:4" x14ac:dyDescent="0.3">
      <c r="A24" s="2">
        <v>1</v>
      </c>
      <c r="B24" s="2" t="s">
        <v>309</v>
      </c>
      <c r="C24" s="2">
        <v>3</v>
      </c>
      <c r="D24" s="2">
        <v>0</v>
      </c>
    </row>
    <row r="25" spans="1:4" x14ac:dyDescent="0.3">
      <c r="A25" s="2">
        <v>1</v>
      </c>
      <c r="B25" s="2" t="s">
        <v>309</v>
      </c>
      <c r="C25" s="2">
        <v>4</v>
      </c>
      <c r="D25" s="2">
        <v>0</v>
      </c>
    </row>
    <row r="26" spans="1:4" x14ac:dyDescent="0.3">
      <c r="A26" s="2">
        <v>1</v>
      </c>
      <c r="B26" s="2" t="s">
        <v>309</v>
      </c>
      <c r="C26" s="2">
        <v>5</v>
      </c>
      <c r="D26" s="2">
        <v>0</v>
      </c>
    </row>
    <row r="27" spans="1:4" x14ac:dyDescent="0.3">
      <c r="A27" s="2">
        <v>1</v>
      </c>
      <c r="B27" s="2" t="s">
        <v>309</v>
      </c>
      <c r="C27" s="2">
        <v>6</v>
      </c>
      <c r="D27" s="2">
        <v>0</v>
      </c>
    </row>
    <row r="28" spans="1:4" x14ac:dyDescent="0.3">
      <c r="A28" s="2">
        <v>1</v>
      </c>
      <c r="B28" s="2" t="s">
        <v>309</v>
      </c>
      <c r="C28" s="2">
        <v>7</v>
      </c>
      <c r="D28" s="2">
        <v>0</v>
      </c>
    </row>
    <row r="29" spans="1:4" x14ac:dyDescent="0.3">
      <c r="A29" s="2">
        <v>1</v>
      </c>
      <c r="B29" s="2" t="s">
        <v>309</v>
      </c>
      <c r="C29" s="2">
        <v>8</v>
      </c>
      <c r="D29" s="2">
        <v>0</v>
      </c>
    </row>
    <row r="30" spans="1:4" x14ac:dyDescent="0.3">
      <c r="A30" s="2">
        <v>1</v>
      </c>
      <c r="B30" s="2" t="s">
        <v>309</v>
      </c>
      <c r="C30" s="2">
        <v>9</v>
      </c>
      <c r="D30" s="2">
        <v>0</v>
      </c>
    </row>
    <row r="31" spans="1:4" x14ac:dyDescent="0.3">
      <c r="A31" s="2">
        <v>1</v>
      </c>
      <c r="B31" s="2" t="s">
        <v>309</v>
      </c>
      <c r="C31" s="2">
        <v>10</v>
      </c>
      <c r="D31" s="2">
        <v>0</v>
      </c>
    </row>
    <row r="32" spans="1:4" x14ac:dyDescent="0.3">
      <c r="A32" s="2">
        <v>1</v>
      </c>
      <c r="B32" s="2" t="s">
        <v>311</v>
      </c>
      <c r="C32" s="2">
        <v>1</v>
      </c>
      <c r="D32" s="2">
        <v>7.6119999999999983</v>
      </c>
    </row>
    <row r="33" spans="1:4" x14ac:dyDescent="0.3">
      <c r="A33" s="2">
        <v>1</v>
      </c>
      <c r="B33" s="2" t="s">
        <v>311</v>
      </c>
      <c r="C33" s="2">
        <v>2</v>
      </c>
      <c r="D33" s="2">
        <v>4.4980000000000002</v>
      </c>
    </row>
    <row r="34" spans="1:4" x14ac:dyDescent="0.3">
      <c r="A34" s="2">
        <v>1</v>
      </c>
      <c r="B34" s="2" t="s">
        <v>311</v>
      </c>
      <c r="C34" s="2">
        <v>3</v>
      </c>
      <c r="D34" s="2">
        <v>0</v>
      </c>
    </row>
    <row r="35" spans="1:4" x14ac:dyDescent="0.3">
      <c r="A35" s="2">
        <v>1</v>
      </c>
      <c r="B35" s="2" t="s">
        <v>311</v>
      </c>
      <c r="C35" s="2">
        <v>4</v>
      </c>
      <c r="D35" s="2">
        <v>0</v>
      </c>
    </row>
    <row r="36" spans="1:4" x14ac:dyDescent="0.3">
      <c r="A36" s="2">
        <v>1</v>
      </c>
      <c r="B36" s="2" t="s">
        <v>311</v>
      </c>
      <c r="C36" s="2">
        <v>5</v>
      </c>
      <c r="D36" s="2">
        <v>0</v>
      </c>
    </row>
    <row r="37" spans="1:4" x14ac:dyDescent="0.3">
      <c r="A37" s="2">
        <v>1</v>
      </c>
      <c r="B37" s="2" t="s">
        <v>311</v>
      </c>
      <c r="C37" s="2">
        <v>6</v>
      </c>
      <c r="D37" s="2">
        <v>0</v>
      </c>
    </row>
    <row r="38" spans="1:4" x14ac:dyDescent="0.3">
      <c r="A38" s="2">
        <v>1</v>
      </c>
      <c r="B38" s="2" t="s">
        <v>311</v>
      </c>
      <c r="C38" s="2">
        <v>7</v>
      </c>
      <c r="D38" s="2">
        <v>0</v>
      </c>
    </row>
    <row r="39" spans="1:4" x14ac:dyDescent="0.3">
      <c r="A39" s="2">
        <v>1</v>
      </c>
      <c r="B39" s="2" t="s">
        <v>311</v>
      </c>
      <c r="C39" s="2">
        <v>8</v>
      </c>
      <c r="D39" s="2">
        <v>0</v>
      </c>
    </row>
    <row r="40" spans="1:4" x14ac:dyDescent="0.3">
      <c r="A40" s="2">
        <v>1</v>
      </c>
      <c r="B40" s="2" t="s">
        <v>311</v>
      </c>
      <c r="C40" s="2">
        <v>9</v>
      </c>
      <c r="D40" s="2">
        <v>0</v>
      </c>
    </row>
    <row r="41" spans="1:4" x14ac:dyDescent="0.3">
      <c r="A41" s="2">
        <v>1</v>
      </c>
      <c r="B41" s="2" t="s">
        <v>311</v>
      </c>
      <c r="C41" s="2">
        <v>10</v>
      </c>
      <c r="D41" s="2">
        <v>0</v>
      </c>
    </row>
    <row r="42" spans="1:4" x14ac:dyDescent="0.3">
      <c r="A42" s="2">
        <v>1</v>
      </c>
      <c r="B42" s="2" t="s">
        <v>311</v>
      </c>
      <c r="C42" s="2">
        <v>1</v>
      </c>
      <c r="D42" s="2">
        <v>3.2510000000000003</v>
      </c>
    </row>
    <row r="43" spans="1:4" x14ac:dyDescent="0.3">
      <c r="A43" s="2">
        <v>1</v>
      </c>
      <c r="B43" s="2" t="s">
        <v>311</v>
      </c>
      <c r="C43" s="2">
        <v>2</v>
      </c>
      <c r="D43" s="2">
        <v>0.39900000000000002</v>
      </c>
    </row>
    <row r="44" spans="1:4" x14ac:dyDescent="0.3">
      <c r="A44" s="2">
        <v>1</v>
      </c>
      <c r="B44" s="2" t="s">
        <v>311</v>
      </c>
      <c r="C44" s="2">
        <v>3</v>
      </c>
      <c r="D44" s="2">
        <v>0</v>
      </c>
    </row>
    <row r="45" spans="1:4" x14ac:dyDescent="0.3">
      <c r="A45" s="2">
        <v>1</v>
      </c>
      <c r="B45" s="2" t="s">
        <v>311</v>
      </c>
      <c r="C45" s="2">
        <v>4</v>
      </c>
      <c r="D45" s="2">
        <v>0</v>
      </c>
    </row>
    <row r="46" spans="1:4" x14ac:dyDescent="0.3">
      <c r="A46" s="2">
        <v>1</v>
      </c>
      <c r="B46" s="2" t="s">
        <v>311</v>
      </c>
      <c r="C46" s="2">
        <v>5</v>
      </c>
      <c r="D46" s="2">
        <v>0.11600000000000001</v>
      </c>
    </row>
    <row r="47" spans="1:4" x14ac:dyDescent="0.3">
      <c r="A47" s="2">
        <v>1</v>
      </c>
      <c r="B47" s="2" t="s">
        <v>311</v>
      </c>
      <c r="C47" s="2">
        <v>6</v>
      </c>
      <c r="D47" s="2">
        <v>0</v>
      </c>
    </row>
    <row r="48" spans="1:4" x14ac:dyDescent="0.3">
      <c r="A48" s="2">
        <v>1</v>
      </c>
      <c r="B48" s="2" t="s">
        <v>311</v>
      </c>
      <c r="C48" s="2">
        <v>7</v>
      </c>
      <c r="D48" s="2">
        <v>0</v>
      </c>
    </row>
    <row r="49" spans="1:4" x14ac:dyDescent="0.3">
      <c r="A49" s="2">
        <v>1</v>
      </c>
      <c r="B49" s="2" t="s">
        <v>311</v>
      </c>
      <c r="C49" s="2">
        <v>8</v>
      </c>
      <c r="D49" s="2">
        <v>0</v>
      </c>
    </row>
    <row r="50" spans="1:4" x14ac:dyDescent="0.3">
      <c r="A50" s="2">
        <v>1</v>
      </c>
      <c r="B50" s="2" t="s">
        <v>311</v>
      </c>
      <c r="C50" s="2">
        <v>9</v>
      </c>
      <c r="D50" s="2">
        <v>0</v>
      </c>
    </row>
    <row r="51" spans="1:4" x14ac:dyDescent="0.3">
      <c r="A51" s="2">
        <v>1</v>
      </c>
      <c r="B51" s="2" t="s">
        <v>311</v>
      </c>
      <c r="C51" s="2">
        <v>10</v>
      </c>
      <c r="D51" s="2">
        <v>0</v>
      </c>
    </row>
    <row r="52" spans="1:4" x14ac:dyDescent="0.3">
      <c r="A52" s="2">
        <v>1</v>
      </c>
      <c r="B52" s="2" t="s">
        <v>311</v>
      </c>
      <c r="C52" s="2">
        <v>1</v>
      </c>
      <c r="D52" s="2">
        <v>2.1659999999999999</v>
      </c>
    </row>
    <row r="53" spans="1:4" x14ac:dyDescent="0.3">
      <c r="A53" s="2">
        <v>1</v>
      </c>
      <c r="B53" s="2" t="s">
        <v>311</v>
      </c>
      <c r="C53" s="2">
        <v>2</v>
      </c>
      <c r="D53" s="2">
        <v>0</v>
      </c>
    </row>
    <row r="54" spans="1:4" x14ac:dyDescent="0.3">
      <c r="A54" s="2">
        <v>1</v>
      </c>
      <c r="B54" s="2" t="s">
        <v>311</v>
      </c>
      <c r="C54" s="2">
        <v>3</v>
      </c>
      <c r="D54" s="2">
        <v>0.11600000000000001</v>
      </c>
    </row>
    <row r="55" spans="1:4" x14ac:dyDescent="0.3">
      <c r="A55" s="2">
        <v>1</v>
      </c>
      <c r="B55" s="2" t="s">
        <v>311</v>
      </c>
      <c r="C55" s="2">
        <v>4</v>
      </c>
      <c r="D55" s="2">
        <v>0</v>
      </c>
    </row>
    <row r="56" spans="1:4" x14ac:dyDescent="0.3">
      <c r="A56" s="2">
        <v>1</v>
      </c>
      <c r="B56" s="2" t="s">
        <v>311</v>
      </c>
      <c r="C56" s="2">
        <v>5</v>
      </c>
      <c r="D56" s="2">
        <v>0</v>
      </c>
    </row>
    <row r="57" spans="1:4" x14ac:dyDescent="0.3">
      <c r="A57" s="2">
        <v>1</v>
      </c>
      <c r="B57" s="2" t="s">
        <v>311</v>
      </c>
      <c r="C57" s="2">
        <v>6</v>
      </c>
      <c r="D57" s="2">
        <v>0</v>
      </c>
    </row>
    <row r="58" spans="1:4" x14ac:dyDescent="0.3">
      <c r="A58" s="2">
        <v>1</v>
      </c>
      <c r="B58" s="2" t="s">
        <v>311</v>
      </c>
      <c r="C58" s="2">
        <v>7</v>
      </c>
      <c r="D58" s="2">
        <v>0</v>
      </c>
    </row>
    <row r="59" spans="1:4" x14ac:dyDescent="0.3">
      <c r="A59" s="2">
        <v>1</v>
      </c>
      <c r="B59" s="2" t="s">
        <v>311</v>
      </c>
      <c r="C59" s="2">
        <v>8</v>
      </c>
      <c r="D59" s="2">
        <v>0</v>
      </c>
    </row>
    <row r="60" spans="1:4" x14ac:dyDescent="0.3">
      <c r="A60" s="2">
        <v>1</v>
      </c>
      <c r="B60" s="2" t="s">
        <v>311</v>
      </c>
      <c r="C60" s="2">
        <v>9</v>
      </c>
      <c r="D60" s="2">
        <v>0</v>
      </c>
    </row>
    <row r="61" spans="1:4" x14ac:dyDescent="0.3">
      <c r="A61" s="2">
        <v>1</v>
      </c>
      <c r="B61" s="2" t="s">
        <v>311</v>
      </c>
      <c r="C61" s="2">
        <v>10</v>
      </c>
      <c r="D61" s="2">
        <v>0</v>
      </c>
    </row>
    <row r="62" spans="1:4" x14ac:dyDescent="0.3">
      <c r="A62" s="2">
        <v>1</v>
      </c>
      <c r="B62" s="2" t="s">
        <v>313</v>
      </c>
      <c r="C62" s="2">
        <v>1</v>
      </c>
      <c r="D62" s="2">
        <v>1.2630000000000001</v>
      </c>
    </row>
    <row r="63" spans="1:4" x14ac:dyDescent="0.3">
      <c r="A63" s="2">
        <v>1</v>
      </c>
      <c r="B63" s="2" t="s">
        <v>313</v>
      </c>
      <c r="C63" s="2">
        <v>2</v>
      </c>
      <c r="D63" s="2">
        <v>4.1630000000000003</v>
      </c>
    </row>
    <row r="64" spans="1:4" x14ac:dyDescent="0.3">
      <c r="A64" s="2">
        <v>1</v>
      </c>
      <c r="B64" s="2" t="s">
        <v>313</v>
      </c>
      <c r="C64" s="2">
        <v>3</v>
      </c>
      <c r="D64" s="2">
        <v>3.5309999999999997</v>
      </c>
    </row>
    <row r="65" spans="1:4" x14ac:dyDescent="0.3">
      <c r="A65" s="2">
        <v>1</v>
      </c>
      <c r="B65" s="2" t="s">
        <v>313</v>
      </c>
      <c r="C65" s="2">
        <v>4</v>
      </c>
      <c r="D65" s="2">
        <v>0.251</v>
      </c>
    </row>
    <row r="66" spans="1:4" x14ac:dyDescent="0.3">
      <c r="A66" s="2">
        <v>1</v>
      </c>
      <c r="B66" s="2" t="s">
        <v>313</v>
      </c>
      <c r="C66" s="2">
        <v>5</v>
      </c>
      <c r="D66" s="2">
        <v>0</v>
      </c>
    </row>
    <row r="67" spans="1:4" x14ac:dyDescent="0.3">
      <c r="A67" s="2">
        <v>1</v>
      </c>
      <c r="B67" s="2" t="s">
        <v>313</v>
      </c>
      <c r="C67" s="2">
        <v>6</v>
      </c>
      <c r="D67" s="2">
        <v>0</v>
      </c>
    </row>
    <row r="68" spans="1:4" x14ac:dyDescent="0.3">
      <c r="A68" s="2">
        <v>1</v>
      </c>
      <c r="B68" s="2" t="s">
        <v>313</v>
      </c>
      <c r="C68" s="2">
        <v>7</v>
      </c>
      <c r="D68" s="2">
        <v>0</v>
      </c>
    </row>
    <row r="69" spans="1:4" x14ac:dyDescent="0.3">
      <c r="A69" s="2">
        <v>1</v>
      </c>
      <c r="B69" s="2" t="s">
        <v>313</v>
      </c>
      <c r="C69" s="2">
        <v>8</v>
      </c>
      <c r="D69" s="2">
        <v>0</v>
      </c>
    </row>
    <row r="70" spans="1:4" x14ac:dyDescent="0.3">
      <c r="A70" s="2">
        <v>1</v>
      </c>
      <c r="B70" s="2" t="s">
        <v>313</v>
      </c>
      <c r="C70" s="2">
        <v>9</v>
      </c>
      <c r="D70" s="2">
        <v>0</v>
      </c>
    </row>
    <row r="71" spans="1:4" x14ac:dyDescent="0.3">
      <c r="A71" s="2">
        <v>1</v>
      </c>
      <c r="B71" s="2" t="s">
        <v>313</v>
      </c>
      <c r="C71" s="2">
        <v>10</v>
      </c>
      <c r="D71" s="2">
        <v>0</v>
      </c>
    </row>
    <row r="72" spans="1:4" x14ac:dyDescent="0.3">
      <c r="A72" s="2">
        <v>1</v>
      </c>
      <c r="B72" s="2" t="s">
        <v>313</v>
      </c>
      <c r="C72" s="2">
        <v>1</v>
      </c>
      <c r="D72" s="2">
        <v>1.5840000000000001</v>
      </c>
    </row>
    <row r="73" spans="1:4" x14ac:dyDescent="0.3">
      <c r="A73" s="2">
        <v>1</v>
      </c>
      <c r="B73" s="2" t="s">
        <v>313</v>
      </c>
      <c r="C73" s="2">
        <v>2</v>
      </c>
      <c r="D73" s="2">
        <v>4.6920000000000002</v>
      </c>
    </row>
    <row r="74" spans="1:4" x14ac:dyDescent="0.3">
      <c r="A74" s="2">
        <v>1</v>
      </c>
      <c r="B74" s="2" t="s">
        <v>313</v>
      </c>
      <c r="C74" s="2">
        <v>3</v>
      </c>
      <c r="D74" s="2">
        <v>0</v>
      </c>
    </row>
    <row r="75" spans="1:4" x14ac:dyDescent="0.3">
      <c r="A75" s="2">
        <v>1</v>
      </c>
      <c r="B75" s="2" t="s">
        <v>313</v>
      </c>
      <c r="C75" s="2">
        <v>4</v>
      </c>
      <c r="D75" s="2">
        <v>0</v>
      </c>
    </row>
    <row r="76" spans="1:4" x14ac:dyDescent="0.3">
      <c r="A76" s="2">
        <v>1</v>
      </c>
      <c r="B76" s="2" t="s">
        <v>313</v>
      </c>
      <c r="C76" s="2">
        <v>5</v>
      </c>
      <c r="D76" s="2">
        <v>0</v>
      </c>
    </row>
    <row r="77" spans="1:4" x14ac:dyDescent="0.3">
      <c r="A77" s="2">
        <v>1</v>
      </c>
      <c r="B77" s="2" t="s">
        <v>313</v>
      </c>
      <c r="C77" s="2">
        <v>6</v>
      </c>
      <c r="D77" s="2">
        <v>0</v>
      </c>
    </row>
    <row r="78" spans="1:4" x14ac:dyDescent="0.3">
      <c r="A78" s="2">
        <v>1</v>
      </c>
      <c r="B78" s="2" t="s">
        <v>313</v>
      </c>
      <c r="C78" s="2">
        <v>7</v>
      </c>
      <c r="D78" s="2">
        <v>0</v>
      </c>
    </row>
    <row r="79" spans="1:4" x14ac:dyDescent="0.3">
      <c r="A79" s="2">
        <v>1</v>
      </c>
      <c r="B79" s="2" t="s">
        <v>313</v>
      </c>
      <c r="C79" s="2">
        <v>8</v>
      </c>
      <c r="D79" s="2">
        <v>0</v>
      </c>
    </row>
    <row r="80" spans="1:4" x14ac:dyDescent="0.3">
      <c r="A80" s="2">
        <v>1</v>
      </c>
      <c r="B80" s="2" t="s">
        <v>313</v>
      </c>
      <c r="C80" s="2">
        <v>9</v>
      </c>
      <c r="D80" s="2">
        <v>0</v>
      </c>
    </row>
    <row r="81" spans="1:4" x14ac:dyDescent="0.3">
      <c r="A81" s="2">
        <v>1</v>
      </c>
      <c r="B81" s="2" t="s">
        <v>313</v>
      </c>
      <c r="C81" s="2">
        <v>10</v>
      </c>
      <c r="D81" s="2">
        <v>0</v>
      </c>
    </row>
    <row r="82" spans="1:4" x14ac:dyDescent="0.3">
      <c r="A82" s="2">
        <v>1</v>
      </c>
      <c r="B82" s="2" t="s">
        <v>313</v>
      </c>
      <c r="C82" s="2">
        <v>1</v>
      </c>
      <c r="D82" s="2">
        <v>1.3150000000000002</v>
      </c>
    </row>
    <row r="83" spans="1:4" x14ac:dyDescent="0.3">
      <c r="A83" s="2">
        <v>1</v>
      </c>
      <c r="B83" s="2" t="s">
        <v>313</v>
      </c>
      <c r="C83" s="2">
        <v>2</v>
      </c>
      <c r="D83" s="2">
        <v>1.1840000000000002</v>
      </c>
    </row>
    <row r="84" spans="1:4" x14ac:dyDescent="0.3">
      <c r="A84" s="2">
        <v>1</v>
      </c>
      <c r="B84" s="2" t="s">
        <v>313</v>
      </c>
      <c r="C84" s="2">
        <v>3</v>
      </c>
      <c r="D84" s="2">
        <v>2.5310000000000001</v>
      </c>
    </row>
    <row r="85" spans="1:4" x14ac:dyDescent="0.3">
      <c r="A85" s="2">
        <v>1</v>
      </c>
      <c r="B85" s="2" t="s">
        <v>313</v>
      </c>
      <c r="C85" s="2">
        <v>4</v>
      </c>
      <c r="D85" s="2">
        <v>0</v>
      </c>
    </row>
    <row r="86" spans="1:4" x14ac:dyDescent="0.3">
      <c r="A86" s="2">
        <v>1</v>
      </c>
      <c r="B86" s="2" t="s">
        <v>313</v>
      </c>
      <c r="C86" s="2">
        <v>5</v>
      </c>
      <c r="D86" s="2">
        <v>0</v>
      </c>
    </row>
    <row r="87" spans="1:4" x14ac:dyDescent="0.3">
      <c r="A87" s="2">
        <v>1</v>
      </c>
      <c r="B87" s="2" t="s">
        <v>313</v>
      </c>
      <c r="C87" s="2">
        <v>6</v>
      </c>
      <c r="D87" s="2">
        <v>0</v>
      </c>
    </row>
    <row r="88" spans="1:4" x14ac:dyDescent="0.3">
      <c r="A88" s="2">
        <v>1</v>
      </c>
      <c r="B88" s="2" t="s">
        <v>313</v>
      </c>
      <c r="C88" s="2">
        <v>7</v>
      </c>
      <c r="D88" s="2">
        <v>0</v>
      </c>
    </row>
    <row r="89" spans="1:4" x14ac:dyDescent="0.3">
      <c r="A89" s="2">
        <v>1</v>
      </c>
      <c r="B89" s="2" t="s">
        <v>313</v>
      </c>
      <c r="C89" s="2">
        <v>8</v>
      </c>
      <c r="D89" s="2">
        <v>0</v>
      </c>
    </row>
    <row r="90" spans="1:4" x14ac:dyDescent="0.3">
      <c r="A90" s="2">
        <v>1</v>
      </c>
      <c r="B90" s="2" t="s">
        <v>313</v>
      </c>
      <c r="C90" s="2">
        <v>9</v>
      </c>
      <c r="D90" s="2">
        <v>0</v>
      </c>
    </row>
    <row r="91" spans="1:4" x14ac:dyDescent="0.3">
      <c r="A91" s="2">
        <v>1</v>
      </c>
      <c r="B91" s="2" t="s">
        <v>313</v>
      </c>
      <c r="C91" s="2">
        <v>10</v>
      </c>
      <c r="D91" s="2">
        <v>0</v>
      </c>
    </row>
    <row r="92" spans="1:4" x14ac:dyDescent="0.3">
      <c r="A92" s="2">
        <v>2</v>
      </c>
      <c r="B92" s="2" t="s">
        <v>311</v>
      </c>
      <c r="C92" s="2">
        <v>1</v>
      </c>
      <c r="D92" s="2">
        <v>10.994999999999999</v>
      </c>
    </row>
    <row r="93" spans="1:4" x14ac:dyDescent="0.3">
      <c r="A93" s="2">
        <v>2</v>
      </c>
      <c r="B93" s="2" t="s">
        <v>311</v>
      </c>
      <c r="C93" s="2">
        <v>2</v>
      </c>
      <c r="D93" s="2">
        <v>1.4990000000000001</v>
      </c>
    </row>
    <row r="94" spans="1:4" x14ac:dyDescent="0.3">
      <c r="A94" s="2">
        <v>2</v>
      </c>
      <c r="B94" s="2" t="s">
        <v>311</v>
      </c>
      <c r="C94" s="2">
        <v>3</v>
      </c>
      <c r="D94" s="2">
        <v>0</v>
      </c>
    </row>
    <row r="95" spans="1:4" x14ac:dyDescent="0.3">
      <c r="A95" s="2">
        <v>2</v>
      </c>
      <c r="B95" s="2" t="s">
        <v>311</v>
      </c>
      <c r="C95" s="2">
        <v>4</v>
      </c>
      <c r="D95" s="2">
        <v>0</v>
      </c>
    </row>
    <row r="96" spans="1:4" x14ac:dyDescent="0.3">
      <c r="A96" s="2">
        <v>2</v>
      </c>
      <c r="B96" s="2" t="s">
        <v>311</v>
      </c>
      <c r="C96" s="2">
        <v>5</v>
      </c>
      <c r="D96" s="2">
        <v>0</v>
      </c>
    </row>
    <row r="97" spans="1:4" x14ac:dyDescent="0.3">
      <c r="A97" s="2">
        <v>2</v>
      </c>
      <c r="B97" s="2" t="s">
        <v>311</v>
      </c>
      <c r="C97" s="2">
        <v>6</v>
      </c>
      <c r="D97" s="2">
        <v>0</v>
      </c>
    </row>
    <row r="98" spans="1:4" x14ac:dyDescent="0.3">
      <c r="A98" s="2">
        <v>2</v>
      </c>
      <c r="B98" s="2" t="s">
        <v>311</v>
      </c>
      <c r="C98" s="2">
        <v>7</v>
      </c>
      <c r="D98" s="2">
        <v>0</v>
      </c>
    </row>
    <row r="99" spans="1:4" x14ac:dyDescent="0.3">
      <c r="A99" s="2">
        <v>2</v>
      </c>
      <c r="B99" s="2" t="s">
        <v>311</v>
      </c>
      <c r="C99" s="2">
        <v>8</v>
      </c>
      <c r="D99" s="2">
        <v>0</v>
      </c>
    </row>
    <row r="100" spans="1:4" x14ac:dyDescent="0.3">
      <c r="A100" s="2">
        <v>2</v>
      </c>
      <c r="B100" s="2" t="s">
        <v>311</v>
      </c>
      <c r="C100" s="2">
        <v>9</v>
      </c>
      <c r="D100" s="2">
        <v>0</v>
      </c>
    </row>
    <row r="101" spans="1:4" x14ac:dyDescent="0.3">
      <c r="A101" s="2">
        <v>2</v>
      </c>
      <c r="B101" s="2" t="s">
        <v>311</v>
      </c>
      <c r="C101" s="2">
        <v>10</v>
      </c>
      <c r="D101" s="2">
        <v>0</v>
      </c>
    </row>
    <row r="102" spans="1:4" x14ac:dyDescent="0.3">
      <c r="A102" s="2">
        <v>2</v>
      </c>
      <c r="B102" s="2" t="s">
        <v>311</v>
      </c>
      <c r="C102" s="2">
        <v>1</v>
      </c>
      <c r="D102" s="2">
        <v>3.4279999999999999</v>
      </c>
    </row>
    <row r="103" spans="1:4" x14ac:dyDescent="0.3">
      <c r="A103" s="2">
        <v>2</v>
      </c>
      <c r="B103" s="2" t="s">
        <v>311</v>
      </c>
      <c r="C103" s="2">
        <v>2</v>
      </c>
      <c r="D103" s="2">
        <v>2.8990000000000005</v>
      </c>
    </row>
    <row r="104" spans="1:4" x14ac:dyDescent="0.3">
      <c r="A104" s="2">
        <v>2</v>
      </c>
      <c r="B104" s="2" t="s">
        <v>311</v>
      </c>
      <c r="C104" s="2">
        <v>3</v>
      </c>
      <c r="D104" s="2">
        <v>2.7800000000000002</v>
      </c>
    </row>
    <row r="105" spans="1:4" x14ac:dyDescent="0.3">
      <c r="A105" s="2">
        <v>2</v>
      </c>
      <c r="B105" s="2" t="s">
        <v>311</v>
      </c>
      <c r="C105" s="2">
        <v>4</v>
      </c>
      <c r="D105" s="2">
        <v>3.9119999999999999</v>
      </c>
    </row>
    <row r="106" spans="1:4" x14ac:dyDescent="0.3">
      <c r="A106" s="2">
        <v>2</v>
      </c>
      <c r="B106" s="2" t="s">
        <v>311</v>
      </c>
      <c r="C106" s="2">
        <v>5</v>
      </c>
      <c r="D106" s="2">
        <v>0</v>
      </c>
    </row>
    <row r="107" spans="1:4" x14ac:dyDescent="0.3">
      <c r="A107" s="2">
        <v>2</v>
      </c>
      <c r="B107" s="2" t="s">
        <v>311</v>
      </c>
      <c r="C107" s="2">
        <v>6</v>
      </c>
      <c r="D107" s="2">
        <v>0</v>
      </c>
    </row>
    <row r="108" spans="1:4" x14ac:dyDescent="0.3">
      <c r="A108" s="2">
        <v>2</v>
      </c>
      <c r="B108" s="2" t="s">
        <v>311</v>
      </c>
      <c r="C108" s="2">
        <v>7</v>
      </c>
      <c r="D108" s="2">
        <v>0</v>
      </c>
    </row>
    <row r="109" spans="1:4" x14ac:dyDescent="0.3">
      <c r="A109" s="2">
        <v>2</v>
      </c>
      <c r="B109" s="2" t="s">
        <v>311</v>
      </c>
      <c r="C109" s="2">
        <v>8</v>
      </c>
      <c r="D109" s="2">
        <v>0</v>
      </c>
    </row>
    <row r="110" spans="1:4" x14ac:dyDescent="0.3">
      <c r="A110" s="2">
        <v>2</v>
      </c>
      <c r="B110" s="2" t="s">
        <v>311</v>
      </c>
      <c r="C110" s="2">
        <v>9</v>
      </c>
      <c r="D110" s="2">
        <v>0</v>
      </c>
    </row>
    <row r="111" spans="1:4" x14ac:dyDescent="0.3">
      <c r="A111" s="2">
        <v>2</v>
      </c>
      <c r="B111" s="2" t="s">
        <v>311</v>
      </c>
      <c r="C111" s="2">
        <v>10</v>
      </c>
      <c r="D111" s="2">
        <v>0</v>
      </c>
    </row>
    <row r="112" spans="1:4" x14ac:dyDescent="0.3">
      <c r="A112" s="2">
        <v>2</v>
      </c>
      <c r="B112" s="2" t="s">
        <v>311</v>
      </c>
      <c r="C112" s="2">
        <v>1</v>
      </c>
      <c r="D112" s="2">
        <v>4.0949999999999998</v>
      </c>
    </row>
    <row r="113" spans="1:4" x14ac:dyDescent="0.3">
      <c r="A113" s="2">
        <v>2</v>
      </c>
      <c r="B113" s="2" t="s">
        <v>311</v>
      </c>
      <c r="C113" s="2">
        <v>2</v>
      </c>
      <c r="D113" s="2">
        <v>1.3</v>
      </c>
    </row>
    <row r="114" spans="1:4" x14ac:dyDescent="0.3">
      <c r="A114" s="2">
        <v>2</v>
      </c>
      <c r="B114" s="2" t="s">
        <v>311</v>
      </c>
      <c r="C114" s="2">
        <v>3</v>
      </c>
      <c r="D114" s="2">
        <v>2.4649999999999999</v>
      </c>
    </row>
    <row r="115" spans="1:4" x14ac:dyDescent="0.3">
      <c r="A115" s="2">
        <v>2</v>
      </c>
      <c r="B115" s="2" t="s">
        <v>311</v>
      </c>
      <c r="C115" s="2">
        <v>4</v>
      </c>
      <c r="D115" s="2">
        <v>0.93400000000000016</v>
      </c>
    </row>
    <row r="116" spans="1:4" x14ac:dyDescent="0.3">
      <c r="A116" s="2">
        <v>2</v>
      </c>
      <c r="B116" s="2" t="s">
        <v>311</v>
      </c>
      <c r="C116" s="2">
        <v>5</v>
      </c>
      <c r="D116" s="2">
        <v>1.032</v>
      </c>
    </row>
    <row r="117" spans="1:4" x14ac:dyDescent="0.3">
      <c r="A117" s="2">
        <v>2</v>
      </c>
      <c r="B117" s="2" t="s">
        <v>311</v>
      </c>
      <c r="C117" s="2">
        <v>6</v>
      </c>
      <c r="D117" s="2">
        <v>1.5679999999999998</v>
      </c>
    </row>
    <row r="118" spans="1:4" x14ac:dyDescent="0.3">
      <c r="A118" s="2">
        <v>2</v>
      </c>
      <c r="B118" s="2" t="s">
        <v>311</v>
      </c>
      <c r="C118" s="2">
        <v>7</v>
      </c>
      <c r="D118" s="2">
        <v>2.1500000000000004</v>
      </c>
    </row>
    <row r="119" spans="1:4" x14ac:dyDescent="0.3">
      <c r="A119" s="2">
        <v>2</v>
      </c>
      <c r="B119" s="2" t="s">
        <v>311</v>
      </c>
      <c r="C119" s="2">
        <v>8</v>
      </c>
      <c r="D119" s="2">
        <v>1.1150000000000002</v>
      </c>
    </row>
    <row r="120" spans="1:4" x14ac:dyDescent="0.3">
      <c r="A120" s="2">
        <v>2</v>
      </c>
      <c r="B120" s="2" t="s">
        <v>311</v>
      </c>
      <c r="C120" s="2">
        <v>9</v>
      </c>
      <c r="D120" s="2">
        <v>0</v>
      </c>
    </row>
    <row r="121" spans="1:4" x14ac:dyDescent="0.3">
      <c r="A121" s="2">
        <v>2</v>
      </c>
      <c r="B121" s="2" t="s">
        <v>311</v>
      </c>
      <c r="C121" s="2">
        <v>10</v>
      </c>
      <c r="D121" s="2">
        <v>0</v>
      </c>
    </row>
    <row r="122" spans="1:4" x14ac:dyDescent="0.3">
      <c r="A122" s="2">
        <v>2</v>
      </c>
      <c r="B122" s="2" t="s">
        <v>313</v>
      </c>
      <c r="C122" s="2">
        <v>1</v>
      </c>
      <c r="D122" s="2">
        <v>3.3660000000000001</v>
      </c>
    </row>
    <row r="123" spans="1:4" x14ac:dyDescent="0.3">
      <c r="A123" s="2">
        <v>2</v>
      </c>
      <c r="B123" s="2" t="s">
        <v>313</v>
      </c>
      <c r="C123" s="2">
        <v>2</v>
      </c>
      <c r="D123" s="2">
        <v>0</v>
      </c>
    </row>
    <row r="124" spans="1:4" x14ac:dyDescent="0.3">
      <c r="A124" s="2">
        <v>2</v>
      </c>
      <c r="B124" s="2" t="s">
        <v>313</v>
      </c>
      <c r="C124" s="2">
        <v>3</v>
      </c>
      <c r="D124" s="2">
        <v>0</v>
      </c>
    </row>
    <row r="125" spans="1:4" x14ac:dyDescent="0.3">
      <c r="A125" s="2">
        <v>2</v>
      </c>
      <c r="B125" s="2" t="s">
        <v>313</v>
      </c>
      <c r="C125" s="2">
        <v>4</v>
      </c>
      <c r="D125" s="2">
        <v>0</v>
      </c>
    </row>
    <row r="126" spans="1:4" x14ac:dyDescent="0.3">
      <c r="A126" s="2">
        <v>2</v>
      </c>
      <c r="B126" s="2" t="s">
        <v>313</v>
      </c>
      <c r="C126" s="2">
        <v>5</v>
      </c>
      <c r="D126" s="2">
        <v>0</v>
      </c>
    </row>
    <row r="127" spans="1:4" x14ac:dyDescent="0.3">
      <c r="A127" s="2">
        <v>2</v>
      </c>
      <c r="B127" s="2" t="s">
        <v>313</v>
      </c>
      <c r="C127" s="2">
        <v>6</v>
      </c>
      <c r="D127" s="2">
        <v>0</v>
      </c>
    </row>
    <row r="128" spans="1:4" x14ac:dyDescent="0.3">
      <c r="A128" s="2">
        <v>2</v>
      </c>
      <c r="B128" s="2" t="s">
        <v>313</v>
      </c>
      <c r="C128" s="2">
        <v>7</v>
      </c>
      <c r="D128" s="2">
        <v>0</v>
      </c>
    </row>
    <row r="129" spans="1:4" x14ac:dyDescent="0.3">
      <c r="A129" s="2">
        <v>2</v>
      </c>
      <c r="B129" s="2" t="s">
        <v>313</v>
      </c>
      <c r="C129" s="2">
        <v>8</v>
      </c>
      <c r="D129" s="2">
        <v>0</v>
      </c>
    </row>
    <row r="130" spans="1:4" x14ac:dyDescent="0.3">
      <c r="A130" s="2">
        <v>2</v>
      </c>
      <c r="B130" s="2" t="s">
        <v>313</v>
      </c>
      <c r="C130" s="2">
        <v>9</v>
      </c>
      <c r="D130" s="2">
        <v>0</v>
      </c>
    </row>
    <row r="131" spans="1:4" x14ac:dyDescent="0.3">
      <c r="A131" s="2">
        <v>2</v>
      </c>
      <c r="B131" s="2" t="s">
        <v>313</v>
      </c>
      <c r="C131" s="2">
        <v>10</v>
      </c>
      <c r="D131" s="2">
        <v>0</v>
      </c>
    </row>
    <row r="132" spans="1:4" x14ac:dyDescent="0.3">
      <c r="A132" s="2">
        <v>2</v>
      </c>
      <c r="B132" s="2" t="s">
        <v>313</v>
      </c>
      <c r="C132" s="2">
        <v>1</v>
      </c>
      <c r="D132" s="2">
        <v>3.4159999999999999</v>
      </c>
    </row>
    <row r="133" spans="1:4" x14ac:dyDescent="0.3">
      <c r="A133" s="2">
        <v>2</v>
      </c>
      <c r="B133" s="2" t="s">
        <v>313</v>
      </c>
      <c r="C133" s="2">
        <v>2</v>
      </c>
      <c r="D133" s="2">
        <v>0</v>
      </c>
    </row>
    <row r="134" spans="1:4" x14ac:dyDescent="0.3">
      <c r="A134" s="2">
        <v>2</v>
      </c>
      <c r="B134" s="2" t="s">
        <v>313</v>
      </c>
      <c r="C134" s="2">
        <v>3</v>
      </c>
      <c r="D134" s="2">
        <v>0</v>
      </c>
    </row>
    <row r="135" spans="1:4" x14ac:dyDescent="0.3">
      <c r="A135" s="2">
        <v>2</v>
      </c>
      <c r="B135" s="2" t="s">
        <v>313</v>
      </c>
      <c r="C135" s="2">
        <v>4</v>
      </c>
      <c r="D135" s="2">
        <v>0</v>
      </c>
    </row>
    <row r="136" spans="1:4" x14ac:dyDescent="0.3">
      <c r="A136" s="2">
        <v>2</v>
      </c>
      <c r="B136" s="2" t="s">
        <v>313</v>
      </c>
      <c r="C136" s="2">
        <v>5</v>
      </c>
      <c r="D136" s="2">
        <v>0</v>
      </c>
    </row>
    <row r="137" spans="1:4" x14ac:dyDescent="0.3">
      <c r="A137" s="2">
        <v>2</v>
      </c>
      <c r="B137" s="2" t="s">
        <v>313</v>
      </c>
      <c r="C137" s="2">
        <v>6</v>
      </c>
      <c r="D137" s="2">
        <v>0</v>
      </c>
    </row>
    <row r="138" spans="1:4" x14ac:dyDescent="0.3">
      <c r="A138" s="2">
        <v>2</v>
      </c>
      <c r="B138" s="2" t="s">
        <v>313</v>
      </c>
      <c r="C138" s="2">
        <v>7</v>
      </c>
      <c r="D138" s="2">
        <v>0</v>
      </c>
    </row>
    <row r="139" spans="1:4" x14ac:dyDescent="0.3">
      <c r="A139" s="2">
        <v>2</v>
      </c>
      <c r="B139" s="2" t="s">
        <v>313</v>
      </c>
      <c r="C139" s="2">
        <v>8</v>
      </c>
      <c r="D139" s="2">
        <v>0</v>
      </c>
    </row>
    <row r="140" spans="1:4" x14ac:dyDescent="0.3">
      <c r="A140" s="2">
        <v>2</v>
      </c>
      <c r="B140" s="2" t="s">
        <v>313</v>
      </c>
      <c r="C140" s="2">
        <v>9</v>
      </c>
      <c r="D140" s="2">
        <v>0</v>
      </c>
    </row>
    <row r="141" spans="1:4" x14ac:dyDescent="0.3">
      <c r="A141" s="2">
        <v>2</v>
      </c>
      <c r="B141" s="2" t="s">
        <v>313</v>
      </c>
      <c r="C141" s="2">
        <v>10</v>
      </c>
      <c r="D141" s="2">
        <v>0</v>
      </c>
    </row>
    <row r="142" spans="1:4" x14ac:dyDescent="0.3">
      <c r="A142" s="2">
        <v>2</v>
      </c>
      <c r="B142" s="2" t="s">
        <v>313</v>
      </c>
      <c r="C142" s="2">
        <v>1</v>
      </c>
      <c r="D142" s="2">
        <v>4.496999999999999</v>
      </c>
    </row>
    <row r="143" spans="1:4" x14ac:dyDescent="0.3">
      <c r="A143" s="2">
        <v>2</v>
      </c>
      <c r="B143" s="2" t="s">
        <v>313</v>
      </c>
      <c r="C143" s="2">
        <v>2</v>
      </c>
      <c r="D143" s="2">
        <v>5.1279999999999992</v>
      </c>
    </row>
    <row r="144" spans="1:4" x14ac:dyDescent="0.3">
      <c r="A144" s="2">
        <v>2</v>
      </c>
      <c r="B144" s="2" t="s">
        <v>313</v>
      </c>
      <c r="C144" s="2">
        <v>3</v>
      </c>
      <c r="D144" s="2">
        <v>0</v>
      </c>
    </row>
    <row r="145" spans="1:4" x14ac:dyDescent="0.3">
      <c r="A145" s="2">
        <v>2</v>
      </c>
      <c r="B145" s="2" t="s">
        <v>313</v>
      </c>
      <c r="C145" s="2">
        <v>4</v>
      </c>
      <c r="D145" s="2">
        <v>0</v>
      </c>
    </row>
    <row r="146" spans="1:4" x14ac:dyDescent="0.3">
      <c r="A146" s="2">
        <v>2</v>
      </c>
      <c r="B146" s="2" t="s">
        <v>313</v>
      </c>
      <c r="C146" s="2">
        <v>5</v>
      </c>
      <c r="D146" s="2">
        <v>0</v>
      </c>
    </row>
    <row r="147" spans="1:4" x14ac:dyDescent="0.3">
      <c r="A147" s="2">
        <v>2</v>
      </c>
      <c r="B147" s="2" t="s">
        <v>313</v>
      </c>
      <c r="C147" s="2">
        <v>6</v>
      </c>
      <c r="D147" s="2">
        <v>0</v>
      </c>
    </row>
    <row r="148" spans="1:4" x14ac:dyDescent="0.3">
      <c r="A148" s="2">
        <v>2</v>
      </c>
      <c r="B148" s="2" t="s">
        <v>313</v>
      </c>
      <c r="C148" s="2">
        <v>7</v>
      </c>
      <c r="D148" s="2">
        <v>0</v>
      </c>
    </row>
    <row r="149" spans="1:4" x14ac:dyDescent="0.3">
      <c r="A149" s="2">
        <v>2</v>
      </c>
      <c r="B149" s="2" t="s">
        <v>313</v>
      </c>
      <c r="C149" s="2">
        <v>8</v>
      </c>
      <c r="D149" s="2">
        <v>0</v>
      </c>
    </row>
    <row r="150" spans="1:4" x14ac:dyDescent="0.3">
      <c r="A150" s="2">
        <v>2</v>
      </c>
      <c r="B150" s="2" t="s">
        <v>313</v>
      </c>
      <c r="C150" s="2">
        <v>9</v>
      </c>
      <c r="D150" s="2">
        <v>0</v>
      </c>
    </row>
    <row r="151" spans="1:4" x14ac:dyDescent="0.3">
      <c r="A151" s="2">
        <v>2</v>
      </c>
      <c r="B151" s="2" t="s">
        <v>313</v>
      </c>
      <c r="C151" s="2">
        <v>10</v>
      </c>
      <c r="D151" s="2">
        <v>0</v>
      </c>
    </row>
    <row r="152" spans="1:4" x14ac:dyDescent="0.3">
      <c r="A152" s="2">
        <v>2</v>
      </c>
      <c r="B152" s="2" t="s">
        <v>309</v>
      </c>
      <c r="C152" s="2">
        <v>1</v>
      </c>
      <c r="D152" s="2">
        <v>3.8330000000000002</v>
      </c>
    </row>
    <row r="153" spans="1:4" x14ac:dyDescent="0.3">
      <c r="A153" s="2">
        <v>2</v>
      </c>
      <c r="B153" s="2" t="s">
        <v>309</v>
      </c>
      <c r="C153" s="2">
        <v>2</v>
      </c>
      <c r="D153" s="2">
        <v>3.3959999999999995</v>
      </c>
    </row>
    <row r="154" spans="1:4" x14ac:dyDescent="0.3">
      <c r="A154" s="2">
        <v>2</v>
      </c>
      <c r="B154" s="2" t="s">
        <v>309</v>
      </c>
      <c r="C154" s="2">
        <v>3</v>
      </c>
      <c r="D154" s="2">
        <v>0</v>
      </c>
    </row>
    <row r="155" spans="1:4" x14ac:dyDescent="0.3">
      <c r="A155" s="2">
        <v>2</v>
      </c>
      <c r="B155" s="2" t="s">
        <v>309</v>
      </c>
      <c r="C155" s="2">
        <v>4</v>
      </c>
      <c r="D155" s="2">
        <v>0</v>
      </c>
    </row>
    <row r="156" spans="1:4" x14ac:dyDescent="0.3">
      <c r="A156" s="2">
        <v>2</v>
      </c>
      <c r="B156" s="2" t="s">
        <v>309</v>
      </c>
      <c r="C156" s="2">
        <v>5</v>
      </c>
      <c r="D156" s="2">
        <v>0</v>
      </c>
    </row>
    <row r="157" spans="1:4" x14ac:dyDescent="0.3">
      <c r="A157" s="2">
        <v>2</v>
      </c>
      <c r="B157" s="2" t="s">
        <v>309</v>
      </c>
      <c r="C157" s="2">
        <v>6</v>
      </c>
      <c r="D157" s="2">
        <v>0</v>
      </c>
    </row>
    <row r="158" spans="1:4" x14ac:dyDescent="0.3">
      <c r="A158" s="2">
        <v>2</v>
      </c>
      <c r="B158" s="2" t="s">
        <v>309</v>
      </c>
      <c r="C158" s="2">
        <v>7</v>
      </c>
      <c r="D158" s="2">
        <v>0</v>
      </c>
    </row>
    <row r="159" spans="1:4" x14ac:dyDescent="0.3">
      <c r="A159" s="2">
        <v>2</v>
      </c>
      <c r="B159" s="2" t="s">
        <v>309</v>
      </c>
      <c r="C159" s="2">
        <v>8</v>
      </c>
      <c r="D159" s="2">
        <v>0</v>
      </c>
    </row>
    <row r="160" spans="1:4" x14ac:dyDescent="0.3">
      <c r="A160" s="2">
        <v>2</v>
      </c>
      <c r="B160" s="2" t="s">
        <v>309</v>
      </c>
      <c r="C160" s="2">
        <v>9</v>
      </c>
      <c r="D160" s="2">
        <v>0</v>
      </c>
    </row>
    <row r="161" spans="1:4" x14ac:dyDescent="0.3">
      <c r="A161" s="2">
        <v>2</v>
      </c>
      <c r="B161" s="2" t="s">
        <v>309</v>
      </c>
      <c r="C161" s="2">
        <v>10</v>
      </c>
      <c r="D161" s="2">
        <v>0</v>
      </c>
    </row>
    <row r="162" spans="1:4" x14ac:dyDescent="0.3">
      <c r="A162" s="2">
        <v>2</v>
      </c>
      <c r="B162" s="2" t="s">
        <v>309</v>
      </c>
      <c r="C162" s="2">
        <v>1</v>
      </c>
      <c r="D162" s="2">
        <v>2.7290000000000005</v>
      </c>
    </row>
    <row r="163" spans="1:4" x14ac:dyDescent="0.3">
      <c r="A163" s="2">
        <v>2</v>
      </c>
      <c r="B163" s="2" t="s">
        <v>309</v>
      </c>
      <c r="C163" s="2">
        <v>2</v>
      </c>
      <c r="D163" s="2">
        <v>1.7150000000000001</v>
      </c>
    </row>
    <row r="164" spans="1:4" x14ac:dyDescent="0.3">
      <c r="A164" s="2">
        <v>2</v>
      </c>
      <c r="B164" s="2" t="s">
        <v>309</v>
      </c>
      <c r="C164" s="2">
        <v>3</v>
      </c>
      <c r="D164" s="2">
        <v>1.0149999999999999</v>
      </c>
    </row>
    <row r="165" spans="1:4" x14ac:dyDescent="0.3">
      <c r="A165" s="2">
        <v>2</v>
      </c>
      <c r="B165" s="2" t="s">
        <v>309</v>
      </c>
      <c r="C165" s="2">
        <v>4</v>
      </c>
      <c r="D165" s="2">
        <v>0</v>
      </c>
    </row>
    <row r="166" spans="1:4" x14ac:dyDescent="0.3">
      <c r="A166" s="2">
        <v>2</v>
      </c>
      <c r="B166" s="2" t="s">
        <v>309</v>
      </c>
      <c r="C166" s="2">
        <v>5</v>
      </c>
      <c r="D166" s="2">
        <v>0</v>
      </c>
    </row>
    <row r="167" spans="1:4" x14ac:dyDescent="0.3">
      <c r="A167" s="2">
        <v>2</v>
      </c>
      <c r="B167" s="2" t="s">
        <v>309</v>
      </c>
      <c r="C167" s="2">
        <v>6</v>
      </c>
      <c r="D167" s="2">
        <v>0</v>
      </c>
    </row>
    <row r="168" spans="1:4" x14ac:dyDescent="0.3">
      <c r="A168" s="2">
        <v>2</v>
      </c>
      <c r="B168" s="2" t="s">
        <v>309</v>
      </c>
      <c r="C168" s="2">
        <v>7</v>
      </c>
      <c r="D168" s="2">
        <v>0</v>
      </c>
    </row>
    <row r="169" spans="1:4" x14ac:dyDescent="0.3">
      <c r="A169" s="2">
        <v>2</v>
      </c>
      <c r="B169" s="2" t="s">
        <v>309</v>
      </c>
      <c r="C169" s="2">
        <v>8</v>
      </c>
      <c r="D169" s="2">
        <v>0</v>
      </c>
    </row>
    <row r="170" spans="1:4" x14ac:dyDescent="0.3">
      <c r="A170" s="2">
        <v>2</v>
      </c>
      <c r="B170" s="2" t="s">
        <v>309</v>
      </c>
      <c r="C170" s="2">
        <v>9</v>
      </c>
      <c r="D170" s="2">
        <v>0</v>
      </c>
    </row>
    <row r="171" spans="1:4" x14ac:dyDescent="0.3">
      <c r="A171" s="2">
        <v>2</v>
      </c>
      <c r="B171" s="2" t="s">
        <v>309</v>
      </c>
      <c r="C171" s="2">
        <v>10</v>
      </c>
      <c r="D171" s="2">
        <v>0</v>
      </c>
    </row>
    <row r="172" spans="1:4" x14ac:dyDescent="0.3">
      <c r="A172" s="2">
        <v>2</v>
      </c>
      <c r="B172" s="2" t="s">
        <v>309</v>
      </c>
      <c r="C172" s="2">
        <v>1</v>
      </c>
      <c r="D172" s="2">
        <v>7.6330000000000018</v>
      </c>
    </row>
    <row r="173" spans="1:4" x14ac:dyDescent="0.3">
      <c r="A173" s="2">
        <v>2</v>
      </c>
      <c r="B173" s="2" t="s">
        <v>309</v>
      </c>
      <c r="C173" s="2">
        <v>2</v>
      </c>
      <c r="D173" s="2">
        <v>3.4830000000000001</v>
      </c>
    </row>
    <row r="174" spans="1:4" x14ac:dyDescent="0.3">
      <c r="A174" s="2">
        <v>2</v>
      </c>
      <c r="B174" s="2" t="s">
        <v>309</v>
      </c>
      <c r="C174" s="2">
        <v>3</v>
      </c>
      <c r="D174" s="2">
        <v>1.9650000000000003</v>
      </c>
    </row>
    <row r="175" spans="1:4" x14ac:dyDescent="0.3">
      <c r="A175" s="2">
        <v>2</v>
      </c>
      <c r="B175" s="2" t="s">
        <v>309</v>
      </c>
      <c r="C175" s="2">
        <v>4</v>
      </c>
      <c r="D175" s="2">
        <v>0</v>
      </c>
    </row>
    <row r="176" spans="1:4" x14ac:dyDescent="0.3">
      <c r="A176" s="2">
        <v>2</v>
      </c>
      <c r="B176" s="2" t="s">
        <v>309</v>
      </c>
      <c r="C176" s="2">
        <v>5</v>
      </c>
      <c r="D176" s="2">
        <v>0</v>
      </c>
    </row>
    <row r="177" spans="1:4" x14ac:dyDescent="0.3">
      <c r="A177" s="2">
        <v>2</v>
      </c>
      <c r="B177" s="2" t="s">
        <v>309</v>
      </c>
      <c r="C177" s="2">
        <v>6</v>
      </c>
      <c r="D177" s="2">
        <v>0</v>
      </c>
    </row>
    <row r="178" spans="1:4" x14ac:dyDescent="0.3">
      <c r="A178" s="2">
        <v>2</v>
      </c>
      <c r="B178" s="2" t="s">
        <v>309</v>
      </c>
      <c r="C178" s="2">
        <v>7</v>
      </c>
      <c r="D178" s="2">
        <v>0</v>
      </c>
    </row>
    <row r="179" spans="1:4" x14ac:dyDescent="0.3">
      <c r="A179" s="2">
        <v>2</v>
      </c>
      <c r="B179" s="2" t="s">
        <v>309</v>
      </c>
      <c r="C179" s="2">
        <v>8</v>
      </c>
      <c r="D179" s="2">
        <v>0</v>
      </c>
    </row>
    <row r="180" spans="1:4" x14ac:dyDescent="0.3">
      <c r="A180" s="2">
        <v>2</v>
      </c>
      <c r="B180" s="2" t="s">
        <v>309</v>
      </c>
      <c r="C180" s="2">
        <v>9</v>
      </c>
      <c r="D180" s="2">
        <v>0</v>
      </c>
    </row>
    <row r="181" spans="1:4" x14ac:dyDescent="0.3">
      <c r="A181" s="2">
        <v>2</v>
      </c>
      <c r="B181" s="2" t="s">
        <v>309</v>
      </c>
      <c r="C181" s="2">
        <v>10</v>
      </c>
      <c r="D181" s="2">
        <v>0</v>
      </c>
    </row>
    <row r="182" spans="1:4" x14ac:dyDescent="0.3">
      <c r="A182" s="2">
        <v>3</v>
      </c>
      <c r="B182" s="2" t="s">
        <v>313</v>
      </c>
      <c r="C182" s="2">
        <v>1</v>
      </c>
      <c r="D182" s="2">
        <v>1.1859999999999999</v>
      </c>
    </row>
    <row r="183" spans="1:4" x14ac:dyDescent="0.3">
      <c r="A183" s="2">
        <v>3</v>
      </c>
      <c r="B183" s="2" t="s">
        <v>313</v>
      </c>
      <c r="C183" s="2">
        <v>2</v>
      </c>
      <c r="D183" s="2">
        <v>0.1</v>
      </c>
    </row>
    <row r="184" spans="1:4" x14ac:dyDescent="0.3">
      <c r="A184" s="2">
        <v>3</v>
      </c>
      <c r="B184" s="2" t="s">
        <v>313</v>
      </c>
      <c r="C184" s="2">
        <v>3</v>
      </c>
      <c r="D184" s="2">
        <v>0</v>
      </c>
    </row>
    <row r="185" spans="1:4" x14ac:dyDescent="0.3">
      <c r="A185" s="2">
        <v>3</v>
      </c>
      <c r="B185" s="2" t="s">
        <v>313</v>
      </c>
      <c r="C185" s="2">
        <v>4</v>
      </c>
      <c r="D185" s="2">
        <v>0</v>
      </c>
    </row>
    <row r="186" spans="1:4" x14ac:dyDescent="0.3">
      <c r="A186" s="2">
        <v>3</v>
      </c>
      <c r="B186" s="2" t="s">
        <v>313</v>
      </c>
      <c r="C186" s="2">
        <v>5</v>
      </c>
      <c r="D186" s="2">
        <v>0</v>
      </c>
    </row>
    <row r="187" spans="1:4" x14ac:dyDescent="0.3">
      <c r="A187" s="2">
        <v>3</v>
      </c>
      <c r="B187" s="2" t="s">
        <v>313</v>
      </c>
      <c r="C187" s="2">
        <v>6</v>
      </c>
      <c r="D187" s="2">
        <v>0</v>
      </c>
    </row>
    <row r="188" spans="1:4" x14ac:dyDescent="0.3">
      <c r="A188" s="2">
        <v>3</v>
      </c>
      <c r="B188" s="2" t="s">
        <v>313</v>
      </c>
      <c r="C188" s="2">
        <v>7</v>
      </c>
      <c r="D188" s="2">
        <v>0</v>
      </c>
    </row>
    <row r="189" spans="1:4" x14ac:dyDescent="0.3">
      <c r="A189" s="2">
        <v>3</v>
      </c>
      <c r="B189" s="2" t="s">
        <v>313</v>
      </c>
      <c r="C189" s="2">
        <v>8</v>
      </c>
      <c r="D189" s="2">
        <v>0</v>
      </c>
    </row>
    <row r="190" spans="1:4" x14ac:dyDescent="0.3">
      <c r="A190" s="2">
        <v>3</v>
      </c>
      <c r="B190" s="2" t="s">
        <v>313</v>
      </c>
      <c r="C190" s="2">
        <v>9</v>
      </c>
      <c r="D190" s="2">
        <v>0</v>
      </c>
    </row>
    <row r="191" spans="1:4" x14ac:dyDescent="0.3">
      <c r="A191" s="2">
        <v>3</v>
      </c>
      <c r="B191" s="2" t="s">
        <v>313</v>
      </c>
      <c r="C191" s="2">
        <v>10</v>
      </c>
      <c r="D191" s="2">
        <v>0</v>
      </c>
    </row>
    <row r="192" spans="1:4" x14ac:dyDescent="0.3">
      <c r="A192" s="2">
        <v>3</v>
      </c>
      <c r="B192" s="2" t="s">
        <v>313</v>
      </c>
      <c r="C192" s="2">
        <v>1</v>
      </c>
      <c r="D192" s="2">
        <v>1.548</v>
      </c>
    </row>
    <row r="193" spans="1:4" x14ac:dyDescent="0.3">
      <c r="A193" s="2">
        <v>3</v>
      </c>
      <c r="B193" s="2" t="s">
        <v>313</v>
      </c>
      <c r="C193" s="2">
        <v>2</v>
      </c>
      <c r="D193" s="2">
        <v>0.16600000000000001</v>
      </c>
    </row>
    <row r="194" spans="1:4" x14ac:dyDescent="0.3">
      <c r="A194" s="2">
        <v>3</v>
      </c>
      <c r="B194" s="2" t="s">
        <v>313</v>
      </c>
      <c r="C194" s="2">
        <v>3</v>
      </c>
      <c r="D194" s="2">
        <v>0</v>
      </c>
    </row>
    <row r="195" spans="1:4" x14ac:dyDescent="0.3">
      <c r="A195" s="2">
        <v>3</v>
      </c>
      <c r="B195" s="2" t="s">
        <v>313</v>
      </c>
      <c r="C195" s="2">
        <v>4</v>
      </c>
      <c r="D195" s="2">
        <v>0</v>
      </c>
    </row>
    <row r="196" spans="1:4" x14ac:dyDescent="0.3">
      <c r="A196" s="2">
        <v>3</v>
      </c>
      <c r="B196" s="2" t="s">
        <v>313</v>
      </c>
      <c r="C196" s="2">
        <v>5</v>
      </c>
      <c r="D196" s="2">
        <v>0</v>
      </c>
    </row>
    <row r="197" spans="1:4" x14ac:dyDescent="0.3">
      <c r="A197" s="2">
        <v>3</v>
      </c>
      <c r="B197" s="2" t="s">
        <v>313</v>
      </c>
      <c r="C197" s="2">
        <v>6</v>
      </c>
      <c r="D197" s="2">
        <v>0</v>
      </c>
    </row>
    <row r="198" spans="1:4" x14ac:dyDescent="0.3">
      <c r="A198" s="2">
        <v>3</v>
      </c>
      <c r="B198" s="2" t="s">
        <v>313</v>
      </c>
      <c r="C198" s="2">
        <v>7</v>
      </c>
      <c r="D198" s="2">
        <v>0</v>
      </c>
    </row>
    <row r="199" spans="1:4" x14ac:dyDescent="0.3">
      <c r="A199" s="2">
        <v>3</v>
      </c>
      <c r="B199" s="2" t="s">
        <v>313</v>
      </c>
      <c r="C199" s="2">
        <v>8</v>
      </c>
      <c r="D199" s="2">
        <v>0</v>
      </c>
    </row>
    <row r="200" spans="1:4" x14ac:dyDescent="0.3">
      <c r="A200" s="2">
        <v>3</v>
      </c>
      <c r="B200" s="2" t="s">
        <v>313</v>
      </c>
      <c r="C200" s="2">
        <v>9</v>
      </c>
      <c r="D200" s="2">
        <v>0</v>
      </c>
    </row>
    <row r="201" spans="1:4" x14ac:dyDescent="0.3">
      <c r="A201" s="2">
        <v>3</v>
      </c>
      <c r="B201" s="2" t="s">
        <v>313</v>
      </c>
      <c r="C201" s="2">
        <v>10</v>
      </c>
      <c r="D201" s="2">
        <v>0</v>
      </c>
    </row>
    <row r="202" spans="1:4" x14ac:dyDescent="0.3">
      <c r="A202" s="2">
        <v>3</v>
      </c>
      <c r="B202" s="2" t="s">
        <v>313</v>
      </c>
      <c r="C202" s="2">
        <v>1</v>
      </c>
      <c r="D202" s="2">
        <v>2.7839999999999998</v>
      </c>
    </row>
    <row r="203" spans="1:4" x14ac:dyDescent="0.3">
      <c r="A203" s="2">
        <v>3</v>
      </c>
      <c r="B203" s="2" t="s">
        <v>313</v>
      </c>
      <c r="C203" s="2">
        <v>2</v>
      </c>
      <c r="D203" s="2">
        <v>0</v>
      </c>
    </row>
    <row r="204" spans="1:4" x14ac:dyDescent="0.3">
      <c r="A204" s="2">
        <v>3</v>
      </c>
      <c r="B204" s="2" t="s">
        <v>313</v>
      </c>
      <c r="C204" s="2">
        <v>3</v>
      </c>
      <c r="D204" s="2">
        <v>0</v>
      </c>
    </row>
    <row r="205" spans="1:4" x14ac:dyDescent="0.3">
      <c r="A205" s="2">
        <v>3</v>
      </c>
      <c r="B205" s="2" t="s">
        <v>313</v>
      </c>
      <c r="C205" s="2">
        <v>4</v>
      </c>
      <c r="D205" s="2">
        <v>0</v>
      </c>
    </row>
    <row r="206" spans="1:4" x14ac:dyDescent="0.3">
      <c r="A206" s="2">
        <v>3</v>
      </c>
      <c r="B206" s="2" t="s">
        <v>313</v>
      </c>
      <c r="C206" s="2">
        <v>5</v>
      </c>
      <c r="D206" s="2">
        <v>0</v>
      </c>
    </row>
    <row r="207" spans="1:4" x14ac:dyDescent="0.3">
      <c r="A207" s="2">
        <v>3</v>
      </c>
      <c r="B207" s="2" t="s">
        <v>313</v>
      </c>
      <c r="C207" s="2">
        <v>6</v>
      </c>
      <c r="D207" s="2">
        <v>0</v>
      </c>
    </row>
    <row r="208" spans="1:4" x14ac:dyDescent="0.3">
      <c r="A208" s="2">
        <v>3</v>
      </c>
      <c r="B208" s="2" t="s">
        <v>313</v>
      </c>
      <c r="C208" s="2">
        <v>7</v>
      </c>
      <c r="D208" s="2">
        <v>0</v>
      </c>
    </row>
    <row r="209" spans="1:4" x14ac:dyDescent="0.3">
      <c r="A209" s="2">
        <v>3</v>
      </c>
      <c r="B209" s="2" t="s">
        <v>313</v>
      </c>
      <c r="C209" s="2">
        <v>8</v>
      </c>
      <c r="D209" s="2">
        <v>0</v>
      </c>
    </row>
    <row r="210" spans="1:4" x14ac:dyDescent="0.3">
      <c r="A210" s="2">
        <v>3</v>
      </c>
      <c r="B210" s="2" t="s">
        <v>313</v>
      </c>
      <c r="C210" s="2">
        <v>9</v>
      </c>
      <c r="D210" s="2">
        <v>0</v>
      </c>
    </row>
    <row r="211" spans="1:4" x14ac:dyDescent="0.3">
      <c r="A211" s="2">
        <v>3</v>
      </c>
      <c r="B211" s="2" t="s">
        <v>313</v>
      </c>
      <c r="C211" s="2">
        <v>10</v>
      </c>
      <c r="D211" s="2">
        <v>0</v>
      </c>
    </row>
    <row r="212" spans="1:4" x14ac:dyDescent="0.3">
      <c r="A212" s="2">
        <v>3</v>
      </c>
      <c r="B212" s="2" t="s">
        <v>309</v>
      </c>
      <c r="C212" s="2">
        <v>1</v>
      </c>
      <c r="D212" s="2">
        <v>0.997</v>
      </c>
    </row>
    <row r="213" spans="1:4" x14ac:dyDescent="0.3">
      <c r="A213" s="2">
        <v>3</v>
      </c>
      <c r="B213" s="2" t="s">
        <v>309</v>
      </c>
      <c r="C213" s="2">
        <v>2</v>
      </c>
      <c r="D213" s="2">
        <v>1.663</v>
      </c>
    </row>
    <row r="214" spans="1:4" x14ac:dyDescent="0.3">
      <c r="A214" s="2">
        <v>3</v>
      </c>
      <c r="B214" s="2" t="s">
        <v>309</v>
      </c>
      <c r="C214" s="2">
        <v>3</v>
      </c>
      <c r="D214" s="2">
        <v>0</v>
      </c>
    </row>
    <row r="215" spans="1:4" x14ac:dyDescent="0.3">
      <c r="A215" s="2">
        <v>3</v>
      </c>
      <c r="B215" s="2" t="s">
        <v>309</v>
      </c>
      <c r="C215" s="2">
        <v>4</v>
      </c>
      <c r="D215" s="2">
        <v>0</v>
      </c>
    </row>
    <row r="216" spans="1:4" x14ac:dyDescent="0.3">
      <c r="A216" s="2">
        <v>3</v>
      </c>
      <c r="B216" s="2" t="s">
        <v>309</v>
      </c>
      <c r="C216" s="2">
        <v>5</v>
      </c>
      <c r="D216" s="2">
        <v>0</v>
      </c>
    </row>
    <row r="217" spans="1:4" x14ac:dyDescent="0.3">
      <c r="A217" s="2">
        <v>3</v>
      </c>
      <c r="B217" s="2" t="s">
        <v>309</v>
      </c>
      <c r="C217" s="2">
        <v>6</v>
      </c>
      <c r="D217" s="2">
        <v>0</v>
      </c>
    </row>
    <row r="218" spans="1:4" x14ac:dyDescent="0.3">
      <c r="A218" s="2">
        <v>3</v>
      </c>
      <c r="B218" s="2" t="s">
        <v>309</v>
      </c>
      <c r="C218" s="2">
        <v>7</v>
      </c>
      <c r="D218" s="2">
        <v>0</v>
      </c>
    </row>
    <row r="219" spans="1:4" x14ac:dyDescent="0.3">
      <c r="A219" s="2">
        <v>3</v>
      </c>
      <c r="B219" s="2" t="s">
        <v>309</v>
      </c>
      <c r="C219" s="2">
        <v>8</v>
      </c>
      <c r="D219" s="2">
        <v>0</v>
      </c>
    </row>
    <row r="220" spans="1:4" x14ac:dyDescent="0.3">
      <c r="A220" s="2">
        <v>3</v>
      </c>
      <c r="B220" s="2" t="s">
        <v>309</v>
      </c>
      <c r="C220" s="2">
        <v>9</v>
      </c>
      <c r="D220" s="2">
        <v>0</v>
      </c>
    </row>
    <row r="221" spans="1:4" x14ac:dyDescent="0.3">
      <c r="A221" s="2">
        <v>3</v>
      </c>
      <c r="B221" s="2" t="s">
        <v>309</v>
      </c>
      <c r="C221" s="2">
        <v>10</v>
      </c>
      <c r="D221" s="2">
        <v>0</v>
      </c>
    </row>
    <row r="222" spans="1:4" x14ac:dyDescent="0.3">
      <c r="A222" s="2">
        <v>3</v>
      </c>
      <c r="B222" s="2" t="s">
        <v>309</v>
      </c>
      <c r="C222" s="2">
        <v>1</v>
      </c>
      <c r="D222" s="2">
        <v>0.76500000000000001</v>
      </c>
    </row>
    <row r="223" spans="1:4" x14ac:dyDescent="0.3">
      <c r="A223" s="2">
        <v>3</v>
      </c>
      <c r="B223" s="2" t="s">
        <v>309</v>
      </c>
      <c r="C223" s="2">
        <v>2</v>
      </c>
      <c r="D223" s="2">
        <v>0.48099999999999998</v>
      </c>
    </row>
    <row r="224" spans="1:4" x14ac:dyDescent="0.3">
      <c r="A224" s="2">
        <v>3</v>
      </c>
      <c r="B224" s="2" t="s">
        <v>309</v>
      </c>
      <c r="C224" s="2">
        <v>3</v>
      </c>
      <c r="D224" s="2">
        <v>0</v>
      </c>
    </row>
    <row r="225" spans="1:4" x14ac:dyDescent="0.3">
      <c r="A225" s="2">
        <v>3</v>
      </c>
      <c r="B225" s="2" t="s">
        <v>309</v>
      </c>
      <c r="C225" s="2">
        <v>4</v>
      </c>
      <c r="D225" s="2">
        <v>0</v>
      </c>
    </row>
    <row r="226" spans="1:4" x14ac:dyDescent="0.3">
      <c r="A226" s="2">
        <v>3</v>
      </c>
      <c r="B226" s="2" t="s">
        <v>309</v>
      </c>
      <c r="C226" s="2">
        <v>5</v>
      </c>
      <c r="D226" s="2">
        <v>0</v>
      </c>
    </row>
    <row r="227" spans="1:4" x14ac:dyDescent="0.3">
      <c r="A227" s="2">
        <v>3</v>
      </c>
      <c r="B227" s="2" t="s">
        <v>309</v>
      </c>
      <c r="C227" s="2">
        <v>6</v>
      </c>
      <c r="D227" s="2">
        <v>0</v>
      </c>
    </row>
    <row r="228" spans="1:4" x14ac:dyDescent="0.3">
      <c r="A228" s="2">
        <v>3</v>
      </c>
      <c r="B228" s="2" t="s">
        <v>309</v>
      </c>
      <c r="C228" s="2">
        <v>7</v>
      </c>
      <c r="D228" s="2">
        <v>0</v>
      </c>
    </row>
    <row r="229" spans="1:4" x14ac:dyDescent="0.3">
      <c r="A229" s="2">
        <v>3</v>
      </c>
      <c r="B229" s="2" t="s">
        <v>309</v>
      </c>
      <c r="C229" s="2">
        <v>8</v>
      </c>
      <c r="D229" s="2">
        <v>0</v>
      </c>
    </row>
    <row r="230" spans="1:4" x14ac:dyDescent="0.3">
      <c r="A230" s="2">
        <v>3</v>
      </c>
      <c r="B230" s="2" t="s">
        <v>309</v>
      </c>
      <c r="C230" s="2">
        <v>9</v>
      </c>
      <c r="D230" s="2">
        <v>0</v>
      </c>
    </row>
    <row r="231" spans="1:4" x14ac:dyDescent="0.3">
      <c r="A231" s="2">
        <v>3</v>
      </c>
      <c r="B231" s="2" t="s">
        <v>309</v>
      </c>
      <c r="C231" s="2">
        <v>10</v>
      </c>
      <c r="D231" s="2">
        <v>0</v>
      </c>
    </row>
    <row r="232" spans="1:4" x14ac:dyDescent="0.3">
      <c r="A232" s="2">
        <v>3</v>
      </c>
      <c r="B232" s="2" t="s">
        <v>309</v>
      </c>
      <c r="C232" s="2">
        <v>1</v>
      </c>
      <c r="D232" s="2">
        <v>1.0820000000000001</v>
      </c>
    </row>
    <row r="233" spans="1:4" x14ac:dyDescent="0.3">
      <c r="A233" s="2">
        <v>3</v>
      </c>
      <c r="B233" s="2" t="s">
        <v>309</v>
      </c>
      <c r="C233" s="2">
        <v>2</v>
      </c>
      <c r="D233" s="2">
        <v>1.0980000000000001</v>
      </c>
    </row>
    <row r="234" spans="1:4" x14ac:dyDescent="0.3">
      <c r="A234" s="2">
        <v>3</v>
      </c>
      <c r="B234" s="2" t="s">
        <v>309</v>
      </c>
      <c r="C234" s="2">
        <v>3</v>
      </c>
      <c r="D234" s="2">
        <v>0</v>
      </c>
    </row>
    <row r="235" spans="1:4" x14ac:dyDescent="0.3">
      <c r="A235" s="2">
        <v>3</v>
      </c>
      <c r="B235" s="2" t="s">
        <v>309</v>
      </c>
      <c r="C235" s="2">
        <v>4</v>
      </c>
      <c r="D235" s="2">
        <v>0</v>
      </c>
    </row>
    <row r="236" spans="1:4" x14ac:dyDescent="0.3">
      <c r="A236" s="2">
        <v>3</v>
      </c>
      <c r="B236" s="2" t="s">
        <v>309</v>
      </c>
      <c r="C236" s="2">
        <v>5</v>
      </c>
      <c r="D236" s="2">
        <v>0</v>
      </c>
    </row>
    <row r="237" spans="1:4" x14ac:dyDescent="0.3">
      <c r="A237" s="2">
        <v>3</v>
      </c>
      <c r="B237" s="2" t="s">
        <v>309</v>
      </c>
      <c r="C237" s="2">
        <v>6</v>
      </c>
      <c r="D237" s="2">
        <v>0</v>
      </c>
    </row>
    <row r="238" spans="1:4" x14ac:dyDescent="0.3">
      <c r="A238" s="2">
        <v>3</v>
      </c>
      <c r="B238" s="2" t="s">
        <v>309</v>
      </c>
      <c r="C238" s="2">
        <v>7</v>
      </c>
      <c r="D238" s="2">
        <v>0</v>
      </c>
    </row>
    <row r="239" spans="1:4" x14ac:dyDescent="0.3">
      <c r="A239" s="2">
        <v>3</v>
      </c>
      <c r="B239" s="2" t="s">
        <v>309</v>
      </c>
      <c r="C239" s="2">
        <v>8</v>
      </c>
      <c r="D239" s="2">
        <v>0</v>
      </c>
    </row>
    <row r="240" spans="1:4" x14ac:dyDescent="0.3">
      <c r="A240" s="2">
        <v>3</v>
      </c>
      <c r="B240" s="2" t="s">
        <v>309</v>
      </c>
      <c r="C240" s="2">
        <v>9</v>
      </c>
      <c r="D240" s="2">
        <v>0</v>
      </c>
    </row>
    <row r="241" spans="1:4" x14ac:dyDescent="0.3">
      <c r="A241" s="2">
        <v>3</v>
      </c>
      <c r="B241" s="2" t="s">
        <v>309</v>
      </c>
      <c r="C241" s="2">
        <v>10</v>
      </c>
      <c r="D241" s="2">
        <v>0</v>
      </c>
    </row>
    <row r="242" spans="1:4" x14ac:dyDescent="0.3">
      <c r="A242" s="2">
        <v>3</v>
      </c>
      <c r="B242" s="2" t="s">
        <v>311</v>
      </c>
      <c r="C242" s="2">
        <v>1</v>
      </c>
      <c r="D242" s="2">
        <v>0.7</v>
      </c>
    </row>
    <row r="243" spans="1:4" x14ac:dyDescent="0.3">
      <c r="A243" s="2">
        <v>3</v>
      </c>
      <c r="B243" s="2" t="s">
        <v>311</v>
      </c>
      <c r="C243" s="2">
        <v>2</v>
      </c>
      <c r="D243" s="2">
        <v>0.15</v>
      </c>
    </row>
    <row r="244" spans="1:4" x14ac:dyDescent="0.3">
      <c r="A244" s="2">
        <v>3</v>
      </c>
      <c r="B244" s="2" t="s">
        <v>311</v>
      </c>
      <c r="C244" s="2">
        <v>3</v>
      </c>
      <c r="D244" s="2">
        <v>0</v>
      </c>
    </row>
    <row r="245" spans="1:4" x14ac:dyDescent="0.3">
      <c r="A245" s="2">
        <v>3</v>
      </c>
      <c r="B245" s="2" t="s">
        <v>311</v>
      </c>
      <c r="C245" s="2">
        <v>4</v>
      </c>
      <c r="D245" s="2">
        <v>0.21700000000000003</v>
      </c>
    </row>
    <row r="246" spans="1:4" x14ac:dyDescent="0.3">
      <c r="A246" s="2">
        <v>3</v>
      </c>
      <c r="B246" s="2" t="s">
        <v>311</v>
      </c>
      <c r="C246" s="2">
        <v>5</v>
      </c>
      <c r="D246" s="2">
        <v>0</v>
      </c>
    </row>
    <row r="247" spans="1:4" x14ac:dyDescent="0.3">
      <c r="A247" s="2">
        <v>3</v>
      </c>
      <c r="B247" s="2" t="s">
        <v>311</v>
      </c>
      <c r="C247" s="2">
        <v>6</v>
      </c>
      <c r="D247" s="2">
        <v>0</v>
      </c>
    </row>
    <row r="248" spans="1:4" x14ac:dyDescent="0.3">
      <c r="A248" s="2">
        <v>3</v>
      </c>
      <c r="B248" s="2" t="s">
        <v>311</v>
      </c>
      <c r="C248" s="2">
        <v>7</v>
      </c>
      <c r="D248" s="2">
        <v>0</v>
      </c>
    </row>
    <row r="249" spans="1:4" x14ac:dyDescent="0.3">
      <c r="A249" s="2">
        <v>3</v>
      </c>
      <c r="B249" s="2" t="s">
        <v>311</v>
      </c>
      <c r="C249" s="2">
        <v>8</v>
      </c>
      <c r="D249" s="2">
        <v>0</v>
      </c>
    </row>
    <row r="250" spans="1:4" x14ac:dyDescent="0.3">
      <c r="A250" s="2">
        <v>3</v>
      </c>
      <c r="B250" s="2" t="s">
        <v>311</v>
      </c>
      <c r="C250" s="2">
        <v>9</v>
      </c>
      <c r="D250" s="2">
        <v>0</v>
      </c>
    </row>
    <row r="251" spans="1:4" x14ac:dyDescent="0.3">
      <c r="A251" s="2">
        <v>3</v>
      </c>
      <c r="B251" s="2" t="s">
        <v>311</v>
      </c>
      <c r="C251" s="2">
        <v>10</v>
      </c>
      <c r="D251" s="2">
        <v>0</v>
      </c>
    </row>
    <row r="252" spans="1:4" x14ac:dyDescent="0.3">
      <c r="A252" s="2">
        <v>3</v>
      </c>
      <c r="B252" s="2" t="s">
        <v>311</v>
      </c>
      <c r="C252" s="2">
        <v>1</v>
      </c>
      <c r="D252" s="2">
        <v>0.53400000000000003</v>
      </c>
    </row>
    <row r="253" spans="1:4" x14ac:dyDescent="0.3">
      <c r="A253" s="2">
        <v>3</v>
      </c>
      <c r="B253" s="2" t="s">
        <v>311</v>
      </c>
      <c r="C253" s="2">
        <v>2</v>
      </c>
      <c r="D253" s="2">
        <v>0</v>
      </c>
    </row>
    <row r="254" spans="1:4" x14ac:dyDescent="0.3">
      <c r="A254" s="2">
        <v>3</v>
      </c>
      <c r="B254" s="2" t="s">
        <v>311</v>
      </c>
      <c r="C254" s="2">
        <v>3</v>
      </c>
      <c r="D254" s="2">
        <v>0</v>
      </c>
    </row>
    <row r="255" spans="1:4" x14ac:dyDescent="0.3">
      <c r="A255" s="2">
        <v>3</v>
      </c>
      <c r="B255" s="2" t="s">
        <v>311</v>
      </c>
      <c r="C255" s="2">
        <v>4</v>
      </c>
      <c r="D255" s="2">
        <v>0</v>
      </c>
    </row>
    <row r="256" spans="1:4" x14ac:dyDescent="0.3">
      <c r="A256" s="2">
        <v>3</v>
      </c>
      <c r="B256" s="2" t="s">
        <v>311</v>
      </c>
      <c r="C256" s="2">
        <v>5</v>
      </c>
      <c r="D256" s="2">
        <v>0</v>
      </c>
    </row>
    <row r="257" spans="1:4" x14ac:dyDescent="0.3">
      <c r="A257" s="2">
        <v>3</v>
      </c>
      <c r="B257" s="2" t="s">
        <v>311</v>
      </c>
      <c r="C257" s="2">
        <v>6</v>
      </c>
      <c r="D257" s="2">
        <v>0</v>
      </c>
    </row>
    <row r="258" spans="1:4" x14ac:dyDescent="0.3">
      <c r="A258" s="2">
        <v>3</v>
      </c>
      <c r="B258" s="2" t="s">
        <v>311</v>
      </c>
      <c r="C258" s="2">
        <v>7</v>
      </c>
      <c r="D258" s="2">
        <v>0</v>
      </c>
    </row>
    <row r="259" spans="1:4" x14ac:dyDescent="0.3">
      <c r="A259" s="2">
        <v>3</v>
      </c>
      <c r="B259" s="2" t="s">
        <v>311</v>
      </c>
      <c r="C259" s="2">
        <v>8</v>
      </c>
      <c r="D259" s="2">
        <v>0</v>
      </c>
    </row>
    <row r="260" spans="1:4" x14ac:dyDescent="0.3">
      <c r="A260" s="2">
        <v>3</v>
      </c>
      <c r="B260" s="2" t="s">
        <v>311</v>
      </c>
      <c r="C260" s="2">
        <v>9</v>
      </c>
      <c r="D260" s="2">
        <v>0</v>
      </c>
    </row>
    <row r="261" spans="1:4" x14ac:dyDescent="0.3">
      <c r="A261" s="2">
        <v>3</v>
      </c>
      <c r="B261" s="2" t="s">
        <v>311</v>
      </c>
      <c r="C261" s="2">
        <v>10</v>
      </c>
      <c r="D261" s="2">
        <v>0</v>
      </c>
    </row>
    <row r="262" spans="1:4" x14ac:dyDescent="0.3">
      <c r="A262" s="2">
        <v>3</v>
      </c>
      <c r="B262" s="2" t="s">
        <v>311</v>
      </c>
      <c r="C262" s="2">
        <v>1</v>
      </c>
      <c r="D262" s="2">
        <v>1.282</v>
      </c>
    </row>
    <row r="263" spans="1:4" x14ac:dyDescent="0.3">
      <c r="A263" s="2">
        <v>3</v>
      </c>
      <c r="B263" s="2" t="s">
        <v>311</v>
      </c>
      <c r="C263" s="2">
        <v>2</v>
      </c>
      <c r="D263" s="2">
        <v>0</v>
      </c>
    </row>
    <row r="264" spans="1:4" x14ac:dyDescent="0.3">
      <c r="A264" s="2">
        <v>3</v>
      </c>
      <c r="B264" s="2" t="s">
        <v>311</v>
      </c>
      <c r="C264" s="2">
        <v>3</v>
      </c>
      <c r="D264" s="2">
        <v>0</v>
      </c>
    </row>
    <row r="265" spans="1:4" x14ac:dyDescent="0.3">
      <c r="A265" s="2">
        <v>3</v>
      </c>
      <c r="B265" s="2" t="s">
        <v>311</v>
      </c>
      <c r="C265" s="2">
        <v>4</v>
      </c>
      <c r="D265" s="2">
        <v>0</v>
      </c>
    </row>
    <row r="266" spans="1:4" x14ac:dyDescent="0.3">
      <c r="A266" s="2">
        <v>3</v>
      </c>
      <c r="B266" s="2" t="s">
        <v>311</v>
      </c>
      <c r="C266" s="2">
        <v>5</v>
      </c>
      <c r="D266" s="2">
        <v>0</v>
      </c>
    </row>
    <row r="267" spans="1:4" x14ac:dyDescent="0.3">
      <c r="A267" s="2">
        <v>3</v>
      </c>
      <c r="B267" s="2" t="s">
        <v>311</v>
      </c>
      <c r="C267" s="2">
        <v>6</v>
      </c>
      <c r="D267" s="2">
        <v>0</v>
      </c>
    </row>
    <row r="268" spans="1:4" x14ac:dyDescent="0.3">
      <c r="A268" s="2">
        <v>3</v>
      </c>
      <c r="B268" s="2" t="s">
        <v>311</v>
      </c>
      <c r="C268" s="2">
        <v>7</v>
      </c>
      <c r="D268" s="2">
        <v>0</v>
      </c>
    </row>
    <row r="269" spans="1:4" x14ac:dyDescent="0.3">
      <c r="A269" s="2">
        <v>3</v>
      </c>
      <c r="B269" s="2" t="s">
        <v>311</v>
      </c>
      <c r="C269" s="2">
        <v>8</v>
      </c>
      <c r="D269" s="2">
        <v>0</v>
      </c>
    </row>
    <row r="270" spans="1:4" x14ac:dyDescent="0.3">
      <c r="A270" s="2">
        <v>3</v>
      </c>
      <c r="B270" s="2" t="s">
        <v>311</v>
      </c>
      <c r="C270" s="2">
        <v>9</v>
      </c>
      <c r="D270" s="2">
        <v>0</v>
      </c>
    </row>
    <row r="271" spans="1:4" x14ac:dyDescent="0.3">
      <c r="A271" s="2">
        <v>3</v>
      </c>
      <c r="B271" s="2" t="s">
        <v>311</v>
      </c>
      <c r="C271" s="2">
        <v>10</v>
      </c>
      <c r="D271" s="2">
        <v>0</v>
      </c>
    </row>
    <row r="272" spans="1:4" x14ac:dyDescent="0.3">
      <c r="A272" s="2">
        <v>4</v>
      </c>
      <c r="B272" s="2" t="s">
        <v>313</v>
      </c>
      <c r="C272" s="2">
        <v>1</v>
      </c>
      <c r="D272" s="2">
        <v>2.9620000000000006</v>
      </c>
    </row>
    <row r="273" spans="1:4" x14ac:dyDescent="0.3">
      <c r="A273" s="2">
        <v>4</v>
      </c>
      <c r="B273" s="2" t="s">
        <v>313</v>
      </c>
      <c r="C273" s="2">
        <v>2</v>
      </c>
      <c r="D273" s="2">
        <v>0</v>
      </c>
    </row>
    <row r="274" spans="1:4" x14ac:dyDescent="0.3">
      <c r="A274" s="2">
        <v>4</v>
      </c>
      <c r="B274" s="2" t="s">
        <v>313</v>
      </c>
      <c r="C274" s="2">
        <v>3</v>
      </c>
      <c r="D274" s="2">
        <v>0</v>
      </c>
    </row>
    <row r="275" spans="1:4" x14ac:dyDescent="0.3">
      <c r="A275" s="2">
        <v>4</v>
      </c>
      <c r="B275" s="2" t="s">
        <v>313</v>
      </c>
      <c r="C275" s="2">
        <v>4</v>
      </c>
      <c r="D275" s="2">
        <v>0</v>
      </c>
    </row>
    <row r="276" spans="1:4" x14ac:dyDescent="0.3">
      <c r="A276" s="2">
        <v>4</v>
      </c>
      <c r="B276" s="2" t="s">
        <v>313</v>
      </c>
      <c r="C276" s="2">
        <v>5</v>
      </c>
      <c r="D276" s="2">
        <v>0</v>
      </c>
    </row>
    <row r="277" spans="1:4" x14ac:dyDescent="0.3">
      <c r="A277" s="2">
        <v>4</v>
      </c>
      <c r="B277" s="2" t="s">
        <v>313</v>
      </c>
      <c r="C277" s="2">
        <v>6</v>
      </c>
      <c r="D277" s="2">
        <v>0</v>
      </c>
    </row>
    <row r="278" spans="1:4" x14ac:dyDescent="0.3">
      <c r="A278" s="2">
        <v>4</v>
      </c>
      <c r="B278" s="2" t="s">
        <v>313</v>
      </c>
      <c r="C278" s="2">
        <v>7</v>
      </c>
      <c r="D278" s="2">
        <v>0</v>
      </c>
    </row>
    <row r="279" spans="1:4" x14ac:dyDescent="0.3">
      <c r="A279" s="2">
        <v>4</v>
      </c>
      <c r="B279" s="2" t="s">
        <v>313</v>
      </c>
      <c r="C279" s="2">
        <v>8</v>
      </c>
      <c r="D279" s="2">
        <v>0</v>
      </c>
    </row>
    <row r="280" spans="1:4" x14ac:dyDescent="0.3">
      <c r="A280" s="2">
        <v>4</v>
      </c>
      <c r="B280" s="2" t="s">
        <v>313</v>
      </c>
      <c r="C280" s="2">
        <v>9</v>
      </c>
      <c r="D280" s="2">
        <v>0</v>
      </c>
    </row>
    <row r="281" spans="1:4" x14ac:dyDescent="0.3">
      <c r="A281" s="2">
        <v>4</v>
      </c>
      <c r="B281" s="2" t="s">
        <v>313</v>
      </c>
      <c r="C281" s="2">
        <v>10</v>
      </c>
      <c r="D281" s="2">
        <v>0</v>
      </c>
    </row>
    <row r="282" spans="1:4" x14ac:dyDescent="0.3">
      <c r="A282" s="2">
        <v>4</v>
      </c>
      <c r="B282" s="2" t="s">
        <v>313</v>
      </c>
      <c r="C282" s="2">
        <v>1</v>
      </c>
      <c r="D282" s="2">
        <v>0.249</v>
      </c>
    </row>
    <row r="283" spans="1:4" x14ac:dyDescent="0.3">
      <c r="A283" s="2">
        <v>4</v>
      </c>
      <c r="B283" s="2" t="s">
        <v>313</v>
      </c>
      <c r="C283" s="2">
        <v>2</v>
      </c>
      <c r="D283" s="2">
        <v>1.05</v>
      </c>
    </row>
    <row r="284" spans="1:4" x14ac:dyDescent="0.3">
      <c r="A284" s="2">
        <v>4</v>
      </c>
      <c r="B284" s="2" t="s">
        <v>313</v>
      </c>
      <c r="C284" s="2">
        <v>3</v>
      </c>
      <c r="D284" s="2">
        <v>0</v>
      </c>
    </row>
    <row r="285" spans="1:4" x14ac:dyDescent="0.3">
      <c r="A285" s="2">
        <v>4</v>
      </c>
      <c r="B285" s="2" t="s">
        <v>313</v>
      </c>
      <c r="C285" s="2">
        <v>4</v>
      </c>
      <c r="D285" s="2">
        <v>0</v>
      </c>
    </row>
    <row r="286" spans="1:4" x14ac:dyDescent="0.3">
      <c r="A286" s="2">
        <v>4</v>
      </c>
      <c r="B286" s="2" t="s">
        <v>313</v>
      </c>
      <c r="C286" s="2">
        <v>5</v>
      </c>
      <c r="D286" s="2">
        <v>0</v>
      </c>
    </row>
    <row r="287" spans="1:4" x14ac:dyDescent="0.3">
      <c r="A287" s="2">
        <v>4</v>
      </c>
      <c r="B287" s="2" t="s">
        <v>313</v>
      </c>
      <c r="C287" s="2">
        <v>6</v>
      </c>
      <c r="D287" s="2">
        <v>0</v>
      </c>
    </row>
    <row r="288" spans="1:4" x14ac:dyDescent="0.3">
      <c r="A288" s="2">
        <v>4</v>
      </c>
      <c r="B288" s="2" t="s">
        <v>313</v>
      </c>
      <c r="C288" s="2">
        <v>7</v>
      </c>
      <c r="D288" s="2">
        <v>0</v>
      </c>
    </row>
    <row r="289" spans="1:4" x14ac:dyDescent="0.3">
      <c r="A289" s="2">
        <v>4</v>
      </c>
      <c r="B289" s="2" t="s">
        <v>313</v>
      </c>
      <c r="C289" s="2">
        <v>8</v>
      </c>
      <c r="D289" s="2">
        <v>0</v>
      </c>
    </row>
    <row r="290" spans="1:4" x14ac:dyDescent="0.3">
      <c r="A290" s="2">
        <v>4</v>
      </c>
      <c r="B290" s="2" t="s">
        <v>313</v>
      </c>
      <c r="C290" s="2">
        <v>9</v>
      </c>
      <c r="D290" s="2">
        <v>0</v>
      </c>
    </row>
    <row r="291" spans="1:4" x14ac:dyDescent="0.3">
      <c r="A291" s="2">
        <v>4</v>
      </c>
      <c r="B291" s="2" t="s">
        <v>313</v>
      </c>
      <c r="C291" s="2">
        <v>10</v>
      </c>
      <c r="D291" s="2">
        <v>0</v>
      </c>
    </row>
    <row r="292" spans="1:4" x14ac:dyDescent="0.3">
      <c r="A292" s="2">
        <v>4</v>
      </c>
      <c r="B292" s="2" t="s">
        <v>313</v>
      </c>
      <c r="C292" s="2">
        <v>1</v>
      </c>
      <c r="D292" s="2">
        <v>0</v>
      </c>
    </row>
    <row r="293" spans="1:4" x14ac:dyDescent="0.3">
      <c r="A293" s="2">
        <v>4</v>
      </c>
      <c r="B293" s="2" t="s">
        <v>313</v>
      </c>
      <c r="C293" s="2">
        <v>2</v>
      </c>
      <c r="D293" s="2">
        <v>0.98199999999999998</v>
      </c>
    </row>
    <row r="294" spans="1:4" x14ac:dyDescent="0.3">
      <c r="A294" s="2">
        <v>4</v>
      </c>
      <c r="B294" s="2" t="s">
        <v>313</v>
      </c>
      <c r="C294" s="2">
        <v>3</v>
      </c>
      <c r="D294" s="2">
        <v>0</v>
      </c>
    </row>
    <row r="295" spans="1:4" x14ac:dyDescent="0.3">
      <c r="A295" s="2">
        <v>4</v>
      </c>
      <c r="B295" s="2" t="s">
        <v>313</v>
      </c>
      <c r="C295" s="2">
        <v>4</v>
      </c>
      <c r="D295" s="2">
        <v>0</v>
      </c>
    </row>
    <row r="296" spans="1:4" x14ac:dyDescent="0.3">
      <c r="A296" s="2">
        <v>4</v>
      </c>
      <c r="B296" s="2" t="s">
        <v>313</v>
      </c>
      <c r="C296" s="2">
        <v>5</v>
      </c>
      <c r="D296" s="2">
        <v>0</v>
      </c>
    </row>
    <row r="297" spans="1:4" x14ac:dyDescent="0.3">
      <c r="A297" s="2">
        <v>4</v>
      </c>
      <c r="B297" s="2" t="s">
        <v>313</v>
      </c>
      <c r="C297" s="2">
        <v>6</v>
      </c>
      <c r="D297" s="2">
        <v>0</v>
      </c>
    </row>
    <row r="298" spans="1:4" x14ac:dyDescent="0.3">
      <c r="A298" s="2">
        <v>4</v>
      </c>
      <c r="B298" s="2" t="s">
        <v>313</v>
      </c>
      <c r="C298" s="2">
        <v>7</v>
      </c>
      <c r="D298" s="2">
        <v>0</v>
      </c>
    </row>
    <row r="299" spans="1:4" x14ac:dyDescent="0.3">
      <c r="A299" s="2">
        <v>4</v>
      </c>
      <c r="B299" s="2" t="s">
        <v>313</v>
      </c>
      <c r="C299" s="2">
        <v>8</v>
      </c>
      <c r="D299" s="2">
        <v>0</v>
      </c>
    </row>
    <row r="300" spans="1:4" x14ac:dyDescent="0.3">
      <c r="A300" s="2">
        <v>4</v>
      </c>
      <c r="B300" s="2" t="s">
        <v>313</v>
      </c>
      <c r="C300" s="2">
        <v>9</v>
      </c>
      <c r="D300" s="2">
        <v>0</v>
      </c>
    </row>
    <row r="301" spans="1:4" x14ac:dyDescent="0.3">
      <c r="A301" s="2">
        <v>4</v>
      </c>
      <c r="B301" s="2" t="s">
        <v>313</v>
      </c>
      <c r="C301" s="2">
        <v>10</v>
      </c>
      <c r="D301" s="2">
        <v>0</v>
      </c>
    </row>
    <row r="302" spans="1:4" x14ac:dyDescent="0.3">
      <c r="A302" s="2">
        <v>4</v>
      </c>
      <c r="B302" s="2" t="s">
        <v>311</v>
      </c>
      <c r="C302" s="2">
        <v>1</v>
      </c>
      <c r="D302" s="2">
        <v>0</v>
      </c>
    </row>
    <row r="303" spans="1:4" x14ac:dyDescent="0.3">
      <c r="A303" s="2">
        <v>4</v>
      </c>
      <c r="B303" s="2" t="s">
        <v>311</v>
      </c>
      <c r="C303" s="2">
        <v>2</v>
      </c>
      <c r="D303" s="2">
        <v>0.81699999999999995</v>
      </c>
    </row>
    <row r="304" spans="1:4" x14ac:dyDescent="0.3">
      <c r="A304" s="2">
        <v>4</v>
      </c>
      <c r="B304" s="2" t="s">
        <v>311</v>
      </c>
      <c r="C304" s="2">
        <v>3</v>
      </c>
      <c r="D304" s="2">
        <v>0</v>
      </c>
    </row>
    <row r="305" spans="1:4" x14ac:dyDescent="0.3">
      <c r="A305" s="2">
        <v>4</v>
      </c>
      <c r="B305" s="2" t="s">
        <v>311</v>
      </c>
      <c r="C305" s="2">
        <v>4</v>
      </c>
      <c r="D305" s="2">
        <v>0</v>
      </c>
    </row>
    <row r="306" spans="1:4" x14ac:dyDescent="0.3">
      <c r="A306" s="2">
        <v>4</v>
      </c>
      <c r="B306" s="2" t="s">
        <v>311</v>
      </c>
      <c r="C306" s="2">
        <v>5</v>
      </c>
      <c r="D306" s="2">
        <v>0</v>
      </c>
    </row>
    <row r="307" spans="1:4" x14ac:dyDescent="0.3">
      <c r="A307" s="2">
        <v>4</v>
      </c>
      <c r="B307" s="2" t="s">
        <v>311</v>
      </c>
      <c r="C307" s="2">
        <v>6</v>
      </c>
      <c r="D307" s="2">
        <v>0</v>
      </c>
    </row>
    <row r="308" spans="1:4" x14ac:dyDescent="0.3">
      <c r="A308" s="2">
        <v>4</v>
      </c>
      <c r="B308" s="2" t="s">
        <v>311</v>
      </c>
      <c r="C308" s="2">
        <v>7</v>
      </c>
      <c r="D308" s="2">
        <v>0</v>
      </c>
    </row>
    <row r="309" spans="1:4" x14ac:dyDescent="0.3">
      <c r="A309" s="2">
        <v>4</v>
      </c>
      <c r="B309" s="2" t="s">
        <v>311</v>
      </c>
      <c r="C309" s="2">
        <v>8</v>
      </c>
      <c r="D309" s="2">
        <v>0</v>
      </c>
    </row>
    <row r="310" spans="1:4" x14ac:dyDescent="0.3">
      <c r="A310" s="2">
        <v>4</v>
      </c>
      <c r="B310" s="2" t="s">
        <v>311</v>
      </c>
      <c r="C310" s="2">
        <v>9</v>
      </c>
      <c r="D310" s="2">
        <v>0</v>
      </c>
    </row>
    <row r="311" spans="1:4" x14ac:dyDescent="0.3">
      <c r="A311" s="2">
        <v>4</v>
      </c>
      <c r="B311" s="2" t="s">
        <v>311</v>
      </c>
      <c r="C311" s="2">
        <v>10</v>
      </c>
      <c r="D311" s="2">
        <v>0</v>
      </c>
    </row>
    <row r="312" spans="1:4" x14ac:dyDescent="0.3">
      <c r="A312" s="2">
        <v>4</v>
      </c>
      <c r="B312" s="2" t="s">
        <v>311</v>
      </c>
      <c r="C312" s="2">
        <v>1</v>
      </c>
      <c r="D312" s="2">
        <v>0.44800000000000001</v>
      </c>
    </row>
    <row r="313" spans="1:4" x14ac:dyDescent="0.3">
      <c r="A313" s="2">
        <v>4</v>
      </c>
      <c r="B313" s="2" t="s">
        <v>311</v>
      </c>
      <c r="C313" s="2">
        <v>2</v>
      </c>
      <c r="D313" s="2">
        <v>1.0660000000000001</v>
      </c>
    </row>
    <row r="314" spans="1:4" x14ac:dyDescent="0.3">
      <c r="A314" s="2">
        <v>4</v>
      </c>
      <c r="B314" s="2" t="s">
        <v>311</v>
      </c>
      <c r="C314" s="2">
        <v>3</v>
      </c>
      <c r="D314" s="2">
        <v>0</v>
      </c>
    </row>
    <row r="315" spans="1:4" x14ac:dyDescent="0.3">
      <c r="A315" s="2">
        <v>4</v>
      </c>
      <c r="B315" s="2" t="s">
        <v>311</v>
      </c>
      <c r="C315" s="2">
        <v>4</v>
      </c>
      <c r="D315" s="2">
        <v>0</v>
      </c>
    </row>
    <row r="316" spans="1:4" x14ac:dyDescent="0.3">
      <c r="A316" s="2">
        <v>4</v>
      </c>
      <c r="B316" s="2" t="s">
        <v>311</v>
      </c>
      <c r="C316" s="2">
        <v>5</v>
      </c>
      <c r="D316" s="2">
        <v>0</v>
      </c>
    </row>
    <row r="317" spans="1:4" x14ac:dyDescent="0.3">
      <c r="A317" s="2">
        <v>4</v>
      </c>
      <c r="B317" s="2" t="s">
        <v>311</v>
      </c>
      <c r="C317" s="2">
        <v>6</v>
      </c>
      <c r="D317" s="2">
        <v>0</v>
      </c>
    </row>
    <row r="318" spans="1:4" x14ac:dyDescent="0.3">
      <c r="A318" s="2">
        <v>4</v>
      </c>
      <c r="B318" s="2" t="s">
        <v>311</v>
      </c>
      <c r="C318" s="2">
        <v>7</v>
      </c>
      <c r="D318" s="2">
        <v>0</v>
      </c>
    </row>
    <row r="319" spans="1:4" x14ac:dyDescent="0.3">
      <c r="A319" s="2">
        <v>4</v>
      </c>
      <c r="B319" s="2" t="s">
        <v>311</v>
      </c>
      <c r="C319" s="2">
        <v>8</v>
      </c>
      <c r="D319" s="2">
        <v>0</v>
      </c>
    </row>
    <row r="320" spans="1:4" x14ac:dyDescent="0.3">
      <c r="A320" s="2">
        <v>4</v>
      </c>
      <c r="B320" s="2" t="s">
        <v>311</v>
      </c>
      <c r="C320" s="2">
        <v>9</v>
      </c>
      <c r="D320" s="2">
        <v>0</v>
      </c>
    </row>
    <row r="321" spans="1:4" x14ac:dyDescent="0.3">
      <c r="A321" s="2">
        <v>4</v>
      </c>
      <c r="B321" s="2" t="s">
        <v>311</v>
      </c>
      <c r="C321" s="2">
        <v>10</v>
      </c>
      <c r="D321" s="2">
        <v>0</v>
      </c>
    </row>
    <row r="322" spans="1:4" x14ac:dyDescent="0.3">
      <c r="A322" s="2">
        <v>4</v>
      </c>
      <c r="B322" s="2" t="s">
        <v>311</v>
      </c>
      <c r="C322" s="2">
        <v>1</v>
      </c>
      <c r="D322" s="2">
        <v>0.316</v>
      </c>
    </row>
    <row r="323" spans="1:4" x14ac:dyDescent="0.3">
      <c r="A323" s="2">
        <v>4</v>
      </c>
      <c r="B323" s="2" t="s">
        <v>311</v>
      </c>
      <c r="C323" s="2">
        <v>2</v>
      </c>
      <c r="D323" s="2">
        <v>0.33300000000000002</v>
      </c>
    </row>
    <row r="324" spans="1:4" x14ac:dyDescent="0.3">
      <c r="A324" s="2">
        <v>4</v>
      </c>
      <c r="B324" s="2" t="s">
        <v>311</v>
      </c>
      <c r="C324" s="2">
        <v>3</v>
      </c>
      <c r="D324" s="2">
        <v>0</v>
      </c>
    </row>
    <row r="325" spans="1:4" x14ac:dyDescent="0.3">
      <c r="A325" s="2">
        <v>4</v>
      </c>
      <c r="B325" s="2" t="s">
        <v>311</v>
      </c>
      <c r="C325" s="2">
        <v>4</v>
      </c>
      <c r="D325" s="2">
        <v>0</v>
      </c>
    </row>
    <row r="326" spans="1:4" x14ac:dyDescent="0.3">
      <c r="A326" s="2">
        <v>4</v>
      </c>
      <c r="B326" s="2" t="s">
        <v>311</v>
      </c>
      <c r="C326" s="2">
        <v>5</v>
      </c>
      <c r="D326" s="2">
        <v>0</v>
      </c>
    </row>
    <row r="327" spans="1:4" x14ac:dyDescent="0.3">
      <c r="A327" s="2">
        <v>4</v>
      </c>
      <c r="B327" s="2" t="s">
        <v>311</v>
      </c>
      <c r="C327" s="2">
        <v>6</v>
      </c>
      <c r="D327" s="2">
        <v>0</v>
      </c>
    </row>
    <row r="328" spans="1:4" x14ac:dyDescent="0.3">
      <c r="A328" s="2">
        <v>4</v>
      </c>
      <c r="B328" s="2" t="s">
        <v>311</v>
      </c>
      <c r="C328" s="2">
        <v>7</v>
      </c>
      <c r="D328" s="2">
        <v>0</v>
      </c>
    </row>
    <row r="329" spans="1:4" x14ac:dyDescent="0.3">
      <c r="A329" s="2">
        <v>4</v>
      </c>
      <c r="B329" s="2" t="s">
        <v>311</v>
      </c>
      <c r="C329" s="2">
        <v>8</v>
      </c>
      <c r="D329" s="2">
        <v>0</v>
      </c>
    </row>
    <row r="330" spans="1:4" x14ac:dyDescent="0.3">
      <c r="A330" s="2">
        <v>4</v>
      </c>
      <c r="B330" s="2" t="s">
        <v>311</v>
      </c>
      <c r="C330" s="2">
        <v>9</v>
      </c>
      <c r="D330" s="2">
        <v>0</v>
      </c>
    </row>
    <row r="331" spans="1:4" x14ac:dyDescent="0.3">
      <c r="A331" s="2">
        <v>4</v>
      </c>
      <c r="B331" s="2" t="s">
        <v>311</v>
      </c>
      <c r="C331" s="2">
        <v>10</v>
      </c>
      <c r="D331" s="2">
        <v>0</v>
      </c>
    </row>
    <row r="332" spans="1:4" x14ac:dyDescent="0.3">
      <c r="A332" s="2">
        <v>4</v>
      </c>
      <c r="B332" s="2" t="s">
        <v>309</v>
      </c>
      <c r="C332" s="2">
        <v>1</v>
      </c>
      <c r="D332" s="2">
        <v>0.29899999999999999</v>
      </c>
    </row>
    <row r="333" spans="1:4" x14ac:dyDescent="0.3">
      <c r="A333" s="2">
        <v>4</v>
      </c>
      <c r="B333" s="2" t="s">
        <v>309</v>
      </c>
      <c r="C333" s="2">
        <v>2</v>
      </c>
      <c r="D333" s="2">
        <v>0.36699999999999999</v>
      </c>
    </row>
    <row r="334" spans="1:4" x14ac:dyDescent="0.3">
      <c r="A334" s="2">
        <v>4</v>
      </c>
      <c r="B334" s="2" t="s">
        <v>309</v>
      </c>
      <c r="C334" s="2">
        <v>3</v>
      </c>
      <c r="D334" s="2">
        <v>0</v>
      </c>
    </row>
    <row r="335" spans="1:4" x14ac:dyDescent="0.3">
      <c r="A335" s="2">
        <v>4</v>
      </c>
      <c r="B335" s="2" t="s">
        <v>309</v>
      </c>
      <c r="C335" s="2">
        <v>4</v>
      </c>
      <c r="D335" s="2">
        <v>0</v>
      </c>
    </row>
    <row r="336" spans="1:4" x14ac:dyDescent="0.3">
      <c r="A336" s="2">
        <v>4</v>
      </c>
      <c r="B336" s="2" t="s">
        <v>309</v>
      </c>
      <c r="C336" s="2">
        <v>5</v>
      </c>
      <c r="D336" s="2">
        <v>0</v>
      </c>
    </row>
    <row r="337" spans="1:4" x14ac:dyDescent="0.3">
      <c r="A337" s="2">
        <v>4</v>
      </c>
      <c r="B337" s="2" t="s">
        <v>309</v>
      </c>
      <c r="C337" s="2">
        <v>6</v>
      </c>
      <c r="D337" s="2">
        <v>0</v>
      </c>
    </row>
    <row r="338" spans="1:4" x14ac:dyDescent="0.3">
      <c r="A338" s="2">
        <v>4</v>
      </c>
      <c r="B338" s="2" t="s">
        <v>309</v>
      </c>
      <c r="C338" s="2">
        <v>7</v>
      </c>
      <c r="D338" s="2">
        <v>0</v>
      </c>
    </row>
    <row r="339" spans="1:4" x14ac:dyDescent="0.3">
      <c r="A339" s="2">
        <v>4</v>
      </c>
      <c r="B339" s="2" t="s">
        <v>309</v>
      </c>
      <c r="C339" s="2">
        <v>8</v>
      </c>
      <c r="D339" s="2">
        <v>0</v>
      </c>
    </row>
    <row r="340" spans="1:4" x14ac:dyDescent="0.3">
      <c r="A340" s="2">
        <v>4</v>
      </c>
      <c r="B340" s="2" t="s">
        <v>309</v>
      </c>
      <c r="C340" s="2">
        <v>9</v>
      </c>
      <c r="D340" s="2">
        <v>0</v>
      </c>
    </row>
    <row r="341" spans="1:4" x14ac:dyDescent="0.3">
      <c r="A341" s="2">
        <v>4</v>
      </c>
      <c r="B341" s="2" t="s">
        <v>309</v>
      </c>
      <c r="C341" s="2">
        <v>10</v>
      </c>
      <c r="D341" s="2">
        <v>0</v>
      </c>
    </row>
    <row r="342" spans="1:4" x14ac:dyDescent="0.3">
      <c r="A342" s="2">
        <v>4</v>
      </c>
      <c r="B342" s="2" t="s">
        <v>309</v>
      </c>
      <c r="C342" s="2">
        <v>1</v>
      </c>
      <c r="D342" s="2">
        <v>0.68100000000000005</v>
      </c>
    </row>
    <row r="343" spans="1:4" x14ac:dyDescent="0.3">
      <c r="A343" s="2">
        <v>4</v>
      </c>
      <c r="B343" s="2" t="s">
        <v>309</v>
      </c>
      <c r="C343" s="2">
        <v>2</v>
      </c>
      <c r="D343" s="2">
        <v>0.184</v>
      </c>
    </row>
    <row r="344" spans="1:4" x14ac:dyDescent="0.3">
      <c r="A344" s="2">
        <v>4</v>
      </c>
      <c r="B344" s="2" t="s">
        <v>309</v>
      </c>
      <c r="C344" s="2">
        <v>3</v>
      </c>
      <c r="D344" s="2">
        <v>0</v>
      </c>
    </row>
    <row r="345" spans="1:4" x14ac:dyDescent="0.3">
      <c r="A345" s="2">
        <v>4</v>
      </c>
      <c r="B345" s="2" t="s">
        <v>309</v>
      </c>
      <c r="C345" s="2">
        <v>4</v>
      </c>
      <c r="D345" s="2">
        <v>0</v>
      </c>
    </row>
    <row r="346" spans="1:4" x14ac:dyDescent="0.3">
      <c r="A346" s="2">
        <v>4</v>
      </c>
      <c r="B346" s="2" t="s">
        <v>309</v>
      </c>
      <c r="C346" s="2">
        <v>5</v>
      </c>
      <c r="D346" s="2">
        <v>0</v>
      </c>
    </row>
    <row r="347" spans="1:4" x14ac:dyDescent="0.3">
      <c r="A347" s="2">
        <v>4</v>
      </c>
      <c r="B347" s="2" t="s">
        <v>309</v>
      </c>
      <c r="C347" s="2">
        <v>6</v>
      </c>
      <c r="D347" s="2">
        <v>0</v>
      </c>
    </row>
    <row r="348" spans="1:4" x14ac:dyDescent="0.3">
      <c r="A348" s="2">
        <v>4</v>
      </c>
      <c r="B348" s="2" t="s">
        <v>309</v>
      </c>
      <c r="C348" s="2">
        <v>7</v>
      </c>
      <c r="D348" s="2">
        <v>0</v>
      </c>
    </row>
    <row r="349" spans="1:4" x14ac:dyDescent="0.3">
      <c r="A349" s="2">
        <v>4</v>
      </c>
      <c r="B349" s="2" t="s">
        <v>309</v>
      </c>
      <c r="C349" s="2">
        <v>8</v>
      </c>
      <c r="D349" s="2">
        <v>0</v>
      </c>
    </row>
    <row r="350" spans="1:4" x14ac:dyDescent="0.3">
      <c r="A350" s="2">
        <v>4</v>
      </c>
      <c r="B350" s="2" t="s">
        <v>309</v>
      </c>
      <c r="C350" s="2">
        <v>9</v>
      </c>
      <c r="D350" s="2">
        <v>0</v>
      </c>
    </row>
    <row r="351" spans="1:4" x14ac:dyDescent="0.3">
      <c r="A351" s="2">
        <v>4</v>
      </c>
      <c r="B351" s="2" t="s">
        <v>309</v>
      </c>
      <c r="C351" s="2">
        <v>10</v>
      </c>
      <c r="D351" s="2">
        <v>0</v>
      </c>
    </row>
    <row r="352" spans="1:4" x14ac:dyDescent="0.3">
      <c r="A352" s="2">
        <v>4</v>
      </c>
      <c r="B352" s="2" t="s">
        <v>309</v>
      </c>
      <c r="C352" s="2">
        <v>1</v>
      </c>
      <c r="D352" s="2">
        <v>0.53300000000000003</v>
      </c>
    </row>
    <row r="353" spans="1:4" x14ac:dyDescent="0.3">
      <c r="A353" s="2">
        <v>4</v>
      </c>
      <c r="B353" s="2" t="s">
        <v>309</v>
      </c>
      <c r="C353" s="2">
        <v>2</v>
      </c>
      <c r="D353" s="2">
        <v>0.45</v>
      </c>
    </row>
    <row r="354" spans="1:4" x14ac:dyDescent="0.3">
      <c r="A354" s="2">
        <v>4</v>
      </c>
      <c r="B354" s="2" t="s">
        <v>309</v>
      </c>
      <c r="C354" s="2">
        <v>3</v>
      </c>
      <c r="D354" s="2">
        <v>0</v>
      </c>
    </row>
    <row r="355" spans="1:4" x14ac:dyDescent="0.3">
      <c r="A355" s="2">
        <v>4</v>
      </c>
      <c r="B355" s="2" t="s">
        <v>309</v>
      </c>
      <c r="C355" s="2">
        <v>4</v>
      </c>
      <c r="D355" s="2">
        <v>0</v>
      </c>
    </row>
    <row r="356" spans="1:4" x14ac:dyDescent="0.3">
      <c r="A356" s="2">
        <v>4</v>
      </c>
      <c r="B356" s="2" t="s">
        <v>309</v>
      </c>
      <c r="C356" s="2">
        <v>5</v>
      </c>
      <c r="D356" s="2">
        <v>0</v>
      </c>
    </row>
    <row r="357" spans="1:4" x14ac:dyDescent="0.3">
      <c r="A357" s="2">
        <v>4</v>
      </c>
      <c r="B357" s="2" t="s">
        <v>309</v>
      </c>
      <c r="C357" s="2">
        <v>6</v>
      </c>
      <c r="D357" s="2">
        <v>0</v>
      </c>
    </row>
    <row r="358" spans="1:4" x14ac:dyDescent="0.3">
      <c r="A358" s="2">
        <v>4</v>
      </c>
      <c r="B358" s="2" t="s">
        <v>309</v>
      </c>
      <c r="C358" s="2">
        <v>7</v>
      </c>
      <c r="D358" s="2">
        <v>0</v>
      </c>
    </row>
    <row r="359" spans="1:4" x14ac:dyDescent="0.3">
      <c r="A359" s="2">
        <v>4</v>
      </c>
      <c r="B359" s="2" t="s">
        <v>309</v>
      </c>
      <c r="C359" s="2">
        <v>8</v>
      </c>
      <c r="D359" s="2">
        <v>0</v>
      </c>
    </row>
    <row r="360" spans="1:4" x14ac:dyDescent="0.3">
      <c r="A360" s="2">
        <v>4</v>
      </c>
      <c r="B360" s="2" t="s">
        <v>309</v>
      </c>
      <c r="C360" s="2">
        <v>9</v>
      </c>
      <c r="D360" s="2">
        <v>0</v>
      </c>
    </row>
    <row r="361" spans="1:4" x14ac:dyDescent="0.3">
      <c r="A361" s="2">
        <v>4</v>
      </c>
      <c r="B361" s="2" t="s">
        <v>309</v>
      </c>
      <c r="C361" s="2">
        <v>10</v>
      </c>
      <c r="D361" s="2">
        <v>0</v>
      </c>
    </row>
    <row r="362" spans="1:4" x14ac:dyDescent="0.3">
      <c r="A362" s="2">
        <v>5</v>
      </c>
      <c r="B362" s="2" t="s">
        <v>309</v>
      </c>
      <c r="C362" s="2">
        <v>1</v>
      </c>
      <c r="D362" s="2">
        <v>1.2170000000000001</v>
      </c>
    </row>
    <row r="363" spans="1:4" x14ac:dyDescent="0.3">
      <c r="A363" s="2">
        <v>5</v>
      </c>
      <c r="B363" s="2" t="s">
        <v>309</v>
      </c>
      <c r="C363" s="2">
        <v>2</v>
      </c>
      <c r="D363" s="2">
        <v>2.2460000000000004</v>
      </c>
    </row>
    <row r="364" spans="1:4" x14ac:dyDescent="0.3">
      <c r="A364" s="2">
        <v>5</v>
      </c>
      <c r="B364" s="2" t="s">
        <v>309</v>
      </c>
      <c r="C364" s="2">
        <v>3</v>
      </c>
      <c r="D364" s="2">
        <v>0</v>
      </c>
    </row>
    <row r="365" spans="1:4" x14ac:dyDescent="0.3">
      <c r="A365" s="2">
        <v>5</v>
      </c>
      <c r="B365" s="2" t="s">
        <v>309</v>
      </c>
      <c r="C365" s="2">
        <v>4</v>
      </c>
      <c r="D365" s="2">
        <v>0</v>
      </c>
    </row>
    <row r="366" spans="1:4" x14ac:dyDescent="0.3">
      <c r="A366" s="2">
        <v>5</v>
      </c>
      <c r="B366" s="2" t="s">
        <v>309</v>
      </c>
      <c r="C366" s="2">
        <v>5</v>
      </c>
      <c r="D366" s="2">
        <v>0</v>
      </c>
    </row>
    <row r="367" spans="1:4" x14ac:dyDescent="0.3">
      <c r="A367" s="2">
        <v>5</v>
      </c>
      <c r="B367" s="2" t="s">
        <v>309</v>
      </c>
      <c r="C367" s="2">
        <v>6</v>
      </c>
      <c r="D367" s="2">
        <v>0</v>
      </c>
    </row>
    <row r="368" spans="1:4" x14ac:dyDescent="0.3">
      <c r="A368" s="2">
        <v>5</v>
      </c>
      <c r="B368" s="2" t="s">
        <v>309</v>
      </c>
      <c r="C368" s="2">
        <v>7</v>
      </c>
      <c r="D368" s="2">
        <v>0</v>
      </c>
    </row>
    <row r="369" spans="1:4" x14ac:dyDescent="0.3">
      <c r="A369" s="2">
        <v>5</v>
      </c>
      <c r="B369" s="2" t="s">
        <v>309</v>
      </c>
      <c r="C369" s="2">
        <v>8</v>
      </c>
      <c r="D369" s="2">
        <v>0</v>
      </c>
    </row>
    <row r="370" spans="1:4" x14ac:dyDescent="0.3">
      <c r="A370" s="2">
        <v>5</v>
      </c>
      <c r="B370" s="2" t="s">
        <v>309</v>
      </c>
      <c r="C370" s="2">
        <v>9</v>
      </c>
      <c r="D370" s="2">
        <v>0</v>
      </c>
    </row>
    <row r="371" spans="1:4" x14ac:dyDescent="0.3">
      <c r="A371" s="2">
        <v>5</v>
      </c>
      <c r="B371" s="2" t="s">
        <v>309</v>
      </c>
      <c r="C371" s="2">
        <v>10</v>
      </c>
      <c r="D371" s="2">
        <v>0</v>
      </c>
    </row>
    <row r="372" spans="1:4" x14ac:dyDescent="0.3">
      <c r="A372" s="2">
        <v>5</v>
      </c>
      <c r="B372" s="2" t="s">
        <v>309</v>
      </c>
      <c r="C372" s="2">
        <v>1</v>
      </c>
      <c r="D372" s="2">
        <v>1.5980000000000003</v>
      </c>
    </row>
    <row r="373" spans="1:4" x14ac:dyDescent="0.3">
      <c r="A373" s="2">
        <v>5</v>
      </c>
      <c r="B373" s="2" t="s">
        <v>309</v>
      </c>
      <c r="C373" s="2">
        <v>2</v>
      </c>
      <c r="D373" s="2">
        <v>1.3849999999999998</v>
      </c>
    </row>
    <row r="374" spans="1:4" x14ac:dyDescent="0.3">
      <c r="A374" s="2">
        <v>5</v>
      </c>
      <c r="B374" s="2" t="s">
        <v>309</v>
      </c>
      <c r="C374" s="2">
        <v>3</v>
      </c>
      <c r="D374" s="2">
        <v>1.8480000000000001</v>
      </c>
    </row>
    <row r="375" spans="1:4" x14ac:dyDescent="0.3">
      <c r="A375" s="2">
        <v>5</v>
      </c>
      <c r="B375" s="2" t="s">
        <v>309</v>
      </c>
      <c r="C375" s="2">
        <v>4</v>
      </c>
      <c r="D375" s="2">
        <v>0.63300000000000001</v>
      </c>
    </row>
    <row r="376" spans="1:4" x14ac:dyDescent="0.3">
      <c r="A376" s="2">
        <v>5</v>
      </c>
      <c r="B376" s="2" t="s">
        <v>309</v>
      </c>
      <c r="C376" s="2">
        <v>5</v>
      </c>
      <c r="D376" s="2">
        <v>0</v>
      </c>
    </row>
    <row r="377" spans="1:4" x14ac:dyDescent="0.3">
      <c r="A377" s="2">
        <v>5</v>
      </c>
      <c r="B377" s="2" t="s">
        <v>309</v>
      </c>
      <c r="C377" s="2">
        <v>6</v>
      </c>
      <c r="D377" s="2">
        <v>0</v>
      </c>
    </row>
    <row r="378" spans="1:4" x14ac:dyDescent="0.3">
      <c r="A378" s="2">
        <v>5</v>
      </c>
      <c r="B378" s="2" t="s">
        <v>309</v>
      </c>
      <c r="C378" s="2">
        <v>7</v>
      </c>
      <c r="D378" s="2">
        <v>0</v>
      </c>
    </row>
    <row r="379" spans="1:4" x14ac:dyDescent="0.3">
      <c r="A379" s="2">
        <v>5</v>
      </c>
      <c r="B379" s="2" t="s">
        <v>309</v>
      </c>
      <c r="C379" s="2">
        <v>8</v>
      </c>
      <c r="D379" s="2">
        <v>0</v>
      </c>
    </row>
    <row r="380" spans="1:4" x14ac:dyDescent="0.3">
      <c r="A380" s="2">
        <v>5</v>
      </c>
      <c r="B380" s="2" t="s">
        <v>309</v>
      </c>
      <c r="C380" s="2">
        <v>9</v>
      </c>
      <c r="D380" s="2">
        <v>0</v>
      </c>
    </row>
    <row r="381" spans="1:4" x14ac:dyDescent="0.3">
      <c r="A381" s="2">
        <v>5</v>
      </c>
      <c r="B381" s="2" t="s">
        <v>309</v>
      </c>
      <c r="C381" s="2">
        <v>10</v>
      </c>
      <c r="D381" s="2">
        <v>0</v>
      </c>
    </row>
    <row r="382" spans="1:4" x14ac:dyDescent="0.3">
      <c r="A382" s="2">
        <v>5</v>
      </c>
      <c r="B382" s="2" t="s">
        <v>309</v>
      </c>
      <c r="C382" s="2">
        <v>1</v>
      </c>
      <c r="D382" s="2">
        <v>2.891</v>
      </c>
    </row>
    <row r="383" spans="1:4" x14ac:dyDescent="0.3">
      <c r="A383" s="2">
        <v>5</v>
      </c>
      <c r="B383" s="2" t="s">
        <v>309</v>
      </c>
      <c r="C383" s="2">
        <v>2</v>
      </c>
      <c r="D383" s="2">
        <v>0.13300000000000001</v>
      </c>
    </row>
    <row r="384" spans="1:4" x14ac:dyDescent="0.3">
      <c r="A384" s="2">
        <v>5</v>
      </c>
      <c r="B384" s="2" t="s">
        <v>309</v>
      </c>
      <c r="C384" s="2">
        <v>3</v>
      </c>
      <c r="D384" s="2">
        <v>0</v>
      </c>
    </row>
    <row r="385" spans="1:4" x14ac:dyDescent="0.3">
      <c r="A385" s="2">
        <v>5</v>
      </c>
      <c r="B385" s="2" t="s">
        <v>309</v>
      </c>
      <c r="C385" s="2">
        <v>4</v>
      </c>
      <c r="D385" s="2">
        <v>0</v>
      </c>
    </row>
    <row r="386" spans="1:4" x14ac:dyDescent="0.3">
      <c r="A386" s="2">
        <v>5</v>
      </c>
      <c r="B386" s="2" t="s">
        <v>309</v>
      </c>
      <c r="C386" s="2">
        <v>5</v>
      </c>
      <c r="D386" s="2">
        <v>0</v>
      </c>
    </row>
    <row r="387" spans="1:4" x14ac:dyDescent="0.3">
      <c r="A387" s="2">
        <v>5</v>
      </c>
      <c r="B387" s="2" t="s">
        <v>309</v>
      </c>
      <c r="C387" s="2">
        <v>6</v>
      </c>
      <c r="D387" s="2">
        <v>0</v>
      </c>
    </row>
    <row r="388" spans="1:4" x14ac:dyDescent="0.3">
      <c r="A388" s="2">
        <v>5</v>
      </c>
      <c r="B388" s="2" t="s">
        <v>309</v>
      </c>
      <c r="C388" s="2">
        <v>7</v>
      </c>
      <c r="D388" s="2">
        <v>0</v>
      </c>
    </row>
    <row r="389" spans="1:4" x14ac:dyDescent="0.3">
      <c r="A389" s="2">
        <v>5</v>
      </c>
      <c r="B389" s="2" t="s">
        <v>309</v>
      </c>
      <c r="C389" s="2">
        <v>8</v>
      </c>
      <c r="D389" s="2">
        <v>0</v>
      </c>
    </row>
    <row r="390" spans="1:4" x14ac:dyDescent="0.3">
      <c r="A390" s="2">
        <v>5</v>
      </c>
      <c r="B390" s="2" t="s">
        <v>309</v>
      </c>
      <c r="C390" s="2">
        <v>9</v>
      </c>
      <c r="D390" s="2">
        <v>0</v>
      </c>
    </row>
    <row r="391" spans="1:4" x14ac:dyDescent="0.3">
      <c r="A391" s="2">
        <v>5</v>
      </c>
      <c r="B391" s="2" t="s">
        <v>309</v>
      </c>
      <c r="C391" s="2">
        <v>10</v>
      </c>
      <c r="D391" s="2">
        <v>0</v>
      </c>
    </row>
    <row r="392" spans="1:4" x14ac:dyDescent="0.3">
      <c r="A392" s="2">
        <v>5</v>
      </c>
      <c r="B392" s="2" t="s">
        <v>313</v>
      </c>
      <c r="C392" s="2">
        <v>1</v>
      </c>
      <c r="D392" s="2">
        <v>1.5970000000000002</v>
      </c>
    </row>
    <row r="393" spans="1:4" x14ac:dyDescent="0.3">
      <c r="A393" s="2">
        <v>5</v>
      </c>
      <c r="B393" s="2" t="s">
        <v>313</v>
      </c>
      <c r="C393" s="2">
        <v>2</v>
      </c>
      <c r="D393" s="2">
        <v>1.802</v>
      </c>
    </row>
    <row r="394" spans="1:4" x14ac:dyDescent="0.3">
      <c r="A394" s="2">
        <v>5</v>
      </c>
      <c r="B394" s="2" t="s">
        <v>313</v>
      </c>
      <c r="C394" s="2">
        <v>3</v>
      </c>
      <c r="D394" s="2">
        <v>1.4650000000000001</v>
      </c>
    </row>
    <row r="395" spans="1:4" x14ac:dyDescent="0.3">
      <c r="A395" s="2">
        <v>5</v>
      </c>
      <c r="B395" s="2" t="s">
        <v>313</v>
      </c>
      <c r="C395" s="2">
        <v>4</v>
      </c>
      <c r="D395" s="2">
        <v>0.98199999999999998</v>
      </c>
    </row>
    <row r="396" spans="1:4" x14ac:dyDescent="0.3">
      <c r="A396" s="2">
        <v>5</v>
      </c>
      <c r="B396" s="2" t="s">
        <v>313</v>
      </c>
      <c r="C396" s="2">
        <v>5</v>
      </c>
      <c r="D396" s="2">
        <v>0</v>
      </c>
    </row>
    <row r="397" spans="1:4" x14ac:dyDescent="0.3">
      <c r="A397" s="2">
        <v>5</v>
      </c>
      <c r="B397" s="2" t="s">
        <v>313</v>
      </c>
      <c r="C397" s="2">
        <v>6</v>
      </c>
      <c r="D397" s="2">
        <v>0</v>
      </c>
    </row>
    <row r="398" spans="1:4" x14ac:dyDescent="0.3">
      <c r="A398" s="2">
        <v>5</v>
      </c>
      <c r="B398" s="2" t="s">
        <v>313</v>
      </c>
      <c r="C398" s="2">
        <v>7</v>
      </c>
      <c r="D398" s="2">
        <v>0</v>
      </c>
    </row>
    <row r="399" spans="1:4" x14ac:dyDescent="0.3">
      <c r="A399" s="2">
        <v>5</v>
      </c>
      <c r="B399" s="2" t="s">
        <v>313</v>
      </c>
      <c r="C399" s="2">
        <v>8</v>
      </c>
      <c r="D399" s="2">
        <v>0</v>
      </c>
    </row>
    <row r="400" spans="1:4" x14ac:dyDescent="0.3">
      <c r="A400" s="2">
        <v>5</v>
      </c>
      <c r="B400" s="2" t="s">
        <v>313</v>
      </c>
      <c r="C400" s="2">
        <v>9</v>
      </c>
      <c r="D400" s="2">
        <v>0</v>
      </c>
    </row>
    <row r="401" spans="1:4" x14ac:dyDescent="0.3">
      <c r="A401" s="2">
        <v>5</v>
      </c>
      <c r="B401" s="2" t="s">
        <v>313</v>
      </c>
      <c r="C401" s="2">
        <v>10</v>
      </c>
      <c r="D401" s="2">
        <v>0</v>
      </c>
    </row>
    <row r="402" spans="1:4" x14ac:dyDescent="0.3">
      <c r="A402" s="2">
        <v>5</v>
      </c>
      <c r="B402" s="2" t="s">
        <v>313</v>
      </c>
      <c r="C402" s="2">
        <v>1</v>
      </c>
      <c r="D402" s="2">
        <v>1.9510000000000003</v>
      </c>
    </row>
    <row r="403" spans="1:4" x14ac:dyDescent="0.3">
      <c r="A403" s="2">
        <v>5</v>
      </c>
      <c r="B403" s="2" t="s">
        <v>313</v>
      </c>
      <c r="C403" s="2">
        <v>2</v>
      </c>
      <c r="D403" s="2">
        <v>1.5979999999999999</v>
      </c>
    </row>
    <row r="404" spans="1:4" x14ac:dyDescent="0.3">
      <c r="A404" s="2">
        <v>5</v>
      </c>
      <c r="B404" s="2" t="s">
        <v>313</v>
      </c>
      <c r="C404" s="2">
        <v>3</v>
      </c>
      <c r="D404" s="2">
        <v>0</v>
      </c>
    </row>
    <row r="405" spans="1:4" x14ac:dyDescent="0.3">
      <c r="A405" s="2">
        <v>5</v>
      </c>
      <c r="B405" s="2" t="s">
        <v>313</v>
      </c>
      <c r="C405" s="2">
        <v>4</v>
      </c>
      <c r="D405" s="2">
        <v>0</v>
      </c>
    </row>
    <row r="406" spans="1:4" x14ac:dyDescent="0.3">
      <c r="A406" s="2">
        <v>5</v>
      </c>
      <c r="B406" s="2" t="s">
        <v>313</v>
      </c>
      <c r="C406" s="2">
        <v>5</v>
      </c>
      <c r="D406" s="2">
        <v>0</v>
      </c>
    </row>
    <row r="407" spans="1:4" x14ac:dyDescent="0.3">
      <c r="A407" s="2">
        <v>5</v>
      </c>
      <c r="B407" s="2" t="s">
        <v>313</v>
      </c>
      <c r="C407" s="2">
        <v>6</v>
      </c>
      <c r="D407" s="2">
        <v>0</v>
      </c>
    </row>
    <row r="408" spans="1:4" x14ac:dyDescent="0.3">
      <c r="A408" s="2">
        <v>5</v>
      </c>
      <c r="B408" s="2" t="s">
        <v>313</v>
      </c>
      <c r="C408" s="2">
        <v>7</v>
      </c>
      <c r="D408" s="2">
        <v>0</v>
      </c>
    </row>
    <row r="409" spans="1:4" x14ac:dyDescent="0.3">
      <c r="A409" s="2">
        <v>5</v>
      </c>
      <c r="B409" s="2" t="s">
        <v>313</v>
      </c>
      <c r="C409" s="2">
        <v>8</v>
      </c>
      <c r="D409" s="2">
        <v>0</v>
      </c>
    </row>
    <row r="410" spans="1:4" x14ac:dyDescent="0.3">
      <c r="A410" s="2">
        <v>5</v>
      </c>
      <c r="B410" s="2" t="s">
        <v>313</v>
      </c>
      <c r="C410" s="2">
        <v>9</v>
      </c>
      <c r="D410" s="2">
        <v>0</v>
      </c>
    </row>
    <row r="411" spans="1:4" x14ac:dyDescent="0.3">
      <c r="A411" s="2">
        <v>5</v>
      </c>
      <c r="B411" s="2" t="s">
        <v>313</v>
      </c>
      <c r="C411" s="2">
        <v>10</v>
      </c>
      <c r="D411" s="2">
        <v>0</v>
      </c>
    </row>
    <row r="412" spans="1:4" x14ac:dyDescent="0.3">
      <c r="A412" s="2">
        <v>5</v>
      </c>
      <c r="B412" s="2" t="s">
        <v>313</v>
      </c>
      <c r="C412" s="2">
        <v>1</v>
      </c>
      <c r="D412" s="2">
        <v>2.4330000000000003</v>
      </c>
    </row>
    <row r="413" spans="1:4" x14ac:dyDescent="0.3">
      <c r="A413" s="2">
        <v>5</v>
      </c>
      <c r="B413" s="2" t="s">
        <v>313</v>
      </c>
      <c r="C413" s="2">
        <v>2</v>
      </c>
      <c r="D413" s="2">
        <v>0</v>
      </c>
    </row>
    <row r="414" spans="1:4" x14ac:dyDescent="0.3">
      <c r="A414" s="2">
        <v>5</v>
      </c>
      <c r="B414" s="2" t="s">
        <v>313</v>
      </c>
      <c r="C414" s="2">
        <v>3</v>
      </c>
      <c r="D414" s="2">
        <v>0</v>
      </c>
    </row>
    <row r="415" spans="1:4" x14ac:dyDescent="0.3">
      <c r="A415" s="2">
        <v>5</v>
      </c>
      <c r="B415" s="2" t="s">
        <v>313</v>
      </c>
      <c r="C415" s="2">
        <v>4</v>
      </c>
      <c r="D415" s="2">
        <v>0</v>
      </c>
    </row>
    <row r="416" spans="1:4" x14ac:dyDescent="0.3">
      <c r="A416" s="2">
        <v>5</v>
      </c>
      <c r="B416" s="2" t="s">
        <v>313</v>
      </c>
      <c r="C416" s="2">
        <v>5</v>
      </c>
      <c r="D416" s="2">
        <v>0</v>
      </c>
    </row>
    <row r="417" spans="1:4" x14ac:dyDescent="0.3">
      <c r="A417" s="2">
        <v>5</v>
      </c>
      <c r="B417" s="2" t="s">
        <v>313</v>
      </c>
      <c r="C417" s="2">
        <v>6</v>
      </c>
      <c r="D417" s="2">
        <v>0</v>
      </c>
    </row>
    <row r="418" spans="1:4" x14ac:dyDescent="0.3">
      <c r="A418" s="2">
        <v>5</v>
      </c>
      <c r="B418" s="2" t="s">
        <v>313</v>
      </c>
      <c r="C418" s="2">
        <v>7</v>
      </c>
      <c r="D418" s="2">
        <v>0</v>
      </c>
    </row>
    <row r="419" spans="1:4" x14ac:dyDescent="0.3">
      <c r="A419" s="2">
        <v>5</v>
      </c>
      <c r="B419" s="2" t="s">
        <v>313</v>
      </c>
      <c r="C419" s="2">
        <v>8</v>
      </c>
      <c r="D419" s="2">
        <v>0</v>
      </c>
    </row>
    <row r="420" spans="1:4" x14ac:dyDescent="0.3">
      <c r="A420" s="2">
        <v>5</v>
      </c>
      <c r="B420" s="2" t="s">
        <v>313</v>
      </c>
      <c r="C420" s="2">
        <v>9</v>
      </c>
      <c r="D420" s="2">
        <v>0</v>
      </c>
    </row>
    <row r="421" spans="1:4" x14ac:dyDescent="0.3">
      <c r="A421" s="2">
        <v>5</v>
      </c>
      <c r="B421" s="2" t="s">
        <v>313</v>
      </c>
      <c r="C421" s="2">
        <v>10</v>
      </c>
      <c r="D421" s="2">
        <v>0</v>
      </c>
    </row>
    <row r="422" spans="1:4" x14ac:dyDescent="0.3">
      <c r="A422" s="2">
        <v>5</v>
      </c>
      <c r="B422" s="2" t="s">
        <v>311</v>
      </c>
      <c r="C422" s="2">
        <v>1</v>
      </c>
      <c r="D422" s="2">
        <v>1.165</v>
      </c>
    </row>
    <row r="423" spans="1:4" x14ac:dyDescent="0.3">
      <c r="A423" s="2">
        <v>5</v>
      </c>
      <c r="B423" s="2" t="s">
        <v>311</v>
      </c>
      <c r="C423" s="2">
        <v>2</v>
      </c>
      <c r="D423" s="2">
        <v>0</v>
      </c>
    </row>
    <row r="424" spans="1:4" x14ac:dyDescent="0.3">
      <c r="A424" s="2">
        <v>5</v>
      </c>
      <c r="B424" s="2" t="s">
        <v>311</v>
      </c>
      <c r="C424" s="2">
        <v>3</v>
      </c>
      <c r="D424" s="2">
        <v>0</v>
      </c>
    </row>
    <row r="425" spans="1:4" x14ac:dyDescent="0.3">
      <c r="A425" s="2">
        <v>5</v>
      </c>
      <c r="B425" s="2" t="s">
        <v>311</v>
      </c>
      <c r="C425" s="2">
        <v>4</v>
      </c>
      <c r="D425" s="2">
        <v>0</v>
      </c>
    </row>
    <row r="426" spans="1:4" x14ac:dyDescent="0.3">
      <c r="A426" s="2">
        <v>5</v>
      </c>
      <c r="B426" s="2" t="s">
        <v>311</v>
      </c>
      <c r="C426" s="2">
        <v>5</v>
      </c>
      <c r="D426" s="2">
        <v>0</v>
      </c>
    </row>
    <row r="427" spans="1:4" x14ac:dyDescent="0.3">
      <c r="A427" s="2">
        <v>5</v>
      </c>
      <c r="B427" s="2" t="s">
        <v>311</v>
      </c>
      <c r="C427" s="2">
        <v>6</v>
      </c>
      <c r="D427" s="2">
        <v>0</v>
      </c>
    </row>
    <row r="428" spans="1:4" x14ac:dyDescent="0.3">
      <c r="A428" s="2">
        <v>5</v>
      </c>
      <c r="B428" s="2" t="s">
        <v>311</v>
      </c>
      <c r="C428" s="2">
        <v>7</v>
      </c>
      <c r="D428" s="2">
        <v>0</v>
      </c>
    </row>
    <row r="429" spans="1:4" x14ac:dyDescent="0.3">
      <c r="A429" s="2">
        <v>5</v>
      </c>
      <c r="B429" s="2" t="s">
        <v>311</v>
      </c>
      <c r="C429" s="2">
        <v>8</v>
      </c>
      <c r="D429" s="2">
        <v>0</v>
      </c>
    </row>
    <row r="430" spans="1:4" x14ac:dyDescent="0.3">
      <c r="A430" s="2">
        <v>5</v>
      </c>
      <c r="B430" s="2" t="s">
        <v>311</v>
      </c>
      <c r="C430" s="2">
        <v>9</v>
      </c>
      <c r="D430" s="2">
        <v>0</v>
      </c>
    </row>
    <row r="431" spans="1:4" x14ac:dyDescent="0.3">
      <c r="A431" s="2">
        <v>5</v>
      </c>
      <c r="B431" s="2" t="s">
        <v>311</v>
      </c>
      <c r="C431" s="2">
        <v>10</v>
      </c>
      <c r="D431" s="2">
        <v>0</v>
      </c>
    </row>
    <row r="432" spans="1:4" x14ac:dyDescent="0.3">
      <c r="A432" s="2">
        <v>5</v>
      </c>
      <c r="B432" s="2" t="s">
        <v>311</v>
      </c>
      <c r="C432" s="2">
        <v>1</v>
      </c>
      <c r="D432" s="2">
        <v>0.73299999999999998</v>
      </c>
    </row>
    <row r="433" spans="1:4" x14ac:dyDescent="0.3">
      <c r="A433" s="2">
        <v>5</v>
      </c>
      <c r="B433" s="2" t="s">
        <v>311</v>
      </c>
      <c r="C433" s="2">
        <v>2</v>
      </c>
      <c r="D433" s="2">
        <v>0</v>
      </c>
    </row>
    <row r="434" spans="1:4" x14ac:dyDescent="0.3">
      <c r="A434" s="2">
        <v>5</v>
      </c>
      <c r="B434" s="2" t="s">
        <v>311</v>
      </c>
      <c r="C434" s="2">
        <v>3</v>
      </c>
      <c r="D434" s="2">
        <v>0</v>
      </c>
    </row>
    <row r="435" spans="1:4" x14ac:dyDescent="0.3">
      <c r="A435" s="2">
        <v>5</v>
      </c>
      <c r="B435" s="2" t="s">
        <v>311</v>
      </c>
      <c r="C435" s="2">
        <v>4</v>
      </c>
      <c r="D435" s="2">
        <v>0</v>
      </c>
    </row>
    <row r="436" spans="1:4" x14ac:dyDescent="0.3">
      <c r="A436" s="2">
        <v>5</v>
      </c>
      <c r="B436" s="2" t="s">
        <v>311</v>
      </c>
      <c r="C436" s="2">
        <v>5</v>
      </c>
      <c r="D436" s="2">
        <v>0</v>
      </c>
    </row>
    <row r="437" spans="1:4" x14ac:dyDescent="0.3">
      <c r="A437" s="2">
        <v>5</v>
      </c>
      <c r="B437" s="2" t="s">
        <v>311</v>
      </c>
      <c r="C437" s="2">
        <v>6</v>
      </c>
      <c r="D437" s="2">
        <v>0</v>
      </c>
    </row>
    <row r="438" spans="1:4" x14ac:dyDescent="0.3">
      <c r="A438" s="2">
        <v>5</v>
      </c>
      <c r="B438" s="2" t="s">
        <v>311</v>
      </c>
      <c r="C438" s="2">
        <v>7</v>
      </c>
      <c r="D438" s="2">
        <v>0</v>
      </c>
    </row>
    <row r="439" spans="1:4" x14ac:dyDescent="0.3">
      <c r="A439" s="2">
        <v>5</v>
      </c>
      <c r="B439" s="2" t="s">
        <v>311</v>
      </c>
      <c r="C439" s="2">
        <v>8</v>
      </c>
      <c r="D439" s="2">
        <v>0</v>
      </c>
    </row>
    <row r="440" spans="1:4" x14ac:dyDescent="0.3">
      <c r="A440" s="2">
        <v>5</v>
      </c>
      <c r="B440" s="2" t="s">
        <v>311</v>
      </c>
      <c r="C440" s="2">
        <v>9</v>
      </c>
      <c r="D440" s="2">
        <v>0</v>
      </c>
    </row>
    <row r="441" spans="1:4" x14ac:dyDescent="0.3">
      <c r="A441" s="2">
        <v>5</v>
      </c>
      <c r="B441" s="2" t="s">
        <v>311</v>
      </c>
      <c r="C441" s="2">
        <v>10</v>
      </c>
      <c r="D441" s="2">
        <v>0</v>
      </c>
    </row>
    <row r="442" spans="1:4" x14ac:dyDescent="0.3">
      <c r="A442" s="2">
        <v>5</v>
      </c>
      <c r="B442" s="2" t="s">
        <v>311</v>
      </c>
      <c r="C442" s="2">
        <v>1</v>
      </c>
      <c r="D442" s="2">
        <v>1.117</v>
      </c>
    </row>
    <row r="443" spans="1:4" x14ac:dyDescent="0.3">
      <c r="A443" s="2">
        <v>5</v>
      </c>
      <c r="B443" s="2" t="s">
        <v>311</v>
      </c>
      <c r="C443" s="2">
        <v>2</v>
      </c>
      <c r="D443" s="2">
        <v>0.38300000000000001</v>
      </c>
    </row>
    <row r="444" spans="1:4" x14ac:dyDescent="0.3">
      <c r="A444" s="2">
        <v>5</v>
      </c>
      <c r="B444" s="2" t="s">
        <v>311</v>
      </c>
      <c r="C444" s="2">
        <v>3</v>
      </c>
      <c r="D444" s="2">
        <v>0.6</v>
      </c>
    </row>
    <row r="445" spans="1:4" x14ac:dyDescent="0.3">
      <c r="A445" s="2">
        <v>5</v>
      </c>
      <c r="B445" s="2" t="s">
        <v>311</v>
      </c>
      <c r="C445" s="2">
        <v>4</v>
      </c>
      <c r="D445" s="2">
        <v>0.2</v>
      </c>
    </row>
    <row r="446" spans="1:4" x14ac:dyDescent="0.3">
      <c r="A446" s="2">
        <v>5</v>
      </c>
      <c r="B446" s="2" t="s">
        <v>311</v>
      </c>
      <c r="C446" s="2">
        <v>5</v>
      </c>
      <c r="D446" s="2">
        <v>0</v>
      </c>
    </row>
    <row r="447" spans="1:4" x14ac:dyDescent="0.3">
      <c r="A447" s="2">
        <v>5</v>
      </c>
      <c r="B447" s="2" t="s">
        <v>311</v>
      </c>
      <c r="C447" s="2">
        <v>6</v>
      </c>
      <c r="D447" s="2">
        <v>0</v>
      </c>
    </row>
    <row r="448" spans="1:4" x14ac:dyDescent="0.3">
      <c r="A448" s="2">
        <v>5</v>
      </c>
      <c r="B448" s="2" t="s">
        <v>311</v>
      </c>
      <c r="C448" s="2">
        <v>7</v>
      </c>
      <c r="D448" s="2">
        <v>0</v>
      </c>
    </row>
    <row r="449" spans="1:4" x14ac:dyDescent="0.3">
      <c r="A449" s="2">
        <v>5</v>
      </c>
      <c r="B449" s="2" t="s">
        <v>311</v>
      </c>
      <c r="C449" s="2">
        <v>8</v>
      </c>
      <c r="D449" s="2">
        <v>0</v>
      </c>
    </row>
    <row r="450" spans="1:4" x14ac:dyDescent="0.3">
      <c r="A450" s="2">
        <v>5</v>
      </c>
      <c r="B450" s="2" t="s">
        <v>311</v>
      </c>
      <c r="C450" s="2">
        <v>9</v>
      </c>
      <c r="D450" s="2">
        <v>0</v>
      </c>
    </row>
    <row r="451" spans="1:4" x14ac:dyDescent="0.3">
      <c r="A451" s="2">
        <v>5</v>
      </c>
      <c r="B451" s="2" t="s">
        <v>311</v>
      </c>
      <c r="C451" s="2">
        <v>10</v>
      </c>
      <c r="D451" s="2">
        <v>0</v>
      </c>
    </row>
    <row r="452" spans="1:4" x14ac:dyDescent="0.3">
      <c r="A452" s="2">
        <v>6</v>
      </c>
      <c r="B452" s="2" t="s">
        <v>311</v>
      </c>
      <c r="C452" s="2">
        <v>1</v>
      </c>
      <c r="D452" s="2">
        <v>1.1319999999999999</v>
      </c>
    </row>
    <row r="453" spans="1:4" x14ac:dyDescent="0.3">
      <c r="A453" s="2">
        <v>6</v>
      </c>
      <c r="B453" s="2" t="s">
        <v>311</v>
      </c>
      <c r="C453" s="2">
        <v>2</v>
      </c>
      <c r="D453" s="2">
        <v>4.0120000000000005</v>
      </c>
    </row>
    <row r="454" spans="1:4" x14ac:dyDescent="0.3">
      <c r="A454" s="2">
        <v>6</v>
      </c>
      <c r="B454" s="2" t="s">
        <v>311</v>
      </c>
      <c r="C454" s="2">
        <v>3</v>
      </c>
      <c r="D454" s="2">
        <v>0.43300000000000005</v>
      </c>
    </row>
    <row r="455" spans="1:4" x14ac:dyDescent="0.3">
      <c r="A455" s="2">
        <v>6</v>
      </c>
      <c r="B455" s="2" t="s">
        <v>311</v>
      </c>
      <c r="C455" s="2">
        <v>4</v>
      </c>
      <c r="D455" s="2">
        <v>5.2449999999999992</v>
      </c>
    </row>
    <row r="456" spans="1:4" x14ac:dyDescent="0.3">
      <c r="A456" s="2">
        <v>6</v>
      </c>
      <c r="B456" s="2" t="s">
        <v>311</v>
      </c>
      <c r="C456" s="2">
        <v>5</v>
      </c>
      <c r="D456" s="2">
        <v>0.217</v>
      </c>
    </row>
    <row r="457" spans="1:4" x14ac:dyDescent="0.3">
      <c r="A457" s="2">
        <v>6</v>
      </c>
      <c r="B457" s="2" t="s">
        <v>311</v>
      </c>
      <c r="C457" s="2">
        <v>6</v>
      </c>
      <c r="D457" s="2">
        <v>0</v>
      </c>
    </row>
    <row r="458" spans="1:4" x14ac:dyDescent="0.3">
      <c r="A458" s="2">
        <v>6</v>
      </c>
      <c r="B458" s="2" t="s">
        <v>311</v>
      </c>
      <c r="C458" s="2">
        <v>7</v>
      </c>
      <c r="D458" s="2">
        <v>0</v>
      </c>
    </row>
    <row r="459" spans="1:4" x14ac:dyDescent="0.3">
      <c r="A459" s="2">
        <v>6</v>
      </c>
      <c r="B459" s="2" t="s">
        <v>311</v>
      </c>
      <c r="C459" s="2">
        <v>8</v>
      </c>
      <c r="D459" s="2">
        <v>0</v>
      </c>
    </row>
    <row r="460" spans="1:4" x14ac:dyDescent="0.3">
      <c r="A460" s="2">
        <v>6</v>
      </c>
      <c r="B460" s="2" t="s">
        <v>311</v>
      </c>
      <c r="C460" s="2">
        <v>9</v>
      </c>
      <c r="D460" s="2">
        <v>0</v>
      </c>
    </row>
    <row r="461" spans="1:4" x14ac:dyDescent="0.3">
      <c r="A461" s="2">
        <v>6</v>
      </c>
      <c r="B461" s="2" t="s">
        <v>311</v>
      </c>
      <c r="C461" s="2">
        <v>10</v>
      </c>
      <c r="D461" s="2">
        <v>0</v>
      </c>
    </row>
    <row r="462" spans="1:4" x14ac:dyDescent="0.3">
      <c r="A462" s="2">
        <v>6</v>
      </c>
      <c r="B462" s="2" t="s">
        <v>311</v>
      </c>
      <c r="C462" s="2">
        <v>1</v>
      </c>
      <c r="D462" s="2">
        <v>0.91699999999999993</v>
      </c>
    </row>
    <row r="463" spans="1:4" x14ac:dyDescent="0.3">
      <c r="A463" s="2">
        <v>6</v>
      </c>
      <c r="B463" s="2" t="s">
        <v>311</v>
      </c>
      <c r="C463" s="2">
        <v>2</v>
      </c>
      <c r="D463" s="2">
        <v>2.7810000000000006</v>
      </c>
    </row>
    <row r="464" spans="1:4" x14ac:dyDescent="0.3">
      <c r="A464" s="2">
        <v>6</v>
      </c>
      <c r="B464" s="2" t="s">
        <v>311</v>
      </c>
      <c r="C464" s="2">
        <v>3</v>
      </c>
      <c r="D464" s="2">
        <v>6.5400000000000009</v>
      </c>
    </row>
    <row r="465" spans="1:4" x14ac:dyDescent="0.3">
      <c r="A465" s="2">
        <v>6</v>
      </c>
      <c r="B465" s="2" t="s">
        <v>311</v>
      </c>
      <c r="C465" s="2">
        <v>4</v>
      </c>
      <c r="D465" s="2">
        <v>0.46699999999999997</v>
      </c>
    </row>
    <row r="466" spans="1:4" x14ac:dyDescent="0.3">
      <c r="A466" s="2">
        <v>6</v>
      </c>
      <c r="B466" s="2" t="s">
        <v>311</v>
      </c>
      <c r="C466" s="2">
        <v>5</v>
      </c>
      <c r="D466" s="2">
        <v>0.41600000000000004</v>
      </c>
    </row>
    <row r="467" spans="1:4" x14ac:dyDescent="0.3">
      <c r="A467" s="2">
        <v>6</v>
      </c>
      <c r="B467" s="2" t="s">
        <v>311</v>
      </c>
      <c r="C467" s="2">
        <v>6</v>
      </c>
      <c r="D467" s="2">
        <v>0</v>
      </c>
    </row>
    <row r="468" spans="1:4" x14ac:dyDescent="0.3">
      <c r="A468" s="2">
        <v>6</v>
      </c>
      <c r="B468" s="2" t="s">
        <v>311</v>
      </c>
      <c r="C468" s="2">
        <v>7</v>
      </c>
      <c r="D468" s="2">
        <v>0</v>
      </c>
    </row>
    <row r="469" spans="1:4" x14ac:dyDescent="0.3">
      <c r="A469" s="2">
        <v>6</v>
      </c>
      <c r="B469" s="2" t="s">
        <v>311</v>
      </c>
      <c r="C469" s="2">
        <v>8</v>
      </c>
      <c r="D469" s="2">
        <v>0</v>
      </c>
    </row>
    <row r="470" spans="1:4" x14ac:dyDescent="0.3">
      <c r="A470" s="2">
        <v>6</v>
      </c>
      <c r="B470" s="2" t="s">
        <v>311</v>
      </c>
      <c r="C470" s="2">
        <v>9</v>
      </c>
      <c r="D470" s="2">
        <v>0</v>
      </c>
    </row>
    <row r="471" spans="1:4" x14ac:dyDescent="0.3">
      <c r="A471" s="2">
        <v>6</v>
      </c>
      <c r="B471" s="2" t="s">
        <v>311</v>
      </c>
      <c r="C471" s="2">
        <v>10</v>
      </c>
      <c r="D471" s="2">
        <v>0</v>
      </c>
    </row>
    <row r="472" spans="1:4" x14ac:dyDescent="0.3">
      <c r="A472" s="2">
        <v>6</v>
      </c>
      <c r="B472" s="2" t="s">
        <v>311</v>
      </c>
      <c r="C472" s="2">
        <v>1</v>
      </c>
      <c r="D472" s="2">
        <v>0.76600000000000001</v>
      </c>
    </row>
    <row r="473" spans="1:4" x14ac:dyDescent="0.3">
      <c r="A473" s="2">
        <v>6</v>
      </c>
      <c r="B473" s="2" t="s">
        <v>311</v>
      </c>
      <c r="C473" s="2">
        <v>2</v>
      </c>
      <c r="D473" s="2">
        <v>6.1930000000000014</v>
      </c>
    </row>
    <row r="474" spans="1:4" x14ac:dyDescent="0.3">
      <c r="A474" s="2">
        <v>6</v>
      </c>
      <c r="B474" s="2" t="s">
        <v>311</v>
      </c>
      <c r="C474" s="2">
        <v>3</v>
      </c>
      <c r="D474" s="2">
        <v>1.413</v>
      </c>
    </row>
    <row r="475" spans="1:4" x14ac:dyDescent="0.3">
      <c r="A475" s="2">
        <v>6</v>
      </c>
      <c r="B475" s="2" t="s">
        <v>311</v>
      </c>
      <c r="C475" s="2">
        <v>4</v>
      </c>
      <c r="D475" s="2">
        <v>0.69700000000000006</v>
      </c>
    </row>
    <row r="476" spans="1:4" x14ac:dyDescent="0.3">
      <c r="A476" s="2">
        <v>6</v>
      </c>
      <c r="B476" s="2" t="s">
        <v>311</v>
      </c>
      <c r="C476" s="2">
        <v>5</v>
      </c>
      <c r="D476" s="2">
        <v>0.25</v>
      </c>
    </row>
    <row r="477" spans="1:4" x14ac:dyDescent="0.3">
      <c r="A477" s="2">
        <v>6</v>
      </c>
      <c r="B477" s="2" t="s">
        <v>311</v>
      </c>
      <c r="C477" s="2">
        <v>6</v>
      </c>
      <c r="D477" s="2">
        <v>0</v>
      </c>
    </row>
    <row r="478" spans="1:4" x14ac:dyDescent="0.3">
      <c r="A478" s="2">
        <v>6</v>
      </c>
      <c r="B478" s="2" t="s">
        <v>311</v>
      </c>
      <c r="C478" s="2">
        <v>7</v>
      </c>
      <c r="D478" s="2">
        <v>0</v>
      </c>
    </row>
    <row r="479" spans="1:4" x14ac:dyDescent="0.3">
      <c r="A479" s="2">
        <v>6</v>
      </c>
      <c r="B479" s="2" t="s">
        <v>311</v>
      </c>
      <c r="C479" s="2">
        <v>8</v>
      </c>
      <c r="D479" s="2">
        <v>0</v>
      </c>
    </row>
    <row r="480" spans="1:4" x14ac:dyDescent="0.3">
      <c r="A480" s="2">
        <v>6</v>
      </c>
      <c r="B480" s="2" t="s">
        <v>311</v>
      </c>
      <c r="C480" s="2">
        <v>9</v>
      </c>
      <c r="D480" s="2">
        <v>0</v>
      </c>
    </row>
    <row r="481" spans="1:4" x14ac:dyDescent="0.3">
      <c r="A481" s="2">
        <v>6</v>
      </c>
      <c r="B481" s="2" t="s">
        <v>311</v>
      </c>
      <c r="C481" s="2">
        <v>10</v>
      </c>
      <c r="D481" s="2">
        <v>0</v>
      </c>
    </row>
    <row r="482" spans="1:4" x14ac:dyDescent="0.3">
      <c r="A482" s="2">
        <v>6</v>
      </c>
      <c r="B482" s="2" t="s">
        <v>309</v>
      </c>
      <c r="C482" s="2">
        <v>1</v>
      </c>
      <c r="D482" s="2">
        <v>6.879999999999999</v>
      </c>
    </row>
    <row r="483" spans="1:4" x14ac:dyDescent="0.3">
      <c r="A483" s="2">
        <v>6</v>
      </c>
      <c r="B483" s="2" t="s">
        <v>309</v>
      </c>
      <c r="C483" s="2">
        <v>2</v>
      </c>
      <c r="D483" s="2">
        <v>0</v>
      </c>
    </row>
    <row r="484" spans="1:4" x14ac:dyDescent="0.3">
      <c r="A484" s="2">
        <v>6</v>
      </c>
      <c r="B484" s="2" t="s">
        <v>309</v>
      </c>
      <c r="C484" s="2">
        <v>3</v>
      </c>
      <c r="D484" s="2">
        <v>0</v>
      </c>
    </row>
    <row r="485" spans="1:4" x14ac:dyDescent="0.3">
      <c r="A485" s="2">
        <v>6</v>
      </c>
      <c r="B485" s="2" t="s">
        <v>309</v>
      </c>
      <c r="C485" s="2">
        <v>4</v>
      </c>
      <c r="D485" s="2">
        <v>0</v>
      </c>
    </row>
    <row r="486" spans="1:4" x14ac:dyDescent="0.3">
      <c r="A486" s="2">
        <v>6</v>
      </c>
      <c r="B486" s="2" t="s">
        <v>309</v>
      </c>
      <c r="C486" s="2">
        <v>5</v>
      </c>
      <c r="D486" s="2">
        <v>0</v>
      </c>
    </row>
    <row r="487" spans="1:4" x14ac:dyDescent="0.3">
      <c r="A487" s="2">
        <v>6</v>
      </c>
      <c r="B487" s="2" t="s">
        <v>309</v>
      </c>
      <c r="C487" s="2">
        <v>6</v>
      </c>
      <c r="D487" s="2">
        <v>0</v>
      </c>
    </row>
    <row r="488" spans="1:4" x14ac:dyDescent="0.3">
      <c r="A488" s="2">
        <v>6</v>
      </c>
      <c r="B488" s="2" t="s">
        <v>309</v>
      </c>
      <c r="C488" s="2">
        <v>7</v>
      </c>
      <c r="D488" s="2">
        <v>0</v>
      </c>
    </row>
    <row r="489" spans="1:4" x14ac:dyDescent="0.3">
      <c r="A489" s="2">
        <v>6</v>
      </c>
      <c r="B489" s="2" t="s">
        <v>309</v>
      </c>
      <c r="C489" s="2">
        <v>8</v>
      </c>
      <c r="D489" s="2">
        <v>0</v>
      </c>
    </row>
    <row r="490" spans="1:4" x14ac:dyDescent="0.3">
      <c r="A490" s="2">
        <v>6</v>
      </c>
      <c r="B490" s="2" t="s">
        <v>309</v>
      </c>
      <c r="C490" s="2">
        <v>9</v>
      </c>
      <c r="D490" s="2">
        <v>0</v>
      </c>
    </row>
    <row r="491" spans="1:4" x14ac:dyDescent="0.3">
      <c r="A491" s="2">
        <v>6</v>
      </c>
      <c r="B491" s="2" t="s">
        <v>309</v>
      </c>
      <c r="C491" s="2">
        <v>10</v>
      </c>
      <c r="D491" s="2">
        <v>0</v>
      </c>
    </row>
    <row r="492" spans="1:4" x14ac:dyDescent="0.3">
      <c r="A492" s="2">
        <v>6</v>
      </c>
      <c r="B492" s="2" t="s">
        <v>309</v>
      </c>
      <c r="C492" s="2">
        <v>1</v>
      </c>
      <c r="D492" s="2">
        <v>4.7459999999999996</v>
      </c>
    </row>
    <row r="493" spans="1:4" x14ac:dyDescent="0.3">
      <c r="A493" s="2">
        <v>6</v>
      </c>
      <c r="B493" s="2" t="s">
        <v>309</v>
      </c>
      <c r="C493" s="2">
        <v>2</v>
      </c>
      <c r="D493" s="2">
        <v>1.2990000000000002</v>
      </c>
    </row>
    <row r="494" spans="1:4" x14ac:dyDescent="0.3">
      <c r="A494" s="2">
        <v>6</v>
      </c>
      <c r="B494" s="2" t="s">
        <v>309</v>
      </c>
      <c r="C494" s="2">
        <v>3</v>
      </c>
      <c r="D494" s="2">
        <v>0.26700000000000002</v>
      </c>
    </row>
    <row r="495" spans="1:4" x14ac:dyDescent="0.3">
      <c r="A495" s="2">
        <v>6</v>
      </c>
      <c r="B495" s="2" t="s">
        <v>309</v>
      </c>
      <c r="C495" s="2">
        <v>4</v>
      </c>
      <c r="D495" s="2">
        <v>0</v>
      </c>
    </row>
    <row r="496" spans="1:4" x14ac:dyDescent="0.3">
      <c r="A496" s="2">
        <v>6</v>
      </c>
      <c r="B496" s="2" t="s">
        <v>309</v>
      </c>
      <c r="C496" s="2">
        <v>5</v>
      </c>
      <c r="D496" s="2">
        <v>0</v>
      </c>
    </row>
    <row r="497" spans="1:4" x14ac:dyDescent="0.3">
      <c r="A497" s="2">
        <v>6</v>
      </c>
      <c r="B497" s="2" t="s">
        <v>309</v>
      </c>
      <c r="C497" s="2">
        <v>6</v>
      </c>
      <c r="D497" s="2">
        <v>0</v>
      </c>
    </row>
    <row r="498" spans="1:4" x14ac:dyDescent="0.3">
      <c r="A498" s="2">
        <v>6</v>
      </c>
      <c r="B498" s="2" t="s">
        <v>309</v>
      </c>
      <c r="C498" s="2">
        <v>7</v>
      </c>
      <c r="D498" s="2">
        <v>0</v>
      </c>
    </row>
    <row r="499" spans="1:4" x14ac:dyDescent="0.3">
      <c r="A499" s="2">
        <v>6</v>
      </c>
      <c r="B499" s="2" t="s">
        <v>309</v>
      </c>
      <c r="C499" s="2">
        <v>8</v>
      </c>
      <c r="D499" s="2">
        <v>0</v>
      </c>
    </row>
    <row r="500" spans="1:4" x14ac:dyDescent="0.3">
      <c r="A500" s="2">
        <v>6</v>
      </c>
      <c r="B500" s="2" t="s">
        <v>309</v>
      </c>
      <c r="C500" s="2">
        <v>9</v>
      </c>
      <c r="D500" s="2">
        <v>0</v>
      </c>
    </row>
    <row r="501" spans="1:4" x14ac:dyDescent="0.3">
      <c r="A501" s="2">
        <v>6</v>
      </c>
      <c r="B501" s="2" t="s">
        <v>309</v>
      </c>
      <c r="C501" s="2">
        <v>10</v>
      </c>
      <c r="D501" s="2">
        <v>0</v>
      </c>
    </row>
    <row r="502" spans="1:4" x14ac:dyDescent="0.3">
      <c r="A502" s="2">
        <v>6</v>
      </c>
      <c r="B502" s="2" t="s">
        <v>309</v>
      </c>
      <c r="C502" s="2">
        <v>1</v>
      </c>
      <c r="D502" s="2">
        <v>2.6129999999999995</v>
      </c>
    </row>
    <row r="503" spans="1:4" x14ac:dyDescent="0.3">
      <c r="A503" s="2">
        <v>6</v>
      </c>
      <c r="B503" s="2" t="s">
        <v>309</v>
      </c>
      <c r="C503" s="2">
        <v>2</v>
      </c>
      <c r="D503" s="2">
        <v>0.317</v>
      </c>
    </row>
    <row r="504" spans="1:4" x14ac:dyDescent="0.3">
      <c r="A504" s="2">
        <v>6</v>
      </c>
      <c r="B504" s="2" t="s">
        <v>309</v>
      </c>
      <c r="C504" s="2">
        <v>3</v>
      </c>
      <c r="D504" s="2">
        <v>0</v>
      </c>
    </row>
    <row r="505" spans="1:4" x14ac:dyDescent="0.3">
      <c r="A505" s="2">
        <v>6</v>
      </c>
      <c r="B505" s="2" t="s">
        <v>309</v>
      </c>
      <c r="C505" s="2">
        <v>4</v>
      </c>
      <c r="D505" s="2">
        <v>0</v>
      </c>
    </row>
    <row r="506" spans="1:4" x14ac:dyDescent="0.3">
      <c r="A506" s="2">
        <v>6</v>
      </c>
      <c r="B506" s="2" t="s">
        <v>309</v>
      </c>
      <c r="C506" s="2">
        <v>5</v>
      </c>
      <c r="D506" s="2">
        <v>0</v>
      </c>
    </row>
    <row r="507" spans="1:4" x14ac:dyDescent="0.3">
      <c r="A507" s="2">
        <v>6</v>
      </c>
      <c r="B507" s="2" t="s">
        <v>309</v>
      </c>
      <c r="C507" s="2">
        <v>6</v>
      </c>
      <c r="D507" s="2">
        <v>0</v>
      </c>
    </row>
    <row r="508" spans="1:4" x14ac:dyDescent="0.3">
      <c r="A508" s="2">
        <v>6</v>
      </c>
      <c r="B508" s="2" t="s">
        <v>309</v>
      </c>
      <c r="C508" s="2">
        <v>7</v>
      </c>
      <c r="D508" s="2">
        <v>0</v>
      </c>
    </row>
    <row r="509" spans="1:4" x14ac:dyDescent="0.3">
      <c r="A509" s="2">
        <v>6</v>
      </c>
      <c r="B509" s="2" t="s">
        <v>309</v>
      </c>
      <c r="C509" s="2">
        <v>8</v>
      </c>
      <c r="D509" s="2">
        <v>0</v>
      </c>
    </row>
    <row r="510" spans="1:4" x14ac:dyDescent="0.3">
      <c r="A510" s="2">
        <v>6</v>
      </c>
      <c r="B510" s="2" t="s">
        <v>309</v>
      </c>
      <c r="C510" s="2">
        <v>9</v>
      </c>
      <c r="D510" s="2">
        <v>0</v>
      </c>
    </row>
    <row r="511" spans="1:4" x14ac:dyDescent="0.3">
      <c r="A511" s="2">
        <v>6</v>
      </c>
      <c r="B511" s="2" t="s">
        <v>309</v>
      </c>
      <c r="C511" s="2">
        <v>10</v>
      </c>
      <c r="D511" s="2">
        <v>0</v>
      </c>
    </row>
    <row r="512" spans="1:4" x14ac:dyDescent="0.3">
      <c r="A512" s="2">
        <v>6</v>
      </c>
      <c r="B512" s="2" t="s">
        <v>313</v>
      </c>
      <c r="C512" s="2">
        <v>1</v>
      </c>
      <c r="D512" s="2">
        <v>2.0470000000000002</v>
      </c>
    </row>
    <row r="513" spans="1:4" x14ac:dyDescent="0.3">
      <c r="A513" s="2">
        <v>6</v>
      </c>
      <c r="B513" s="2" t="s">
        <v>313</v>
      </c>
      <c r="C513" s="2">
        <v>2</v>
      </c>
      <c r="D513" s="2">
        <v>2.5649999999999999</v>
      </c>
    </row>
    <row r="514" spans="1:4" x14ac:dyDescent="0.3">
      <c r="A514" s="2">
        <v>6</v>
      </c>
      <c r="B514" s="2" t="s">
        <v>313</v>
      </c>
      <c r="C514" s="2">
        <v>3</v>
      </c>
      <c r="D514" s="2">
        <v>0</v>
      </c>
    </row>
    <row r="515" spans="1:4" x14ac:dyDescent="0.3">
      <c r="A515" s="2">
        <v>6</v>
      </c>
      <c r="B515" s="2" t="s">
        <v>313</v>
      </c>
      <c r="C515" s="2">
        <v>4</v>
      </c>
      <c r="D515" s="2">
        <v>0</v>
      </c>
    </row>
    <row r="516" spans="1:4" x14ac:dyDescent="0.3">
      <c r="A516" s="2">
        <v>6</v>
      </c>
      <c r="B516" s="2" t="s">
        <v>313</v>
      </c>
      <c r="C516" s="2">
        <v>5</v>
      </c>
      <c r="D516" s="2">
        <v>0</v>
      </c>
    </row>
    <row r="517" spans="1:4" x14ac:dyDescent="0.3">
      <c r="A517" s="2">
        <v>6</v>
      </c>
      <c r="B517" s="2" t="s">
        <v>313</v>
      </c>
      <c r="C517" s="2">
        <v>6</v>
      </c>
      <c r="D517" s="2">
        <v>0</v>
      </c>
    </row>
    <row r="518" spans="1:4" x14ac:dyDescent="0.3">
      <c r="A518" s="2">
        <v>6</v>
      </c>
      <c r="B518" s="2" t="s">
        <v>313</v>
      </c>
      <c r="C518" s="2">
        <v>7</v>
      </c>
      <c r="D518" s="2">
        <v>0</v>
      </c>
    </row>
    <row r="519" spans="1:4" x14ac:dyDescent="0.3">
      <c r="A519" s="2">
        <v>6</v>
      </c>
      <c r="B519" s="2" t="s">
        <v>313</v>
      </c>
      <c r="C519" s="2">
        <v>8</v>
      </c>
      <c r="D519" s="2">
        <v>0</v>
      </c>
    </row>
    <row r="520" spans="1:4" x14ac:dyDescent="0.3">
      <c r="A520" s="2">
        <v>6</v>
      </c>
      <c r="B520" s="2" t="s">
        <v>313</v>
      </c>
      <c r="C520" s="2">
        <v>9</v>
      </c>
      <c r="D520" s="2">
        <v>0</v>
      </c>
    </row>
    <row r="521" spans="1:4" x14ac:dyDescent="0.3">
      <c r="A521" s="2">
        <v>6</v>
      </c>
      <c r="B521" s="2" t="s">
        <v>313</v>
      </c>
      <c r="C521" s="2">
        <v>10</v>
      </c>
      <c r="D521" s="2">
        <v>0</v>
      </c>
    </row>
    <row r="522" spans="1:4" x14ac:dyDescent="0.3">
      <c r="A522" s="2">
        <v>6</v>
      </c>
      <c r="B522" s="2" t="s">
        <v>313</v>
      </c>
      <c r="C522" s="2">
        <v>1</v>
      </c>
      <c r="D522" s="2">
        <v>3.282</v>
      </c>
    </row>
    <row r="523" spans="1:4" x14ac:dyDescent="0.3">
      <c r="A523" s="2">
        <v>6</v>
      </c>
      <c r="B523" s="2" t="s">
        <v>313</v>
      </c>
      <c r="C523" s="2">
        <v>2</v>
      </c>
      <c r="D523" s="2">
        <v>2.1160000000000001</v>
      </c>
    </row>
    <row r="524" spans="1:4" x14ac:dyDescent="0.3">
      <c r="A524" s="2">
        <v>6</v>
      </c>
      <c r="B524" s="2" t="s">
        <v>313</v>
      </c>
      <c r="C524" s="2">
        <v>3</v>
      </c>
      <c r="D524" s="2">
        <v>0.35</v>
      </c>
    </row>
    <row r="525" spans="1:4" x14ac:dyDescent="0.3">
      <c r="A525" s="2">
        <v>6</v>
      </c>
      <c r="B525" s="2" t="s">
        <v>313</v>
      </c>
      <c r="C525" s="2">
        <v>4</v>
      </c>
      <c r="D525" s="2">
        <v>0.56599999999999995</v>
      </c>
    </row>
    <row r="526" spans="1:4" x14ac:dyDescent="0.3">
      <c r="A526" s="2">
        <v>6</v>
      </c>
      <c r="B526" s="2" t="s">
        <v>313</v>
      </c>
      <c r="C526" s="2">
        <v>5</v>
      </c>
      <c r="D526" s="2">
        <v>0.36699999999999999</v>
      </c>
    </row>
    <row r="527" spans="1:4" x14ac:dyDescent="0.3">
      <c r="A527" s="2">
        <v>6</v>
      </c>
      <c r="B527" s="2" t="s">
        <v>313</v>
      </c>
      <c r="C527" s="2">
        <v>6</v>
      </c>
      <c r="D527" s="2">
        <v>0</v>
      </c>
    </row>
    <row r="528" spans="1:4" x14ac:dyDescent="0.3">
      <c r="A528" s="2">
        <v>6</v>
      </c>
      <c r="B528" s="2" t="s">
        <v>313</v>
      </c>
      <c r="C528" s="2">
        <v>7</v>
      </c>
      <c r="D528" s="2">
        <v>0</v>
      </c>
    </row>
    <row r="529" spans="1:4" x14ac:dyDescent="0.3">
      <c r="A529" s="2">
        <v>6</v>
      </c>
      <c r="B529" s="2" t="s">
        <v>313</v>
      </c>
      <c r="C529" s="2">
        <v>8</v>
      </c>
      <c r="D529" s="2">
        <v>0</v>
      </c>
    </row>
    <row r="530" spans="1:4" x14ac:dyDescent="0.3">
      <c r="A530" s="2">
        <v>6</v>
      </c>
      <c r="B530" s="2" t="s">
        <v>313</v>
      </c>
      <c r="C530" s="2">
        <v>9</v>
      </c>
      <c r="D530" s="2">
        <v>0</v>
      </c>
    </row>
    <row r="531" spans="1:4" x14ac:dyDescent="0.3">
      <c r="A531" s="2">
        <v>6</v>
      </c>
      <c r="B531" s="2" t="s">
        <v>313</v>
      </c>
      <c r="C531" s="2">
        <v>10</v>
      </c>
      <c r="D531" s="2">
        <v>0</v>
      </c>
    </row>
    <row r="532" spans="1:4" x14ac:dyDescent="0.3">
      <c r="A532" s="2">
        <v>6</v>
      </c>
      <c r="B532" s="2" t="s">
        <v>313</v>
      </c>
      <c r="C532" s="2">
        <v>1</v>
      </c>
      <c r="D532" s="2">
        <v>4.9959999999999996</v>
      </c>
    </row>
    <row r="533" spans="1:4" x14ac:dyDescent="0.3">
      <c r="A533" s="2">
        <v>6</v>
      </c>
      <c r="B533" s="2" t="s">
        <v>313</v>
      </c>
      <c r="C533" s="2">
        <v>2</v>
      </c>
      <c r="D533" s="2">
        <v>1.782</v>
      </c>
    </row>
    <row r="534" spans="1:4" x14ac:dyDescent="0.3">
      <c r="A534" s="2">
        <v>6</v>
      </c>
      <c r="B534" s="2" t="s">
        <v>313</v>
      </c>
      <c r="C534" s="2">
        <v>3</v>
      </c>
      <c r="D534" s="2">
        <v>0</v>
      </c>
    </row>
    <row r="535" spans="1:4" x14ac:dyDescent="0.3">
      <c r="A535" s="2">
        <v>6</v>
      </c>
      <c r="B535" s="2" t="s">
        <v>313</v>
      </c>
      <c r="C535" s="2">
        <v>4</v>
      </c>
      <c r="D535" s="2">
        <v>0</v>
      </c>
    </row>
    <row r="536" spans="1:4" x14ac:dyDescent="0.3">
      <c r="A536" s="2">
        <v>6</v>
      </c>
      <c r="B536" s="2" t="s">
        <v>313</v>
      </c>
      <c r="C536" s="2">
        <v>5</v>
      </c>
      <c r="D536" s="2">
        <v>0</v>
      </c>
    </row>
    <row r="537" spans="1:4" x14ac:dyDescent="0.3">
      <c r="A537" s="2">
        <v>6</v>
      </c>
      <c r="B537" s="2" t="s">
        <v>313</v>
      </c>
      <c r="C537" s="2">
        <v>6</v>
      </c>
      <c r="D537" s="2">
        <v>0</v>
      </c>
    </row>
    <row r="538" spans="1:4" x14ac:dyDescent="0.3">
      <c r="A538" s="2">
        <v>6</v>
      </c>
      <c r="B538" s="2" t="s">
        <v>313</v>
      </c>
      <c r="C538" s="2">
        <v>7</v>
      </c>
      <c r="D538" s="2">
        <v>0</v>
      </c>
    </row>
    <row r="539" spans="1:4" x14ac:dyDescent="0.3">
      <c r="A539" s="2">
        <v>6</v>
      </c>
      <c r="B539" s="2" t="s">
        <v>313</v>
      </c>
      <c r="C539" s="2">
        <v>8</v>
      </c>
      <c r="D539" s="2">
        <v>0</v>
      </c>
    </row>
    <row r="540" spans="1:4" x14ac:dyDescent="0.3">
      <c r="A540" s="2">
        <v>6</v>
      </c>
      <c r="B540" s="2" t="s">
        <v>313</v>
      </c>
      <c r="C540" s="2">
        <v>9</v>
      </c>
      <c r="D540" s="2">
        <v>0</v>
      </c>
    </row>
    <row r="541" spans="1:4" x14ac:dyDescent="0.3">
      <c r="A541" s="2">
        <v>6</v>
      </c>
      <c r="B541" s="2" t="s">
        <v>313</v>
      </c>
      <c r="C541" s="2">
        <v>10</v>
      </c>
      <c r="D541" s="2">
        <v>0</v>
      </c>
    </row>
    <row r="542" spans="1:4" x14ac:dyDescent="0.3">
      <c r="A542" s="2">
        <v>7</v>
      </c>
      <c r="B542" s="2" t="s">
        <v>309</v>
      </c>
      <c r="C542" s="2">
        <v>1</v>
      </c>
      <c r="D542" s="2">
        <v>1.0630000000000002</v>
      </c>
    </row>
    <row r="543" spans="1:4" x14ac:dyDescent="0.3">
      <c r="A543" s="2">
        <v>7</v>
      </c>
      <c r="B543" s="2" t="s">
        <v>309</v>
      </c>
      <c r="C543" s="2">
        <v>2</v>
      </c>
      <c r="D543" s="2">
        <v>1.8999999999999997</v>
      </c>
    </row>
    <row r="544" spans="1:4" x14ac:dyDescent="0.3">
      <c r="A544" s="2">
        <v>7</v>
      </c>
      <c r="B544" s="2" t="s">
        <v>309</v>
      </c>
      <c r="C544" s="2">
        <v>3</v>
      </c>
      <c r="D544" s="2">
        <v>0.38300000000000001</v>
      </c>
    </row>
    <row r="545" spans="1:4" x14ac:dyDescent="0.3">
      <c r="A545" s="2">
        <v>7</v>
      </c>
      <c r="B545" s="2" t="s">
        <v>309</v>
      </c>
      <c r="C545" s="2">
        <v>4</v>
      </c>
      <c r="D545" s="2">
        <v>0</v>
      </c>
    </row>
    <row r="546" spans="1:4" x14ac:dyDescent="0.3">
      <c r="A546" s="2">
        <v>7</v>
      </c>
      <c r="B546" s="2" t="s">
        <v>309</v>
      </c>
      <c r="C546" s="2">
        <v>5</v>
      </c>
      <c r="D546" s="2">
        <v>0</v>
      </c>
    </row>
    <row r="547" spans="1:4" x14ac:dyDescent="0.3">
      <c r="A547" s="2">
        <v>7</v>
      </c>
      <c r="B547" s="2" t="s">
        <v>309</v>
      </c>
      <c r="C547" s="2">
        <v>6</v>
      </c>
      <c r="D547" s="2">
        <v>0</v>
      </c>
    </row>
    <row r="548" spans="1:4" x14ac:dyDescent="0.3">
      <c r="A548" s="2">
        <v>7</v>
      </c>
      <c r="B548" s="2" t="s">
        <v>309</v>
      </c>
      <c r="C548" s="2">
        <v>7</v>
      </c>
      <c r="D548" s="2">
        <v>0</v>
      </c>
    </row>
    <row r="549" spans="1:4" x14ac:dyDescent="0.3">
      <c r="A549" s="2">
        <v>7</v>
      </c>
      <c r="B549" s="2" t="s">
        <v>309</v>
      </c>
      <c r="C549" s="2">
        <v>8</v>
      </c>
      <c r="D549" s="2">
        <v>0</v>
      </c>
    </row>
    <row r="550" spans="1:4" x14ac:dyDescent="0.3">
      <c r="A550" s="2">
        <v>7</v>
      </c>
      <c r="B550" s="2" t="s">
        <v>309</v>
      </c>
      <c r="C550" s="2">
        <v>9</v>
      </c>
      <c r="D550" s="2">
        <v>0</v>
      </c>
    </row>
    <row r="551" spans="1:4" x14ac:dyDescent="0.3">
      <c r="A551" s="2">
        <v>7</v>
      </c>
      <c r="B551" s="2" t="s">
        <v>309</v>
      </c>
      <c r="C551" s="2">
        <v>10</v>
      </c>
      <c r="D551" s="2">
        <v>0</v>
      </c>
    </row>
    <row r="552" spans="1:4" x14ac:dyDescent="0.3">
      <c r="A552" s="2">
        <v>7</v>
      </c>
      <c r="B552" s="2" t="s">
        <v>309</v>
      </c>
      <c r="C552" s="2">
        <v>1</v>
      </c>
      <c r="D552" s="2">
        <v>4.0960000000000001</v>
      </c>
    </row>
    <row r="553" spans="1:4" x14ac:dyDescent="0.3">
      <c r="A553" s="2">
        <v>7</v>
      </c>
      <c r="B553" s="2" t="s">
        <v>309</v>
      </c>
      <c r="C553" s="2">
        <v>2</v>
      </c>
      <c r="D553" s="2">
        <v>0.51600000000000001</v>
      </c>
    </row>
    <row r="554" spans="1:4" x14ac:dyDescent="0.3">
      <c r="A554" s="2">
        <v>7</v>
      </c>
      <c r="B554" s="2" t="s">
        <v>309</v>
      </c>
      <c r="C554" s="2">
        <v>3</v>
      </c>
      <c r="D554" s="2">
        <v>0</v>
      </c>
    </row>
    <row r="555" spans="1:4" x14ac:dyDescent="0.3">
      <c r="A555" s="2">
        <v>7</v>
      </c>
      <c r="B555" s="2" t="s">
        <v>309</v>
      </c>
      <c r="C555" s="2">
        <v>4</v>
      </c>
      <c r="D555" s="2">
        <v>0</v>
      </c>
    </row>
    <row r="556" spans="1:4" x14ac:dyDescent="0.3">
      <c r="A556" s="2">
        <v>7</v>
      </c>
      <c r="B556" s="2" t="s">
        <v>309</v>
      </c>
      <c r="C556" s="2">
        <v>5</v>
      </c>
      <c r="D556" s="2">
        <v>0</v>
      </c>
    </row>
    <row r="557" spans="1:4" x14ac:dyDescent="0.3">
      <c r="A557" s="2">
        <v>7</v>
      </c>
      <c r="B557" s="2" t="s">
        <v>309</v>
      </c>
      <c r="C557" s="2">
        <v>6</v>
      </c>
      <c r="D557" s="2">
        <v>0</v>
      </c>
    </row>
    <row r="558" spans="1:4" x14ac:dyDescent="0.3">
      <c r="A558" s="2">
        <v>7</v>
      </c>
      <c r="B558" s="2" t="s">
        <v>309</v>
      </c>
      <c r="C558" s="2">
        <v>7</v>
      </c>
      <c r="D558" s="2">
        <v>0</v>
      </c>
    </row>
    <row r="559" spans="1:4" x14ac:dyDescent="0.3">
      <c r="A559" s="2">
        <v>7</v>
      </c>
      <c r="B559" s="2" t="s">
        <v>309</v>
      </c>
      <c r="C559" s="2">
        <v>8</v>
      </c>
      <c r="D559" s="2">
        <v>0</v>
      </c>
    </row>
    <row r="560" spans="1:4" x14ac:dyDescent="0.3">
      <c r="A560" s="2">
        <v>7</v>
      </c>
      <c r="B560" s="2" t="s">
        <v>309</v>
      </c>
      <c r="C560" s="2">
        <v>9</v>
      </c>
      <c r="D560" s="2">
        <v>0</v>
      </c>
    </row>
    <row r="561" spans="1:4" x14ac:dyDescent="0.3">
      <c r="A561" s="2">
        <v>7</v>
      </c>
      <c r="B561" s="2" t="s">
        <v>309</v>
      </c>
      <c r="C561" s="2">
        <v>10</v>
      </c>
      <c r="D561" s="2">
        <v>0</v>
      </c>
    </row>
    <row r="562" spans="1:4" x14ac:dyDescent="0.3">
      <c r="A562" s="2">
        <v>7</v>
      </c>
      <c r="B562" s="2" t="s">
        <v>309</v>
      </c>
      <c r="C562" s="2">
        <v>1</v>
      </c>
      <c r="D562" s="2">
        <v>1.9640000000000002</v>
      </c>
    </row>
    <row r="563" spans="1:4" x14ac:dyDescent="0.3">
      <c r="A563" s="2">
        <v>7</v>
      </c>
      <c r="B563" s="2" t="s">
        <v>309</v>
      </c>
      <c r="C563" s="2">
        <v>2</v>
      </c>
      <c r="D563" s="2">
        <v>1.3330000000000002</v>
      </c>
    </row>
    <row r="564" spans="1:4" x14ac:dyDescent="0.3">
      <c r="A564" s="2">
        <v>7</v>
      </c>
      <c r="B564" s="2" t="s">
        <v>309</v>
      </c>
      <c r="C564" s="2">
        <v>3</v>
      </c>
      <c r="D564" s="2">
        <v>4.1100000000000012</v>
      </c>
    </row>
    <row r="565" spans="1:4" x14ac:dyDescent="0.3">
      <c r="A565" s="2">
        <v>7</v>
      </c>
      <c r="B565" s="2" t="s">
        <v>309</v>
      </c>
      <c r="C565" s="2">
        <v>4</v>
      </c>
      <c r="D565" s="2">
        <v>1.5330000000000004</v>
      </c>
    </row>
    <row r="566" spans="1:4" x14ac:dyDescent="0.3">
      <c r="A566" s="2">
        <v>7</v>
      </c>
      <c r="B566" s="2" t="s">
        <v>309</v>
      </c>
      <c r="C566" s="2">
        <v>5</v>
      </c>
      <c r="D566" s="2">
        <v>0</v>
      </c>
    </row>
    <row r="567" spans="1:4" x14ac:dyDescent="0.3">
      <c r="A567" s="2">
        <v>7</v>
      </c>
      <c r="B567" s="2" t="s">
        <v>309</v>
      </c>
      <c r="C567" s="2">
        <v>6</v>
      </c>
      <c r="D567" s="2">
        <v>0</v>
      </c>
    </row>
    <row r="568" spans="1:4" x14ac:dyDescent="0.3">
      <c r="A568" s="2">
        <v>7</v>
      </c>
      <c r="B568" s="2" t="s">
        <v>309</v>
      </c>
      <c r="C568" s="2">
        <v>7</v>
      </c>
      <c r="D568" s="2">
        <v>0</v>
      </c>
    </row>
    <row r="569" spans="1:4" x14ac:dyDescent="0.3">
      <c r="A569" s="2">
        <v>7</v>
      </c>
      <c r="B569" s="2" t="s">
        <v>309</v>
      </c>
      <c r="C569" s="2">
        <v>8</v>
      </c>
      <c r="D569" s="2">
        <v>0</v>
      </c>
    </row>
    <row r="570" spans="1:4" x14ac:dyDescent="0.3">
      <c r="A570" s="2">
        <v>7</v>
      </c>
      <c r="B570" s="2" t="s">
        <v>309</v>
      </c>
      <c r="C570" s="2">
        <v>9</v>
      </c>
      <c r="D570" s="2">
        <v>0</v>
      </c>
    </row>
    <row r="571" spans="1:4" x14ac:dyDescent="0.3">
      <c r="A571" s="2">
        <v>7</v>
      </c>
      <c r="B571" s="2" t="s">
        <v>309</v>
      </c>
      <c r="C571" s="2">
        <v>10</v>
      </c>
      <c r="D571" s="2">
        <v>0</v>
      </c>
    </row>
    <row r="572" spans="1:4" x14ac:dyDescent="0.3">
      <c r="A572" s="2">
        <v>7</v>
      </c>
      <c r="B572" s="2" t="s">
        <v>311</v>
      </c>
      <c r="C572" s="2">
        <v>1</v>
      </c>
      <c r="D572" s="2">
        <v>2.6820000000000004</v>
      </c>
    </row>
    <row r="573" spans="1:4" x14ac:dyDescent="0.3">
      <c r="A573" s="2">
        <v>7</v>
      </c>
      <c r="B573" s="2" t="s">
        <v>311</v>
      </c>
      <c r="C573" s="2">
        <v>2</v>
      </c>
      <c r="D573" s="2">
        <v>0.251</v>
      </c>
    </row>
    <row r="574" spans="1:4" x14ac:dyDescent="0.3">
      <c r="A574" s="2">
        <v>7</v>
      </c>
      <c r="B574" s="2" t="s">
        <v>311</v>
      </c>
      <c r="C574" s="2">
        <v>3</v>
      </c>
      <c r="D574" s="2">
        <v>0</v>
      </c>
    </row>
    <row r="575" spans="1:4" x14ac:dyDescent="0.3">
      <c r="A575" s="2">
        <v>7</v>
      </c>
      <c r="B575" s="2" t="s">
        <v>311</v>
      </c>
      <c r="C575" s="2">
        <v>4</v>
      </c>
      <c r="D575" s="2">
        <v>0</v>
      </c>
    </row>
    <row r="576" spans="1:4" x14ac:dyDescent="0.3">
      <c r="A576" s="2">
        <v>7</v>
      </c>
      <c r="B576" s="2" t="s">
        <v>311</v>
      </c>
      <c r="C576" s="2">
        <v>5</v>
      </c>
      <c r="D576" s="2">
        <v>0</v>
      </c>
    </row>
    <row r="577" spans="1:4" x14ac:dyDescent="0.3">
      <c r="A577" s="2">
        <v>7</v>
      </c>
      <c r="B577" s="2" t="s">
        <v>311</v>
      </c>
      <c r="C577" s="2">
        <v>6</v>
      </c>
      <c r="D577" s="2">
        <v>0</v>
      </c>
    </row>
    <row r="578" spans="1:4" x14ac:dyDescent="0.3">
      <c r="A578" s="2">
        <v>7</v>
      </c>
      <c r="B578" s="2" t="s">
        <v>311</v>
      </c>
      <c r="C578" s="2">
        <v>7</v>
      </c>
      <c r="D578" s="2">
        <v>0</v>
      </c>
    </row>
    <row r="579" spans="1:4" x14ac:dyDescent="0.3">
      <c r="A579" s="2">
        <v>7</v>
      </c>
      <c r="B579" s="2" t="s">
        <v>311</v>
      </c>
      <c r="C579" s="2">
        <v>8</v>
      </c>
      <c r="D579" s="2">
        <v>0</v>
      </c>
    </row>
    <row r="580" spans="1:4" x14ac:dyDescent="0.3">
      <c r="A580" s="2">
        <v>7</v>
      </c>
      <c r="B580" s="2" t="s">
        <v>311</v>
      </c>
      <c r="C580" s="2">
        <v>9</v>
      </c>
      <c r="D580" s="2">
        <v>0</v>
      </c>
    </row>
    <row r="581" spans="1:4" x14ac:dyDescent="0.3">
      <c r="A581" s="2">
        <v>7</v>
      </c>
      <c r="B581" s="2" t="s">
        <v>311</v>
      </c>
      <c r="C581" s="2">
        <v>10</v>
      </c>
      <c r="D581" s="2">
        <v>0</v>
      </c>
    </row>
    <row r="582" spans="1:4" x14ac:dyDescent="0.3">
      <c r="A582" s="2">
        <v>7</v>
      </c>
      <c r="B582" s="2" t="s">
        <v>311</v>
      </c>
      <c r="C582" s="2">
        <v>1</v>
      </c>
      <c r="D582" s="2">
        <v>0.5</v>
      </c>
    </row>
    <row r="583" spans="1:4" x14ac:dyDescent="0.3">
      <c r="A583" s="2">
        <v>7</v>
      </c>
      <c r="B583" s="2" t="s">
        <v>311</v>
      </c>
      <c r="C583" s="2">
        <v>2</v>
      </c>
      <c r="D583" s="2">
        <v>3.8810000000000002</v>
      </c>
    </row>
    <row r="584" spans="1:4" x14ac:dyDescent="0.3">
      <c r="A584" s="2">
        <v>7</v>
      </c>
      <c r="B584" s="2" t="s">
        <v>311</v>
      </c>
      <c r="C584" s="2">
        <v>3</v>
      </c>
      <c r="D584" s="2">
        <v>0.41599999999999998</v>
      </c>
    </row>
    <row r="585" spans="1:4" x14ac:dyDescent="0.3">
      <c r="A585" s="2">
        <v>7</v>
      </c>
      <c r="B585" s="2" t="s">
        <v>311</v>
      </c>
      <c r="C585" s="2">
        <v>4</v>
      </c>
      <c r="D585" s="2">
        <v>0</v>
      </c>
    </row>
    <row r="586" spans="1:4" x14ac:dyDescent="0.3">
      <c r="A586" s="2">
        <v>7</v>
      </c>
      <c r="B586" s="2" t="s">
        <v>311</v>
      </c>
      <c r="C586" s="2">
        <v>5</v>
      </c>
      <c r="D586" s="2">
        <v>0</v>
      </c>
    </row>
    <row r="587" spans="1:4" x14ac:dyDescent="0.3">
      <c r="A587" s="2">
        <v>7</v>
      </c>
      <c r="B587" s="2" t="s">
        <v>311</v>
      </c>
      <c r="C587" s="2">
        <v>6</v>
      </c>
      <c r="D587" s="2">
        <v>0</v>
      </c>
    </row>
    <row r="588" spans="1:4" x14ac:dyDescent="0.3">
      <c r="A588" s="2">
        <v>7</v>
      </c>
      <c r="B588" s="2" t="s">
        <v>311</v>
      </c>
      <c r="C588" s="2">
        <v>7</v>
      </c>
      <c r="D588" s="2">
        <v>0</v>
      </c>
    </row>
    <row r="589" spans="1:4" x14ac:dyDescent="0.3">
      <c r="A589" s="2">
        <v>7</v>
      </c>
      <c r="B589" s="2" t="s">
        <v>311</v>
      </c>
      <c r="C589" s="2">
        <v>8</v>
      </c>
      <c r="D589" s="2">
        <v>0</v>
      </c>
    </row>
    <row r="590" spans="1:4" x14ac:dyDescent="0.3">
      <c r="A590" s="2">
        <v>7</v>
      </c>
      <c r="B590" s="2" t="s">
        <v>311</v>
      </c>
      <c r="C590" s="2">
        <v>9</v>
      </c>
      <c r="D590" s="2">
        <v>0</v>
      </c>
    </row>
    <row r="591" spans="1:4" x14ac:dyDescent="0.3">
      <c r="A591" s="2">
        <v>7</v>
      </c>
      <c r="B591" s="2" t="s">
        <v>311</v>
      </c>
      <c r="C591" s="2">
        <v>10</v>
      </c>
      <c r="D591" s="2">
        <v>0</v>
      </c>
    </row>
    <row r="592" spans="1:4" x14ac:dyDescent="0.3">
      <c r="A592" s="2">
        <v>7</v>
      </c>
      <c r="B592" s="2" t="s">
        <v>311</v>
      </c>
      <c r="C592" s="2">
        <v>1</v>
      </c>
      <c r="D592" s="2">
        <v>2.6659999999999999</v>
      </c>
    </row>
    <row r="593" spans="1:4" x14ac:dyDescent="0.3">
      <c r="A593" s="2">
        <v>7</v>
      </c>
      <c r="B593" s="2" t="s">
        <v>311</v>
      </c>
      <c r="C593" s="2">
        <v>2</v>
      </c>
      <c r="D593" s="2">
        <v>1.6830000000000001</v>
      </c>
    </row>
    <row r="594" spans="1:4" x14ac:dyDescent="0.3">
      <c r="A594" s="2">
        <v>7</v>
      </c>
      <c r="B594" s="2" t="s">
        <v>311</v>
      </c>
      <c r="C594" s="2">
        <v>3</v>
      </c>
      <c r="D594" s="2">
        <v>2.0129999999999999</v>
      </c>
    </row>
    <row r="595" spans="1:4" x14ac:dyDescent="0.3">
      <c r="A595" s="2">
        <v>7</v>
      </c>
      <c r="B595" s="2" t="s">
        <v>311</v>
      </c>
      <c r="C595" s="2">
        <v>4</v>
      </c>
      <c r="D595" s="2">
        <v>1.5149999999999999</v>
      </c>
    </row>
    <row r="596" spans="1:4" x14ac:dyDescent="0.3">
      <c r="A596" s="2">
        <v>7</v>
      </c>
      <c r="B596" s="2" t="s">
        <v>311</v>
      </c>
      <c r="C596" s="2">
        <v>5</v>
      </c>
      <c r="D596" s="2">
        <v>0.83200000000000007</v>
      </c>
    </row>
    <row r="597" spans="1:4" x14ac:dyDescent="0.3">
      <c r="A597" s="2">
        <v>7</v>
      </c>
      <c r="B597" s="2" t="s">
        <v>311</v>
      </c>
      <c r="C597" s="2">
        <v>6</v>
      </c>
      <c r="D597" s="2">
        <v>0</v>
      </c>
    </row>
    <row r="598" spans="1:4" x14ac:dyDescent="0.3">
      <c r="A598" s="2">
        <v>7</v>
      </c>
      <c r="B598" s="2" t="s">
        <v>311</v>
      </c>
      <c r="C598" s="2">
        <v>7</v>
      </c>
      <c r="D598" s="2">
        <v>0</v>
      </c>
    </row>
    <row r="599" spans="1:4" x14ac:dyDescent="0.3">
      <c r="A599" s="2">
        <v>7</v>
      </c>
      <c r="B599" s="2" t="s">
        <v>311</v>
      </c>
      <c r="C599" s="2">
        <v>8</v>
      </c>
      <c r="D599" s="2">
        <v>0</v>
      </c>
    </row>
    <row r="600" spans="1:4" x14ac:dyDescent="0.3">
      <c r="A600" s="2">
        <v>7</v>
      </c>
      <c r="B600" s="2" t="s">
        <v>311</v>
      </c>
      <c r="C600" s="2">
        <v>9</v>
      </c>
      <c r="D600" s="2">
        <v>0</v>
      </c>
    </row>
    <row r="601" spans="1:4" x14ac:dyDescent="0.3">
      <c r="A601" s="2">
        <v>7</v>
      </c>
      <c r="B601" s="2" t="s">
        <v>311</v>
      </c>
      <c r="C601" s="2">
        <v>10</v>
      </c>
      <c r="D601" s="2">
        <v>0</v>
      </c>
    </row>
    <row r="602" spans="1:4" x14ac:dyDescent="0.3">
      <c r="A602" s="2">
        <v>7</v>
      </c>
      <c r="B602" s="2" t="s">
        <v>313</v>
      </c>
      <c r="C602" s="2">
        <v>1</v>
      </c>
      <c r="D602" s="2">
        <v>2.597</v>
      </c>
    </row>
    <row r="603" spans="1:4" x14ac:dyDescent="0.3">
      <c r="A603" s="2">
        <v>7</v>
      </c>
      <c r="B603" s="2" t="s">
        <v>313</v>
      </c>
      <c r="C603" s="2">
        <v>2</v>
      </c>
      <c r="D603" s="2">
        <v>0.68300000000000005</v>
      </c>
    </row>
    <row r="604" spans="1:4" x14ac:dyDescent="0.3">
      <c r="A604" s="2">
        <v>7</v>
      </c>
      <c r="B604" s="2" t="s">
        <v>313</v>
      </c>
      <c r="C604" s="2">
        <v>3</v>
      </c>
      <c r="D604" s="2">
        <v>0</v>
      </c>
    </row>
    <row r="605" spans="1:4" x14ac:dyDescent="0.3">
      <c r="A605" s="2">
        <v>7</v>
      </c>
      <c r="B605" s="2" t="s">
        <v>313</v>
      </c>
      <c r="C605" s="2">
        <v>4</v>
      </c>
      <c r="D605" s="2">
        <v>0</v>
      </c>
    </row>
    <row r="606" spans="1:4" x14ac:dyDescent="0.3">
      <c r="A606" s="2">
        <v>7</v>
      </c>
      <c r="B606" s="2" t="s">
        <v>313</v>
      </c>
      <c r="C606" s="2">
        <v>5</v>
      </c>
      <c r="D606" s="2">
        <v>0</v>
      </c>
    </row>
    <row r="607" spans="1:4" x14ac:dyDescent="0.3">
      <c r="A607" s="2">
        <v>7</v>
      </c>
      <c r="B607" s="2" t="s">
        <v>313</v>
      </c>
      <c r="C607" s="2">
        <v>6</v>
      </c>
      <c r="D607" s="2">
        <v>0</v>
      </c>
    </row>
    <row r="608" spans="1:4" x14ac:dyDescent="0.3">
      <c r="A608" s="2">
        <v>7</v>
      </c>
      <c r="B608" s="2" t="s">
        <v>313</v>
      </c>
      <c r="C608" s="2">
        <v>7</v>
      </c>
      <c r="D608" s="2">
        <v>0</v>
      </c>
    </row>
    <row r="609" spans="1:4" x14ac:dyDescent="0.3">
      <c r="A609" s="2">
        <v>7</v>
      </c>
      <c r="B609" s="2" t="s">
        <v>313</v>
      </c>
      <c r="C609" s="2">
        <v>8</v>
      </c>
      <c r="D609" s="2">
        <v>0</v>
      </c>
    </row>
    <row r="610" spans="1:4" x14ac:dyDescent="0.3">
      <c r="A610" s="2">
        <v>7</v>
      </c>
      <c r="B610" s="2" t="s">
        <v>313</v>
      </c>
      <c r="C610" s="2">
        <v>9</v>
      </c>
      <c r="D610" s="2">
        <v>0</v>
      </c>
    </row>
    <row r="611" spans="1:4" x14ac:dyDescent="0.3">
      <c r="A611" s="2">
        <v>7</v>
      </c>
      <c r="B611" s="2" t="s">
        <v>313</v>
      </c>
      <c r="C611" s="2">
        <v>10</v>
      </c>
      <c r="D611" s="2">
        <v>0</v>
      </c>
    </row>
    <row r="612" spans="1:4" x14ac:dyDescent="0.3">
      <c r="A612" s="2">
        <v>7</v>
      </c>
      <c r="B612" s="2" t="s">
        <v>313</v>
      </c>
      <c r="C612" s="2">
        <v>1</v>
      </c>
      <c r="D612" s="2">
        <v>0</v>
      </c>
    </row>
    <row r="613" spans="1:4" x14ac:dyDescent="0.3">
      <c r="A613" s="2">
        <v>7</v>
      </c>
      <c r="B613" s="2" t="s">
        <v>313</v>
      </c>
      <c r="C613" s="2">
        <v>2</v>
      </c>
      <c r="D613" s="2">
        <v>1.7290000000000001</v>
      </c>
    </row>
    <row r="614" spans="1:4" x14ac:dyDescent="0.3">
      <c r="A614" s="2">
        <v>7</v>
      </c>
      <c r="B614" s="2" t="s">
        <v>313</v>
      </c>
      <c r="C614" s="2">
        <v>3</v>
      </c>
      <c r="D614" s="2">
        <v>0.76500000000000001</v>
      </c>
    </row>
    <row r="615" spans="1:4" x14ac:dyDescent="0.3">
      <c r="A615" s="2">
        <v>7</v>
      </c>
      <c r="B615" s="2" t="s">
        <v>313</v>
      </c>
      <c r="C615" s="2">
        <v>4</v>
      </c>
      <c r="D615" s="2">
        <v>0</v>
      </c>
    </row>
    <row r="616" spans="1:4" x14ac:dyDescent="0.3">
      <c r="A616" s="2">
        <v>7</v>
      </c>
      <c r="B616" s="2" t="s">
        <v>313</v>
      </c>
      <c r="C616" s="2">
        <v>5</v>
      </c>
      <c r="D616" s="2">
        <v>0</v>
      </c>
    </row>
    <row r="617" spans="1:4" x14ac:dyDescent="0.3">
      <c r="A617" s="2">
        <v>7</v>
      </c>
      <c r="B617" s="2" t="s">
        <v>313</v>
      </c>
      <c r="C617" s="2">
        <v>6</v>
      </c>
      <c r="D617" s="2">
        <v>0</v>
      </c>
    </row>
    <row r="618" spans="1:4" x14ac:dyDescent="0.3">
      <c r="A618" s="2">
        <v>7</v>
      </c>
      <c r="B618" s="2" t="s">
        <v>313</v>
      </c>
      <c r="C618" s="2">
        <v>7</v>
      </c>
      <c r="D618" s="2">
        <v>0</v>
      </c>
    </row>
    <row r="619" spans="1:4" x14ac:dyDescent="0.3">
      <c r="A619" s="2">
        <v>7</v>
      </c>
      <c r="B619" s="2" t="s">
        <v>313</v>
      </c>
      <c r="C619" s="2">
        <v>8</v>
      </c>
      <c r="D619" s="2">
        <v>0</v>
      </c>
    </row>
    <row r="620" spans="1:4" x14ac:dyDescent="0.3">
      <c r="A620" s="2">
        <v>7</v>
      </c>
      <c r="B620" s="2" t="s">
        <v>313</v>
      </c>
      <c r="C620" s="2">
        <v>9</v>
      </c>
      <c r="D620" s="2">
        <v>0</v>
      </c>
    </row>
    <row r="621" spans="1:4" x14ac:dyDescent="0.3">
      <c r="A621" s="2">
        <v>7</v>
      </c>
      <c r="B621" s="2" t="s">
        <v>313</v>
      </c>
      <c r="C621" s="2">
        <v>10</v>
      </c>
      <c r="D621" s="2">
        <v>0</v>
      </c>
    </row>
    <row r="622" spans="1:4" x14ac:dyDescent="0.3">
      <c r="A622" s="2">
        <v>7</v>
      </c>
      <c r="B622" s="2" t="s">
        <v>313</v>
      </c>
      <c r="C622" s="2">
        <v>1</v>
      </c>
      <c r="D622" s="2">
        <v>2.3670000000000004</v>
      </c>
    </row>
    <row r="623" spans="1:4" x14ac:dyDescent="0.3">
      <c r="A623" s="2">
        <v>7</v>
      </c>
      <c r="B623" s="2" t="s">
        <v>313</v>
      </c>
      <c r="C623" s="2">
        <v>2</v>
      </c>
      <c r="D623" s="2">
        <v>0.35</v>
      </c>
    </row>
    <row r="624" spans="1:4" x14ac:dyDescent="0.3">
      <c r="A624" s="2">
        <v>7</v>
      </c>
      <c r="B624" s="2" t="s">
        <v>313</v>
      </c>
      <c r="C624" s="2">
        <v>3</v>
      </c>
      <c r="D624" s="2">
        <v>0</v>
      </c>
    </row>
    <row r="625" spans="1:4" x14ac:dyDescent="0.3">
      <c r="A625" s="2">
        <v>7</v>
      </c>
      <c r="B625" s="2" t="s">
        <v>313</v>
      </c>
      <c r="C625" s="2">
        <v>4</v>
      </c>
      <c r="D625" s="2">
        <v>0</v>
      </c>
    </row>
    <row r="626" spans="1:4" x14ac:dyDescent="0.3">
      <c r="A626" s="2">
        <v>7</v>
      </c>
      <c r="B626" s="2" t="s">
        <v>313</v>
      </c>
      <c r="C626" s="2">
        <v>5</v>
      </c>
      <c r="D626" s="2">
        <v>0</v>
      </c>
    </row>
    <row r="627" spans="1:4" x14ac:dyDescent="0.3">
      <c r="A627" s="2">
        <v>7</v>
      </c>
      <c r="B627" s="2" t="s">
        <v>313</v>
      </c>
      <c r="C627" s="2">
        <v>6</v>
      </c>
      <c r="D627" s="2">
        <v>0</v>
      </c>
    </row>
    <row r="628" spans="1:4" x14ac:dyDescent="0.3">
      <c r="A628" s="2">
        <v>7</v>
      </c>
      <c r="B628" s="2" t="s">
        <v>313</v>
      </c>
      <c r="C628" s="2">
        <v>7</v>
      </c>
      <c r="D628" s="2">
        <v>0</v>
      </c>
    </row>
    <row r="629" spans="1:4" x14ac:dyDescent="0.3">
      <c r="A629" s="2">
        <v>7</v>
      </c>
      <c r="B629" s="2" t="s">
        <v>313</v>
      </c>
      <c r="C629" s="2">
        <v>8</v>
      </c>
      <c r="D629" s="2">
        <v>0</v>
      </c>
    </row>
    <row r="630" spans="1:4" x14ac:dyDescent="0.3">
      <c r="A630" s="2">
        <v>7</v>
      </c>
      <c r="B630" s="2" t="s">
        <v>313</v>
      </c>
      <c r="C630" s="2">
        <v>9</v>
      </c>
      <c r="D630" s="2">
        <v>0</v>
      </c>
    </row>
    <row r="631" spans="1:4" x14ac:dyDescent="0.3">
      <c r="A631" s="2">
        <v>7</v>
      </c>
      <c r="B631" s="2" t="s">
        <v>313</v>
      </c>
      <c r="C631" s="2">
        <v>10</v>
      </c>
      <c r="D631" s="2">
        <v>0</v>
      </c>
    </row>
    <row r="632" spans="1:4" x14ac:dyDescent="0.3">
      <c r="A632" s="2">
        <v>8</v>
      </c>
      <c r="B632" s="2" t="s">
        <v>311</v>
      </c>
      <c r="C632" s="2">
        <v>1</v>
      </c>
      <c r="D632" s="2">
        <v>4.0980000000000008</v>
      </c>
    </row>
    <row r="633" spans="1:4" x14ac:dyDescent="0.3">
      <c r="A633" s="2">
        <v>8</v>
      </c>
      <c r="B633" s="2" t="s">
        <v>311</v>
      </c>
      <c r="C633" s="2">
        <v>2</v>
      </c>
      <c r="D633" s="2">
        <v>2.48</v>
      </c>
    </row>
    <row r="634" spans="1:4" x14ac:dyDescent="0.3">
      <c r="A634" s="2">
        <v>8</v>
      </c>
      <c r="B634" s="2" t="s">
        <v>311</v>
      </c>
      <c r="C634" s="2">
        <v>3</v>
      </c>
      <c r="D634" s="2">
        <v>0.11700000000000001</v>
      </c>
    </row>
    <row r="635" spans="1:4" x14ac:dyDescent="0.3">
      <c r="A635" s="2">
        <v>8</v>
      </c>
      <c r="B635" s="2" t="s">
        <v>311</v>
      </c>
      <c r="C635" s="2">
        <v>4</v>
      </c>
      <c r="D635" s="2">
        <v>0</v>
      </c>
    </row>
    <row r="636" spans="1:4" x14ac:dyDescent="0.3">
      <c r="A636" s="2">
        <v>8</v>
      </c>
      <c r="B636" s="2" t="s">
        <v>311</v>
      </c>
      <c r="C636" s="2">
        <v>5</v>
      </c>
      <c r="D636" s="2">
        <v>0</v>
      </c>
    </row>
    <row r="637" spans="1:4" x14ac:dyDescent="0.3">
      <c r="A637" s="2">
        <v>8</v>
      </c>
      <c r="B637" s="2" t="s">
        <v>311</v>
      </c>
      <c r="C637" s="2">
        <v>6</v>
      </c>
      <c r="D637" s="2">
        <v>0</v>
      </c>
    </row>
    <row r="638" spans="1:4" x14ac:dyDescent="0.3">
      <c r="A638" s="2">
        <v>8</v>
      </c>
      <c r="B638" s="2" t="s">
        <v>311</v>
      </c>
      <c r="C638" s="2">
        <v>7</v>
      </c>
      <c r="D638" s="2">
        <v>0</v>
      </c>
    </row>
    <row r="639" spans="1:4" x14ac:dyDescent="0.3">
      <c r="A639" s="2">
        <v>8</v>
      </c>
      <c r="B639" s="2" t="s">
        <v>311</v>
      </c>
      <c r="C639" s="2">
        <v>8</v>
      </c>
      <c r="D639" s="2">
        <v>0</v>
      </c>
    </row>
    <row r="640" spans="1:4" x14ac:dyDescent="0.3">
      <c r="A640" s="2">
        <v>8</v>
      </c>
      <c r="B640" s="2" t="s">
        <v>311</v>
      </c>
      <c r="C640" s="2">
        <v>9</v>
      </c>
      <c r="D640" s="2">
        <v>0</v>
      </c>
    </row>
    <row r="641" spans="1:4" x14ac:dyDescent="0.3">
      <c r="A641" s="2">
        <v>8</v>
      </c>
      <c r="B641" s="2" t="s">
        <v>311</v>
      </c>
      <c r="C641" s="2">
        <v>10</v>
      </c>
      <c r="D641" s="2">
        <v>0</v>
      </c>
    </row>
    <row r="642" spans="1:4" x14ac:dyDescent="0.3">
      <c r="A642" s="2">
        <v>8</v>
      </c>
      <c r="B642" s="2" t="s">
        <v>311</v>
      </c>
      <c r="C642" s="2">
        <v>1</v>
      </c>
      <c r="D642" s="2">
        <v>8.504999999999999</v>
      </c>
    </row>
    <row r="643" spans="1:4" x14ac:dyDescent="0.3">
      <c r="A643" s="2">
        <v>8</v>
      </c>
      <c r="B643" s="2" t="s">
        <v>311</v>
      </c>
      <c r="C643" s="2">
        <v>2</v>
      </c>
      <c r="D643" s="2">
        <v>5.7269999999999994</v>
      </c>
    </row>
    <row r="644" spans="1:4" x14ac:dyDescent="0.3">
      <c r="A644" s="2">
        <v>8</v>
      </c>
      <c r="B644" s="2" t="s">
        <v>311</v>
      </c>
      <c r="C644" s="2">
        <v>3</v>
      </c>
      <c r="D644" s="2">
        <v>1.0310000000000001</v>
      </c>
    </row>
    <row r="645" spans="1:4" x14ac:dyDescent="0.3">
      <c r="A645" s="2">
        <v>8</v>
      </c>
      <c r="B645" s="2" t="s">
        <v>311</v>
      </c>
      <c r="C645" s="2">
        <v>4</v>
      </c>
      <c r="D645" s="2">
        <v>0.13300000000000001</v>
      </c>
    </row>
    <row r="646" spans="1:4" x14ac:dyDescent="0.3">
      <c r="A646" s="2">
        <v>8</v>
      </c>
      <c r="B646" s="2" t="s">
        <v>311</v>
      </c>
      <c r="C646" s="2">
        <v>5</v>
      </c>
      <c r="D646" s="2">
        <v>0</v>
      </c>
    </row>
    <row r="647" spans="1:4" x14ac:dyDescent="0.3">
      <c r="A647" s="2">
        <v>8</v>
      </c>
      <c r="B647" s="2" t="s">
        <v>311</v>
      </c>
      <c r="C647" s="2">
        <v>6</v>
      </c>
      <c r="D647" s="2">
        <v>0</v>
      </c>
    </row>
    <row r="648" spans="1:4" x14ac:dyDescent="0.3">
      <c r="A648" s="2">
        <v>8</v>
      </c>
      <c r="B648" s="2" t="s">
        <v>311</v>
      </c>
      <c r="C648" s="2">
        <v>7</v>
      </c>
      <c r="D648" s="2">
        <v>0</v>
      </c>
    </row>
    <row r="649" spans="1:4" x14ac:dyDescent="0.3">
      <c r="A649" s="2">
        <v>8</v>
      </c>
      <c r="B649" s="2" t="s">
        <v>311</v>
      </c>
      <c r="C649" s="2">
        <v>8</v>
      </c>
      <c r="D649" s="2">
        <v>0</v>
      </c>
    </row>
    <row r="650" spans="1:4" x14ac:dyDescent="0.3">
      <c r="A650" s="2">
        <v>8</v>
      </c>
      <c r="B650" s="2" t="s">
        <v>311</v>
      </c>
      <c r="C650" s="2">
        <v>9</v>
      </c>
      <c r="D650" s="2">
        <v>0</v>
      </c>
    </row>
    <row r="651" spans="1:4" x14ac:dyDescent="0.3">
      <c r="A651" s="2">
        <v>8</v>
      </c>
      <c r="B651" s="2" t="s">
        <v>311</v>
      </c>
      <c r="C651" s="2">
        <v>10</v>
      </c>
      <c r="D651" s="2">
        <v>0</v>
      </c>
    </row>
    <row r="652" spans="1:4" x14ac:dyDescent="0.3">
      <c r="A652" s="2">
        <v>8</v>
      </c>
      <c r="B652" s="2" t="s">
        <v>311</v>
      </c>
      <c r="C652" s="2">
        <v>1</v>
      </c>
      <c r="D652" s="2">
        <v>3.05</v>
      </c>
    </row>
    <row r="653" spans="1:4" x14ac:dyDescent="0.3">
      <c r="A653" s="2">
        <v>8</v>
      </c>
      <c r="B653" s="2" t="s">
        <v>311</v>
      </c>
      <c r="C653" s="2">
        <v>2</v>
      </c>
      <c r="D653" s="2">
        <v>1.4620000000000002</v>
      </c>
    </row>
    <row r="654" spans="1:4" x14ac:dyDescent="0.3">
      <c r="A654" s="2">
        <v>8</v>
      </c>
      <c r="B654" s="2" t="s">
        <v>311</v>
      </c>
      <c r="C654" s="2">
        <v>3</v>
      </c>
      <c r="D654" s="2">
        <v>2.3300000000000005</v>
      </c>
    </row>
    <row r="655" spans="1:4" x14ac:dyDescent="0.3">
      <c r="A655" s="2">
        <v>8</v>
      </c>
      <c r="B655" s="2" t="s">
        <v>311</v>
      </c>
      <c r="C655" s="2">
        <v>4</v>
      </c>
      <c r="D655" s="2">
        <v>1.7330000000000001</v>
      </c>
    </row>
    <row r="656" spans="1:4" x14ac:dyDescent="0.3">
      <c r="A656" s="2">
        <v>8</v>
      </c>
      <c r="B656" s="2" t="s">
        <v>311</v>
      </c>
      <c r="C656" s="2">
        <v>5</v>
      </c>
      <c r="D656" s="2">
        <v>0.183</v>
      </c>
    </row>
    <row r="657" spans="1:4" x14ac:dyDescent="0.3">
      <c r="A657" s="2">
        <v>8</v>
      </c>
      <c r="B657" s="2" t="s">
        <v>311</v>
      </c>
      <c r="C657" s="2">
        <v>6</v>
      </c>
      <c r="D657" s="2">
        <v>0</v>
      </c>
    </row>
    <row r="658" spans="1:4" x14ac:dyDescent="0.3">
      <c r="A658" s="2">
        <v>8</v>
      </c>
      <c r="B658" s="2" t="s">
        <v>311</v>
      </c>
      <c r="C658" s="2">
        <v>7</v>
      </c>
      <c r="D658" s="2">
        <v>0</v>
      </c>
    </row>
    <row r="659" spans="1:4" x14ac:dyDescent="0.3">
      <c r="A659" s="2">
        <v>8</v>
      </c>
      <c r="B659" s="2" t="s">
        <v>311</v>
      </c>
      <c r="C659" s="2">
        <v>8</v>
      </c>
      <c r="D659" s="2">
        <v>0</v>
      </c>
    </row>
    <row r="660" spans="1:4" x14ac:dyDescent="0.3">
      <c r="A660" s="2">
        <v>8</v>
      </c>
      <c r="B660" s="2" t="s">
        <v>311</v>
      </c>
      <c r="C660" s="2">
        <v>9</v>
      </c>
      <c r="D660" s="2">
        <v>0</v>
      </c>
    </row>
    <row r="661" spans="1:4" x14ac:dyDescent="0.3">
      <c r="A661" s="2">
        <v>8</v>
      </c>
      <c r="B661" s="2" t="s">
        <v>311</v>
      </c>
      <c r="C661" s="2">
        <v>10</v>
      </c>
      <c r="D661" s="2">
        <v>0</v>
      </c>
    </row>
    <row r="662" spans="1:4" x14ac:dyDescent="0.3">
      <c r="A662" s="2">
        <v>8</v>
      </c>
      <c r="B662" s="2" t="s">
        <v>313</v>
      </c>
      <c r="C662" s="2">
        <v>1</v>
      </c>
      <c r="D662" s="2">
        <v>0.79800000000000004</v>
      </c>
    </row>
    <row r="663" spans="1:4" x14ac:dyDescent="0.3">
      <c r="A663" s="2">
        <v>8</v>
      </c>
      <c r="B663" s="2" t="s">
        <v>313</v>
      </c>
      <c r="C663" s="2">
        <v>2</v>
      </c>
      <c r="D663" s="2">
        <v>0.46600000000000003</v>
      </c>
    </row>
    <row r="664" spans="1:4" x14ac:dyDescent="0.3">
      <c r="A664" s="2">
        <v>8</v>
      </c>
      <c r="B664" s="2" t="s">
        <v>313</v>
      </c>
      <c r="C664" s="2">
        <v>3</v>
      </c>
      <c r="D664" s="2">
        <v>0.16700000000000001</v>
      </c>
    </row>
    <row r="665" spans="1:4" x14ac:dyDescent="0.3">
      <c r="A665" s="2">
        <v>8</v>
      </c>
      <c r="B665" s="2" t="s">
        <v>313</v>
      </c>
      <c r="C665" s="2">
        <v>4</v>
      </c>
      <c r="D665" s="2">
        <v>0</v>
      </c>
    </row>
    <row r="666" spans="1:4" x14ac:dyDescent="0.3">
      <c r="A666" s="2">
        <v>8</v>
      </c>
      <c r="B666" s="2" t="s">
        <v>313</v>
      </c>
      <c r="C666" s="2">
        <v>5</v>
      </c>
      <c r="D666" s="2">
        <v>0</v>
      </c>
    </row>
    <row r="667" spans="1:4" x14ac:dyDescent="0.3">
      <c r="A667" s="2">
        <v>8</v>
      </c>
      <c r="B667" s="2" t="s">
        <v>313</v>
      </c>
      <c r="C667" s="2">
        <v>6</v>
      </c>
      <c r="D667" s="2">
        <v>0</v>
      </c>
    </row>
    <row r="668" spans="1:4" x14ac:dyDescent="0.3">
      <c r="A668" s="2">
        <v>8</v>
      </c>
      <c r="B668" s="2" t="s">
        <v>313</v>
      </c>
      <c r="C668" s="2">
        <v>7</v>
      </c>
      <c r="D668" s="2">
        <v>0</v>
      </c>
    </row>
    <row r="669" spans="1:4" x14ac:dyDescent="0.3">
      <c r="A669" s="2">
        <v>8</v>
      </c>
      <c r="B669" s="2" t="s">
        <v>313</v>
      </c>
      <c r="C669" s="2">
        <v>8</v>
      </c>
      <c r="D669" s="2">
        <v>0</v>
      </c>
    </row>
    <row r="670" spans="1:4" x14ac:dyDescent="0.3">
      <c r="A670" s="2">
        <v>8</v>
      </c>
      <c r="B670" s="2" t="s">
        <v>313</v>
      </c>
      <c r="C670" s="2">
        <v>9</v>
      </c>
      <c r="D670" s="2">
        <v>0</v>
      </c>
    </row>
    <row r="671" spans="1:4" x14ac:dyDescent="0.3">
      <c r="A671" s="2">
        <v>8</v>
      </c>
      <c r="B671" s="2" t="s">
        <v>313</v>
      </c>
      <c r="C671" s="2">
        <v>10</v>
      </c>
      <c r="D671" s="2">
        <v>0</v>
      </c>
    </row>
    <row r="672" spans="1:4" x14ac:dyDescent="0.3">
      <c r="A672" s="2">
        <v>8</v>
      </c>
      <c r="B672" s="2" t="s">
        <v>313</v>
      </c>
      <c r="C672" s="2">
        <v>1</v>
      </c>
      <c r="D672" s="2">
        <v>0.83400000000000007</v>
      </c>
    </row>
    <row r="673" spans="1:4" x14ac:dyDescent="0.3">
      <c r="A673" s="2">
        <v>8</v>
      </c>
      <c r="B673" s="2" t="s">
        <v>313</v>
      </c>
      <c r="C673" s="2">
        <v>2</v>
      </c>
      <c r="D673" s="2">
        <v>2.415</v>
      </c>
    </row>
    <row r="674" spans="1:4" x14ac:dyDescent="0.3">
      <c r="A674" s="2">
        <v>8</v>
      </c>
      <c r="B674" s="2" t="s">
        <v>313</v>
      </c>
      <c r="C674" s="2">
        <v>3</v>
      </c>
      <c r="D674" s="2">
        <v>0.8819999999999999</v>
      </c>
    </row>
    <row r="675" spans="1:4" x14ac:dyDescent="0.3">
      <c r="A675" s="2">
        <v>8</v>
      </c>
      <c r="B675" s="2" t="s">
        <v>313</v>
      </c>
      <c r="C675" s="2">
        <v>4</v>
      </c>
      <c r="D675" s="2">
        <v>0</v>
      </c>
    </row>
    <row r="676" spans="1:4" x14ac:dyDescent="0.3">
      <c r="A676" s="2">
        <v>8</v>
      </c>
      <c r="B676" s="2" t="s">
        <v>313</v>
      </c>
      <c r="C676" s="2">
        <v>5</v>
      </c>
      <c r="D676" s="2">
        <v>0</v>
      </c>
    </row>
    <row r="677" spans="1:4" x14ac:dyDescent="0.3">
      <c r="A677" s="2">
        <v>8</v>
      </c>
      <c r="B677" s="2" t="s">
        <v>313</v>
      </c>
      <c r="C677" s="2">
        <v>6</v>
      </c>
      <c r="D677" s="2">
        <v>0</v>
      </c>
    </row>
    <row r="678" spans="1:4" x14ac:dyDescent="0.3">
      <c r="A678" s="2">
        <v>8</v>
      </c>
      <c r="B678" s="2" t="s">
        <v>313</v>
      </c>
      <c r="C678" s="2">
        <v>7</v>
      </c>
      <c r="D678" s="2">
        <v>0</v>
      </c>
    </row>
    <row r="679" spans="1:4" x14ac:dyDescent="0.3">
      <c r="A679" s="2">
        <v>8</v>
      </c>
      <c r="B679" s="2" t="s">
        <v>313</v>
      </c>
      <c r="C679" s="2">
        <v>8</v>
      </c>
      <c r="D679" s="2">
        <v>0</v>
      </c>
    </row>
    <row r="680" spans="1:4" x14ac:dyDescent="0.3">
      <c r="A680" s="2">
        <v>8</v>
      </c>
      <c r="B680" s="2" t="s">
        <v>313</v>
      </c>
      <c r="C680" s="2">
        <v>9</v>
      </c>
      <c r="D680" s="2">
        <v>0</v>
      </c>
    </row>
    <row r="681" spans="1:4" x14ac:dyDescent="0.3">
      <c r="A681" s="2">
        <v>8</v>
      </c>
      <c r="B681" s="2" t="s">
        <v>313</v>
      </c>
      <c r="C681" s="2">
        <v>10</v>
      </c>
      <c r="D681" s="2">
        <v>0</v>
      </c>
    </row>
    <row r="682" spans="1:4" x14ac:dyDescent="0.3">
      <c r="A682" s="2">
        <v>8</v>
      </c>
      <c r="B682" s="2" t="s">
        <v>313</v>
      </c>
      <c r="C682" s="2">
        <v>1</v>
      </c>
      <c r="D682" s="2">
        <v>5.2619999999999996</v>
      </c>
    </row>
    <row r="683" spans="1:4" x14ac:dyDescent="0.3">
      <c r="A683" s="2">
        <v>8</v>
      </c>
      <c r="B683" s="2" t="s">
        <v>313</v>
      </c>
      <c r="C683" s="2">
        <v>2</v>
      </c>
      <c r="D683" s="2">
        <v>0</v>
      </c>
    </row>
    <row r="684" spans="1:4" x14ac:dyDescent="0.3">
      <c r="A684" s="2">
        <v>8</v>
      </c>
      <c r="B684" s="2" t="s">
        <v>313</v>
      </c>
      <c r="C684" s="2">
        <v>3</v>
      </c>
      <c r="D684" s="2">
        <v>0</v>
      </c>
    </row>
    <row r="685" spans="1:4" x14ac:dyDescent="0.3">
      <c r="A685" s="2">
        <v>8</v>
      </c>
      <c r="B685" s="2" t="s">
        <v>313</v>
      </c>
      <c r="C685" s="2">
        <v>4</v>
      </c>
      <c r="D685" s="2">
        <v>0</v>
      </c>
    </row>
    <row r="686" spans="1:4" x14ac:dyDescent="0.3">
      <c r="A686" s="2">
        <v>8</v>
      </c>
      <c r="B686" s="2" t="s">
        <v>313</v>
      </c>
      <c r="C686" s="2">
        <v>5</v>
      </c>
      <c r="D686" s="2">
        <v>0</v>
      </c>
    </row>
    <row r="687" spans="1:4" x14ac:dyDescent="0.3">
      <c r="A687" s="2">
        <v>8</v>
      </c>
      <c r="B687" s="2" t="s">
        <v>313</v>
      </c>
      <c r="C687" s="2">
        <v>6</v>
      </c>
      <c r="D687" s="2">
        <v>0</v>
      </c>
    </row>
    <row r="688" spans="1:4" x14ac:dyDescent="0.3">
      <c r="A688" s="2">
        <v>8</v>
      </c>
      <c r="B688" s="2" t="s">
        <v>313</v>
      </c>
      <c r="C688" s="2">
        <v>7</v>
      </c>
      <c r="D688" s="2">
        <v>0</v>
      </c>
    </row>
    <row r="689" spans="1:4" x14ac:dyDescent="0.3">
      <c r="A689" s="2">
        <v>8</v>
      </c>
      <c r="B689" s="2" t="s">
        <v>313</v>
      </c>
      <c r="C689" s="2">
        <v>8</v>
      </c>
      <c r="D689" s="2">
        <v>0</v>
      </c>
    </row>
    <row r="690" spans="1:4" x14ac:dyDescent="0.3">
      <c r="A690" s="2">
        <v>8</v>
      </c>
      <c r="B690" s="2" t="s">
        <v>313</v>
      </c>
      <c r="C690" s="2">
        <v>9</v>
      </c>
      <c r="D690" s="2">
        <v>0</v>
      </c>
    </row>
    <row r="691" spans="1:4" x14ac:dyDescent="0.3">
      <c r="A691" s="2">
        <v>8</v>
      </c>
      <c r="B691" s="2" t="s">
        <v>313</v>
      </c>
      <c r="C691" s="2">
        <v>10</v>
      </c>
      <c r="D691" s="2">
        <v>0</v>
      </c>
    </row>
    <row r="692" spans="1:4" x14ac:dyDescent="0.3">
      <c r="A692" s="2">
        <v>8</v>
      </c>
      <c r="B692" s="2" t="s">
        <v>309</v>
      </c>
      <c r="C692" s="2">
        <v>1</v>
      </c>
      <c r="D692" s="2">
        <v>0.86699999999999999</v>
      </c>
    </row>
    <row r="693" spans="1:4" x14ac:dyDescent="0.3">
      <c r="A693" s="2">
        <v>8</v>
      </c>
      <c r="B693" s="2" t="s">
        <v>309</v>
      </c>
      <c r="C693" s="2">
        <v>2</v>
      </c>
      <c r="D693" s="2">
        <v>7.1310000000000011</v>
      </c>
    </row>
    <row r="694" spans="1:4" x14ac:dyDescent="0.3">
      <c r="A694" s="2">
        <v>8</v>
      </c>
      <c r="B694" s="2" t="s">
        <v>309</v>
      </c>
      <c r="C694" s="2">
        <v>3</v>
      </c>
      <c r="D694" s="2">
        <v>0.6</v>
      </c>
    </row>
    <row r="695" spans="1:4" x14ac:dyDescent="0.3">
      <c r="A695" s="2">
        <v>8</v>
      </c>
      <c r="B695" s="2" t="s">
        <v>309</v>
      </c>
      <c r="C695" s="2">
        <v>4</v>
      </c>
      <c r="D695" s="2">
        <v>0</v>
      </c>
    </row>
    <row r="696" spans="1:4" x14ac:dyDescent="0.3">
      <c r="A696" s="2">
        <v>8</v>
      </c>
      <c r="B696" s="2" t="s">
        <v>309</v>
      </c>
      <c r="C696" s="2">
        <v>5</v>
      </c>
      <c r="D696" s="2">
        <v>0</v>
      </c>
    </row>
    <row r="697" spans="1:4" x14ac:dyDescent="0.3">
      <c r="A697" s="2">
        <v>8</v>
      </c>
      <c r="B697" s="2" t="s">
        <v>309</v>
      </c>
      <c r="C697" s="2">
        <v>6</v>
      </c>
      <c r="D697" s="2">
        <v>0</v>
      </c>
    </row>
    <row r="698" spans="1:4" x14ac:dyDescent="0.3">
      <c r="A698" s="2">
        <v>8</v>
      </c>
      <c r="B698" s="2" t="s">
        <v>309</v>
      </c>
      <c r="C698" s="2">
        <v>7</v>
      </c>
      <c r="D698" s="2">
        <v>0</v>
      </c>
    </row>
    <row r="699" spans="1:4" x14ac:dyDescent="0.3">
      <c r="A699" s="2">
        <v>8</v>
      </c>
      <c r="B699" s="2" t="s">
        <v>309</v>
      </c>
      <c r="C699" s="2">
        <v>8</v>
      </c>
      <c r="D699" s="2">
        <v>0</v>
      </c>
    </row>
    <row r="700" spans="1:4" x14ac:dyDescent="0.3">
      <c r="A700" s="2">
        <v>8</v>
      </c>
      <c r="B700" s="2" t="s">
        <v>309</v>
      </c>
      <c r="C700" s="2">
        <v>9</v>
      </c>
      <c r="D700" s="2">
        <v>0</v>
      </c>
    </row>
    <row r="701" spans="1:4" x14ac:dyDescent="0.3">
      <c r="A701" s="2">
        <v>8</v>
      </c>
      <c r="B701" s="2" t="s">
        <v>309</v>
      </c>
      <c r="C701" s="2">
        <v>10</v>
      </c>
      <c r="D701" s="2">
        <v>0</v>
      </c>
    </row>
    <row r="702" spans="1:4" x14ac:dyDescent="0.3">
      <c r="A702" s="2">
        <v>8</v>
      </c>
      <c r="B702" s="2" t="s">
        <v>309</v>
      </c>
      <c r="C702" s="2">
        <v>1</v>
      </c>
      <c r="D702" s="2">
        <v>4.2449999999999992</v>
      </c>
    </row>
    <row r="703" spans="1:4" x14ac:dyDescent="0.3">
      <c r="A703" s="2">
        <v>8</v>
      </c>
      <c r="B703" s="2" t="s">
        <v>309</v>
      </c>
      <c r="C703" s="2">
        <v>2</v>
      </c>
      <c r="D703" s="2">
        <v>3.8650000000000007</v>
      </c>
    </row>
    <row r="704" spans="1:4" x14ac:dyDescent="0.3">
      <c r="A704" s="2">
        <v>8</v>
      </c>
      <c r="B704" s="2" t="s">
        <v>309</v>
      </c>
      <c r="C704" s="2">
        <v>3</v>
      </c>
      <c r="D704" s="2">
        <v>0.13300000000000001</v>
      </c>
    </row>
    <row r="705" spans="1:4" x14ac:dyDescent="0.3">
      <c r="A705" s="2">
        <v>8</v>
      </c>
      <c r="B705" s="2" t="s">
        <v>309</v>
      </c>
      <c r="C705" s="2">
        <v>4</v>
      </c>
      <c r="D705" s="2">
        <v>0</v>
      </c>
    </row>
    <row r="706" spans="1:4" x14ac:dyDescent="0.3">
      <c r="A706" s="2">
        <v>8</v>
      </c>
      <c r="B706" s="2" t="s">
        <v>309</v>
      </c>
      <c r="C706" s="2">
        <v>5</v>
      </c>
      <c r="D706" s="2">
        <v>0</v>
      </c>
    </row>
    <row r="707" spans="1:4" x14ac:dyDescent="0.3">
      <c r="A707" s="2">
        <v>8</v>
      </c>
      <c r="B707" s="2" t="s">
        <v>309</v>
      </c>
      <c r="C707" s="2">
        <v>6</v>
      </c>
      <c r="D707" s="2">
        <v>0</v>
      </c>
    </row>
    <row r="708" spans="1:4" x14ac:dyDescent="0.3">
      <c r="A708" s="2">
        <v>8</v>
      </c>
      <c r="B708" s="2" t="s">
        <v>309</v>
      </c>
      <c r="C708" s="2">
        <v>7</v>
      </c>
      <c r="D708" s="2">
        <v>0</v>
      </c>
    </row>
    <row r="709" spans="1:4" x14ac:dyDescent="0.3">
      <c r="A709" s="2">
        <v>8</v>
      </c>
      <c r="B709" s="2" t="s">
        <v>309</v>
      </c>
      <c r="C709" s="2">
        <v>8</v>
      </c>
      <c r="D709" s="2">
        <v>0</v>
      </c>
    </row>
    <row r="710" spans="1:4" x14ac:dyDescent="0.3">
      <c r="A710" s="2">
        <v>8</v>
      </c>
      <c r="B710" s="2" t="s">
        <v>309</v>
      </c>
      <c r="C710" s="2">
        <v>9</v>
      </c>
      <c r="D710" s="2">
        <v>0</v>
      </c>
    </row>
    <row r="711" spans="1:4" x14ac:dyDescent="0.3">
      <c r="A711" s="2">
        <v>8</v>
      </c>
      <c r="B711" s="2" t="s">
        <v>309</v>
      </c>
      <c r="C711" s="2">
        <v>10</v>
      </c>
      <c r="D711" s="2">
        <v>0</v>
      </c>
    </row>
    <row r="712" spans="1:4" x14ac:dyDescent="0.3">
      <c r="A712" s="2">
        <v>8</v>
      </c>
      <c r="B712" s="2" t="s">
        <v>309</v>
      </c>
      <c r="C712" s="2">
        <v>1</v>
      </c>
      <c r="D712" s="2">
        <v>2.8959999999999999</v>
      </c>
    </row>
    <row r="713" spans="1:4" x14ac:dyDescent="0.3">
      <c r="A713" s="2">
        <v>8</v>
      </c>
      <c r="B713" s="2" t="s">
        <v>309</v>
      </c>
      <c r="C713" s="2">
        <v>2</v>
      </c>
      <c r="D713" s="2">
        <v>0.23400000000000001</v>
      </c>
    </row>
    <row r="714" spans="1:4" x14ac:dyDescent="0.3">
      <c r="A714" s="2">
        <v>8</v>
      </c>
      <c r="B714" s="2" t="s">
        <v>309</v>
      </c>
      <c r="C714" s="2">
        <v>3</v>
      </c>
      <c r="D714" s="2">
        <v>0</v>
      </c>
    </row>
    <row r="715" spans="1:4" x14ac:dyDescent="0.3">
      <c r="A715" s="2">
        <v>8</v>
      </c>
      <c r="B715" s="2" t="s">
        <v>309</v>
      </c>
      <c r="C715" s="2">
        <v>4</v>
      </c>
      <c r="D715" s="2">
        <v>0</v>
      </c>
    </row>
    <row r="716" spans="1:4" x14ac:dyDescent="0.3">
      <c r="A716" s="2">
        <v>8</v>
      </c>
      <c r="B716" s="2" t="s">
        <v>309</v>
      </c>
      <c r="C716" s="2">
        <v>5</v>
      </c>
      <c r="D716" s="2">
        <v>0</v>
      </c>
    </row>
    <row r="717" spans="1:4" x14ac:dyDescent="0.3">
      <c r="A717" s="2">
        <v>8</v>
      </c>
      <c r="B717" s="2" t="s">
        <v>309</v>
      </c>
      <c r="C717" s="2">
        <v>6</v>
      </c>
      <c r="D717" s="2">
        <v>0</v>
      </c>
    </row>
    <row r="718" spans="1:4" x14ac:dyDescent="0.3">
      <c r="A718" s="2">
        <v>8</v>
      </c>
      <c r="B718" s="2" t="s">
        <v>309</v>
      </c>
      <c r="C718" s="2">
        <v>7</v>
      </c>
      <c r="D718" s="2">
        <v>0</v>
      </c>
    </row>
    <row r="719" spans="1:4" x14ac:dyDescent="0.3">
      <c r="A719" s="2">
        <v>8</v>
      </c>
      <c r="B719" s="2" t="s">
        <v>309</v>
      </c>
      <c r="C719" s="2">
        <v>8</v>
      </c>
      <c r="D719" s="2">
        <v>0</v>
      </c>
    </row>
    <row r="720" spans="1:4" x14ac:dyDescent="0.3">
      <c r="A720" s="2">
        <v>8</v>
      </c>
      <c r="B720" s="2" t="s">
        <v>309</v>
      </c>
      <c r="C720" s="2">
        <v>9</v>
      </c>
      <c r="D720" s="2">
        <v>0</v>
      </c>
    </row>
    <row r="721" spans="1:4" x14ac:dyDescent="0.3">
      <c r="A721" s="2">
        <v>8</v>
      </c>
      <c r="B721" s="2" t="s">
        <v>309</v>
      </c>
      <c r="C721" s="2">
        <v>10</v>
      </c>
      <c r="D721" s="2">
        <v>0</v>
      </c>
    </row>
    <row r="722" spans="1:4" x14ac:dyDescent="0.3">
      <c r="A722" s="2">
        <v>9</v>
      </c>
      <c r="B722" s="2" t="s">
        <v>313</v>
      </c>
      <c r="C722" s="2">
        <v>1</v>
      </c>
      <c r="D722" s="2">
        <v>2.7470000000000003</v>
      </c>
    </row>
    <row r="723" spans="1:4" x14ac:dyDescent="0.3">
      <c r="A723" s="2">
        <v>9</v>
      </c>
      <c r="B723" s="2" t="s">
        <v>313</v>
      </c>
      <c r="C723" s="2">
        <v>2</v>
      </c>
      <c r="D723" s="2">
        <v>0</v>
      </c>
    </row>
    <row r="724" spans="1:4" x14ac:dyDescent="0.3">
      <c r="A724" s="2">
        <v>9</v>
      </c>
      <c r="B724" s="2" t="s">
        <v>313</v>
      </c>
      <c r="C724" s="2">
        <v>3</v>
      </c>
      <c r="D724" s="2">
        <v>0</v>
      </c>
    </row>
    <row r="725" spans="1:4" x14ac:dyDescent="0.3">
      <c r="A725" s="2">
        <v>9</v>
      </c>
      <c r="B725" s="2" t="s">
        <v>313</v>
      </c>
      <c r="C725" s="2">
        <v>4</v>
      </c>
      <c r="D725" s="2">
        <v>0</v>
      </c>
    </row>
    <row r="726" spans="1:4" x14ac:dyDescent="0.3">
      <c r="A726" s="2">
        <v>9</v>
      </c>
      <c r="B726" s="2" t="s">
        <v>313</v>
      </c>
      <c r="C726" s="2">
        <v>5</v>
      </c>
      <c r="D726" s="2">
        <v>0</v>
      </c>
    </row>
    <row r="727" spans="1:4" x14ac:dyDescent="0.3">
      <c r="A727" s="2">
        <v>9</v>
      </c>
      <c r="B727" s="2" t="s">
        <v>313</v>
      </c>
      <c r="C727" s="2">
        <v>6</v>
      </c>
      <c r="D727" s="2">
        <v>0</v>
      </c>
    </row>
    <row r="728" spans="1:4" x14ac:dyDescent="0.3">
      <c r="A728" s="2">
        <v>9</v>
      </c>
      <c r="B728" s="2" t="s">
        <v>313</v>
      </c>
      <c r="C728" s="2">
        <v>7</v>
      </c>
      <c r="D728" s="2">
        <v>0</v>
      </c>
    </row>
    <row r="729" spans="1:4" x14ac:dyDescent="0.3">
      <c r="A729" s="2">
        <v>9</v>
      </c>
      <c r="B729" s="2" t="s">
        <v>313</v>
      </c>
      <c r="C729" s="2">
        <v>8</v>
      </c>
      <c r="D729" s="2">
        <v>0</v>
      </c>
    </row>
    <row r="730" spans="1:4" x14ac:dyDescent="0.3">
      <c r="A730" s="2">
        <v>9</v>
      </c>
      <c r="B730" s="2" t="s">
        <v>313</v>
      </c>
      <c r="C730" s="2">
        <v>9</v>
      </c>
      <c r="D730" s="2">
        <v>0</v>
      </c>
    </row>
    <row r="731" spans="1:4" x14ac:dyDescent="0.3">
      <c r="A731" s="2">
        <v>9</v>
      </c>
      <c r="B731" s="2" t="s">
        <v>313</v>
      </c>
      <c r="C731" s="2">
        <v>10</v>
      </c>
      <c r="D731" s="2">
        <v>0</v>
      </c>
    </row>
    <row r="732" spans="1:4" x14ac:dyDescent="0.3">
      <c r="A732" s="2">
        <v>9</v>
      </c>
      <c r="B732" s="2" t="s">
        <v>313</v>
      </c>
      <c r="C732" s="2">
        <v>1</v>
      </c>
      <c r="D732" s="2">
        <v>1.5830000000000002</v>
      </c>
    </row>
    <row r="733" spans="1:4" x14ac:dyDescent="0.3">
      <c r="A733" s="2">
        <v>9</v>
      </c>
      <c r="B733" s="2" t="s">
        <v>313</v>
      </c>
      <c r="C733" s="2">
        <v>2</v>
      </c>
      <c r="D733" s="2">
        <v>0</v>
      </c>
    </row>
    <row r="734" spans="1:4" x14ac:dyDescent="0.3">
      <c r="A734" s="2">
        <v>9</v>
      </c>
      <c r="B734" s="2" t="s">
        <v>313</v>
      </c>
      <c r="C734" s="2">
        <v>3</v>
      </c>
      <c r="D734" s="2">
        <v>0.4</v>
      </c>
    </row>
    <row r="735" spans="1:4" x14ac:dyDescent="0.3">
      <c r="A735" s="2">
        <v>9</v>
      </c>
      <c r="B735" s="2" t="s">
        <v>313</v>
      </c>
      <c r="C735" s="2">
        <v>4</v>
      </c>
      <c r="D735" s="2">
        <v>0</v>
      </c>
    </row>
    <row r="736" spans="1:4" x14ac:dyDescent="0.3">
      <c r="A736" s="2">
        <v>9</v>
      </c>
      <c r="B736" s="2" t="s">
        <v>313</v>
      </c>
      <c r="C736" s="2">
        <v>5</v>
      </c>
      <c r="D736" s="2">
        <v>0</v>
      </c>
    </row>
    <row r="737" spans="1:4" x14ac:dyDescent="0.3">
      <c r="A737" s="2">
        <v>9</v>
      </c>
      <c r="B737" s="2" t="s">
        <v>313</v>
      </c>
      <c r="C737" s="2">
        <v>6</v>
      </c>
      <c r="D737" s="2">
        <v>0</v>
      </c>
    </row>
    <row r="738" spans="1:4" x14ac:dyDescent="0.3">
      <c r="A738" s="2">
        <v>9</v>
      </c>
      <c r="B738" s="2" t="s">
        <v>313</v>
      </c>
      <c r="C738" s="2">
        <v>7</v>
      </c>
      <c r="D738" s="2">
        <v>0</v>
      </c>
    </row>
    <row r="739" spans="1:4" x14ac:dyDescent="0.3">
      <c r="A739" s="2">
        <v>9</v>
      </c>
      <c r="B739" s="2" t="s">
        <v>313</v>
      </c>
      <c r="C739" s="2">
        <v>8</v>
      </c>
      <c r="D739" s="2">
        <v>0</v>
      </c>
    </row>
    <row r="740" spans="1:4" x14ac:dyDescent="0.3">
      <c r="A740" s="2">
        <v>9</v>
      </c>
      <c r="B740" s="2" t="s">
        <v>313</v>
      </c>
      <c r="C740" s="2">
        <v>9</v>
      </c>
      <c r="D740" s="2">
        <v>0</v>
      </c>
    </row>
    <row r="741" spans="1:4" x14ac:dyDescent="0.3">
      <c r="A741" s="2">
        <v>9</v>
      </c>
      <c r="B741" s="2" t="s">
        <v>313</v>
      </c>
      <c r="C741" s="2">
        <v>10</v>
      </c>
      <c r="D741" s="2">
        <v>0</v>
      </c>
    </row>
    <row r="742" spans="1:4" x14ac:dyDescent="0.3">
      <c r="A742" s="2">
        <v>9</v>
      </c>
      <c r="B742" s="2" t="s">
        <v>313</v>
      </c>
      <c r="C742" s="2">
        <v>1</v>
      </c>
      <c r="D742" s="2">
        <v>3.6250000000000009</v>
      </c>
    </row>
    <row r="743" spans="1:4" x14ac:dyDescent="0.3">
      <c r="A743" s="2">
        <v>9</v>
      </c>
      <c r="B743" s="2" t="s">
        <v>313</v>
      </c>
      <c r="C743" s="2">
        <v>2</v>
      </c>
      <c r="D743" s="2">
        <v>0</v>
      </c>
    </row>
    <row r="744" spans="1:4" x14ac:dyDescent="0.3">
      <c r="A744" s="2">
        <v>9</v>
      </c>
      <c r="B744" s="2" t="s">
        <v>313</v>
      </c>
      <c r="C744" s="2">
        <v>3</v>
      </c>
      <c r="D744" s="2">
        <v>0</v>
      </c>
    </row>
    <row r="745" spans="1:4" x14ac:dyDescent="0.3">
      <c r="A745" s="2">
        <v>9</v>
      </c>
      <c r="B745" s="2" t="s">
        <v>313</v>
      </c>
      <c r="C745" s="2">
        <v>4</v>
      </c>
      <c r="D745" s="2">
        <v>0</v>
      </c>
    </row>
    <row r="746" spans="1:4" x14ac:dyDescent="0.3">
      <c r="A746" s="2">
        <v>9</v>
      </c>
      <c r="B746" s="2" t="s">
        <v>313</v>
      </c>
      <c r="C746" s="2">
        <v>5</v>
      </c>
      <c r="D746" s="2">
        <v>0</v>
      </c>
    </row>
    <row r="747" spans="1:4" x14ac:dyDescent="0.3">
      <c r="A747" s="2">
        <v>9</v>
      </c>
      <c r="B747" s="2" t="s">
        <v>313</v>
      </c>
      <c r="C747" s="2">
        <v>6</v>
      </c>
      <c r="D747" s="2">
        <v>0</v>
      </c>
    </row>
    <row r="748" spans="1:4" x14ac:dyDescent="0.3">
      <c r="A748" s="2">
        <v>9</v>
      </c>
      <c r="B748" s="2" t="s">
        <v>313</v>
      </c>
      <c r="C748" s="2">
        <v>7</v>
      </c>
      <c r="D748" s="2">
        <v>0</v>
      </c>
    </row>
    <row r="749" spans="1:4" x14ac:dyDescent="0.3">
      <c r="A749" s="2">
        <v>9</v>
      </c>
      <c r="B749" s="2" t="s">
        <v>313</v>
      </c>
      <c r="C749" s="2">
        <v>8</v>
      </c>
      <c r="D749" s="2">
        <v>0</v>
      </c>
    </row>
    <row r="750" spans="1:4" x14ac:dyDescent="0.3">
      <c r="A750" s="2">
        <v>9</v>
      </c>
      <c r="B750" s="2" t="s">
        <v>313</v>
      </c>
      <c r="C750" s="2">
        <v>9</v>
      </c>
      <c r="D750" s="2">
        <v>0</v>
      </c>
    </row>
    <row r="751" spans="1:4" x14ac:dyDescent="0.3">
      <c r="A751" s="2">
        <v>9</v>
      </c>
      <c r="B751" s="2" t="s">
        <v>313</v>
      </c>
      <c r="C751" s="2">
        <v>10</v>
      </c>
      <c r="D751" s="2">
        <v>0</v>
      </c>
    </row>
    <row r="752" spans="1:4" x14ac:dyDescent="0.3">
      <c r="A752" s="2">
        <v>9</v>
      </c>
      <c r="B752" s="2" t="s">
        <v>309</v>
      </c>
      <c r="C752" s="2">
        <v>1</v>
      </c>
      <c r="D752" s="2">
        <v>1.597</v>
      </c>
    </row>
    <row r="753" spans="1:4" x14ac:dyDescent="0.3">
      <c r="A753" s="2">
        <v>9</v>
      </c>
      <c r="B753" s="2" t="s">
        <v>309</v>
      </c>
      <c r="C753" s="2">
        <v>2</v>
      </c>
      <c r="D753" s="2">
        <v>0</v>
      </c>
    </row>
    <row r="754" spans="1:4" x14ac:dyDescent="0.3">
      <c r="A754" s="2">
        <v>9</v>
      </c>
      <c r="B754" s="2" t="s">
        <v>309</v>
      </c>
      <c r="C754" s="2">
        <v>3</v>
      </c>
      <c r="D754" s="2">
        <v>0</v>
      </c>
    </row>
    <row r="755" spans="1:4" x14ac:dyDescent="0.3">
      <c r="A755" s="2">
        <v>9</v>
      </c>
      <c r="B755" s="2" t="s">
        <v>309</v>
      </c>
      <c r="C755" s="2">
        <v>4</v>
      </c>
      <c r="D755" s="2">
        <v>0</v>
      </c>
    </row>
    <row r="756" spans="1:4" x14ac:dyDescent="0.3">
      <c r="A756" s="2">
        <v>9</v>
      </c>
      <c r="B756" s="2" t="s">
        <v>309</v>
      </c>
      <c r="C756" s="2">
        <v>5</v>
      </c>
      <c r="D756" s="2">
        <v>0</v>
      </c>
    </row>
    <row r="757" spans="1:4" x14ac:dyDescent="0.3">
      <c r="A757" s="2">
        <v>9</v>
      </c>
      <c r="B757" s="2" t="s">
        <v>309</v>
      </c>
      <c r="C757" s="2">
        <v>6</v>
      </c>
      <c r="D757" s="2">
        <v>0</v>
      </c>
    </row>
    <row r="758" spans="1:4" x14ac:dyDescent="0.3">
      <c r="A758" s="2">
        <v>9</v>
      </c>
      <c r="B758" s="2" t="s">
        <v>309</v>
      </c>
      <c r="C758" s="2">
        <v>7</v>
      </c>
      <c r="D758" s="2">
        <v>0</v>
      </c>
    </row>
    <row r="759" spans="1:4" x14ac:dyDescent="0.3">
      <c r="A759" s="2">
        <v>9</v>
      </c>
      <c r="B759" s="2" t="s">
        <v>309</v>
      </c>
      <c r="C759" s="2">
        <v>8</v>
      </c>
      <c r="D759" s="2">
        <v>0</v>
      </c>
    </row>
    <row r="760" spans="1:4" x14ac:dyDescent="0.3">
      <c r="A760" s="2">
        <v>9</v>
      </c>
      <c r="B760" s="2" t="s">
        <v>309</v>
      </c>
      <c r="C760" s="2">
        <v>9</v>
      </c>
      <c r="D760" s="2">
        <v>0</v>
      </c>
    </row>
    <row r="761" spans="1:4" x14ac:dyDescent="0.3">
      <c r="A761" s="2">
        <v>9</v>
      </c>
      <c r="B761" s="2" t="s">
        <v>309</v>
      </c>
      <c r="C761" s="2">
        <v>10</v>
      </c>
      <c r="D761" s="2">
        <v>0</v>
      </c>
    </row>
    <row r="762" spans="1:4" x14ac:dyDescent="0.3">
      <c r="A762" s="2">
        <v>9</v>
      </c>
      <c r="B762" s="2" t="s">
        <v>309</v>
      </c>
      <c r="C762" s="2">
        <v>1</v>
      </c>
      <c r="D762" s="2">
        <v>0.68300000000000005</v>
      </c>
    </row>
    <row r="763" spans="1:4" x14ac:dyDescent="0.3">
      <c r="A763" s="2">
        <v>9</v>
      </c>
      <c r="B763" s="2" t="s">
        <v>309</v>
      </c>
      <c r="C763" s="2">
        <v>2</v>
      </c>
      <c r="D763" s="2">
        <v>0.1</v>
      </c>
    </row>
    <row r="764" spans="1:4" x14ac:dyDescent="0.3">
      <c r="A764" s="2">
        <v>9</v>
      </c>
      <c r="B764" s="2" t="s">
        <v>309</v>
      </c>
      <c r="C764" s="2">
        <v>3</v>
      </c>
      <c r="D764" s="2">
        <v>0</v>
      </c>
    </row>
    <row r="765" spans="1:4" x14ac:dyDescent="0.3">
      <c r="A765" s="2">
        <v>9</v>
      </c>
      <c r="B765" s="2" t="s">
        <v>309</v>
      </c>
      <c r="C765" s="2">
        <v>4</v>
      </c>
      <c r="D765" s="2">
        <v>0</v>
      </c>
    </row>
    <row r="766" spans="1:4" x14ac:dyDescent="0.3">
      <c r="A766" s="2">
        <v>9</v>
      </c>
      <c r="B766" s="2" t="s">
        <v>309</v>
      </c>
      <c r="C766" s="2">
        <v>5</v>
      </c>
      <c r="D766" s="2">
        <v>0</v>
      </c>
    </row>
    <row r="767" spans="1:4" x14ac:dyDescent="0.3">
      <c r="A767" s="2">
        <v>9</v>
      </c>
      <c r="B767" s="2" t="s">
        <v>309</v>
      </c>
      <c r="C767" s="2">
        <v>6</v>
      </c>
      <c r="D767" s="2">
        <v>0</v>
      </c>
    </row>
    <row r="768" spans="1:4" x14ac:dyDescent="0.3">
      <c r="A768" s="2">
        <v>9</v>
      </c>
      <c r="B768" s="2" t="s">
        <v>309</v>
      </c>
      <c r="C768" s="2">
        <v>7</v>
      </c>
      <c r="D768" s="2">
        <v>0</v>
      </c>
    </row>
    <row r="769" spans="1:4" x14ac:dyDescent="0.3">
      <c r="A769" s="2">
        <v>9</v>
      </c>
      <c r="B769" s="2" t="s">
        <v>309</v>
      </c>
      <c r="C769" s="2">
        <v>8</v>
      </c>
      <c r="D769" s="2">
        <v>0</v>
      </c>
    </row>
    <row r="770" spans="1:4" x14ac:dyDescent="0.3">
      <c r="A770" s="2">
        <v>9</v>
      </c>
      <c r="B770" s="2" t="s">
        <v>309</v>
      </c>
      <c r="C770" s="2">
        <v>9</v>
      </c>
      <c r="D770" s="2">
        <v>0</v>
      </c>
    </row>
    <row r="771" spans="1:4" x14ac:dyDescent="0.3">
      <c r="A771" s="2">
        <v>9</v>
      </c>
      <c r="B771" s="2" t="s">
        <v>309</v>
      </c>
      <c r="C771" s="2">
        <v>10</v>
      </c>
      <c r="D771" s="2">
        <v>0</v>
      </c>
    </row>
    <row r="772" spans="1:4" x14ac:dyDescent="0.3">
      <c r="A772" s="2">
        <v>9</v>
      </c>
      <c r="B772" s="2" t="s">
        <v>309</v>
      </c>
      <c r="C772" s="2">
        <v>1</v>
      </c>
      <c r="D772" s="2">
        <v>1.216</v>
      </c>
    </row>
    <row r="773" spans="1:4" x14ac:dyDescent="0.3">
      <c r="A773" s="2">
        <v>9</v>
      </c>
      <c r="B773" s="2" t="s">
        <v>309</v>
      </c>
      <c r="C773" s="2">
        <v>2</v>
      </c>
      <c r="D773" s="2">
        <v>0.2</v>
      </c>
    </row>
    <row r="774" spans="1:4" x14ac:dyDescent="0.3">
      <c r="A774" s="2">
        <v>9</v>
      </c>
      <c r="B774" s="2" t="s">
        <v>309</v>
      </c>
      <c r="C774" s="2">
        <v>3</v>
      </c>
      <c r="D774" s="2">
        <v>0</v>
      </c>
    </row>
    <row r="775" spans="1:4" x14ac:dyDescent="0.3">
      <c r="A775" s="2">
        <v>9</v>
      </c>
      <c r="B775" s="2" t="s">
        <v>309</v>
      </c>
      <c r="C775" s="2">
        <v>4</v>
      </c>
      <c r="D775" s="2">
        <v>0</v>
      </c>
    </row>
    <row r="776" spans="1:4" x14ac:dyDescent="0.3">
      <c r="A776" s="2">
        <v>9</v>
      </c>
      <c r="B776" s="2" t="s">
        <v>309</v>
      </c>
      <c r="C776" s="2">
        <v>5</v>
      </c>
      <c r="D776" s="2">
        <v>0</v>
      </c>
    </row>
    <row r="777" spans="1:4" x14ac:dyDescent="0.3">
      <c r="A777" s="2">
        <v>9</v>
      </c>
      <c r="B777" s="2" t="s">
        <v>309</v>
      </c>
      <c r="C777" s="2">
        <v>6</v>
      </c>
      <c r="D777" s="2">
        <v>0</v>
      </c>
    </row>
    <row r="778" spans="1:4" x14ac:dyDescent="0.3">
      <c r="A778" s="2">
        <v>9</v>
      </c>
      <c r="B778" s="2" t="s">
        <v>309</v>
      </c>
      <c r="C778" s="2">
        <v>7</v>
      </c>
      <c r="D778" s="2">
        <v>0</v>
      </c>
    </row>
    <row r="779" spans="1:4" x14ac:dyDescent="0.3">
      <c r="A779" s="2">
        <v>9</v>
      </c>
      <c r="B779" s="2" t="s">
        <v>309</v>
      </c>
      <c r="C779" s="2">
        <v>8</v>
      </c>
      <c r="D779" s="2">
        <v>0</v>
      </c>
    </row>
    <row r="780" spans="1:4" x14ac:dyDescent="0.3">
      <c r="A780" s="2">
        <v>9</v>
      </c>
      <c r="B780" s="2" t="s">
        <v>309</v>
      </c>
      <c r="C780" s="2">
        <v>9</v>
      </c>
      <c r="D780" s="2">
        <v>0</v>
      </c>
    </row>
    <row r="781" spans="1:4" x14ac:dyDescent="0.3">
      <c r="A781" s="2">
        <v>9</v>
      </c>
      <c r="B781" s="2" t="s">
        <v>309</v>
      </c>
      <c r="C781" s="2">
        <v>10</v>
      </c>
      <c r="D781" s="2">
        <v>0</v>
      </c>
    </row>
    <row r="782" spans="1:4" x14ac:dyDescent="0.3">
      <c r="A782" s="2">
        <v>9</v>
      </c>
      <c r="B782" s="2" t="s">
        <v>311</v>
      </c>
      <c r="C782" s="2">
        <v>1</v>
      </c>
      <c r="D782" s="2">
        <v>1.9340000000000002</v>
      </c>
    </row>
    <row r="783" spans="1:4" x14ac:dyDescent="0.3">
      <c r="A783" s="2">
        <v>9</v>
      </c>
      <c r="B783" s="2" t="s">
        <v>311</v>
      </c>
      <c r="C783" s="2">
        <v>2</v>
      </c>
      <c r="D783" s="2">
        <v>0.499</v>
      </c>
    </row>
    <row r="784" spans="1:4" x14ac:dyDescent="0.3">
      <c r="A784" s="2">
        <v>9</v>
      </c>
      <c r="B784" s="2" t="s">
        <v>311</v>
      </c>
      <c r="C784" s="2">
        <v>3</v>
      </c>
      <c r="D784" s="2">
        <v>0</v>
      </c>
    </row>
    <row r="785" spans="1:4" x14ac:dyDescent="0.3">
      <c r="A785" s="2">
        <v>9</v>
      </c>
      <c r="B785" s="2" t="s">
        <v>311</v>
      </c>
      <c r="C785" s="2">
        <v>4</v>
      </c>
      <c r="D785" s="2">
        <v>0</v>
      </c>
    </row>
    <row r="786" spans="1:4" x14ac:dyDescent="0.3">
      <c r="A786" s="2">
        <v>9</v>
      </c>
      <c r="B786" s="2" t="s">
        <v>311</v>
      </c>
      <c r="C786" s="2">
        <v>5</v>
      </c>
      <c r="D786" s="2">
        <v>0</v>
      </c>
    </row>
    <row r="787" spans="1:4" x14ac:dyDescent="0.3">
      <c r="A787" s="2">
        <v>9</v>
      </c>
      <c r="B787" s="2" t="s">
        <v>311</v>
      </c>
      <c r="C787" s="2">
        <v>6</v>
      </c>
      <c r="D787" s="2">
        <v>0</v>
      </c>
    </row>
    <row r="788" spans="1:4" x14ac:dyDescent="0.3">
      <c r="A788" s="2">
        <v>9</v>
      </c>
      <c r="B788" s="2" t="s">
        <v>311</v>
      </c>
      <c r="C788" s="2">
        <v>7</v>
      </c>
      <c r="D788" s="2">
        <v>0</v>
      </c>
    </row>
    <row r="789" spans="1:4" x14ac:dyDescent="0.3">
      <c r="A789" s="2">
        <v>9</v>
      </c>
      <c r="B789" s="2" t="s">
        <v>311</v>
      </c>
      <c r="C789" s="2">
        <v>8</v>
      </c>
      <c r="D789" s="2">
        <v>0</v>
      </c>
    </row>
    <row r="790" spans="1:4" x14ac:dyDescent="0.3">
      <c r="A790" s="2">
        <v>9</v>
      </c>
      <c r="B790" s="2" t="s">
        <v>311</v>
      </c>
      <c r="C790" s="2">
        <v>9</v>
      </c>
      <c r="D790" s="2">
        <v>0</v>
      </c>
    </row>
    <row r="791" spans="1:4" x14ac:dyDescent="0.3">
      <c r="A791" s="2">
        <v>9</v>
      </c>
      <c r="B791" s="2" t="s">
        <v>311</v>
      </c>
      <c r="C791" s="2">
        <v>10</v>
      </c>
      <c r="D791" s="2">
        <v>0</v>
      </c>
    </row>
    <row r="792" spans="1:4" x14ac:dyDescent="0.3">
      <c r="A792" s="2">
        <v>9</v>
      </c>
      <c r="B792" s="2" t="s">
        <v>311</v>
      </c>
      <c r="C792" s="2">
        <v>1</v>
      </c>
      <c r="D792" s="2">
        <v>1.1800000000000002</v>
      </c>
    </row>
    <row r="793" spans="1:4" x14ac:dyDescent="0.3">
      <c r="A793" s="2">
        <v>9</v>
      </c>
      <c r="B793" s="2" t="s">
        <v>311</v>
      </c>
      <c r="C793" s="2">
        <v>2</v>
      </c>
      <c r="D793" s="2">
        <v>0</v>
      </c>
    </row>
    <row r="794" spans="1:4" x14ac:dyDescent="0.3">
      <c r="A794" s="2">
        <v>9</v>
      </c>
      <c r="B794" s="2" t="s">
        <v>311</v>
      </c>
      <c r="C794" s="2">
        <v>3</v>
      </c>
      <c r="D794" s="2">
        <v>0</v>
      </c>
    </row>
    <row r="795" spans="1:4" x14ac:dyDescent="0.3">
      <c r="A795" s="2">
        <v>9</v>
      </c>
      <c r="B795" s="2" t="s">
        <v>311</v>
      </c>
      <c r="C795" s="2">
        <v>4</v>
      </c>
      <c r="D795" s="2">
        <v>0</v>
      </c>
    </row>
    <row r="796" spans="1:4" x14ac:dyDescent="0.3">
      <c r="A796" s="2">
        <v>9</v>
      </c>
      <c r="B796" s="2" t="s">
        <v>311</v>
      </c>
      <c r="C796" s="2">
        <v>5</v>
      </c>
      <c r="D796" s="2">
        <v>0</v>
      </c>
    </row>
    <row r="797" spans="1:4" x14ac:dyDescent="0.3">
      <c r="A797" s="2">
        <v>9</v>
      </c>
      <c r="B797" s="2" t="s">
        <v>311</v>
      </c>
      <c r="C797" s="2">
        <v>6</v>
      </c>
      <c r="D797" s="2">
        <v>0</v>
      </c>
    </row>
    <row r="798" spans="1:4" x14ac:dyDescent="0.3">
      <c r="A798" s="2">
        <v>9</v>
      </c>
      <c r="B798" s="2" t="s">
        <v>311</v>
      </c>
      <c r="C798" s="2">
        <v>7</v>
      </c>
      <c r="D798" s="2">
        <v>0</v>
      </c>
    </row>
    <row r="799" spans="1:4" x14ac:dyDescent="0.3">
      <c r="A799" s="2">
        <v>9</v>
      </c>
      <c r="B799" s="2" t="s">
        <v>311</v>
      </c>
      <c r="C799" s="2">
        <v>8</v>
      </c>
      <c r="D799" s="2">
        <v>0</v>
      </c>
    </row>
    <row r="800" spans="1:4" x14ac:dyDescent="0.3">
      <c r="A800" s="2">
        <v>9</v>
      </c>
      <c r="B800" s="2" t="s">
        <v>311</v>
      </c>
      <c r="C800" s="2">
        <v>9</v>
      </c>
      <c r="D800" s="2">
        <v>0</v>
      </c>
    </row>
    <row r="801" spans="1:4" x14ac:dyDescent="0.3">
      <c r="A801" s="2">
        <v>9</v>
      </c>
      <c r="B801" s="2" t="s">
        <v>311</v>
      </c>
      <c r="C801" s="2">
        <v>10</v>
      </c>
      <c r="D801" s="2">
        <v>0</v>
      </c>
    </row>
    <row r="802" spans="1:4" x14ac:dyDescent="0.3">
      <c r="A802" s="2">
        <v>9</v>
      </c>
      <c r="B802" s="2" t="s">
        <v>311</v>
      </c>
      <c r="C802" s="2">
        <v>1</v>
      </c>
      <c r="D802" s="2">
        <v>2.4600000000000004</v>
      </c>
    </row>
    <row r="803" spans="1:4" x14ac:dyDescent="0.3">
      <c r="A803" s="2">
        <v>9</v>
      </c>
      <c r="B803" s="2" t="s">
        <v>311</v>
      </c>
      <c r="C803" s="2">
        <v>2</v>
      </c>
      <c r="D803" s="2">
        <v>0.63300000000000001</v>
      </c>
    </row>
    <row r="804" spans="1:4" x14ac:dyDescent="0.3">
      <c r="A804" s="2">
        <v>9</v>
      </c>
      <c r="B804" s="2" t="s">
        <v>311</v>
      </c>
      <c r="C804" s="2">
        <v>3</v>
      </c>
      <c r="D804" s="2">
        <v>0</v>
      </c>
    </row>
    <row r="805" spans="1:4" x14ac:dyDescent="0.3">
      <c r="A805" s="2">
        <v>9</v>
      </c>
      <c r="B805" s="2" t="s">
        <v>311</v>
      </c>
      <c r="C805" s="2">
        <v>4</v>
      </c>
      <c r="D805" s="2">
        <v>0.217</v>
      </c>
    </row>
    <row r="806" spans="1:4" x14ac:dyDescent="0.3">
      <c r="A806" s="2">
        <v>9</v>
      </c>
      <c r="B806" s="2" t="s">
        <v>311</v>
      </c>
      <c r="C806" s="2">
        <v>5</v>
      </c>
      <c r="D806" s="2">
        <v>0</v>
      </c>
    </row>
    <row r="807" spans="1:4" x14ac:dyDescent="0.3">
      <c r="A807" s="2">
        <v>9</v>
      </c>
      <c r="B807" s="2" t="s">
        <v>311</v>
      </c>
      <c r="C807" s="2">
        <v>6</v>
      </c>
      <c r="D807" s="2">
        <v>0</v>
      </c>
    </row>
    <row r="808" spans="1:4" x14ac:dyDescent="0.3">
      <c r="A808" s="2">
        <v>9</v>
      </c>
      <c r="B808" s="2" t="s">
        <v>311</v>
      </c>
      <c r="C808" s="2">
        <v>7</v>
      </c>
      <c r="D808" s="2">
        <v>0</v>
      </c>
    </row>
    <row r="809" spans="1:4" x14ac:dyDescent="0.3">
      <c r="A809" s="2">
        <v>9</v>
      </c>
      <c r="B809" s="2" t="s">
        <v>311</v>
      </c>
      <c r="C809" s="2">
        <v>8</v>
      </c>
      <c r="D809" s="2">
        <v>0</v>
      </c>
    </row>
    <row r="810" spans="1:4" x14ac:dyDescent="0.3">
      <c r="A810" s="2">
        <v>9</v>
      </c>
      <c r="B810" s="2" t="s">
        <v>311</v>
      </c>
      <c r="C810" s="2">
        <v>9</v>
      </c>
      <c r="D810" s="2">
        <v>0</v>
      </c>
    </row>
    <row r="811" spans="1:4" x14ac:dyDescent="0.3">
      <c r="A811" s="2">
        <v>9</v>
      </c>
      <c r="B811" s="2" t="s">
        <v>311</v>
      </c>
      <c r="C811" s="2">
        <v>10</v>
      </c>
      <c r="D811" s="2">
        <v>0</v>
      </c>
    </row>
    <row r="812" spans="1:4" x14ac:dyDescent="0.3">
      <c r="A812" s="2">
        <v>10</v>
      </c>
      <c r="B812" s="2" t="s">
        <v>313</v>
      </c>
      <c r="C812" s="2">
        <v>1</v>
      </c>
      <c r="D812" s="2">
        <v>1.2490000000000001</v>
      </c>
    </row>
    <row r="813" spans="1:4" x14ac:dyDescent="0.3">
      <c r="A813" s="2">
        <v>10</v>
      </c>
      <c r="B813" s="2" t="s">
        <v>313</v>
      </c>
      <c r="C813" s="2">
        <v>2</v>
      </c>
      <c r="D813" s="2">
        <v>0.88200000000000001</v>
      </c>
    </row>
    <row r="814" spans="1:4" x14ac:dyDescent="0.3">
      <c r="A814" s="2">
        <v>10</v>
      </c>
      <c r="B814" s="2" t="s">
        <v>313</v>
      </c>
      <c r="C814" s="2">
        <v>3</v>
      </c>
      <c r="D814" s="2">
        <v>1.3840000000000001</v>
      </c>
    </row>
    <row r="815" spans="1:4" x14ac:dyDescent="0.3">
      <c r="A815" s="2">
        <v>10</v>
      </c>
      <c r="B815" s="2" t="s">
        <v>313</v>
      </c>
      <c r="C815" s="2">
        <v>4</v>
      </c>
      <c r="D815" s="2">
        <v>0</v>
      </c>
    </row>
    <row r="816" spans="1:4" x14ac:dyDescent="0.3">
      <c r="A816" s="2">
        <v>10</v>
      </c>
      <c r="B816" s="2" t="s">
        <v>313</v>
      </c>
      <c r="C816" s="2">
        <v>5</v>
      </c>
      <c r="D816" s="2">
        <v>0</v>
      </c>
    </row>
    <row r="817" spans="1:4" x14ac:dyDescent="0.3">
      <c r="A817" s="2">
        <v>10</v>
      </c>
      <c r="B817" s="2" t="s">
        <v>313</v>
      </c>
      <c r="C817" s="2">
        <v>6</v>
      </c>
      <c r="D817" s="2">
        <v>0</v>
      </c>
    </row>
    <row r="818" spans="1:4" x14ac:dyDescent="0.3">
      <c r="A818" s="2">
        <v>10</v>
      </c>
      <c r="B818" s="2" t="s">
        <v>313</v>
      </c>
      <c r="C818" s="2">
        <v>7</v>
      </c>
      <c r="D818" s="2">
        <v>0</v>
      </c>
    </row>
    <row r="819" spans="1:4" x14ac:dyDescent="0.3">
      <c r="A819" s="2">
        <v>10</v>
      </c>
      <c r="B819" s="2" t="s">
        <v>313</v>
      </c>
      <c r="C819" s="2">
        <v>8</v>
      </c>
      <c r="D819" s="2">
        <v>0</v>
      </c>
    </row>
    <row r="820" spans="1:4" x14ac:dyDescent="0.3">
      <c r="A820" s="2">
        <v>10</v>
      </c>
      <c r="B820" s="2" t="s">
        <v>313</v>
      </c>
      <c r="C820" s="2">
        <v>9</v>
      </c>
      <c r="D820" s="2">
        <v>0</v>
      </c>
    </row>
    <row r="821" spans="1:4" x14ac:dyDescent="0.3">
      <c r="A821" s="2">
        <v>10</v>
      </c>
      <c r="B821" s="2" t="s">
        <v>313</v>
      </c>
      <c r="C821" s="2">
        <v>10</v>
      </c>
      <c r="D821" s="2">
        <v>0</v>
      </c>
    </row>
    <row r="822" spans="1:4" x14ac:dyDescent="0.3">
      <c r="A822" s="2">
        <v>10</v>
      </c>
      <c r="B822" s="2" t="s">
        <v>313</v>
      </c>
      <c r="C822" s="2">
        <v>1</v>
      </c>
      <c r="D822" s="2">
        <v>2.069</v>
      </c>
    </row>
    <row r="823" spans="1:4" x14ac:dyDescent="0.3">
      <c r="A823" s="2">
        <v>10</v>
      </c>
      <c r="B823" s="2" t="s">
        <v>313</v>
      </c>
      <c r="C823" s="2">
        <v>2</v>
      </c>
      <c r="D823" s="2">
        <v>0.61499999999999999</v>
      </c>
    </row>
    <row r="824" spans="1:4" x14ac:dyDescent="0.3">
      <c r="A824" s="2">
        <v>10</v>
      </c>
      <c r="B824" s="2" t="s">
        <v>313</v>
      </c>
      <c r="C824" s="2">
        <v>3</v>
      </c>
      <c r="D824" s="2">
        <v>0</v>
      </c>
    </row>
    <row r="825" spans="1:4" x14ac:dyDescent="0.3">
      <c r="A825" s="2">
        <v>10</v>
      </c>
      <c r="B825" s="2" t="s">
        <v>313</v>
      </c>
      <c r="C825" s="2">
        <v>4</v>
      </c>
      <c r="D825" s="2">
        <v>0</v>
      </c>
    </row>
    <row r="826" spans="1:4" x14ac:dyDescent="0.3">
      <c r="A826" s="2">
        <v>10</v>
      </c>
      <c r="B826" s="2" t="s">
        <v>313</v>
      </c>
      <c r="C826" s="2">
        <v>5</v>
      </c>
      <c r="D826" s="2">
        <v>0</v>
      </c>
    </row>
    <row r="827" spans="1:4" x14ac:dyDescent="0.3">
      <c r="A827" s="2">
        <v>10</v>
      </c>
      <c r="B827" s="2" t="s">
        <v>313</v>
      </c>
      <c r="C827" s="2">
        <v>6</v>
      </c>
      <c r="D827" s="2">
        <v>0</v>
      </c>
    </row>
    <row r="828" spans="1:4" x14ac:dyDescent="0.3">
      <c r="A828" s="2">
        <v>10</v>
      </c>
      <c r="B828" s="2" t="s">
        <v>313</v>
      </c>
      <c r="C828" s="2">
        <v>7</v>
      </c>
      <c r="D828" s="2">
        <v>0</v>
      </c>
    </row>
    <row r="829" spans="1:4" x14ac:dyDescent="0.3">
      <c r="A829" s="2">
        <v>10</v>
      </c>
      <c r="B829" s="2" t="s">
        <v>313</v>
      </c>
      <c r="C829" s="2">
        <v>8</v>
      </c>
      <c r="D829" s="2">
        <v>0</v>
      </c>
    </row>
    <row r="830" spans="1:4" x14ac:dyDescent="0.3">
      <c r="A830" s="2">
        <v>10</v>
      </c>
      <c r="B830" s="2" t="s">
        <v>313</v>
      </c>
      <c r="C830" s="2">
        <v>9</v>
      </c>
      <c r="D830" s="2">
        <v>0</v>
      </c>
    </row>
    <row r="831" spans="1:4" x14ac:dyDescent="0.3">
      <c r="A831" s="2">
        <v>10</v>
      </c>
      <c r="B831" s="2" t="s">
        <v>313</v>
      </c>
      <c r="C831" s="2">
        <v>10</v>
      </c>
      <c r="D831" s="2">
        <v>0</v>
      </c>
    </row>
    <row r="832" spans="1:4" x14ac:dyDescent="0.3">
      <c r="A832" s="2">
        <v>10</v>
      </c>
      <c r="B832" s="2" t="s">
        <v>313</v>
      </c>
      <c r="C832" s="2">
        <v>1</v>
      </c>
      <c r="D832" s="2">
        <v>2.3679999999999999</v>
      </c>
    </row>
    <row r="833" spans="1:4" x14ac:dyDescent="0.3">
      <c r="A833" s="2">
        <v>10</v>
      </c>
      <c r="B833" s="2" t="s">
        <v>313</v>
      </c>
      <c r="C833" s="2">
        <v>2</v>
      </c>
      <c r="D833" s="2">
        <v>1.0649999999999999</v>
      </c>
    </row>
    <row r="834" spans="1:4" x14ac:dyDescent="0.3">
      <c r="A834" s="2">
        <v>10</v>
      </c>
      <c r="B834" s="2" t="s">
        <v>313</v>
      </c>
      <c r="C834" s="2">
        <v>3</v>
      </c>
      <c r="D834" s="2">
        <v>1.4300000000000002</v>
      </c>
    </row>
    <row r="835" spans="1:4" x14ac:dyDescent="0.3">
      <c r="A835" s="2">
        <v>10</v>
      </c>
      <c r="B835" s="2" t="s">
        <v>313</v>
      </c>
      <c r="C835" s="2">
        <v>4</v>
      </c>
      <c r="D835" s="2">
        <v>0</v>
      </c>
    </row>
    <row r="836" spans="1:4" x14ac:dyDescent="0.3">
      <c r="A836" s="2">
        <v>10</v>
      </c>
      <c r="B836" s="2" t="s">
        <v>313</v>
      </c>
      <c r="C836" s="2">
        <v>5</v>
      </c>
      <c r="D836" s="2">
        <v>0</v>
      </c>
    </row>
    <row r="837" spans="1:4" x14ac:dyDescent="0.3">
      <c r="A837" s="2">
        <v>10</v>
      </c>
      <c r="B837" s="2" t="s">
        <v>313</v>
      </c>
      <c r="C837" s="2">
        <v>6</v>
      </c>
      <c r="D837" s="2">
        <v>0</v>
      </c>
    </row>
    <row r="838" spans="1:4" x14ac:dyDescent="0.3">
      <c r="A838" s="2">
        <v>10</v>
      </c>
      <c r="B838" s="2" t="s">
        <v>313</v>
      </c>
      <c r="C838" s="2">
        <v>7</v>
      </c>
      <c r="D838" s="2">
        <v>0</v>
      </c>
    </row>
    <row r="839" spans="1:4" x14ac:dyDescent="0.3">
      <c r="A839" s="2">
        <v>10</v>
      </c>
      <c r="B839" s="2" t="s">
        <v>313</v>
      </c>
      <c r="C839" s="2">
        <v>8</v>
      </c>
      <c r="D839" s="2">
        <v>0</v>
      </c>
    </row>
    <row r="840" spans="1:4" x14ac:dyDescent="0.3">
      <c r="A840" s="2">
        <v>10</v>
      </c>
      <c r="B840" s="2" t="s">
        <v>313</v>
      </c>
      <c r="C840" s="2">
        <v>9</v>
      </c>
      <c r="D840" s="2">
        <v>0</v>
      </c>
    </row>
    <row r="841" spans="1:4" x14ac:dyDescent="0.3">
      <c r="A841" s="2">
        <v>10</v>
      </c>
      <c r="B841" s="2" t="s">
        <v>313</v>
      </c>
      <c r="C841" s="2">
        <v>10</v>
      </c>
      <c r="D841" s="2">
        <v>0</v>
      </c>
    </row>
    <row r="842" spans="1:4" x14ac:dyDescent="0.3">
      <c r="A842" s="2">
        <v>10</v>
      </c>
      <c r="B842" s="2" t="s">
        <v>311</v>
      </c>
      <c r="C842" s="2">
        <v>1</v>
      </c>
      <c r="D842" s="2">
        <v>2.4970000000000003</v>
      </c>
    </row>
    <row r="843" spans="1:4" x14ac:dyDescent="0.3">
      <c r="A843" s="2">
        <v>10</v>
      </c>
      <c r="B843" s="2" t="s">
        <v>311</v>
      </c>
      <c r="C843" s="2">
        <v>2</v>
      </c>
      <c r="D843" s="2">
        <v>2.2970000000000002</v>
      </c>
    </row>
    <row r="844" spans="1:4" x14ac:dyDescent="0.3">
      <c r="A844" s="2">
        <v>10</v>
      </c>
      <c r="B844" s="2" t="s">
        <v>311</v>
      </c>
      <c r="C844" s="2">
        <v>3</v>
      </c>
      <c r="D844" s="2">
        <v>0.93300000000000005</v>
      </c>
    </row>
    <row r="845" spans="1:4" x14ac:dyDescent="0.3">
      <c r="A845" s="2">
        <v>10</v>
      </c>
      <c r="B845" s="2" t="s">
        <v>311</v>
      </c>
      <c r="C845" s="2">
        <v>4</v>
      </c>
      <c r="D845" s="2">
        <v>0.9</v>
      </c>
    </row>
    <row r="846" spans="1:4" x14ac:dyDescent="0.3">
      <c r="A846" s="2">
        <v>10</v>
      </c>
      <c r="B846" s="2" t="s">
        <v>311</v>
      </c>
      <c r="C846" s="2">
        <v>5</v>
      </c>
      <c r="D846" s="2">
        <v>1.0819999999999999</v>
      </c>
    </row>
    <row r="847" spans="1:4" x14ac:dyDescent="0.3">
      <c r="A847" s="2">
        <v>10</v>
      </c>
      <c r="B847" s="2" t="s">
        <v>311</v>
      </c>
      <c r="C847" s="2">
        <v>6</v>
      </c>
      <c r="D847" s="2">
        <v>0.21700000000000003</v>
      </c>
    </row>
    <row r="848" spans="1:4" x14ac:dyDescent="0.3">
      <c r="A848" s="2">
        <v>10</v>
      </c>
      <c r="B848" s="2" t="s">
        <v>311</v>
      </c>
      <c r="C848" s="2">
        <v>7</v>
      </c>
      <c r="D848" s="2">
        <v>0.46599999999999997</v>
      </c>
    </row>
    <row r="849" spans="1:4" x14ac:dyDescent="0.3">
      <c r="A849" s="2">
        <v>10</v>
      </c>
      <c r="B849" s="2" t="s">
        <v>311</v>
      </c>
      <c r="C849" s="2">
        <v>8</v>
      </c>
      <c r="D849" s="2">
        <v>0</v>
      </c>
    </row>
    <row r="850" spans="1:4" x14ac:dyDescent="0.3">
      <c r="A850" s="2">
        <v>10</v>
      </c>
      <c r="B850" s="2" t="s">
        <v>311</v>
      </c>
      <c r="C850" s="2">
        <v>9</v>
      </c>
      <c r="D850" s="2">
        <v>0</v>
      </c>
    </row>
    <row r="851" spans="1:4" x14ac:dyDescent="0.3">
      <c r="A851" s="2">
        <v>10</v>
      </c>
      <c r="B851" s="2" t="s">
        <v>311</v>
      </c>
      <c r="C851" s="2">
        <v>10</v>
      </c>
      <c r="D851" s="2">
        <v>0</v>
      </c>
    </row>
    <row r="852" spans="1:4" x14ac:dyDescent="0.3">
      <c r="A852" s="2">
        <v>10</v>
      </c>
      <c r="B852" s="2" t="s">
        <v>311</v>
      </c>
      <c r="C852" s="2">
        <v>1</v>
      </c>
      <c r="D852" s="2">
        <v>1.284</v>
      </c>
    </row>
    <row r="853" spans="1:4" x14ac:dyDescent="0.3">
      <c r="A853" s="2">
        <v>10</v>
      </c>
      <c r="B853" s="2" t="s">
        <v>311</v>
      </c>
      <c r="C853" s="2">
        <v>2</v>
      </c>
      <c r="D853" s="2">
        <v>0.19900000000000001</v>
      </c>
    </row>
    <row r="854" spans="1:4" x14ac:dyDescent="0.3">
      <c r="A854" s="2">
        <v>10</v>
      </c>
      <c r="B854" s="2" t="s">
        <v>311</v>
      </c>
      <c r="C854" s="2">
        <v>3</v>
      </c>
      <c r="D854" s="2">
        <v>0</v>
      </c>
    </row>
    <row r="855" spans="1:4" x14ac:dyDescent="0.3">
      <c r="A855" s="2">
        <v>10</v>
      </c>
      <c r="B855" s="2" t="s">
        <v>311</v>
      </c>
      <c r="C855" s="2">
        <v>4</v>
      </c>
      <c r="D855" s="2">
        <v>0</v>
      </c>
    </row>
    <row r="856" spans="1:4" x14ac:dyDescent="0.3">
      <c r="A856" s="2">
        <v>10</v>
      </c>
      <c r="B856" s="2" t="s">
        <v>311</v>
      </c>
      <c r="C856" s="2">
        <v>5</v>
      </c>
      <c r="D856" s="2">
        <v>0</v>
      </c>
    </row>
    <row r="857" spans="1:4" x14ac:dyDescent="0.3">
      <c r="A857" s="2">
        <v>10</v>
      </c>
      <c r="B857" s="2" t="s">
        <v>311</v>
      </c>
      <c r="C857" s="2">
        <v>6</v>
      </c>
      <c r="D857" s="2">
        <v>0</v>
      </c>
    </row>
    <row r="858" spans="1:4" x14ac:dyDescent="0.3">
      <c r="A858" s="2">
        <v>10</v>
      </c>
      <c r="B858" s="2" t="s">
        <v>311</v>
      </c>
      <c r="C858" s="2">
        <v>7</v>
      </c>
      <c r="D858" s="2">
        <v>0</v>
      </c>
    </row>
    <row r="859" spans="1:4" x14ac:dyDescent="0.3">
      <c r="A859" s="2">
        <v>10</v>
      </c>
      <c r="B859" s="2" t="s">
        <v>311</v>
      </c>
      <c r="C859" s="2">
        <v>8</v>
      </c>
      <c r="D859" s="2">
        <v>0</v>
      </c>
    </row>
    <row r="860" spans="1:4" x14ac:dyDescent="0.3">
      <c r="A860" s="2">
        <v>10</v>
      </c>
      <c r="B860" s="2" t="s">
        <v>311</v>
      </c>
      <c r="C860" s="2">
        <v>9</v>
      </c>
      <c r="D860" s="2">
        <v>0</v>
      </c>
    </row>
    <row r="861" spans="1:4" x14ac:dyDescent="0.3">
      <c r="A861" s="2">
        <v>10</v>
      </c>
      <c r="B861" s="2" t="s">
        <v>311</v>
      </c>
      <c r="C861" s="2">
        <v>10</v>
      </c>
      <c r="D861" s="2">
        <v>0</v>
      </c>
    </row>
    <row r="862" spans="1:4" x14ac:dyDescent="0.3">
      <c r="A862" s="2">
        <v>10</v>
      </c>
      <c r="B862" s="2" t="s">
        <v>311</v>
      </c>
      <c r="C862" s="2">
        <v>1</v>
      </c>
      <c r="D862" s="2">
        <v>3.3800000000000008</v>
      </c>
    </row>
    <row r="863" spans="1:4" x14ac:dyDescent="0.3">
      <c r="A863" s="2">
        <v>10</v>
      </c>
      <c r="B863" s="2" t="s">
        <v>311</v>
      </c>
      <c r="C863" s="2">
        <v>2</v>
      </c>
      <c r="D863" s="2">
        <v>2.38</v>
      </c>
    </row>
    <row r="864" spans="1:4" x14ac:dyDescent="0.3">
      <c r="A864" s="2">
        <v>10</v>
      </c>
      <c r="B864" s="2" t="s">
        <v>311</v>
      </c>
      <c r="C864" s="2">
        <v>3</v>
      </c>
      <c r="D864" s="2">
        <v>0</v>
      </c>
    </row>
    <row r="865" spans="1:4" x14ac:dyDescent="0.3">
      <c r="A865" s="2">
        <v>10</v>
      </c>
      <c r="B865" s="2" t="s">
        <v>311</v>
      </c>
      <c r="C865" s="2">
        <v>4</v>
      </c>
      <c r="D865" s="2">
        <v>0</v>
      </c>
    </row>
    <row r="866" spans="1:4" x14ac:dyDescent="0.3">
      <c r="A866" s="2">
        <v>10</v>
      </c>
      <c r="B866" s="2" t="s">
        <v>311</v>
      </c>
      <c r="C866" s="2">
        <v>5</v>
      </c>
      <c r="D866" s="2">
        <v>0</v>
      </c>
    </row>
    <row r="867" spans="1:4" x14ac:dyDescent="0.3">
      <c r="A867" s="2">
        <v>10</v>
      </c>
      <c r="B867" s="2" t="s">
        <v>311</v>
      </c>
      <c r="C867" s="2">
        <v>6</v>
      </c>
      <c r="D867" s="2">
        <v>0</v>
      </c>
    </row>
    <row r="868" spans="1:4" x14ac:dyDescent="0.3">
      <c r="A868" s="2">
        <v>10</v>
      </c>
      <c r="B868" s="2" t="s">
        <v>311</v>
      </c>
      <c r="C868" s="2">
        <v>7</v>
      </c>
      <c r="D868" s="2">
        <v>0</v>
      </c>
    </row>
    <row r="869" spans="1:4" x14ac:dyDescent="0.3">
      <c r="A869" s="2">
        <v>10</v>
      </c>
      <c r="B869" s="2" t="s">
        <v>311</v>
      </c>
      <c r="C869" s="2">
        <v>8</v>
      </c>
      <c r="D869" s="2">
        <v>0</v>
      </c>
    </row>
    <row r="870" spans="1:4" x14ac:dyDescent="0.3">
      <c r="A870" s="2">
        <v>10</v>
      </c>
      <c r="B870" s="2" t="s">
        <v>311</v>
      </c>
      <c r="C870" s="2">
        <v>9</v>
      </c>
      <c r="D870" s="2">
        <v>0</v>
      </c>
    </row>
    <row r="871" spans="1:4" x14ac:dyDescent="0.3">
      <c r="A871" s="2">
        <v>10</v>
      </c>
      <c r="B871" s="2" t="s">
        <v>311</v>
      </c>
      <c r="C871" s="2">
        <v>10</v>
      </c>
      <c r="D871" s="2">
        <v>0</v>
      </c>
    </row>
    <row r="872" spans="1:4" x14ac:dyDescent="0.3">
      <c r="A872" s="2">
        <v>10</v>
      </c>
      <c r="B872" s="2" t="s">
        <v>309</v>
      </c>
      <c r="C872" s="2">
        <v>1</v>
      </c>
      <c r="D872" s="2">
        <v>5.6960000000000006</v>
      </c>
    </row>
    <row r="873" spans="1:4" x14ac:dyDescent="0.3">
      <c r="A873" s="2">
        <v>10</v>
      </c>
      <c r="B873" s="2" t="s">
        <v>309</v>
      </c>
      <c r="C873" s="2">
        <v>2</v>
      </c>
      <c r="D873" s="2">
        <v>0</v>
      </c>
    </row>
    <row r="874" spans="1:4" x14ac:dyDescent="0.3">
      <c r="A874" s="2">
        <v>10</v>
      </c>
      <c r="B874" s="2" t="s">
        <v>309</v>
      </c>
      <c r="C874" s="2">
        <v>3</v>
      </c>
      <c r="D874" s="2">
        <v>0</v>
      </c>
    </row>
    <row r="875" spans="1:4" x14ac:dyDescent="0.3">
      <c r="A875" s="2">
        <v>10</v>
      </c>
      <c r="B875" s="2" t="s">
        <v>309</v>
      </c>
      <c r="C875" s="2">
        <v>4</v>
      </c>
      <c r="D875" s="2">
        <v>0</v>
      </c>
    </row>
    <row r="876" spans="1:4" x14ac:dyDescent="0.3">
      <c r="A876" s="2">
        <v>10</v>
      </c>
      <c r="B876" s="2" t="s">
        <v>309</v>
      </c>
      <c r="C876" s="2">
        <v>5</v>
      </c>
      <c r="D876" s="2">
        <v>0</v>
      </c>
    </row>
    <row r="877" spans="1:4" x14ac:dyDescent="0.3">
      <c r="A877" s="2">
        <v>10</v>
      </c>
      <c r="B877" s="2" t="s">
        <v>309</v>
      </c>
      <c r="C877" s="2">
        <v>6</v>
      </c>
      <c r="D877" s="2">
        <v>0</v>
      </c>
    </row>
    <row r="878" spans="1:4" x14ac:dyDescent="0.3">
      <c r="A878" s="2">
        <v>10</v>
      </c>
      <c r="B878" s="2" t="s">
        <v>309</v>
      </c>
      <c r="C878" s="2">
        <v>7</v>
      </c>
      <c r="D878" s="2">
        <v>0</v>
      </c>
    </row>
    <row r="879" spans="1:4" x14ac:dyDescent="0.3">
      <c r="A879" s="2">
        <v>10</v>
      </c>
      <c r="B879" s="2" t="s">
        <v>309</v>
      </c>
      <c r="C879" s="2">
        <v>8</v>
      </c>
      <c r="D879" s="2">
        <v>0</v>
      </c>
    </row>
    <row r="880" spans="1:4" x14ac:dyDescent="0.3">
      <c r="A880" s="2">
        <v>10</v>
      </c>
      <c r="B880" s="2" t="s">
        <v>309</v>
      </c>
      <c r="C880" s="2">
        <v>9</v>
      </c>
      <c r="D880" s="2">
        <v>0</v>
      </c>
    </row>
    <row r="881" spans="1:4" x14ac:dyDescent="0.3">
      <c r="A881" s="2">
        <v>10</v>
      </c>
      <c r="B881" s="2" t="s">
        <v>309</v>
      </c>
      <c r="C881" s="2">
        <v>10</v>
      </c>
      <c r="D881" s="2">
        <v>0</v>
      </c>
    </row>
    <row r="882" spans="1:4" x14ac:dyDescent="0.3">
      <c r="A882" s="2">
        <v>10</v>
      </c>
      <c r="B882" s="2" t="s">
        <v>309</v>
      </c>
      <c r="C882" s="2">
        <v>1</v>
      </c>
      <c r="D882" s="2">
        <v>5.5439999999999996</v>
      </c>
    </row>
    <row r="883" spans="1:4" x14ac:dyDescent="0.3">
      <c r="A883" s="2">
        <v>10</v>
      </c>
      <c r="B883" s="2" t="s">
        <v>309</v>
      </c>
      <c r="C883" s="2">
        <v>2</v>
      </c>
      <c r="D883" s="2">
        <v>1.4000000000000001</v>
      </c>
    </row>
    <row r="884" spans="1:4" x14ac:dyDescent="0.3">
      <c r="A884" s="2">
        <v>10</v>
      </c>
      <c r="B884" s="2" t="s">
        <v>309</v>
      </c>
      <c r="C884" s="2">
        <v>3</v>
      </c>
      <c r="D884" s="2">
        <v>2.4770000000000003</v>
      </c>
    </row>
    <row r="885" spans="1:4" x14ac:dyDescent="0.3">
      <c r="A885" s="2">
        <v>10</v>
      </c>
      <c r="B885" s="2" t="s">
        <v>309</v>
      </c>
      <c r="C885" s="2">
        <v>4</v>
      </c>
      <c r="D885" s="2">
        <v>3.9290000000000012</v>
      </c>
    </row>
    <row r="886" spans="1:4" x14ac:dyDescent="0.3">
      <c r="A886" s="2">
        <v>10</v>
      </c>
      <c r="B886" s="2" t="s">
        <v>309</v>
      </c>
      <c r="C886" s="2">
        <v>5</v>
      </c>
      <c r="D886" s="2">
        <v>3.4</v>
      </c>
    </row>
    <row r="887" spans="1:4" x14ac:dyDescent="0.3">
      <c r="A887" s="2">
        <v>10</v>
      </c>
      <c r="B887" s="2" t="s">
        <v>309</v>
      </c>
      <c r="C887" s="2">
        <v>6</v>
      </c>
      <c r="D887" s="2">
        <v>0</v>
      </c>
    </row>
    <row r="888" spans="1:4" x14ac:dyDescent="0.3">
      <c r="A888" s="2">
        <v>10</v>
      </c>
      <c r="B888" s="2" t="s">
        <v>309</v>
      </c>
      <c r="C888" s="2">
        <v>7</v>
      </c>
      <c r="D888" s="2">
        <v>0</v>
      </c>
    </row>
    <row r="889" spans="1:4" x14ac:dyDescent="0.3">
      <c r="A889" s="2">
        <v>10</v>
      </c>
      <c r="B889" s="2" t="s">
        <v>309</v>
      </c>
      <c r="C889" s="2">
        <v>8</v>
      </c>
      <c r="D889" s="2">
        <v>0</v>
      </c>
    </row>
    <row r="890" spans="1:4" x14ac:dyDescent="0.3">
      <c r="A890" s="2">
        <v>10</v>
      </c>
      <c r="B890" s="2" t="s">
        <v>309</v>
      </c>
      <c r="C890" s="2">
        <v>9</v>
      </c>
      <c r="D890" s="2">
        <v>0</v>
      </c>
    </row>
    <row r="891" spans="1:4" x14ac:dyDescent="0.3">
      <c r="A891" s="2">
        <v>10</v>
      </c>
      <c r="B891" s="2" t="s">
        <v>309</v>
      </c>
      <c r="C891" s="2">
        <v>10</v>
      </c>
      <c r="D891" s="2">
        <v>0</v>
      </c>
    </row>
    <row r="892" spans="1:4" x14ac:dyDescent="0.3">
      <c r="A892" s="2">
        <v>10</v>
      </c>
      <c r="B892" s="2" t="s">
        <v>309</v>
      </c>
      <c r="C892" s="2">
        <v>1</v>
      </c>
      <c r="D892" s="2">
        <v>2.5639999999999996</v>
      </c>
    </row>
    <row r="893" spans="1:4" x14ac:dyDescent="0.3">
      <c r="A893" s="2">
        <v>10</v>
      </c>
      <c r="B893" s="2" t="s">
        <v>309</v>
      </c>
      <c r="C893" s="2">
        <v>2</v>
      </c>
      <c r="D893" s="2">
        <v>0.68199999999999994</v>
      </c>
    </row>
    <row r="894" spans="1:4" x14ac:dyDescent="0.3">
      <c r="A894" s="2">
        <v>10</v>
      </c>
      <c r="B894" s="2" t="s">
        <v>309</v>
      </c>
      <c r="C894" s="2">
        <v>3</v>
      </c>
      <c r="D894" s="2">
        <v>0.89900000000000002</v>
      </c>
    </row>
    <row r="895" spans="1:4" x14ac:dyDescent="0.3">
      <c r="A895" s="2">
        <v>10</v>
      </c>
      <c r="B895" s="2" t="s">
        <v>309</v>
      </c>
      <c r="C895" s="2">
        <v>4</v>
      </c>
      <c r="D895" s="2">
        <v>0.39800000000000002</v>
      </c>
    </row>
    <row r="896" spans="1:4" x14ac:dyDescent="0.3">
      <c r="A896" s="2">
        <v>10</v>
      </c>
      <c r="B896" s="2" t="s">
        <v>309</v>
      </c>
      <c r="C896" s="2">
        <v>5</v>
      </c>
      <c r="D896" s="2">
        <v>0</v>
      </c>
    </row>
    <row r="897" spans="1:4" x14ac:dyDescent="0.3">
      <c r="A897" s="2">
        <v>10</v>
      </c>
      <c r="B897" s="2" t="s">
        <v>309</v>
      </c>
      <c r="C897" s="2">
        <v>6</v>
      </c>
      <c r="D897" s="2">
        <v>0</v>
      </c>
    </row>
    <row r="898" spans="1:4" x14ac:dyDescent="0.3">
      <c r="A898" s="2">
        <v>10</v>
      </c>
      <c r="B898" s="2" t="s">
        <v>309</v>
      </c>
      <c r="C898" s="2">
        <v>7</v>
      </c>
      <c r="D898" s="2">
        <v>0</v>
      </c>
    </row>
    <row r="899" spans="1:4" x14ac:dyDescent="0.3">
      <c r="A899" s="2">
        <v>10</v>
      </c>
      <c r="B899" s="2" t="s">
        <v>309</v>
      </c>
      <c r="C899" s="2">
        <v>8</v>
      </c>
      <c r="D899" s="2">
        <v>0</v>
      </c>
    </row>
    <row r="900" spans="1:4" x14ac:dyDescent="0.3">
      <c r="A900" s="2">
        <v>10</v>
      </c>
      <c r="B900" s="2" t="s">
        <v>309</v>
      </c>
      <c r="C900" s="2">
        <v>9</v>
      </c>
      <c r="D900" s="2">
        <v>0</v>
      </c>
    </row>
    <row r="901" spans="1:4" x14ac:dyDescent="0.3">
      <c r="A901" s="2">
        <v>10</v>
      </c>
      <c r="B901" s="2" t="s">
        <v>309</v>
      </c>
      <c r="C901" s="2">
        <v>10</v>
      </c>
      <c r="D901" s="2">
        <v>0</v>
      </c>
    </row>
    <row r="902" spans="1:4" x14ac:dyDescent="0.3">
      <c r="A902" s="2">
        <v>11</v>
      </c>
      <c r="B902" s="2" t="s">
        <v>309</v>
      </c>
      <c r="C902" s="2">
        <v>1</v>
      </c>
      <c r="D902" s="2">
        <v>1.8120000000000003</v>
      </c>
    </row>
    <row r="903" spans="1:4" x14ac:dyDescent="0.3">
      <c r="A903" s="2">
        <v>11</v>
      </c>
      <c r="B903" s="2" t="s">
        <v>309</v>
      </c>
      <c r="C903" s="2">
        <v>2</v>
      </c>
      <c r="D903" s="2">
        <v>1.9180000000000001</v>
      </c>
    </row>
    <row r="904" spans="1:4" x14ac:dyDescent="0.3">
      <c r="A904" s="2">
        <v>11</v>
      </c>
      <c r="B904" s="2" t="s">
        <v>309</v>
      </c>
      <c r="C904" s="2">
        <v>3</v>
      </c>
      <c r="D904" s="2">
        <v>0.76300000000000001</v>
      </c>
    </row>
    <row r="905" spans="1:4" x14ac:dyDescent="0.3">
      <c r="A905" s="2">
        <v>11</v>
      </c>
      <c r="B905" s="2" t="s">
        <v>309</v>
      </c>
      <c r="C905" s="2">
        <v>4</v>
      </c>
      <c r="D905" s="2">
        <v>0</v>
      </c>
    </row>
    <row r="906" spans="1:4" x14ac:dyDescent="0.3">
      <c r="A906" s="2">
        <v>11</v>
      </c>
      <c r="B906" s="2" t="s">
        <v>309</v>
      </c>
      <c r="C906" s="2">
        <v>5</v>
      </c>
      <c r="D906" s="2">
        <v>0</v>
      </c>
    </row>
    <row r="907" spans="1:4" x14ac:dyDescent="0.3">
      <c r="A907" s="2">
        <v>11</v>
      </c>
      <c r="B907" s="2" t="s">
        <v>309</v>
      </c>
      <c r="C907" s="2">
        <v>6</v>
      </c>
      <c r="D907" s="2">
        <v>0</v>
      </c>
    </row>
    <row r="908" spans="1:4" x14ac:dyDescent="0.3">
      <c r="A908" s="2">
        <v>11</v>
      </c>
      <c r="B908" s="2" t="s">
        <v>309</v>
      </c>
      <c r="C908" s="2">
        <v>7</v>
      </c>
      <c r="D908" s="2">
        <v>0</v>
      </c>
    </row>
    <row r="909" spans="1:4" x14ac:dyDescent="0.3">
      <c r="A909" s="2">
        <v>11</v>
      </c>
      <c r="B909" s="2" t="s">
        <v>309</v>
      </c>
      <c r="C909" s="2">
        <v>8</v>
      </c>
      <c r="D909" s="2">
        <v>0</v>
      </c>
    </row>
    <row r="910" spans="1:4" x14ac:dyDescent="0.3">
      <c r="A910" s="2">
        <v>11</v>
      </c>
      <c r="B910" s="2" t="s">
        <v>309</v>
      </c>
      <c r="C910" s="2">
        <v>9</v>
      </c>
      <c r="D910" s="2">
        <v>0</v>
      </c>
    </row>
    <row r="911" spans="1:4" x14ac:dyDescent="0.3">
      <c r="A911" s="2">
        <v>11</v>
      </c>
      <c r="B911" s="2" t="s">
        <v>309</v>
      </c>
      <c r="C911" s="2">
        <v>10</v>
      </c>
      <c r="D911" s="2">
        <v>0</v>
      </c>
    </row>
    <row r="912" spans="1:4" x14ac:dyDescent="0.3">
      <c r="A912" s="2">
        <v>11</v>
      </c>
      <c r="B912" s="2" t="s">
        <v>309</v>
      </c>
      <c r="C912" s="2">
        <v>1</v>
      </c>
      <c r="D912" s="2">
        <v>2</v>
      </c>
    </row>
    <row r="913" spans="1:4" x14ac:dyDescent="0.3">
      <c r="A913" s="2">
        <v>11</v>
      </c>
      <c r="B913" s="2" t="s">
        <v>309</v>
      </c>
      <c r="C913" s="2">
        <v>2</v>
      </c>
      <c r="D913" s="2">
        <v>0.1</v>
      </c>
    </row>
    <row r="914" spans="1:4" x14ac:dyDescent="0.3">
      <c r="A914" s="2">
        <v>11</v>
      </c>
      <c r="B914" s="2" t="s">
        <v>309</v>
      </c>
      <c r="C914" s="2">
        <v>3</v>
      </c>
      <c r="D914" s="2">
        <v>0.11700000000000001</v>
      </c>
    </row>
    <row r="915" spans="1:4" x14ac:dyDescent="0.3">
      <c r="A915" s="2">
        <v>11</v>
      </c>
      <c r="B915" s="2" t="s">
        <v>309</v>
      </c>
      <c r="C915" s="2">
        <v>4</v>
      </c>
      <c r="D915" s="2">
        <v>0</v>
      </c>
    </row>
    <row r="916" spans="1:4" x14ac:dyDescent="0.3">
      <c r="A916" s="2">
        <v>11</v>
      </c>
      <c r="B916" s="2" t="s">
        <v>309</v>
      </c>
      <c r="C916" s="2">
        <v>5</v>
      </c>
      <c r="D916" s="2">
        <v>0</v>
      </c>
    </row>
    <row r="917" spans="1:4" x14ac:dyDescent="0.3">
      <c r="A917" s="2">
        <v>11</v>
      </c>
      <c r="B917" s="2" t="s">
        <v>309</v>
      </c>
      <c r="C917" s="2">
        <v>6</v>
      </c>
      <c r="D917" s="2">
        <v>0</v>
      </c>
    </row>
    <row r="918" spans="1:4" x14ac:dyDescent="0.3">
      <c r="A918" s="2">
        <v>11</v>
      </c>
      <c r="B918" s="2" t="s">
        <v>309</v>
      </c>
      <c r="C918" s="2">
        <v>7</v>
      </c>
      <c r="D918" s="2">
        <v>0</v>
      </c>
    </row>
    <row r="919" spans="1:4" x14ac:dyDescent="0.3">
      <c r="A919" s="2">
        <v>11</v>
      </c>
      <c r="B919" s="2" t="s">
        <v>309</v>
      </c>
      <c r="C919" s="2">
        <v>8</v>
      </c>
      <c r="D919" s="2">
        <v>0</v>
      </c>
    </row>
    <row r="920" spans="1:4" x14ac:dyDescent="0.3">
      <c r="A920" s="2">
        <v>11</v>
      </c>
      <c r="B920" s="2" t="s">
        <v>309</v>
      </c>
      <c r="C920" s="2">
        <v>9</v>
      </c>
      <c r="D920" s="2">
        <v>0</v>
      </c>
    </row>
    <row r="921" spans="1:4" x14ac:dyDescent="0.3">
      <c r="A921" s="2">
        <v>11</v>
      </c>
      <c r="B921" s="2" t="s">
        <v>309</v>
      </c>
      <c r="C921" s="2">
        <v>10</v>
      </c>
      <c r="D921" s="2">
        <v>0</v>
      </c>
    </row>
    <row r="922" spans="1:4" x14ac:dyDescent="0.3">
      <c r="A922" s="2">
        <v>11</v>
      </c>
      <c r="B922" s="2" t="s">
        <v>309</v>
      </c>
      <c r="C922" s="2">
        <v>1</v>
      </c>
      <c r="D922" s="2">
        <v>1.8810000000000002</v>
      </c>
    </row>
    <row r="923" spans="1:4" x14ac:dyDescent="0.3">
      <c r="A923" s="2">
        <v>11</v>
      </c>
      <c r="B923" s="2" t="s">
        <v>309</v>
      </c>
      <c r="C923" s="2">
        <v>2</v>
      </c>
      <c r="D923" s="2">
        <v>0</v>
      </c>
    </row>
    <row r="924" spans="1:4" x14ac:dyDescent="0.3">
      <c r="A924" s="2">
        <v>11</v>
      </c>
      <c r="B924" s="2" t="s">
        <v>309</v>
      </c>
      <c r="C924" s="2">
        <v>3</v>
      </c>
      <c r="D924" s="2">
        <v>0.11700000000000001</v>
      </c>
    </row>
    <row r="925" spans="1:4" x14ac:dyDescent="0.3">
      <c r="A925" s="2">
        <v>11</v>
      </c>
      <c r="B925" s="2" t="s">
        <v>309</v>
      </c>
      <c r="C925" s="2">
        <v>4</v>
      </c>
      <c r="D925" s="2">
        <v>0</v>
      </c>
    </row>
    <row r="926" spans="1:4" x14ac:dyDescent="0.3">
      <c r="A926" s="2">
        <v>11</v>
      </c>
      <c r="B926" s="2" t="s">
        <v>309</v>
      </c>
      <c r="C926" s="2">
        <v>5</v>
      </c>
      <c r="D926" s="2">
        <v>0</v>
      </c>
    </row>
    <row r="927" spans="1:4" x14ac:dyDescent="0.3">
      <c r="A927" s="2">
        <v>11</v>
      </c>
      <c r="B927" s="2" t="s">
        <v>309</v>
      </c>
      <c r="C927" s="2">
        <v>6</v>
      </c>
      <c r="D927" s="2">
        <v>0</v>
      </c>
    </row>
    <row r="928" spans="1:4" x14ac:dyDescent="0.3">
      <c r="A928" s="2">
        <v>11</v>
      </c>
      <c r="B928" s="2" t="s">
        <v>309</v>
      </c>
      <c r="C928" s="2">
        <v>7</v>
      </c>
      <c r="D928" s="2">
        <v>0</v>
      </c>
    </row>
    <row r="929" spans="1:4" x14ac:dyDescent="0.3">
      <c r="A929" s="2">
        <v>11</v>
      </c>
      <c r="B929" s="2" t="s">
        <v>309</v>
      </c>
      <c r="C929" s="2">
        <v>8</v>
      </c>
      <c r="D929" s="2">
        <v>0</v>
      </c>
    </row>
    <row r="930" spans="1:4" x14ac:dyDescent="0.3">
      <c r="A930" s="2">
        <v>11</v>
      </c>
      <c r="B930" s="2" t="s">
        <v>309</v>
      </c>
      <c r="C930" s="2">
        <v>9</v>
      </c>
      <c r="D930" s="2">
        <v>0</v>
      </c>
    </row>
    <row r="931" spans="1:4" x14ac:dyDescent="0.3">
      <c r="A931" s="2">
        <v>11</v>
      </c>
      <c r="B931" s="2" t="s">
        <v>309</v>
      </c>
      <c r="C931" s="2">
        <v>10</v>
      </c>
      <c r="D931" s="2">
        <v>0</v>
      </c>
    </row>
    <row r="932" spans="1:4" x14ac:dyDescent="0.3">
      <c r="A932" s="2">
        <v>11</v>
      </c>
      <c r="B932" s="2" t="s">
        <v>313</v>
      </c>
      <c r="C932" s="2">
        <v>1</v>
      </c>
      <c r="D932" s="2">
        <v>0.71399999999999997</v>
      </c>
    </row>
    <row r="933" spans="1:4" x14ac:dyDescent="0.3">
      <c r="A933" s="2">
        <v>11</v>
      </c>
      <c r="B933" s="2" t="s">
        <v>313</v>
      </c>
      <c r="C933" s="2">
        <v>2</v>
      </c>
      <c r="D933" s="2">
        <v>6.1110000000000007</v>
      </c>
    </row>
    <row r="934" spans="1:4" x14ac:dyDescent="0.3">
      <c r="A934" s="2">
        <v>11</v>
      </c>
      <c r="B934" s="2" t="s">
        <v>313</v>
      </c>
      <c r="C934" s="2">
        <v>3</v>
      </c>
      <c r="D934" s="2">
        <v>0.26600000000000001</v>
      </c>
    </row>
    <row r="935" spans="1:4" x14ac:dyDescent="0.3">
      <c r="A935" s="2">
        <v>11</v>
      </c>
      <c r="B935" s="2" t="s">
        <v>313</v>
      </c>
      <c r="C935" s="2">
        <v>4</v>
      </c>
      <c r="D935" s="2">
        <v>0</v>
      </c>
    </row>
    <row r="936" spans="1:4" x14ac:dyDescent="0.3">
      <c r="A936" s="2">
        <v>11</v>
      </c>
      <c r="B936" s="2" t="s">
        <v>313</v>
      </c>
      <c r="C936" s="2">
        <v>5</v>
      </c>
      <c r="D936" s="2">
        <v>0</v>
      </c>
    </row>
    <row r="937" spans="1:4" x14ac:dyDescent="0.3">
      <c r="A937" s="2">
        <v>11</v>
      </c>
      <c r="B937" s="2" t="s">
        <v>313</v>
      </c>
      <c r="C937" s="2">
        <v>6</v>
      </c>
      <c r="D937" s="2">
        <v>0</v>
      </c>
    </row>
    <row r="938" spans="1:4" x14ac:dyDescent="0.3">
      <c r="A938" s="2">
        <v>11</v>
      </c>
      <c r="B938" s="2" t="s">
        <v>313</v>
      </c>
      <c r="C938" s="2">
        <v>7</v>
      </c>
      <c r="D938" s="2">
        <v>0</v>
      </c>
    </row>
    <row r="939" spans="1:4" x14ac:dyDescent="0.3">
      <c r="A939" s="2">
        <v>11</v>
      </c>
      <c r="B939" s="2" t="s">
        <v>313</v>
      </c>
      <c r="C939" s="2">
        <v>8</v>
      </c>
      <c r="D939" s="2">
        <v>0</v>
      </c>
    </row>
    <row r="940" spans="1:4" x14ac:dyDescent="0.3">
      <c r="A940" s="2">
        <v>11</v>
      </c>
      <c r="B940" s="2" t="s">
        <v>313</v>
      </c>
      <c r="C940" s="2">
        <v>9</v>
      </c>
      <c r="D940" s="2">
        <v>0</v>
      </c>
    </row>
    <row r="941" spans="1:4" x14ac:dyDescent="0.3">
      <c r="A941" s="2">
        <v>11</v>
      </c>
      <c r="B941" s="2" t="s">
        <v>313</v>
      </c>
      <c r="C941" s="2">
        <v>10</v>
      </c>
      <c r="D941" s="2">
        <v>0</v>
      </c>
    </row>
    <row r="942" spans="1:4" x14ac:dyDescent="0.3">
      <c r="A942" s="2">
        <v>11</v>
      </c>
      <c r="B942" s="2" t="s">
        <v>313</v>
      </c>
      <c r="C942" s="2">
        <v>1</v>
      </c>
      <c r="D942" s="2">
        <v>2.1469999999999998</v>
      </c>
    </row>
    <row r="943" spans="1:4" x14ac:dyDescent="0.3">
      <c r="A943" s="2">
        <v>11</v>
      </c>
      <c r="B943" s="2" t="s">
        <v>313</v>
      </c>
      <c r="C943" s="2">
        <v>2</v>
      </c>
      <c r="D943" s="2">
        <v>0.7350000000000001</v>
      </c>
    </row>
    <row r="944" spans="1:4" x14ac:dyDescent="0.3">
      <c r="A944" s="2">
        <v>11</v>
      </c>
      <c r="B944" s="2" t="s">
        <v>313</v>
      </c>
      <c r="C944" s="2">
        <v>3</v>
      </c>
      <c r="D944" s="2">
        <v>0.53400000000000003</v>
      </c>
    </row>
    <row r="945" spans="1:4" x14ac:dyDescent="0.3">
      <c r="A945" s="2">
        <v>11</v>
      </c>
      <c r="B945" s="2" t="s">
        <v>313</v>
      </c>
      <c r="C945" s="2">
        <v>4</v>
      </c>
      <c r="D945" s="2">
        <v>0</v>
      </c>
    </row>
    <row r="946" spans="1:4" x14ac:dyDescent="0.3">
      <c r="A946" s="2">
        <v>11</v>
      </c>
      <c r="B946" s="2" t="s">
        <v>313</v>
      </c>
      <c r="C946" s="2">
        <v>5</v>
      </c>
      <c r="D946" s="2">
        <v>0</v>
      </c>
    </row>
    <row r="947" spans="1:4" x14ac:dyDescent="0.3">
      <c r="A947" s="2">
        <v>11</v>
      </c>
      <c r="B947" s="2" t="s">
        <v>313</v>
      </c>
      <c r="C947" s="2">
        <v>6</v>
      </c>
      <c r="D947" s="2">
        <v>0</v>
      </c>
    </row>
    <row r="948" spans="1:4" x14ac:dyDescent="0.3">
      <c r="A948" s="2">
        <v>11</v>
      </c>
      <c r="B948" s="2" t="s">
        <v>313</v>
      </c>
      <c r="C948" s="2">
        <v>7</v>
      </c>
      <c r="D948" s="2">
        <v>0</v>
      </c>
    </row>
    <row r="949" spans="1:4" x14ac:dyDescent="0.3">
      <c r="A949" s="2">
        <v>11</v>
      </c>
      <c r="B949" s="2" t="s">
        <v>313</v>
      </c>
      <c r="C949" s="2">
        <v>8</v>
      </c>
      <c r="D949" s="2">
        <v>0</v>
      </c>
    </row>
    <row r="950" spans="1:4" x14ac:dyDescent="0.3">
      <c r="A950" s="2">
        <v>11</v>
      </c>
      <c r="B950" s="2" t="s">
        <v>313</v>
      </c>
      <c r="C950" s="2">
        <v>9</v>
      </c>
      <c r="D950" s="2">
        <v>0</v>
      </c>
    </row>
    <row r="951" spans="1:4" x14ac:dyDescent="0.3">
      <c r="A951" s="2">
        <v>11</v>
      </c>
      <c r="B951" s="2" t="s">
        <v>313</v>
      </c>
      <c r="C951" s="2">
        <v>10</v>
      </c>
      <c r="D951" s="2">
        <v>0</v>
      </c>
    </row>
    <row r="952" spans="1:4" x14ac:dyDescent="0.3">
      <c r="A952" s="2">
        <v>11</v>
      </c>
      <c r="B952" s="2" t="s">
        <v>313</v>
      </c>
      <c r="C952" s="2">
        <v>1</v>
      </c>
      <c r="D952" s="2">
        <v>0.86299999999999999</v>
      </c>
    </row>
    <row r="953" spans="1:4" x14ac:dyDescent="0.3">
      <c r="A953" s="2">
        <v>11</v>
      </c>
      <c r="B953" s="2" t="s">
        <v>313</v>
      </c>
      <c r="C953" s="2">
        <v>2</v>
      </c>
      <c r="D953" s="2">
        <v>0</v>
      </c>
    </row>
    <row r="954" spans="1:4" x14ac:dyDescent="0.3">
      <c r="A954" s="2">
        <v>11</v>
      </c>
      <c r="B954" s="2" t="s">
        <v>313</v>
      </c>
      <c r="C954" s="2">
        <v>3</v>
      </c>
      <c r="D954" s="2">
        <v>0</v>
      </c>
    </row>
    <row r="955" spans="1:4" x14ac:dyDescent="0.3">
      <c r="A955" s="2">
        <v>11</v>
      </c>
      <c r="B955" s="2" t="s">
        <v>313</v>
      </c>
      <c r="C955" s="2">
        <v>4</v>
      </c>
      <c r="D955" s="2">
        <v>0</v>
      </c>
    </row>
    <row r="956" spans="1:4" x14ac:dyDescent="0.3">
      <c r="A956" s="2">
        <v>11</v>
      </c>
      <c r="B956" s="2" t="s">
        <v>313</v>
      </c>
      <c r="C956" s="2">
        <v>5</v>
      </c>
      <c r="D956" s="2">
        <v>0</v>
      </c>
    </row>
    <row r="957" spans="1:4" x14ac:dyDescent="0.3">
      <c r="A957" s="2">
        <v>11</v>
      </c>
      <c r="B957" s="2" t="s">
        <v>313</v>
      </c>
      <c r="C957" s="2">
        <v>6</v>
      </c>
      <c r="D957" s="2">
        <v>0</v>
      </c>
    </row>
    <row r="958" spans="1:4" x14ac:dyDescent="0.3">
      <c r="A958" s="2">
        <v>11</v>
      </c>
      <c r="B958" s="2" t="s">
        <v>313</v>
      </c>
      <c r="C958" s="2">
        <v>7</v>
      </c>
      <c r="D958" s="2">
        <v>0</v>
      </c>
    </row>
    <row r="959" spans="1:4" x14ac:dyDescent="0.3">
      <c r="A959" s="2">
        <v>11</v>
      </c>
      <c r="B959" s="2" t="s">
        <v>313</v>
      </c>
      <c r="C959" s="2">
        <v>8</v>
      </c>
      <c r="D959" s="2">
        <v>0</v>
      </c>
    </row>
    <row r="960" spans="1:4" x14ac:dyDescent="0.3">
      <c r="A960" s="2">
        <v>11</v>
      </c>
      <c r="B960" s="2" t="s">
        <v>313</v>
      </c>
      <c r="C960" s="2">
        <v>9</v>
      </c>
      <c r="D960" s="2">
        <v>0</v>
      </c>
    </row>
    <row r="961" spans="1:4" x14ac:dyDescent="0.3">
      <c r="A961" s="2">
        <v>11</v>
      </c>
      <c r="B961" s="2" t="s">
        <v>313</v>
      </c>
      <c r="C961" s="2">
        <v>10</v>
      </c>
      <c r="D961" s="2">
        <v>0</v>
      </c>
    </row>
    <row r="962" spans="1:4" x14ac:dyDescent="0.3">
      <c r="A962" s="2">
        <v>11</v>
      </c>
      <c r="B962" s="2" t="s">
        <v>311</v>
      </c>
      <c r="C962" s="2">
        <v>1</v>
      </c>
      <c r="D962" s="2">
        <v>1.099</v>
      </c>
    </row>
    <row r="963" spans="1:4" x14ac:dyDescent="0.3">
      <c r="A963" s="2">
        <v>11</v>
      </c>
      <c r="B963" s="2" t="s">
        <v>311</v>
      </c>
      <c r="C963" s="2">
        <v>2</v>
      </c>
      <c r="D963" s="2">
        <v>0.98099999999999998</v>
      </c>
    </row>
    <row r="964" spans="1:4" x14ac:dyDescent="0.3">
      <c r="A964" s="2">
        <v>11</v>
      </c>
      <c r="B964" s="2" t="s">
        <v>311</v>
      </c>
      <c r="C964" s="2">
        <v>3</v>
      </c>
      <c r="D964" s="2">
        <v>0.43200000000000005</v>
      </c>
    </row>
    <row r="965" spans="1:4" x14ac:dyDescent="0.3">
      <c r="A965" s="2">
        <v>11</v>
      </c>
      <c r="B965" s="2" t="s">
        <v>311</v>
      </c>
      <c r="C965" s="2">
        <v>4</v>
      </c>
      <c r="D965" s="2">
        <v>0</v>
      </c>
    </row>
    <row r="966" spans="1:4" x14ac:dyDescent="0.3">
      <c r="A966" s="2">
        <v>11</v>
      </c>
      <c r="B966" s="2" t="s">
        <v>311</v>
      </c>
      <c r="C966" s="2">
        <v>5</v>
      </c>
      <c r="D966" s="2">
        <v>0</v>
      </c>
    </row>
    <row r="967" spans="1:4" x14ac:dyDescent="0.3">
      <c r="A967" s="2">
        <v>11</v>
      </c>
      <c r="B967" s="2" t="s">
        <v>311</v>
      </c>
      <c r="C967" s="2">
        <v>6</v>
      </c>
      <c r="D967" s="2">
        <v>0</v>
      </c>
    </row>
    <row r="968" spans="1:4" x14ac:dyDescent="0.3">
      <c r="A968" s="2">
        <v>11</v>
      </c>
      <c r="B968" s="2" t="s">
        <v>311</v>
      </c>
      <c r="C968" s="2">
        <v>7</v>
      </c>
      <c r="D968" s="2">
        <v>0</v>
      </c>
    </row>
    <row r="969" spans="1:4" x14ac:dyDescent="0.3">
      <c r="A969" s="2">
        <v>11</v>
      </c>
      <c r="B969" s="2" t="s">
        <v>311</v>
      </c>
      <c r="C969" s="2">
        <v>8</v>
      </c>
      <c r="D969" s="2">
        <v>0</v>
      </c>
    </row>
    <row r="970" spans="1:4" x14ac:dyDescent="0.3">
      <c r="A970" s="2">
        <v>11</v>
      </c>
      <c r="B970" s="2" t="s">
        <v>311</v>
      </c>
      <c r="C970" s="2">
        <v>9</v>
      </c>
      <c r="D970" s="2">
        <v>0</v>
      </c>
    </row>
    <row r="971" spans="1:4" x14ac:dyDescent="0.3">
      <c r="A971" s="2">
        <v>11</v>
      </c>
      <c r="B971" s="2" t="s">
        <v>311</v>
      </c>
      <c r="C971" s="2">
        <v>10</v>
      </c>
      <c r="D971" s="2">
        <v>0</v>
      </c>
    </row>
    <row r="972" spans="1:4" x14ac:dyDescent="0.3">
      <c r="A972" s="2">
        <v>11</v>
      </c>
      <c r="B972" s="2" t="s">
        <v>311</v>
      </c>
      <c r="C972" s="2">
        <v>1</v>
      </c>
      <c r="D972" s="2">
        <v>2.5659999999999998</v>
      </c>
    </row>
    <row r="973" spans="1:4" x14ac:dyDescent="0.3">
      <c r="A973" s="2">
        <v>11</v>
      </c>
      <c r="B973" s="2" t="s">
        <v>311</v>
      </c>
      <c r="C973" s="2">
        <v>2</v>
      </c>
      <c r="D973" s="2">
        <v>0</v>
      </c>
    </row>
    <row r="974" spans="1:4" x14ac:dyDescent="0.3">
      <c r="A974" s="2">
        <v>11</v>
      </c>
      <c r="B974" s="2" t="s">
        <v>311</v>
      </c>
      <c r="C974" s="2">
        <v>3</v>
      </c>
      <c r="D974" s="2">
        <v>0</v>
      </c>
    </row>
    <row r="975" spans="1:4" x14ac:dyDescent="0.3">
      <c r="A975" s="2">
        <v>11</v>
      </c>
      <c r="B975" s="2" t="s">
        <v>311</v>
      </c>
      <c r="C975" s="2">
        <v>4</v>
      </c>
      <c r="D975" s="2">
        <v>0.1</v>
      </c>
    </row>
    <row r="976" spans="1:4" x14ac:dyDescent="0.3">
      <c r="A976" s="2">
        <v>11</v>
      </c>
      <c r="B976" s="2" t="s">
        <v>311</v>
      </c>
      <c r="C976" s="2">
        <v>5</v>
      </c>
      <c r="D976" s="2">
        <v>0</v>
      </c>
    </row>
    <row r="977" spans="1:4" x14ac:dyDescent="0.3">
      <c r="A977" s="2">
        <v>11</v>
      </c>
      <c r="B977" s="2" t="s">
        <v>311</v>
      </c>
      <c r="C977" s="2">
        <v>6</v>
      </c>
      <c r="D977" s="2">
        <v>0</v>
      </c>
    </row>
    <row r="978" spans="1:4" x14ac:dyDescent="0.3">
      <c r="A978" s="2">
        <v>11</v>
      </c>
      <c r="B978" s="2" t="s">
        <v>311</v>
      </c>
      <c r="C978" s="2">
        <v>7</v>
      </c>
      <c r="D978" s="2">
        <v>0</v>
      </c>
    </row>
    <row r="979" spans="1:4" x14ac:dyDescent="0.3">
      <c r="A979" s="2">
        <v>11</v>
      </c>
      <c r="B979" s="2" t="s">
        <v>311</v>
      </c>
      <c r="C979" s="2">
        <v>8</v>
      </c>
      <c r="D979" s="2">
        <v>0</v>
      </c>
    </row>
    <row r="980" spans="1:4" x14ac:dyDescent="0.3">
      <c r="A980" s="2">
        <v>11</v>
      </c>
      <c r="B980" s="2" t="s">
        <v>311</v>
      </c>
      <c r="C980" s="2">
        <v>9</v>
      </c>
      <c r="D980" s="2">
        <v>0</v>
      </c>
    </row>
    <row r="981" spans="1:4" x14ac:dyDescent="0.3">
      <c r="A981" s="2">
        <v>11</v>
      </c>
      <c r="B981" s="2" t="s">
        <v>311</v>
      </c>
      <c r="C981" s="2">
        <v>10</v>
      </c>
      <c r="D981" s="2">
        <v>0</v>
      </c>
    </row>
    <row r="982" spans="1:4" x14ac:dyDescent="0.3">
      <c r="A982" s="2">
        <v>11</v>
      </c>
      <c r="B982" s="2" t="s">
        <v>311</v>
      </c>
      <c r="C982" s="2">
        <v>1</v>
      </c>
      <c r="D982" s="2">
        <v>1.6660000000000001</v>
      </c>
    </row>
    <row r="983" spans="1:4" x14ac:dyDescent="0.3">
      <c r="A983" s="2">
        <v>11</v>
      </c>
      <c r="B983" s="2" t="s">
        <v>311</v>
      </c>
      <c r="C983" s="2">
        <v>2</v>
      </c>
      <c r="D983" s="2">
        <v>0.88200000000000012</v>
      </c>
    </row>
    <row r="984" spans="1:4" x14ac:dyDescent="0.3">
      <c r="A984" s="2">
        <v>11</v>
      </c>
      <c r="B984" s="2" t="s">
        <v>311</v>
      </c>
      <c r="C984" s="2">
        <v>3</v>
      </c>
      <c r="D984" s="2">
        <v>0</v>
      </c>
    </row>
    <row r="985" spans="1:4" x14ac:dyDescent="0.3">
      <c r="A985" s="2">
        <v>11</v>
      </c>
      <c r="B985" s="2" t="s">
        <v>311</v>
      </c>
      <c r="C985" s="2">
        <v>4</v>
      </c>
      <c r="D985" s="2">
        <v>0</v>
      </c>
    </row>
    <row r="986" spans="1:4" x14ac:dyDescent="0.3">
      <c r="A986" s="2">
        <v>11</v>
      </c>
      <c r="B986" s="2" t="s">
        <v>311</v>
      </c>
      <c r="C986" s="2">
        <v>5</v>
      </c>
      <c r="D986" s="2">
        <v>0</v>
      </c>
    </row>
    <row r="987" spans="1:4" x14ac:dyDescent="0.3">
      <c r="A987" s="2">
        <v>11</v>
      </c>
      <c r="B987" s="2" t="s">
        <v>311</v>
      </c>
      <c r="C987" s="2">
        <v>6</v>
      </c>
      <c r="D987" s="2">
        <v>0</v>
      </c>
    </row>
    <row r="988" spans="1:4" x14ac:dyDescent="0.3">
      <c r="A988" s="2">
        <v>11</v>
      </c>
      <c r="B988" s="2" t="s">
        <v>311</v>
      </c>
      <c r="C988" s="2">
        <v>7</v>
      </c>
      <c r="D988" s="2">
        <v>0</v>
      </c>
    </row>
    <row r="989" spans="1:4" x14ac:dyDescent="0.3">
      <c r="A989" s="2">
        <v>11</v>
      </c>
      <c r="B989" s="2" t="s">
        <v>311</v>
      </c>
      <c r="C989" s="2">
        <v>8</v>
      </c>
      <c r="D989" s="2">
        <v>0</v>
      </c>
    </row>
    <row r="990" spans="1:4" x14ac:dyDescent="0.3">
      <c r="A990" s="2">
        <v>11</v>
      </c>
      <c r="B990" s="2" t="s">
        <v>311</v>
      </c>
      <c r="C990" s="2">
        <v>9</v>
      </c>
      <c r="D990" s="2">
        <v>0</v>
      </c>
    </row>
    <row r="991" spans="1:4" x14ac:dyDescent="0.3">
      <c r="A991" s="2">
        <v>11</v>
      </c>
      <c r="B991" s="2" t="s">
        <v>311</v>
      </c>
      <c r="C991" s="2">
        <v>10</v>
      </c>
      <c r="D991" s="2">
        <v>0</v>
      </c>
    </row>
    <row r="992" spans="1:4" x14ac:dyDescent="0.3">
      <c r="A992" s="2">
        <v>12</v>
      </c>
      <c r="B992" s="2" t="s">
        <v>311</v>
      </c>
      <c r="C992" s="2">
        <v>1</v>
      </c>
      <c r="D992" s="2">
        <v>9.2100000000000009</v>
      </c>
    </row>
    <row r="993" spans="1:4" x14ac:dyDescent="0.3">
      <c r="A993" s="2">
        <v>12</v>
      </c>
      <c r="B993" s="2" t="s">
        <v>311</v>
      </c>
      <c r="C993" s="2">
        <v>2</v>
      </c>
      <c r="D993" s="2">
        <v>4.4119999999999999</v>
      </c>
    </row>
    <row r="994" spans="1:4" x14ac:dyDescent="0.3">
      <c r="A994" s="2">
        <v>12</v>
      </c>
      <c r="B994" s="2" t="s">
        <v>311</v>
      </c>
      <c r="C994" s="2">
        <v>3</v>
      </c>
      <c r="D994" s="2">
        <v>0.26700000000000002</v>
      </c>
    </row>
    <row r="995" spans="1:4" x14ac:dyDescent="0.3">
      <c r="A995" s="2">
        <v>12</v>
      </c>
      <c r="B995" s="2" t="s">
        <v>311</v>
      </c>
      <c r="C995" s="2">
        <v>4</v>
      </c>
      <c r="D995" s="2">
        <v>0</v>
      </c>
    </row>
    <row r="996" spans="1:4" x14ac:dyDescent="0.3">
      <c r="A996" s="2">
        <v>12</v>
      </c>
      <c r="B996" s="2" t="s">
        <v>311</v>
      </c>
      <c r="C996" s="2">
        <v>5</v>
      </c>
      <c r="D996" s="2">
        <v>0</v>
      </c>
    </row>
    <row r="997" spans="1:4" x14ac:dyDescent="0.3">
      <c r="A997" s="2">
        <v>12</v>
      </c>
      <c r="B997" s="2" t="s">
        <v>311</v>
      </c>
      <c r="C997" s="2">
        <v>6</v>
      </c>
      <c r="D997" s="2">
        <v>0</v>
      </c>
    </row>
    <row r="998" spans="1:4" x14ac:dyDescent="0.3">
      <c r="A998" s="2">
        <v>12</v>
      </c>
      <c r="B998" s="2" t="s">
        <v>311</v>
      </c>
      <c r="C998" s="2">
        <v>7</v>
      </c>
      <c r="D998" s="2">
        <v>0</v>
      </c>
    </row>
    <row r="999" spans="1:4" x14ac:dyDescent="0.3">
      <c r="A999" s="2">
        <v>12</v>
      </c>
      <c r="B999" s="2" t="s">
        <v>311</v>
      </c>
      <c r="C999" s="2">
        <v>8</v>
      </c>
      <c r="D999" s="2">
        <v>0</v>
      </c>
    </row>
    <row r="1000" spans="1:4" x14ac:dyDescent="0.3">
      <c r="A1000" s="2">
        <v>12</v>
      </c>
      <c r="B1000" s="2" t="s">
        <v>311</v>
      </c>
      <c r="C1000" s="2">
        <v>9</v>
      </c>
      <c r="D1000" s="2">
        <v>0</v>
      </c>
    </row>
    <row r="1001" spans="1:4" x14ac:dyDescent="0.3">
      <c r="A1001" s="2">
        <v>12</v>
      </c>
      <c r="B1001" s="2" t="s">
        <v>311</v>
      </c>
      <c r="C1001" s="2">
        <v>10</v>
      </c>
      <c r="D1001" s="2">
        <v>0</v>
      </c>
    </row>
    <row r="1002" spans="1:4" x14ac:dyDescent="0.3">
      <c r="A1002" s="2">
        <v>12</v>
      </c>
      <c r="B1002" s="2" t="s">
        <v>311</v>
      </c>
      <c r="C1002" s="2">
        <v>1</v>
      </c>
      <c r="D1002" s="2">
        <v>6.7280000000000006</v>
      </c>
    </row>
    <row r="1003" spans="1:4" x14ac:dyDescent="0.3">
      <c r="A1003" s="2">
        <v>12</v>
      </c>
      <c r="B1003" s="2" t="s">
        <v>311</v>
      </c>
      <c r="C1003" s="2">
        <v>2</v>
      </c>
      <c r="D1003" s="2">
        <v>5.0270000000000001</v>
      </c>
    </row>
    <row r="1004" spans="1:4" x14ac:dyDescent="0.3">
      <c r="A1004" s="2">
        <v>12</v>
      </c>
      <c r="B1004" s="2" t="s">
        <v>311</v>
      </c>
      <c r="C1004" s="2">
        <v>3</v>
      </c>
      <c r="D1004" s="2">
        <v>1.4330000000000001</v>
      </c>
    </row>
    <row r="1005" spans="1:4" x14ac:dyDescent="0.3">
      <c r="A1005" s="2">
        <v>12</v>
      </c>
      <c r="B1005" s="2" t="s">
        <v>311</v>
      </c>
      <c r="C1005" s="2">
        <v>4</v>
      </c>
      <c r="D1005" s="2">
        <v>0.4</v>
      </c>
    </row>
    <row r="1006" spans="1:4" x14ac:dyDescent="0.3">
      <c r="A1006" s="2">
        <v>12</v>
      </c>
      <c r="B1006" s="2" t="s">
        <v>311</v>
      </c>
      <c r="C1006" s="2">
        <v>5</v>
      </c>
      <c r="D1006" s="2">
        <v>0</v>
      </c>
    </row>
    <row r="1007" spans="1:4" x14ac:dyDescent="0.3">
      <c r="A1007" s="2">
        <v>12</v>
      </c>
      <c r="B1007" s="2" t="s">
        <v>311</v>
      </c>
      <c r="C1007" s="2">
        <v>6</v>
      </c>
      <c r="D1007" s="2">
        <v>0</v>
      </c>
    </row>
    <row r="1008" spans="1:4" x14ac:dyDescent="0.3">
      <c r="A1008" s="2">
        <v>12</v>
      </c>
      <c r="B1008" s="2" t="s">
        <v>311</v>
      </c>
      <c r="C1008" s="2">
        <v>7</v>
      </c>
      <c r="D1008" s="2">
        <v>0</v>
      </c>
    </row>
    <row r="1009" spans="1:4" x14ac:dyDescent="0.3">
      <c r="A1009" s="2">
        <v>12</v>
      </c>
      <c r="B1009" s="2" t="s">
        <v>311</v>
      </c>
      <c r="C1009" s="2">
        <v>8</v>
      </c>
      <c r="D1009" s="2">
        <v>0</v>
      </c>
    </row>
    <row r="1010" spans="1:4" x14ac:dyDescent="0.3">
      <c r="A1010" s="2">
        <v>12</v>
      </c>
      <c r="B1010" s="2" t="s">
        <v>311</v>
      </c>
      <c r="C1010" s="2">
        <v>9</v>
      </c>
      <c r="D1010" s="2">
        <v>0</v>
      </c>
    </row>
    <row r="1011" spans="1:4" x14ac:dyDescent="0.3">
      <c r="A1011" s="2">
        <v>12</v>
      </c>
      <c r="B1011" s="2" t="s">
        <v>311</v>
      </c>
      <c r="C1011" s="2">
        <v>10</v>
      </c>
      <c r="D1011" s="2">
        <v>0</v>
      </c>
    </row>
    <row r="1012" spans="1:4" x14ac:dyDescent="0.3">
      <c r="A1012" s="2">
        <v>12</v>
      </c>
      <c r="B1012" s="2" t="s">
        <v>311</v>
      </c>
      <c r="C1012" s="2">
        <v>1</v>
      </c>
      <c r="D1012" s="2">
        <v>5.6610000000000005</v>
      </c>
    </row>
    <row r="1013" spans="1:4" x14ac:dyDescent="0.3">
      <c r="A1013" s="2">
        <v>12</v>
      </c>
      <c r="B1013" s="2" t="s">
        <v>311</v>
      </c>
      <c r="C1013" s="2">
        <v>2</v>
      </c>
      <c r="D1013" s="2">
        <v>3.4279999999999999</v>
      </c>
    </row>
    <row r="1014" spans="1:4" x14ac:dyDescent="0.3">
      <c r="A1014" s="2">
        <v>12</v>
      </c>
      <c r="B1014" s="2" t="s">
        <v>311</v>
      </c>
      <c r="C1014" s="2">
        <v>3</v>
      </c>
      <c r="D1014" s="2">
        <v>5.5780000000000003</v>
      </c>
    </row>
    <row r="1015" spans="1:4" x14ac:dyDescent="0.3">
      <c r="A1015" s="2">
        <v>12</v>
      </c>
      <c r="B1015" s="2" t="s">
        <v>311</v>
      </c>
      <c r="C1015" s="2">
        <v>4</v>
      </c>
      <c r="D1015" s="2">
        <v>0</v>
      </c>
    </row>
    <row r="1016" spans="1:4" x14ac:dyDescent="0.3">
      <c r="A1016" s="2">
        <v>12</v>
      </c>
      <c r="B1016" s="2" t="s">
        <v>311</v>
      </c>
      <c r="C1016" s="2">
        <v>5</v>
      </c>
      <c r="D1016" s="2">
        <v>0</v>
      </c>
    </row>
    <row r="1017" spans="1:4" x14ac:dyDescent="0.3">
      <c r="A1017" s="2">
        <v>12</v>
      </c>
      <c r="B1017" s="2" t="s">
        <v>311</v>
      </c>
      <c r="C1017" s="2">
        <v>6</v>
      </c>
      <c r="D1017" s="2">
        <v>0</v>
      </c>
    </row>
    <row r="1018" spans="1:4" x14ac:dyDescent="0.3">
      <c r="A1018" s="2">
        <v>12</v>
      </c>
      <c r="B1018" s="2" t="s">
        <v>311</v>
      </c>
      <c r="C1018" s="2">
        <v>7</v>
      </c>
      <c r="D1018" s="2">
        <v>0</v>
      </c>
    </row>
    <row r="1019" spans="1:4" x14ac:dyDescent="0.3">
      <c r="A1019" s="2">
        <v>12</v>
      </c>
      <c r="B1019" s="2" t="s">
        <v>311</v>
      </c>
      <c r="C1019" s="2">
        <v>8</v>
      </c>
      <c r="D1019" s="2">
        <v>0</v>
      </c>
    </row>
    <row r="1020" spans="1:4" x14ac:dyDescent="0.3">
      <c r="A1020" s="2">
        <v>12</v>
      </c>
      <c r="B1020" s="2" t="s">
        <v>311</v>
      </c>
      <c r="C1020" s="2">
        <v>9</v>
      </c>
      <c r="D1020" s="2">
        <v>0</v>
      </c>
    </row>
    <row r="1021" spans="1:4" x14ac:dyDescent="0.3">
      <c r="A1021" s="2">
        <v>12</v>
      </c>
      <c r="B1021" s="2" t="s">
        <v>311</v>
      </c>
      <c r="C1021" s="2">
        <v>10</v>
      </c>
      <c r="D1021" s="2">
        <v>0</v>
      </c>
    </row>
    <row r="1022" spans="1:4" x14ac:dyDescent="0.3">
      <c r="A1022" s="2">
        <v>12</v>
      </c>
      <c r="B1022" s="2" t="s">
        <v>309</v>
      </c>
      <c r="C1022" s="2">
        <v>1</v>
      </c>
      <c r="D1022" s="2">
        <v>6.4720000000000004</v>
      </c>
    </row>
    <row r="1023" spans="1:4" x14ac:dyDescent="0.3">
      <c r="A1023" s="2">
        <v>12</v>
      </c>
      <c r="B1023" s="2" t="s">
        <v>309</v>
      </c>
      <c r="C1023" s="2">
        <v>2</v>
      </c>
      <c r="D1023" s="2">
        <v>8.5080000000000009</v>
      </c>
    </row>
    <row r="1024" spans="1:4" x14ac:dyDescent="0.3">
      <c r="A1024" s="2">
        <v>12</v>
      </c>
      <c r="B1024" s="2" t="s">
        <v>309</v>
      </c>
      <c r="C1024" s="2">
        <v>3</v>
      </c>
      <c r="D1024" s="2">
        <v>3.6280000000000001</v>
      </c>
    </row>
    <row r="1025" spans="1:4" x14ac:dyDescent="0.3">
      <c r="A1025" s="2">
        <v>12</v>
      </c>
      <c r="B1025" s="2" t="s">
        <v>309</v>
      </c>
      <c r="C1025" s="2">
        <v>4</v>
      </c>
      <c r="D1025" s="2">
        <v>4.3979999999999997</v>
      </c>
    </row>
    <row r="1026" spans="1:4" x14ac:dyDescent="0.3">
      <c r="A1026" s="2">
        <v>12</v>
      </c>
      <c r="B1026" s="2" t="s">
        <v>309</v>
      </c>
      <c r="C1026" s="2">
        <v>5</v>
      </c>
      <c r="D1026" s="2">
        <v>0</v>
      </c>
    </row>
    <row r="1027" spans="1:4" x14ac:dyDescent="0.3">
      <c r="A1027" s="2">
        <v>12</v>
      </c>
      <c r="B1027" s="2" t="s">
        <v>309</v>
      </c>
      <c r="C1027" s="2">
        <v>6</v>
      </c>
      <c r="D1027" s="2">
        <v>0</v>
      </c>
    </row>
    <row r="1028" spans="1:4" x14ac:dyDescent="0.3">
      <c r="A1028" s="2">
        <v>12</v>
      </c>
      <c r="B1028" s="2" t="s">
        <v>309</v>
      </c>
      <c r="C1028" s="2">
        <v>7</v>
      </c>
      <c r="D1028" s="2">
        <v>0</v>
      </c>
    </row>
    <row r="1029" spans="1:4" x14ac:dyDescent="0.3">
      <c r="A1029" s="2">
        <v>12</v>
      </c>
      <c r="B1029" s="2" t="s">
        <v>309</v>
      </c>
      <c r="C1029" s="2">
        <v>8</v>
      </c>
      <c r="D1029" s="2">
        <v>0</v>
      </c>
    </row>
    <row r="1030" spans="1:4" x14ac:dyDescent="0.3">
      <c r="A1030" s="2">
        <v>12</v>
      </c>
      <c r="B1030" s="2" t="s">
        <v>309</v>
      </c>
      <c r="C1030" s="2">
        <v>9</v>
      </c>
      <c r="D1030" s="2">
        <v>0</v>
      </c>
    </row>
    <row r="1031" spans="1:4" x14ac:dyDescent="0.3">
      <c r="A1031" s="2">
        <v>12</v>
      </c>
      <c r="B1031" s="2" t="s">
        <v>309</v>
      </c>
      <c r="C1031" s="2">
        <v>10</v>
      </c>
      <c r="D1031" s="2">
        <v>0</v>
      </c>
    </row>
    <row r="1032" spans="1:4" x14ac:dyDescent="0.3">
      <c r="A1032" s="2">
        <v>12</v>
      </c>
      <c r="B1032" s="2" t="s">
        <v>309</v>
      </c>
      <c r="C1032" s="2">
        <v>1</v>
      </c>
      <c r="D1032" s="2">
        <v>2.1130000000000004</v>
      </c>
    </row>
    <row r="1033" spans="1:4" x14ac:dyDescent="0.3">
      <c r="A1033" s="2">
        <v>12</v>
      </c>
      <c r="B1033" s="2" t="s">
        <v>309</v>
      </c>
      <c r="C1033" s="2">
        <v>2</v>
      </c>
      <c r="D1033" s="2">
        <v>0</v>
      </c>
    </row>
    <row r="1034" spans="1:4" x14ac:dyDescent="0.3">
      <c r="A1034" s="2">
        <v>12</v>
      </c>
      <c r="B1034" s="2" t="s">
        <v>309</v>
      </c>
      <c r="C1034" s="2">
        <v>3</v>
      </c>
      <c r="D1034" s="2">
        <v>0</v>
      </c>
    </row>
    <row r="1035" spans="1:4" x14ac:dyDescent="0.3">
      <c r="A1035" s="2">
        <v>12</v>
      </c>
      <c r="B1035" s="2" t="s">
        <v>309</v>
      </c>
      <c r="C1035" s="2">
        <v>4</v>
      </c>
      <c r="D1035" s="2">
        <v>0</v>
      </c>
    </row>
    <row r="1036" spans="1:4" x14ac:dyDescent="0.3">
      <c r="A1036" s="2">
        <v>12</v>
      </c>
      <c r="B1036" s="2" t="s">
        <v>309</v>
      </c>
      <c r="C1036" s="2">
        <v>5</v>
      </c>
      <c r="D1036" s="2">
        <v>0</v>
      </c>
    </row>
    <row r="1037" spans="1:4" x14ac:dyDescent="0.3">
      <c r="A1037" s="2">
        <v>12</v>
      </c>
      <c r="B1037" s="2" t="s">
        <v>309</v>
      </c>
      <c r="C1037" s="2">
        <v>6</v>
      </c>
      <c r="D1037" s="2">
        <v>0</v>
      </c>
    </row>
    <row r="1038" spans="1:4" x14ac:dyDescent="0.3">
      <c r="A1038" s="2">
        <v>12</v>
      </c>
      <c r="B1038" s="2" t="s">
        <v>309</v>
      </c>
      <c r="C1038" s="2">
        <v>7</v>
      </c>
      <c r="D1038" s="2">
        <v>0</v>
      </c>
    </row>
    <row r="1039" spans="1:4" x14ac:dyDescent="0.3">
      <c r="A1039" s="2">
        <v>12</v>
      </c>
      <c r="B1039" s="2" t="s">
        <v>309</v>
      </c>
      <c r="C1039" s="2">
        <v>8</v>
      </c>
      <c r="D1039" s="2">
        <v>0</v>
      </c>
    </row>
    <row r="1040" spans="1:4" x14ac:dyDescent="0.3">
      <c r="A1040" s="2">
        <v>12</v>
      </c>
      <c r="B1040" s="2" t="s">
        <v>309</v>
      </c>
      <c r="C1040" s="2">
        <v>9</v>
      </c>
      <c r="D1040" s="2">
        <v>0</v>
      </c>
    </row>
    <row r="1041" spans="1:4" x14ac:dyDescent="0.3">
      <c r="A1041" s="2">
        <v>12</v>
      </c>
      <c r="B1041" s="2" t="s">
        <v>309</v>
      </c>
      <c r="C1041" s="2">
        <v>10</v>
      </c>
      <c r="D1041" s="2">
        <v>0</v>
      </c>
    </row>
    <row r="1042" spans="1:4" x14ac:dyDescent="0.3">
      <c r="A1042" s="2">
        <v>12</v>
      </c>
      <c r="B1042" s="2" t="s">
        <v>309</v>
      </c>
      <c r="C1042" s="2">
        <v>1</v>
      </c>
      <c r="D1042" s="2">
        <v>5.9920000000000009</v>
      </c>
    </row>
    <row r="1043" spans="1:4" x14ac:dyDescent="0.3">
      <c r="A1043" s="2">
        <v>12</v>
      </c>
      <c r="B1043" s="2" t="s">
        <v>309</v>
      </c>
      <c r="C1043" s="2">
        <v>2</v>
      </c>
      <c r="D1043" s="2">
        <v>3.46</v>
      </c>
    </row>
    <row r="1044" spans="1:4" x14ac:dyDescent="0.3">
      <c r="A1044" s="2">
        <v>12</v>
      </c>
      <c r="B1044" s="2" t="s">
        <v>309</v>
      </c>
      <c r="C1044" s="2">
        <v>3</v>
      </c>
      <c r="D1044" s="2">
        <v>0</v>
      </c>
    </row>
    <row r="1045" spans="1:4" x14ac:dyDescent="0.3">
      <c r="A1045" s="2">
        <v>12</v>
      </c>
      <c r="B1045" s="2" t="s">
        <v>309</v>
      </c>
      <c r="C1045" s="2">
        <v>4</v>
      </c>
      <c r="D1045" s="2">
        <v>0</v>
      </c>
    </row>
    <row r="1046" spans="1:4" x14ac:dyDescent="0.3">
      <c r="A1046" s="2">
        <v>12</v>
      </c>
      <c r="B1046" s="2" t="s">
        <v>309</v>
      </c>
      <c r="C1046" s="2">
        <v>5</v>
      </c>
      <c r="D1046" s="2">
        <v>0</v>
      </c>
    </row>
    <row r="1047" spans="1:4" x14ac:dyDescent="0.3">
      <c r="A1047" s="2">
        <v>12</v>
      </c>
      <c r="B1047" s="2" t="s">
        <v>309</v>
      </c>
      <c r="C1047" s="2">
        <v>6</v>
      </c>
      <c r="D1047" s="2">
        <v>0</v>
      </c>
    </row>
    <row r="1048" spans="1:4" x14ac:dyDescent="0.3">
      <c r="A1048" s="2">
        <v>12</v>
      </c>
      <c r="B1048" s="2" t="s">
        <v>309</v>
      </c>
      <c r="C1048" s="2">
        <v>7</v>
      </c>
      <c r="D1048" s="2">
        <v>0</v>
      </c>
    </row>
    <row r="1049" spans="1:4" x14ac:dyDescent="0.3">
      <c r="A1049" s="2">
        <v>12</v>
      </c>
      <c r="B1049" s="2" t="s">
        <v>309</v>
      </c>
      <c r="C1049" s="2">
        <v>8</v>
      </c>
      <c r="D1049" s="2">
        <v>0</v>
      </c>
    </row>
    <row r="1050" spans="1:4" x14ac:dyDescent="0.3">
      <c r="A1050" s="2">
        <v>12</v>
      </c>
      <c r="B1050" s="2" t="s">
        <v>309</v>
      </c>
      <c r="C1050" s="2">
        <v>9</v>
      </c>
      <c r="D1050" s="2">
        <v>0</v>
      </c>
    </row>
    <row r="1051" spans="1:4" x14ac:dyDescent="0.3">
      <c r="A1051" s="2">
        <v>12</v>
      </c>
      <c r="B1051" s="2" t="s">
        <v>309</v>
      </c>
      <c r="C1051" s="2">
        <v>10</v>
      </c>
      <c r="D1051" s="2">
        <v>0</v>
      </c>
    </row>
    <row r="1052" spans="1:4" x14ac:dyDescent="0.3">
      <c r="A1052" s="2">
        <v>12</v>
      </c>
      <c r="B1052" s="2" t="s">
        <v>313</v>
      </c>
      <c r="C1052" s="2">
        <v>1</v>
      </c>
      <c r="D1052" s="2">
        <v>3.5989999999999998</v>
      </c>
    </row>
    <row r="1053" spans="1:4" x14ac:dyDescent="0.3">
      <c r="A1053" s="2">
        <v>12</v>
      </c>
      <c r="B1053" s="2" t="s">
        <v>313</v>
      </c>
      <c r="C1053" s="2">
        <v>2</v>
      </c>
      <c r="D1053" s="2">
        <v>0</v>
      </c>
    </row>
    <row r="1054" spans="1:4" x14ac:dyDescent="0.3">
      <c r="A1054" s="2">
        <v>12</v>
      </c>
      <c r="B1054" s="2" t="s">
        <v>313</v>
      </c>
      <c r="C1054" s="2">
        <v>3</v>
      </c>
      <c r="D1054" s="2">
        <v>0</v>
      </c>
    </row>
    <row r="1055" spans="1:4" x14ac:dyDescent="0.3">
      <c r="A1055" s="2">
        <v>12</v>
      </c>
      <c r="B1055" s="2" t="s">
        <v>313</v>
      </c>
      <c r="C1055" s="2">
        <v>4</v>
      </c>
      <c r="D1055" s="2">
        <v>0</v>
      </c>
    </row>
    <row r="1056" spans="1:4" x14ac:dyDescent="0.3">
      <c r="A1056" s="2">
        <v>12</v>
      </c>
      <c r="B1056" s="2" t="s">
        <v>313</v>
      </c>
      <c r="C1056" s="2">
        <v>5</v>
      </c>
      <c r="D1056" s="2">
        <v>0</v>
      </c>
    </row>
    <row r="1057" spans="1:4" x14ac:dyDescent="0.3">
      <c r="A1057" s="2">
        <v>12</v>
      </c>
      <c r="B1057" s="2" t="s">
        <v>313</v>
      </c>
      <c r="C1057" s="2">
        <v>6</v>
      </c>
      <c r="D1057" s="2">
        <v>0</v>
      </c>
    </row>
    <row r="1058" spans="1:4" x14ac:dyDescent="0.3">
      <c r="A1058" s="2">
        <v>12</v>
      </c>
      <c r="B1058" s="2" t="s">
        <v>313</v>
      </c>
      <c r="C1058" s="2">
        <v>7</v>
      </c>
      <c r="D1058" s="2">
        <v>0</v>
      </c>
    </row>
    <row r="1059" spans="1:4" x14ac:dyDescent="0.3">
      <c r="A1059" s="2">
        <v>12</v>
      </c>
      <c r="B1059" s="2" t="s">
        <v>313</v>
      </c>
      <c r="C1059" s="2">
        <v>8</v>
      </c>
      <c r="D1059" s="2">
        <v>0</v>
      </c>
    </row>
    <row r="1060" spans="1:4" x14ac:dyDescent="0.3">
      <c r="A1060" s="2">
        <v>12</v>
      </c>
      <c r="B1060" s="2" t="s">
        <v>313</v>
      </c>
      <c r="C1060" s="2">
        <v>9</v>
      </c>
      <c r="D1060" s="2">
        <v>0</v>
      </c>
    </row>
    <row r="1061" spans="1:4" x14ac:dyDescent="0.3">
      <c r="A1061" s="2">
        <v>12</v>
      </c>
      <c r="B1061" s="2" t="s">
        <v>313</v>
      </c>
      <c r="C1061" s="2">
        <v>10</v>
      </c>
      <c r="D1061" s="2">
        <v>0</v>
      </c>
    </row>
    <row r="1062" spans="1:4" x14ac:dyDescent="0.3">
      <c r="A1062" s="2">
        <v>12</v>
      </c>
      <c r="B1062" s="2" t="s">
        <v>313</v>
      </c>
      <c r="C1062" s="2">
        <v>1</v>
      </c>
      <c r="D1062" s="2">
        <v>10.106999999999999</v>
      </c>
    </row>
    <row r="1063" spans="1:4" x14ac:dyDescent="0.3">
      <c r="A1063" s="2">
        <v>12</v>
      </c>
      <c r="B1063" s="2" t="s">
        <v>313</v>
      </c>
      <c r="C1063" s="2">
        <v>2</v>
      </c>
      <c r="D1063" s="2">
        <v>0</v>
      </c>
    </row>
    <row r="1064" spans="1:4" x14ac:dyDescent="0.3">
      <c r="A1064" s="2">
        <v>12</v>
      </c>
      <c r="B1064" s="2" t="s">
        <v>313</v>
      </c>
      <c r="C1064" s="2">
        <v>3</v>
      </c>
      <c r="D1064" s="2">
        <v>0</v>
      </c>
    </row>
    <row r="1065" spans="1:4" x14ac:dyDescent="0.3">
      <c r="A1065" s="2">
        <v>12</v>
      </c>
      <c r="B1065" s="2" t="s">
        <v>313</v>
      </c>
      <c r="C1065" s="2">
        <v>4</v>
      </c>
      <c r="D1065" s="2">
        <v>0</v>
      </c>
    </row>
    <row r="1066" spans="1:4" x14ac:dyDescent="0.3">
      <c r="A1066" s="2">
        <v>12</v>
      </c>
      <c r="B1066" s="2" t="s">
        <v>313</v>
      </c>
      <c r="C1066" s="2">
        <v>5</v>
      </c>
      <c r="D1066" s="2">
        <v>0</v>
      </c>
    </row>
    <row r="1067" spans="1:4" x14ac:dyDescent="0.3">
      <c r="A1067" s="2">
        <v>12</v>
      </c>
      <c r="B1067" s="2" t="s">
        <v>313</v>
      </c>
      <c r="C1067" s="2">
        <v>6</v>
      </c>
      <c r="D1067" s="2">
        <v>0</v>
      </c>
    </row>
    <row r="1068" spans="1:4" x14ac:dyDescent="0.3">
      <c r="A1068" s="2">
        <v>12</v>
      </c>
      <c r="B1068" s="2" t="s">
        <v>313</v>
      </c>
      <c r="C1068" s="2">
        <v>7</v>
      </c>
      <c r="D1068" s="2">
        <v>0</v>
      </c>
    </row>
    <row r="1069" spans="1:4" x14ac:dyDescent="0.3">
      <c r="A1069" s="2">
        <v>12</v>
      </c>
      <c r="B1069" s="2" t="s">
        <v>313</v>
      </c>
      <c r="C1069" s="2">
        <v>8</v>
      </c>
      <c r="D1069" s="2">
        <v>0</v>
      </c>
    </row>
    <row r="1070" spans="1:4" x14ac:dyDescent="0.3">
      <c r="A1070" s="2">
        <v>12</v>
      </c>
      <c r="B1070" s="2" t="s">
        <v>313</v>
      </c>
      <c r="C1070" s="2">
        <v>9</v>
      </c>
      <c r="D1070" s="2">
        <v>0</v>
      </c>
    </row>
    <row r="1071" spans="1:4" x14ac:dyDescent="0.3">
      <c r="A1071" s="2">
        <v>12</v>
      </c>
      <c r="B1071" s="2" t="s">
        <v>313</v>
      </c>
      <c r="C1071" s="2">
        <v>10</v>
      </c>
      <c r="D1071" s="2">
        <v>0</v>
      </c>
    </row>
    <row r="1072" spans="1:4" x14ac:dyDescent="0.3">
      <c r="A1072" s="2">
        <v>12</v>
      </c>
      <c r="B1072" s="2" t="s">
        <v>313</v>
      </c>
      <c r="C1072" s="2">
        <v>1</v>
      </c>
      <c r="D1072" s="2">
        <v>1.6990000000000003</v>
      </c>
    </row>
    <row r="1073" spans="1:4" x14ac:dyDescent="0.3">
      <c r="A1073" s="2">
        <v>12</v>
      </c>
      <c r="B1073" s="2" t="s">
        <v>313</v>
      </c>
      <c r="C1073" s="2">
        <v>2</v>
      </c>
      <c r="D1073" s="2">
        <v>3.0100000000000002</v>
      </c>
    </row>
    <row r="1074" spans="1:4" x14ac:dyDescent="0.3">
      <c r="A1074" s="2">
        <v>12</v>
      </c>
      <c r="B1074" s="2" t="s">
        <v>313</v>
      </c>
      <c r="C1074" s="2">
        <v>3</v>
      </c>
      <c r="D1074" s="2">
        <v>0</v>
      </c>
    </row>
    <row r="1075" spans="1:4" x14ac:dyDescent="0.3">
      <c r="A1075" s="2">
        <v>12</v>
      </c>
      <c r="B1075" s="2" t="s">
        <v>313</v>
      </c>
      <c r="C1075" s="2">
        <v>4</v>
      </c>
      <c r="D1075" s="2">
        <v>0</v>
      </c>
    </row>
    <row r="1076" spans="1:4" x14ac:dyDescent="0.3">
      <c r="A1076" s="2">
        <v>12</v>
      </c>
      <c r="B1076" s="2" t="s">
        <v>313</v>
      </c>
      <c r="C1076" s="2">
        <v>5</v>
      </c>
      <c r="D1076" s="2">
        <v>0</v>
      </c>
    </row>
    <row r="1077" spans="1:4" x14ac:dyDescent="0.3">
      <c r="A1077" s="2">
        <v>12</v>
      </c>
      <c r="B1077" s="2" t="s">
        <v>313</v>
      </c>
      <c r="C1077" s="2">
        <v>6</v>
      </c>
      <c r="D1077" s="2">
        <v>0</v>
      </c>
    </row>
    <row r="1078" spans="1:4" x14ac:dyDescent="0.3">
      <c r="A1078" s="2">
        <v>12</v>
      </c>
      <c r="B1078" s="2" t="s">
        <v>313</v>
      </c>
      <c r="C1078" s="2">
        <v>7</v>
      </c>
      <c r="D1078" s="2">
        <v>0</v>
      </c>
    </row>
    <row r="1079" spans="1:4" x14ac:dyDescent="0.3">
      <c r="A1079" s="2">
        <v>12</v>
      </c>
      <c r="B1079" s="2" t="s">
        <v>313</v>
      </c>
      <c r="C1079" s="2">
        <v>8</v>
      </c>
      <c r="D1079" s="2">
        <v>0</v>
      </c>
    </row>
    <row r="1080" spans="1:4" x14ac:dyDescent="0.3">
      <c r="A1080" s="2">
        <v>12</v>
      </c>
      <c r="B1080" s="2" t="s">
        <v>313</v>
      </c>
      <c r="C1080" s="2">
        <v>9</v>
      </c>
      <c r="D1080" s="2">
        <v>0</v>
      </c>
    </row>
    <row r="1081" spans="1:4" x14ac:dyDescent="0.3">
      <c r="A1081" s="2">
        <v>12</v>
      </c>
      <c r="B1081" s="2" t="s">
        <v>313</v>
      </c>
      <c r="C1081" s="2">
        <v>10</v>
      </c>
      <c r="D1081" s="2">
        <v>0</v>
      </c>
    </row>
    <row r="1082" spans="1:4" x14ac:dyDescent="0.3">
      <c r="A1082" s="2">
        <v>13</v>
      </c>
      <c r="B1082" s="2" t="s">
        <v>309</v>
      </c>
      <c r="C1082" s="2">
        <v>1</v>
      </c>
      <c r="D1082" s="2">
        <v>6.5810000000000004</v>
      </c>
    </row>
    <row r="1083" spans="1:4" x14ac:dyDescent="0.3">
      <c r="A1083" s="2">
        <v>13</v>
      </c>
      <c r="B1083" s="2" t="s">
        <v>309</v>
      </c>
      <c r="C1083" s="2">
        <v>2</v>
      </c>
      <c r="D1083" s="2">
        <v>0.35</v>
      </c>
    </row>
    <row r="1084" spans="1:4" x14ac:dyDescent="0.3">
      <c r="A1084" s="2">
        <v>13</v>
      </c>
      <c r="B1084" s="2" t="s">
        <v>309</v>
      </c>
      <c r="C1084" s="2">
        <v>3</v>
      </c>
      <c r="D1084" s="2">
        <v>0</v>
      </c>
    </row>
    <row r="1085" spans="1:4" x14ac:dyDescent="0.3">
      <c r="A1085" s="2">
        <v>13</v>
      </c>
      <c r="B1085" s="2" t="s">
        <v>309</v>
      </c>
      <c r="C1085" s="2">
        <v>4</v>
      </c>
      <c r="D1085" s="2">
        <v>0</v>
      </c>
    </row>
    <row r="1086" spans="1:4" x14ac:dyDescent="0.3">
      <c r="A1086" s="2">
        <v>13</v>
      </c>
      <c r="B1086" s="2" t="s">
        <v>309</v>
      </c>
      <c r="C1086" s="2">
        <v>5</v>
      </c>
      <c r="D1086" s="2">
        <v>0</v>
      </c>
    </row>
    <row r="1087" spans="1:4" x14ac:dyDescent="0.3">
      <c r="A1087" s="2">
        <v>13</v>
      </c>
      <c r="B1087" s="2" t="s">
        <v>309</v>
      </c>
      <c r="C1087" s="2">
        <v>6</v>
      </c>
      <c r="D1087" s="2">
        <v>0</v>
      </c>
    </row>
    <row r="1088" spans="1:4" x14ac:dyDescent="0.3">
      <c r="A1088" s="2">
        <v>13</v>
      </c>
      <c r="B1088" s="2" t="s">
        <v>309</v>
      </c>
      <c r="C1088" s="2">
        <v>7</v>
      </c>
      <c r="D1088" s="2">
        <v>0</v>
      </c>
    </row>
    <row r="1089" spans="1:4" x14ac:dyDescent="0.3">
      <c r="A1089" s="2">
        <v>13</v>
      </c>
      <c r="B1089" s="2" t="s">
        <v>309</v>
      </c>
      <c r="C1089" s="2">
        <v>8</v>
      </c>
      <c r="D1089" s="2">
        <v>0</v>
      </c>
    </row>
    <row r="1090" spans="1:4" x14ac:dyDescent="0.3">
      <c r="A1090" s="2">
        <v>13</v>
      </c>
      <c r="B1090" s="2" t="s">
        <v>309</v>
      </c>
      <c r="C1090" s="2">
        <v>9</v>
      </c>
      <c r="D1090" s="2">
        <v>0</v>
      </c>
    </row>
    <row r="1091" spans="1:4" x14ac:dyDescent="0.3">
      <c r="A1091" s="2">
        <v>13</v>
      </c>
      <c r="B1091" s="2" t="s">
        <v>309</v>
      </c>
      <c r="C1091" s="2">
        <v>10</v>
      </c>
      <c r="D1091" s="2">
        <v>0</v>
      </c>
    </row>
    <row r="1092" spans="1:4" x14ac:dyDescent="0.3">
      <c r="A1092" s="2">
        <v>13</v>
      </c>
      <c r="B1092" s="2" t="s">
        <v>309</v>
      </c>
      <c r="C1092" s="2">
        <v>1</v>
      </c>
      <c r="D1092" s="2">
        <v>2.7970000000000006</v>
      </c>
    </row>
    <row r="1093" spans="1:4" x14ac:dyDescent="0.3">
      <c r="A1093" s="2">
        <v>13</v>
      </c>
      <c r="B1093" s="2" t="s">
        <v>309</v>
      </c>
      <c r="C1093" s="2">
        <v>2</v>
      </c>
      <c r="D1093" s="2">
        <v>0</v>
      </c>
    </row>
    <row r="1094" spans="1:4" x14ac:dyDescent="0.3">
      <c r="A1094" s="2">
        <v>13</v>
      </c>
      <c r="B1094" s="2" t="s">
        <v>309</v>
      </c>
      <c r="C1094" s="2">
        <v>3</v>
      </c>
      <c r="D1094" s="2">
        <v>0</v>
      </c>
    </row>
    <row r="1095" spans="1:4" x14ac:dyDescent="0.3">
      <c r="A1095" s="2">
        <v>13</v>
      </c>
      <c r="B1095" s="2" t="s">
        <v>309</v>
      </c>
      <c r="C1095" s="2">
        <v>4</v>
      </c>
      <c r="D1095" s="2">
        <v>0</v>
      </c>
    </row>
    <row r="1096" spans="1:4" x14ac:dyDescent="0.3">
      <c r="A1096" s="2">
        <v>13</v>
      </c>
      <c r="B1096" s="2" t="s">
        <v>309</v>
      </c>
      <c r="C1096" s="2">
        <v>5</v>
      </c>
      <c r="D1096" s="2">
        <v>0</v>
      </c>
    </row>
    <row r="1097" spans="1:4" x14ac:dyDescent="0.3">
      <c r="A1097" s="2">
        <v>13</v>
      </c>
      <c r="B1097" s="2" t="s">
        <v>309</v>
      </c>
      <c r="C1097" s="2">
        <v>6</v>
      </c>
      <c r="D1097" s="2">
        <v>0</v>
      </c>
    </row>
    <row r="1098" spans="1:4" x14ac:dyDescent="0.3">
      <c r="A1098" s="2">
        <v>13</v>
      </c>
      <c r="B1098" s="2" t="s">
        <v>309</v>
      </c>
      <c r="C1098" s="2">
        <v>7</v>
      </c>
      <c r="D1098" s="2">
        <v>0</v>
      </c>
    </row>
    <row r="1099" spans="1:4" x14ac:dyDescent="0.3">
      <c r="A1099" s="2">
        <v>13</v>
      </c>
      <c r="B1099" s="2" t="s">
        <v>309</v>
      </c>
      <c r="C1099" s="2">
        <v>8</v>
      </c>
      <c r="D1099" s="2">
        <v>0</v>
      </c>
    </row>
    <row r="1100" spans="1:4" x14ac:dyDescent="0.3">
      <c r="A1100" s="2">
        <v>13</v>
      </c>
      <c r="B1100" s="2" t="s">
        <v>309</v>
      </c>
      <c r="C1100" s="2">
        <v>9</v>
      </c>
      <c r="D1100" s="2">
        <v>0</v>
      </c>
    </row>
    <row r="1101" spans="1:4" x14ac:dyDescent="0.3">
      <c r="A1101" s="2">
        <v>13</v>
      </c>
      <c r="B1101" s="2" t="s">
        <v>309</v>
      </c>
      <c r="C1101" s="2">
        <v>10</v>
      </c>
      <c r="D1101" s="2">
        <v>0</v>
      </c>
    </row>
    <row r="1102" spans="1:4" x14ac:dyDescent="0.3">
      <c r="A1102" s="2">
        <v>13</v>
      </c>
      <c r="B1102" s="2" t="s">
        <v>309</v>
      </c>
      <c r="C1102" s="2">
        <v>1</v>
      </c>
      <c r="D1102" s="2">
        <v>3.7339999999999995</v>
      </c>
    </row>
    <row r="1103" spans="1:4" x14ac:dyDescent="0.3">
      <c r="A1103" s="2">
        <v>13</v>
      </c>
      <c r="B1103" s="2" t="s">
        <v>309</v>
      </c>
      <c r="C1103" s="2">
        <v>2</v>
      </c>
      <c r="D1103" s="2">
        <v>1.048</v>
      </c>
    </row>
    <row r="1104" spans="1:4" x14ac:dyDescent="0.3">
      <c r="A1104" s="2">
        <v>13</v>
      </c>
      <c r="B1104" s="2" t="s">
        <v>309</v>
      </c>
      <c r="C1104" s="2">
        <v>3</v>
      </c>
      <c r="D1104" s="2">
        <v>5.3259999999999996</v>
      </c>
    </row>
    <row r="1105" spans="1:4" x14ac:dyDescent="0.3">
      <c r="A1105" s="2">
        <v>13</v>
      </c>
      <c r="B1105" s="2" t="s">
        <v>309</v>
      </c>
      <c r="C1105" s="2">
        <v>4</v>
      </c>
      <c r="D1105" s="2">
        <v>1.4790000000000001</v>
      </c>
    </row>
    <row r="1106" spans="1:4" x14ac:dyDescent="0.3">
      <c r="A1106" s="2">
        <v>13</v>
      </c>
      <c r="B1106" s="2" t="s">
        <v>309</v>
      </c>
      <c r="C1106" s="2">
        <v>5</v>
      </c>
      <c r="D1106" s="2">
        <v>0</v>
      </c>
    </row>
    <row r="1107" spans="1:4" x14ac:dyDescent="0.3">
      <c r="A1107" s="2">
        <v>13</v>
      </c>
      <c r="B1107" s="2" t="s">
        <v>309</v>
      </c>
      <c r="C1107" s="2">
        <v>6</v>
      </c>
      <c r="D1107" s="2">
        <v>0</v>
      </c>
    </row>
    <row r="1108" spans="1:4" x14ac:dyDescent="0.3">
      <c r="A1108" s="2">
        <v>13</v>
      </c>
      <c r="B1108" s="2" t="s">
        <v>309</v>
      </c>
      <c r="C1108" s="2">
        <v>7</v>
      </c>
      <c r="D1108" s="2">
        <v>0</v>
      </c>
    </row>
    <row r="1109" spans="1:4" x14ac:dyDescent="0.3">
      <c r="A1109" s="2">
        <v>13</v>
      </c>
      <c r="B1109" s="2" t="s">
        <v>309</v>
      </c>
      <c r="C1109" s="2">
        <v>8</v>
      </c>
      <c r="D1109" s="2">
        <v>0</v>
      </c>
    </row>
    <row r="1110" spans="1:4" x14ac:dyDescent="0.3">
      <c r="A1110" s="2">
        <v>13</v>
      </c>
      <c r="B1110" s="2" t="s">
        <v>309</v>
      </c>
      <c r="C1110" s="2">
        <v>9</v>
      </c>
      <c r="D1110" s="2">
        <v>0</v>
      </c>
    </row>
    <row r="1111" spans="1:4" x14ac:dyDescent="0.3">
      <c r="A1111" s="2">
        <v>13</v>
      </c>
      <c r="B1111" s="2" t="s">
        <v>309</v>
      </c>
      <c r="C1111" s="2">
        <v>10</v>
      </c>
      <c r="D1111" s="2">
        <v>0</v>
      </c>
    </row>
    <row r="1112" spans="1:4" x14ac:dyDescent="0.3">
      <c r="A1112" s="2">
        <v>13</v>
      </c>
      <c r="B1112" s="2" t="s">
        <v>311</v>
      </c>
      <c r="C1112" s="2">
        <v>1</v>
      </c>
      <c r="D1112" s="2">
        <v>5.5309999999999997</v>
      </c>
    </row>
    <row r="1113" spans="1:4" x14ac:dyDescent="0.3">
      <c r="A1113" s="2">
        <v>13</v>
      </c>
      <c r="B1113" s="2" t="s">
        <v>311</v>
      </c>
      <c r="C1113" s="2">
        <v>2</v>
      </c>
      <c r="D1113" s="2">
        <v>3.0970000000000004</v>
      </c>
    </row>
    <row r="1114" spans="1:4" x14ac:dyDescent="0.3">
      <c r="A1114" s="2">
        <v>13</v>
      </c>
      <c r="B1114" s="2" t="s">
        <v>311</v>
      </c>
      <c r="C1114" s="2">
        <v>3</v>
      </c>
      <c r="D1114" s="2">
        <v>3.581</v>
      </c>
    </row>
    <row r="1115" spans="1:4" x14ac:dyDescent="0.3">
      <c r="A1115" s="2">
        <v>13</v>
      </c>
      <c r="B1115" s="2" t="s">
        <v>311</v>
      </c>
      <c r="C1115" s="2">
        <v>4</v>
      </c>
      <c r="D1115" s="2">
        <v>1.181</v>
      </c>
    </row>
    <row r="1116" spans="1:4" x14ac:dyDescent="0.3">
      <c r="A1116" s="2">
        <v>13</v>
      </c>
      <c r="B1116" s="2" t="s">
        <v>311</v>
      </c>
      <c r="C1116" s="2">
        <v>5</v>
      </c>
      <c r="D1116" s="2">
        <v>0</v>
      </c>
    </row>
    <row r="1117" spans="1:4" x14ac:dyDescent="0.3">
      <c r="A1117" s="2">
        <v>13</v>
      </c>
      <c r="B1117" s="2" t="s">
        <v>311</v>
      </c>
      <c r="C1117" s="2">
        <v>6</v>
      </c>
      <c r="D1117" s="2">
        <v>0</v>
      </c>
    </row>
    <row r="1118" spans="1:4" x14ac:dyDescent="0.3">
      <c r="A1118" s="2">
        <v>13</v>
      </c>
      <c r="B1118" s="2" t="s">
        <v>311</v>
      </c>
      <c r="C1118" s="2">
        <v>7</v>
      </c>
      <c r="D1118" s="2">
        <v>0</v>
      </c>
    </row>
    <row r="1119" spans="1:4" x14ac:dyDescent="0.3">
      <c r="A1119" s="2">
        <v>13</v>
      </c>
      <c r="B1119" s="2" t="s">
        <v>311</v>
      </c>
      <c r="C1119" s="2">
        <v>8</v>
      </c>
      <c r="D1119" s="2">
        <v>0</v>
      </c>
    </row>
    <row r="1120" spans="1:4" x14ac:dyDescent="0.3">
      <c r="A1120" s="2">
        <v>13</v>
      </c>
      <c r="B1120" s="2" t="s">
        <v>311</v>
      </c>
      <c r="C1120" s="2">
        <v>9</v>
      </c>
      <c r="D1120" s="2">
        <v>0</v>
      </c>
    </row>
    <row r="1121" spans="1:4" x14ac:dyDescent="0.3">
      <c r="A1121" s="2">
        <v>13</v>
      </c>
      <c r="B1121" s="2" t="s">
        <v>311</v>
      </c>
      <c r="C1121" s="2">
        <v>10</v>
      </c>
      <c r="D1121" s="2">
        <v>0</v>
      </c>
    </row>
    <row r="1122" spans="1:4" x14ac:dyDescent="0.3">
      <c r="A1122" s="2">
        <v>13</v>
      </c>
      <c r="B1122" s="2" t="s">
        <v>311</v>
      </c>
      <c r="C1122" s="2">
        <v>1</v>
      </c>
      <c r="D1122" s="2">
        <v>3.499000000000001</v>
      </c>
    </row>
    <row r="1123" spans="1:4" x14ac:dyDescent="0.3">
      <c r="A1123" s="2">
        <v>13</v>
      </c>
      <c r="B1123" s="2" t="s">
        <v>311</v>
      </c>
      <c r="C1123" s="2">
        <v>2</v>
      </c>
      <c r="D1123" s="2">
        <v>3.0820000000000003</v>
      </c>
    </row>
    <row r="1124" spans="1:4" x14ac:dyDescent="0.3">
      <c r="A1124" s="2">
        <v>13</v>
      </c>
      <c r="B1124" s="2" t="s">
        <v>311</v>
      </c>
      <c r="C1124" s="2">
        <v>3</v>
      </c>
      <c r="D1124" s="2">
        <v>1.1970000000000001</v>
      </c>
    </row>
    <row r="1125" spans="1:4" x14ac:dyDescent="0.3">
      <c r="A1125" s="2">
        <v>13</v>
      </c>
      <c r="B1125" s="2" t="s">
        <v>311</v>
      </c>
      <c r="C1125" s="2">
        <v>4</v>
      </c>
      <c r="D1125" s="2">
        <v>0</v>
      </c>
    </row>
    <row r="1126" spans="1:4" x14ac:dyDescent="0.3">
      <c r="A1126" s="2">
        <v>13</v>
      </c>
      <c r="B1126" s="2" t="s">
        <v>311</v>
      </c>
      <c r="C1126" s="2">
        <v>5</v>
      </c>
      <c r="D1126" s="2">
        <v>0</v>
      </c>
    </row>
    <row r="1127" spans="1:4" x14ac:dyDescent="0.3">
      <c r="A1127" s="2">
        <v>13</v>
      </c>
      <c r="B1127" s="2" t="s">
        <v>311</v>
      </c>
      <c r="C1127" s="2">
        <v>6</v>
      </c>
      <c r="D1127" s="2">
        <v>0</v>
      </c>
    </row>
    <row r="1128" spans="1:4" x14ac:dyDescent="0.3">
      <c r="A1128" s="2">
        <v>13</v>
      </c>
      <c r="B1128" s="2" t="s">
        <v>311</v>
      </c>
      <c r="C1128" s="2">
        <v>7</v>
      </c>
      <c r="D1128" s="2">
        <v>0</v>
      </c>
    </row>
    <row r="1129" spans="1:4" x14ac:dyDescent="0.3">
      <c r="A1129" s="2">
        <v>13</v>
      </c>
      <c r="B1129" s="2" t="s">
        <v>311</v>
      </c>
      <c r="C1129" s="2">
        <v>8</v>
      </c>
      <c r="D1129" s="2">
        <v>0</v>
      </c>
    </row>
    <row r="1130" spans="1:4" x14ac:dyDescent="0.3">
      <c r="A1130" s="2">
        <v>13</v>
      </c>
      <c r="B1130" s="2" t="s">
        <v>311</v>
      </c>
      <c r="C1130" s="2">
        <v>9</v>
      </c>
      <c r="D1130" s="2">
        <v>0</v>
      </c>
    </row>
    <row r="1131" spans="1:4" x14ac:dyDescent="0.3">
      <c r="A1131" s="2">
        <v>13</v>
      </c>
      <c r="B1131" s="2" t="s">
        <v>311</v>
      </c>
      <c r="C1131" s="2">
        <v>10</v>
      </c>
      <c r="D1131" s="2">
        <v>0</v>
      </c>
    </row>
    <row r="1132" spans="1:4" x14ac:dyDescent="0.3">
      <c r="A1132" s="2">
        <v>13</v>
      </c>
      <c r="B1132" s="2" t="s">
        <v>311</v>
      </c>
      <c r="C1132" s="2">
        <v>1</v>
      </c>
      <c r="D1132" s="2">
        <v>1.7310000000000001</v>
      </c>
    </row>
    <row r="1133" spans="1:4" x14ac:dyDescent="0.3">
      <c r="A1133" s="2">
        <v>13</v>
      </c>
      <c r="B1133" s="2" t="s">
        <v>311</v>
      </c>
      <c r="C1133" s="2">
        <v>2</v>
      </c>
      <c r="D1133" s="2">
        <v>3.1310000000000002</v>
      </c>
    </row>
    <row r="1134" spans="1:4" x14ac:dyDescent="0.3">
      <c r="A1134" s="2">
        <v>13</v>
      </c>
      <c r="B1134" s="2" t="s">
        <v>311</v>
      </c>
      <c r="C1134" s="2">
        <v>3</v>
      </c>
      <c r="D1134" s="2">
        <v>0.66700000000000004</v>
      </c>
    </row>
    <row r="1135" spans="1:4" x14ac:dyDescent="0.3">
      <c r="A1135" s="2">
        <v>13</v>
      </c>
      <c r="B1135" s="2" t="s">
        <v>311</v>
      </c>
      <c r="C1135" s="2">
        <v>4</v>
      </c>
      <c r="D1135" s="2">
        <v>7.3889999999999985</v>
      </c>
    </row>
    <row r="1136" spans="1:4" x14ac:dyDescent="0.3">
      <c r="A1136" s="2">
        <v>13</v>
      </c>
      <c r="B1136" s="2" t="s">
        <v>311</v>
      </c>
      <c r="C1136" s="2">
        <v>5</v>
      </c>
      <c r="D1136" s="2">
        <v>0.71599999999999997</v>
      </c>
    </row>
    <row r="1137" spans="1:4" x14ac:dyDescent="0.3">
      <c r="A1137" s="2">
        <v>13</v>
      </c>
      <c r="B1137" s="2" t="s">
        <v>311</v>
      </c>
      <c r="C1137" s="2">
        <v>6</v>
      </c>
      <c r="D1137" s="2">
        <v>0</v>
      </c>
    </row>
    <row r="1138" spans="1:4" x14ac:dyDescent="0.3">
      <c r="A1138" s="2">
        <v>13</v>
      </c>
      <c r="B1138" s="2" t="s">
        <v>311</v>
      </c>
      <c r="C1138" s="2">
        <v>7</v>
      </c>
      <c r="D1138" s="2">
        <v>0</v>
      </c>
    </row>
    <row r="1139" spans="1:4" x14ac:dyDescent="0.3">
      <c r="A1139" s="2">
        <v>13</v>
      </c>
      <c r="B1139" s="2" t="s">
        <v>311</v>
      </c>
      <c r="C1139" s="2">
        <v>8</v>
      </c>
      <c r="D1139" s="2">
        <v>0</v>
      </c>
    </row>
    <row r="1140" spans="1:4" x14ac:dyDescent="0.3">
      <c r="A1140" s="2">
        <v>13</v>
      </c>
      <c r="B1140" s="2" t="s">
        <v>311</v>
      </c>
      <c r="C1140" s="2">
        <v>9</v>
      </c>
      <c r="D1140" s="2">
        <v>0</v>
      </c>
    </row>
    <row r="1141" spans="1:4" x14ac:dyDescent="0.3">
      <c r="A1141" s="2">
        <v>13</v>
      </c>
      <c r="B1141" s="2" t="s">
        <v>311</v>
      </c>
      <c r="C1141" s="2">
        <v>10</v>
      </c>
      <c r="D1141" s="2">
        <v>0</v>
      </c>
    </row>
    <row r="1142" spans="1:4" x14ac:dyDescent="0.3">
      <c r="A1142" s="2">
        <v>13</v>
      </c>
      <c r="B1142" s="2" t="s">
        <v>313</v>
      </c>
      <c r="C1142" s="2">
        <v>1</v>
      </c>
      <c r="D1142" s="2">
        <v>0.91699999999999993</v>
      </c>
    </row>
    <row r="1143" spans="1:4" x14ac:dyDescent="0.3">
      <c r="A1143" s="2">
        <v>13</v>
      </c>
      <c r="B1143" s="2" t="s">
        <v>313</v>
      </c>
      <c r="C1143" s="2">
        <v>2</v>
      </c>
      <c r="D1143" s="2">
        <v>1.966</v>
      </c>
    </row>
    <row r="1144" spans="1:4" x14ac:dyDescent="0.3">
      <c r="A1144" s="2">
        <v>13</v>
      </c>
      <c r="B1144" s="2" t="s">
        <v>313</v>
      </c>
      <c r="C1144" s="2">
        <v>3</v>
      </c>
      <c r="D1144" s="2">
        <v>0.1</v>
      </c>
    </row>
    <row r="1145" spans="1:4" x14ac:dyDescent="0.3">
      <c r="A1145" s="2">
        <v>13</v>
      </c>
      <c r="B1145" s="2" t="s">
        <v>313</v>
      </c>
      <c r="C1145" s="2">
        <v>4</v>
      </c>
      <c r="D1145" s="2">
        <v>1.214</v>
      </c>
    </row>
    <row r="1146" spans="1:4" x14ac:dyDescent="0.3">
      <c r="A1146" s="2">
        <v>13</v>
      </c>
      <c r="B1146" s="2" t="s">
        <v>313</v>
      </c>
      <c r="C1146" s="2">
        <v>5</v>
      </c>
      <c r="D1146" s="2">
        <v>0.81500000000000006</v>
      </c>
    </row>
    <row r="1147" spans="1:4" x14ac:dyDescent="0.3">
      <c r="A1147" s="2">
        <v>13</v>
      </c>
      <c r="B1147" s="2" t="s">
        <v>313</v>
      </c>
      <c r="C1147" s="2">
        <v>6</v>
      </c>
      <c r="D1147" s="2">
        <v>0</v>
      </c>
    </row>
    <row r="1148" spans="1:4" x14ac:dyDescent="0.3">
      <c r="A1148" s="2">
        <v>13</v>
      </c>
      <c r="B1148" s="2" t="s">
        <v>313</v>
      </c>
      <c r="C1148" s="2">
        <v>7</v>
      </c>
      <c r="D1148" s="2">
        <v>0</v>
      </c>
    </row>
    <row r="1149" spans="1:4" x14ac:dyDescent="0.3">
      <c r="A1149" s="2">
        <v>13</v>
      </c>
      <c r="B1149" s="2" t="s">
        <v>313</v>
      </c>
      <c r="C1149" s="2">
        <v>8</v>
      </c>
      <c r="D1149" s="2">
        <v>0</v>
      </c>
    </row>
    <row r="1150" spans="1:4" x14ac:dyDescent="0.3">
      <c r="A1150" s="2">
        <v>13</v>
      </c>
      <c r="B1150" s="2" t="s">
        <v>313</v>
      </c>
      <c r="C1150" s="2">
        <v>9</v>
      </c>
      <c r="D1150" s="2">
        <v>0</v>
      </c>
    </row>
    <row r="1151" spans="1:4" x14ac:dyDescent="0.3">
      <c r="A1151" s="2">
        <v>13</v>
      </c>
      <c r="B1151" s="2" t="s">
        <v>313</v>
      </c>
      <c r="C1151" s="2">
        <v>10</v>
      </c>
      <c r="D1151" s="2">
        <v>0</v>
      </c>
    </row>
    <row r="1152" spans="1:4" x14ac:dyDescent="0.3">
      <c r="A1152" s="2">
        <v>13</v>
      </c>
      <c r="B1152" s="2" t="s">
        <v>313</v>
      </c>
      <c r="C1152" s="2">
        <v>1</v>
      </c>
      <c r="D1152" s="2">
        <v>1.9809999999999999</v>
      </c>
    </row>
    <row r="1153" spans="1:4" x14ac:dyDescent="0.3">
      <c r="A1153" s="2">
        <v>13</v>
      </c>
      <c r="B1153" s="2" t="s">
        <v>313</v>
      </c>
      <c r="C1153" s="2">
        <v>2</v>
      </c>
      <c r="D1153" s="2">
        <v>0.26700000000000002</v>
      </c>
    </row>
    <row r="1154" spans="1:4" x14ac:dyDescent="0.3">
      <c r="A1154" s="2">
        <v>13</v>
      </c>
      <c r="B1154" s="2" t="s">
        <v>313</v>
      </c>
      <c r="C1154" s="2">
        <v>3</v>
      </c>
      <c r="D1154" s="2">
        <v>0</v>
      </c>
    </row>
    <row r="1155" spans="1:4" x14ac:dyDescent="0.3">
      <c r="A1155" s="2">
        <v>13</v>
      </c>
      <c r="B1155" s="2" t="s">
        <v>313</v>
      </c>
      <c r="C1155" s="2">
        <v>4</v>
      </c>
      <c r="D1155" s="2">
        <v>0</v>
      </c>
    </row>
    <row r="1156" spans="1:4" x14ac:dyDescent="0.3">
      <c r="A1156" s="2">
        <v>13</v>
      </c>
      <c r="B1156" s="2" t="s">
        <v>313</v>
      </c>
      <c r="C1156" s="2">
        <v>5</v>
      </c>
      <c r="D1156" s="2">
        <v>0</v>
      </c>
    </row>
    <row r="1157" spans="1:4" x14ac:dyDescent="0.3">
      <c r="A1157" s="2">
        <v>13</v>
      </c>
      <c r="B1157" s="2" t="s">
        <v>313</v>
      </c>
      <c r="C1157" s="2">
        <v>6</v>
      </c>
      <c r="D1157" s="2">
        <v>0</v>
      </c>
    </row>
    <row r="1158" spans="1:4" x14ac:dyDescent="0.3">
      <c r="A1158" s="2">
        <v>13</v>
      </c>
      <c r="B1158" s="2" t="s">
        <v>313</v>
      </c>
      <c r="C1158" s="2">
        <v>7</v>
      </c>
      <c r="D1158" s="2">
        <v>0</v>
      </c>
    </row>
    <row r="1159" spans="1:4" x14ac:dyDescent="0.3">
      <c r="A1159" s="2">
        <v>13</v>
      </c>
      <c r="B1159" s="2" t="s">
        <v>313</v>
      </c>
      <c r="C1159" s="2">
        <v>8</v>
      </c>
      <c r="D1159" s="2">
        <v>0</v>
      </c>
    </row>
    <row r="1160" spans="1:4" x14ac:dyDescent="0.3">
      <c r="A1160" s="2">
        <v>13</v>
      </c>
      <c r="B1160" s="2" t="s">
        <v>313</v>
      </c>
      <c r="C1160" s="2">
        <v>9</v>
      </c>
      <c r="D1160" s="2">
        <v>0</v>
      </c>
    </row>
    <row r="1161" spans="1:4" x14ac:dyDescent="0.3">
      <c r="A1161" s="2">
        <v>13</v>
      </c>
      <c r="B1161" s="2" t="s">
        <v>313</v>
      </c>
      <c r="C1161" s="2">
        <v>10</v>
      </c>
      <c r="D1161" s="2">
        <v>0</v>
      </c>
    </row>
    <row r="1162" spans="1:4" x14ac:dyDescent="0.3">
      <c r="A1162" s="2">
        <v>13</v>
      </c>
      <c r="B1162" s="2" t="s">
        <v>313</v>
      </c>
      <c r="C1162" s="2">
        <v>1</v>
      </c>
      <c r="D1162" s="2">
        <v>2.5289999999999999</v>
      </c>
    </row>
    <row r="1163" spans="1:4" x14ac:dyDescent="0.3">
      <c r="A1163" s="2">
        <v>13</v>
      </c>
      <c r="B1163" s="2" t="s">
        <v>313</v>
      </c>
      <c r="C1163" s="2">
        <v>2</v>
      </c>
      <c r="D1163" s="2">
        <v>0</v>
      </c>
    </row>
    <row r="1164" spans="1:4" x14ac:dyDescent="0.3">
      <c r="A1164" s="2">
        <v>13</v>
      </c>
      <c r="B1164" s="2" t="s">
        <v>313</v>
      </c>
      <c r="C1164" s="2">
        <v>3</v>
      </c>
      <c r="D1164" s="2">
        <v>0</v>
      </c>
    </row>
    <row r="1165" spans="1:4" x14ac:dyDescent="0.3">
      <c r="A1165" s="2">
        <v>13</v>
      </c>
      <c r="B1165" s="2" t="s">
        <v>313</v>
      </c>
      <c r="C1165" s="2">
        <v>4</v>
      </c>
      <c r="D1165" s="2">
        <v>0</v>
      </c>
    </row>
    <row r="1166" spans="1:4" x14ac:dyDescent="0.3">
      <c r="A1166" s="2">
        <v>13</v>
      </c>
      <c r="B1166" s="2" t="s">
        <v>313</v>
      </c>
      <c r="C1166" s="2">
        <v>5</v>
      </c>
      <c r="D1166" s="2">
        <v>0</v>
      </c>
    </row>
    <row r="1167" spans="1:4" x14ac:dyDescent="0.3">
      <c r="A1167" s="2">
        <v>13</v>
      </c>
      <c r="B1167" s="2" t="s">
        <v>313</v>
      </c>
      <c r="C1167" s="2">
        <v>6</v>
      </c>
      <c r="D1167" s="2">
        <v>0</v>
      </c>
    </row>
    <row r="1168" spans="1:4" x14ac:dyDescent="0.3">
      <c r="A1168" s="2">
        <v>13</v>
      </c>
      <c r="B1168" s="2" t="s">
        <v>313</v>
      </c>
      <c r="C1168" s="2">
        <v>7</v>
      </c>
      <c r="D1168" s="2">
        <v>0</v>
      </c>
    </row>
    <row r="1169" spans="1:4" x14ac:dyDescent="0.3">
      <c r="A1169" s="2">
        <v>13</v>
      </c>
      <c r="B1169" s="2" t="s">
        <v>313</v>
      </c>
      <c r="C1169" s="2">
        <v>8</v>
      </c>
      <c r="D1169" s="2">
        <v>0</v>
      </c>
    </row>
    <row r="1170" spans="1:4" x14ac:dyDescent="0.3">
      <c r="A1170" s="2">
        <v>13</v>
      </c>
      <c r="B1170" s="2" t="s">
        <v>313</v>
      </c>
      <c r="C1170" s="2">
        <v>9</v>
      </c>
      <c r="D1170" s="2">
        <v>0</v>
      </c>
    </row>
    <row r="1171" spans="1:4" x14ac:dyDescent="0.3">
      <c r="A1171" s="2">
        <v>13</v>
      </c>
      <c r="B1171" s="2" t="s">
        <v>313</v>
      </c>
      <c r="C1171" s="2">
        <v>10</v>
      </c>
      <c r="D1171" s="2">
        <v>0</v>
      </c>
    </row>
    <row r="1172" spans="1:4" x14ac:dyDescent="0.3">
      <c r="A1172" s="2">
        <v>14</v>
      </c>
      <c r="B1172" s="2" t="s">
        <v>311</v>
      </c>
      <c r="C1172" s="2">
        <v>1</v>
      </c>
      <c r="D1172" s="2">
        <v>1</v>
      </c>
    </row>
    <row r="1173" spans="1:4" x14ac:dyDescent="0.3">
      <c r="A1173" s="2">
        <v>14</v>
      </c>
      <c r="B1173" s="2" t="s">
        <v>311</v>
      </c>
      <c r="C1173" s="2">
        <v>2</v>
      </c>
      <c r="D1173" s="2">
        <v>0</v>
      </c>
    </row>
    <row r="1174" spans="1:4" x14ac:dyDescent="0.3">
      <c r="A1174" s="2">
        <v>14</v>
      </c>
      <c r="B1174" s="2" t="s">
        <v>311</v>
      </c>
      <c r="C1174" s="2">
        <v>3</v>
      </c>
      <c r="D1174" s="2">
        <v>0</v>
      </c>
    </row>
    <row r="1175" spans="1:4" x14ac:dyDescent="0.3">
      <c r="A1175" s="2">
        <v>14</v>
      </c>
      <c r="B1175" s="2" t="s">
        <v>311</v>
      </c>
      <c r="C1175" s="2">
        <v>4</v>
      </c>
      <c r="D1175" s="2">
        <v>0</v>
      </c>
    </row>
    <row r="1176" spans="1:4" x14ac:dyDescent="0.3">
      <c r="A1176" s="2">
        <v>14</v>
      </c>
      <c r="B1176" s="2" t="s">
        <v>311</v>
      </c>
      <c r="C1176" s="2">
        <v>5</v>
      </c>
      <c r="D1176" s="2">
        <v>0</v>
      </c>
    </row>
    <row r="1177" spans="1:4" x14ac:dyDescent="0.3">
      <c r="A1177" s="2">
        <v>14</v>
      </c>
      <c r="B1177" s="2" t="s">
        <v>311</v>
      </c>
      <c r="C1177" s="2">
        <v>6</v>
      </c>
      <c r="D1177" s="2">
        <v>0</v>
      </c>
    </row>
    <row r="1178" spans="1:4" x14ac:dyDescent="0.3">
      <c r="A1178" s="2">
        <v>14</v>
      </c>
      <c r="B1178" s="2" t="s">
        <v>311</v>
      </c>
      <c r="C1178" s="2">
        <v>7</v>
      </c>
      <c r="D1178" s="2">
        <v>0</v>
      </c>
    </row>
    <row r="1179" spans="1:4" x14ac:dyDescent="0.3">
      <c r="A1179" s="2">
        <v>14</v>
      </c>
      <c r="B1179" s="2" t="s">
        <v>311</v>
      </c>
      <c r="C1179" s="2">
        <v>8</v>
      </c>
      <c r="D1179" s="2">
        <v>0</v>
      </c>
    </row>
    <row r="1180" spans="1:4" x14ac:dyDescent="0.3">
      <c r="A1180" s="2">
        <v>14</v>
      </c>
      <c r="B1180" s="2" t="s">
        <v>311</v>
      </c>
      <c r="C1180" s="2">
        <v>9</v>
      </c>
      <c r="D1180" s="2">
        <v>0</v>
      </c>
    </row>
    <row r="1181" spans="1:4" x14ac:dyDescent="0.3">
      <c r="A1181" s="2">
        <v>14</v>
      </c>
      <c r="B1181" s="2" t="s">
        <v>311</v>
      </c>
      <c r="C1181" s="2">
        <v>10</v>
      </c>
      <c r="D1181" s="2">
        <v>0</v>
      </c>
    </row>
    <row r="1182" spans="1:4" x14ac:dyDescent="0.3">
      <c r="A1182" s="2">
        <v>14</v>
      </c>
      <c r="B1182" s="2" t="s">
        <v>311</v>
      </c>
      <c r="C1182" s="2">
        <v>1</v>
      </c>
      <c r="D1182" s="2">
        <v>0.13200000000000001</v>
      </c>
    </row>
    <row r="1183" spans="1:4" x14ac:dyDescent="0.3">
      <c r="A1183" s="2">
        <v>14</v>
      </c>
      <c r="B1183" s="2" t="s">
        <v>311</v>
      </c>
      <c r="C1183" s="2">
        <v>2</v>
      </c>
      <c r="D1183" s="2">
        <v>1.1500000000000001</v>
      </c>
    </row>
    <row r="1184" spans="1:4" x14ac:dyDescent="0.3">
      <c r="A1184" s="2">
        <v>14</v>
      </c>
      <c r="B1184" s="2" t="s">
        <v>311</v>
      </c>
      <c r="C1184" s="2">
        <v>3</v>
      </c>
      <c r="D1184" s="2">
        <v>0</v>
      </c>
    </row>
    <row r="1185" spans="1:4" x14ac:dyDescent="0.3">
      <c r="A1185" s="2">
        <v>14</v>
      </c>
      <c r="B1185" s="2" t="s">
        <v>311</v>
      </c>
      <c r="C1185" s="2">
        <v>4</v>
      </c>
      <c r="D1185" s="2">
        <v>0.316</v>
      </c>
    </row>
    <row r="1186" spans="1:4" x14ac:dyDescent="0.3">
      <c r="A1186" s="2">
        <v>14</v>
      </c>
      <c r="B1186" s="2" t="s">
        <v>311</v>
      </c>
      <c r="C1186" s="2">
        <v>5</v>
      </c>
      <c r="D1186" s="2">
        <v>0</v>
      </c>
    </row>
    <row r="1187" spans="1:4" x14ac:dyDescent="0.3">
      <c r="A1187" s="2">
        <v>14</v>
      </c>
      <c r="B1187" s="2" t="s">
        <v>311</v>
      </c>
      <c r="C1187" s="2">
        <v>6</v>
      </c>
      <c r="D1187" s="2">
        <v>0</v>
      </c>
    </row>
    <row r="1188" spans="1:4" x14ac:dyDescent="0.3">
      <c r="A1188" s="2">
        <v>14</v>
      </c>
      <c r="B1188" s="2" t="s">
        <v>311</v>
      </c>
      <c r="C1188" s="2">
        <v>7</v>
      </c>
      <c r="D1188" s="2">
        <v>0</v>
      </c>
    </row>
    <row r="1189" spans="1:4" x14ac:dyDescent="0.3">
      <c r="A1189" s="2">
        <v>14</v>
      </c>
      <c r="B1189" s="2" t="s">
        <v>311</v>
      </c>
      <c r="C1189" s="2">
        <v>8</v>
      </c>
      <c r="D1189" s="2">
        <v>0</v>
      </c>
    </row>
    <row r="1190" spans="1:4" x14ac:dyDescent="0.3">
      <c r="A1190" s="2">
        <v>14</v>
      </c>
      <c r="B1190" s="2" t="s">
        <v>311</v>
      </c>
      <c r="C1190" s="2">
        <v>9</v>
      </c>
      <c r="D1190" s="2">
        <v>0</v>
      </c>
    </row>
    <row r="1191" spans="1:4" x14ac:dyDescent="0.3">
      <c r="A1191" s="2">
        <v>14</v>
      </c>
      <c r="B1191" s="2" t="s">
        <v>311</v>
      </c>
      <c r="C1191" s="2">
        <v>10</v>
      </c>
      <c r="D1191" s="2">
        <v>0</v>
      </c>
    </row>
    <row r="1192" spans="1:4" x14ac:dyDescent="0.3">
      <c r="A1192" s="2">
        <v>14</v>
      </c>
      <c r="B1192" s="2" t="s">
        <v>311</v>
      </c>
      <c r="C1192" s="2">
        <v>1</v>
      </c>
      <c r="D1192" s="2">
        <v>3.7950000000000004</v>
      </c>
    </row>
    <row r="1193" spans="1:4" x14ac:dyDescent="0.3">
      <c r="A1193" s="2">
        <v>14</v>
      </c>
      <c r="B1193" s="2" t="s">
        <v>311</v>
      </c>
      <c r="C1193" s="2">
        <v>2</v>
      </c>
      <c r="D1193" s="2">
        <v>0.26700000000000002</v>
      </c>
    </row>
    <row r="1194" spans="1:4" x14ac:dyDescent="0.3">
      <c r="A1194" s="2">
        <v>14</v>
      </c>
      <c r="B1194" s="2" t="s">
        <v>311</v>
      </c>
      <c r="C1194" s="2">
        <v>3</v>
      </c>
      <c r="D1194" s="2">
        <v>0</v>
      </c>
    </row>
    <row r="1195" spans="1:4" x14ac:dyDescent="0.3">
      <c r="A1195" s="2">
        <v>14</v>
      </c>
      <c r="B1195" s="2" t="s">
        <v>311</v>
      </c>
      <c r="C1195" s="2">
        <v>4</v>
      </c>
      <c r="D1195" s="2">
        <v>0</v>
      </c>
    </row>
    <row r="1196" spans="1:4" x14ac:dyDescent="0.3">
      <c r="A1196" s="2">
        <v>14</v>
      </c>
      <c r="B1196" s="2" t="s">
        <v>311</v>
      </c>
      <c r="C1196" s="2">
        <v>5</v>
      </c>
      <c r="D1196" s="2">
        <v>0</v>
      </c>
    </row>
    <row r="1197" spans="1:4" x14ac:dyDescent="0.3">
      <c r="A1197" s="2">
        <v>14</v>
      </c>
      <c r="B1197" s="2" t="s">
        <v>311</v>
      </c>
      <c r="C1197" s="2">
        <v>6</v>
      </c>
      <c r="D1197" s="2">
        <v>0</v>
      </c>
    </row>
    <row r="1198" spans="1:4" x14ac:dyDescent="0.3">
      <c r="A1198" s="2">
        <v>14</v>
      </c>
      <c r="B1198" s="2" t="s">
        <v>311</v>
      </c>
      <c r="C1198" s="2">
        <v>7</v>
      </c>
      <c r="D1198" s="2">
        <v>0</v>
      </c>
    </row>
    <row r="1199" spans="1:4" x14ac:dyDescent="0.3">
      <c r="A1199" s="2">
        <v>14</v>
      </c>
      <c r="B1199" s="2" t="s">
        <v>311</v>
      </c>
      <c r="C1199" s="2">
        <v>8</v>
      </c>
      <c r="D1199" s="2">
        <v>0</v>
      </c>
    </row>
    <row r="1200" spans="1:4" x14ac:dyDescent="0.3">
      <c r="A1200" s="2">
        <v>14</v>
      </c>
      <c r="B1200" s="2" t="s">
        <v>311</v>
      </c>
      <c r="C1200" s="2">
        <v>9</v>
      </c>
      <c r="D1200" s="2">
        <v>0</v>
      </c>
    </row>
    <row r="1201" spans="1:4" x14ac:dyDescent="0.3">
      <c r="A1201" s="2">
        <v>14</v>
      </c>
      <c r="B1201" s="2" t="s">
        <v>311</v>
      </c>
      <c r="C1201" s="2">
        <v>10</v>
      </c>
      <c r="D1201" s="2">
        <v>0</v>
      </c>
    </row>
    <row r="1202" spans="1:4" x14ac:dyDescent="0.3">
      <c r="A1202" s="2">
        <v>14</v>
      </c>
      <c r="B1202" s="2" t="s">
        <v>313</v>
      </c>
      <c r="C1202" s="2">
        <v>1</v>
      </c>
      <c r="D1202" s="2">
        <v>7.4730000000000016</v>
      </c>
    </row>
    <row r="1203" spans="1:4" x14ac:dyDescent="0.3">
      <c r="A1203" s="2">
        <v>14</v>
      </c>
      <c r="B1203" s="2" t="s">
        <v>313</v>
      </c>
      <c r="C1203" s="2">
        <v>2</v>
      </c>
      <c r="D1203" s="2">
        <v>0.433</v>
      </c>
    </row>
    <row r="1204" spans="1:4" x14ac:dyDescent="0.3">
      <c r="A1204" s="2">
        <v>14</v>
      </c>
      <c r="B1204" s="2" t="s">
        <v>313</v>
      </c>
      <c r="C1204" s="2">
        <v>3</v>
      </c>
      <c r="D1204" s="2">
        <v>0</v>
      </c>
    </row>
    <row r="1205" spans="1:4" x14ac:dyDescent="0.3">
      <c r="A1205" s="2">
        <v>14</v>
      </c>
      <c r="B1205" s="2" t="s">
        <v>313</v>
      </c>
      <c r="C1205" s="2">
        <v>4</v>
      </c>
      <c r="D1205" s="2">
        <v>0</v>
      </c>
    </row>
    <row r="1206" spans="1:4" x14ac:dyDescent="0.3">
      <c r="A1206" s="2">
        <v>14</v>
      </c>
      <c r="B1206" s="2" t="s">
        <v>313</v>
      </c>
      <c r="C1206" s="2">
        <v>5</v>
      </c>
      <c r="D1206" s="2">
        <v>0</v>
      </c>
    </row>
    <row r="1207" spans="1:4" x14ac:dyDescent="0.3">
      <c r="A1207" s="2">
        <v>14</v>
      </c>
      <c r="B1207" s="2" t="s">
        <v>313</v>
      </c>
      <c r="C1207" s="2">
        <v>6</v>
      </c>
      <c r="D1207" s="2">
        <v>0</v>
      </c>
    </row>
    <row r="1208" spans="1:4" x14ac:dyDescent="0.3">
      <c r="A1208" s="2">
        <v>14</v>
      </c>
      <c r="B1208" s="2" t="s">
        <v>313</v>
      </c>
      <c r="C1208" s="2">
        <v>7</v>
      </c>
      <c r="D1208" s="2">
        <v>0</v>
      </c>
    </row>
    <row r="1209" spans="1:4" x14ac:dyDescent="0.3">
      <c r="A1209" s="2">
        <v>14</v>
      </c>
      <c r="B1209" s="2" t="s">
        <v>313</v>
      </c>
      <c r="C1209" s="2">
        <v>8</v>
      </c>
      <c r="D1209" s="2">
        <v>0</v>
      </c>
    </row>
    <row r="1210" spans="1:4" x14ac:dyDescent="0.3">
      <c r="A1210" s="2">
        <v>14</v>
      </c>
      <c r="B1210" s="2" t="s">
        <v>313</v>
      </c>
      <c r="C1210" s="2">
        <v>9</v>
      </c>
      <c r="D1210" s="2">
        <v>0</v>
      </c>
    </row>
    <row r="1211" spans="1:4" x14ac:dyDescent="0.3">
      <c r="A1211" s="2">
        <v>14</v>
      </c>
      <c r="B1211" s="2" t="s">
        <v>313</v>
      </c>
      <c r="C1211" s="2">
        <v>10</v>
      </c>
      <c r="D1211" s="2">
        <v>0</v>
      </c>
    </row>
    <row r="1212" spans="1:4" x14ac:dyDescent="0.3">
      <c r="A1212" s="2">
        <v>14</v>
      </c>
      <c r="B1212" s="2" t="s">
        <v>313</v>
      </c>
      <c r="C1212" s="2">
        <v>1</v>
      </c>
      <c r="D1212" s="2">
        <v>2.5630000000000002</v>
      </c>
    </row>
    <row r="1213" spans="1:4" x14ac:dyDescent="0.3">
      <c r="A1213" s="2">
        <v>14</v>
      </c>
      <c r="B1213" s="2" t="s">
        <v>313</v>
      </c>
      <c r="C1213" s="2">
        <v>2</v>
      </c>
      <c r="D1213" s="2">
        <v>1.4489999999999998</v>
      </c>
    </row>
    <row r="1214" spans="1:4" x14ac:dyDescent="0.3">
      <c r="A1214" s="2">
        <v>14</v>
      </c>
      <c r="B1214" s="2" t="s">
        <v>313</v>
      </c>
      <c r="C1214" s="2">
        <v>3</v>
      </c>
      <c r="D1214" s="2">
        <v>0</v>
      </c>
    </row>
    <row r="1215" spans="1:4" x14ac:dyDescent="0.3">
      <c r="A1215" s="2">
        <v>14</v>
      </c>
      <c r="B1215" s="2" t="s">
        <v>313</v>
      </c>
      <c r="C1215" s="2">
        <v>4</v>
      </c>
      <c r="D1215" s="2">
        <v>0</v>
      </c>
    </row>
    <row r="1216" spans="1:4" x14ac:dyDescent="0.3">
      <c r="A1216" s="2">
        <v>14</v>
      </c>
      <c r="B1216" s="2" t="s">
        <v>313</v>
      </c>
      <c r="C1216" s="2">
        <v>5</v>
      </c>
      <c r="D1216" s="2">
        <v>0</v>
      </c>
    </row>
    <row r="1217" spans="1:4" x14ac:dyDescent="0.3">
      <c r="A1217" s="2">
        <v>14</v>
      </c>
      <c r="B1217" s="2" t="s">
        <v>313</v>
      </c>
      <c r="C1217" s="2">
        <v>6</v>
      </c>
      <c r="D1217" s="2">
        <v>0</v>
      </c>
    </row>
    <row r="1218" spans="1:4" x14ac:dyDescent="0.3">
      <c r="A1218" s="2">
        <v>14</v>
      </c>
      <c r="B1218" s="2" t="s">
        <v>313</v>
      </c>
      <c r="C1218" s="2">
        <v>7</v>
      </c>
      <c r="D1218" s="2">
        <v>0</v>
      </c>
    </row>
    <row r="1219" spans="1:4" x14ac:dyDescent="0.3">
      <c r="A1219" s="2">
        <v>14</v>
      </c>
      <c r="B1219" s="2" t="s">
        <v>313</v>
      </c>
      <c r="C1219" s="2">
        <v>8</v>
      </c>
      <c r="D1219" s="2">
        <v>0</v>
      </c>
    </row>
    <row r="1220" spans="1:4" x14ac:dyDescent="0.3">
      <c r="A1220" s="2">
        <v>14</v>
      </c>
      <c r="B1220" s="2" t="s">
        <v>313</v>
      </c>
      <c r="C1220" s="2">
        <v>9</v>
      </c>
      <c r="D1220" s="2">
        <v>0</v>
      </c>
    </row>
    <row r="1221" spans="1:4" x14ac:dyDescent="0.3">
      <c r="A1221" s="2">
        <v>14</v>
      </c>
      <c r="B1221" s="2" t="s">
        <v>313</v>
      </c>
      <c r="C1221" s="2">
        <v>10</v>
      </c>
      <c r="D1221" s="2">
        <v>0</v>
      </c>
    </row>
    <row r="1222" spans="1:4" x14ac:dyDescent="0.3">
      <c r="A1222" s="2">
        <v>14</v>
      </c>
      <c r="B1222" s="2" t="s">
        <v>313</v>
      </c>
      <c r="C1222" s="2">
        <v>1</v>
      </c>
      <c r="D1222" s="2">
        <v>2.7950000000000004</v>
      </c>
    </row>
    <row r="1223" spans="1:4" x14ac:dyDescent="0.3">
      <c r="A1223" s="2">
        <v>14</v>
      </c>
      <c r="B1223" s="2" t="s">
        <v>313</v>
      </c>
      <c r="C1223" s="2">
        <v>2</v>
      </c>
      <c r="D1223" s="2">
        <v>2.9129999999999994</v>
      </c>
    </row>
    <row r="1224" spans="1:4" x14ac:dyDescent="0.3">
      <c r="A1224" s="2">
        <v>14</v>
      </c>
      <c r="B1224" s="2" t="s">
        <v>313</v>
      </c>
      <c r="C1224" s="2">
        <v>3</v>
      </c>
      <c r="D1224" s="2">
        <v>0.46600000000000003</v>
      </c>
    </row>
    <row r="1225" spans="1:4" x14ac:dyDescent="0.3">
      <c r="A1225" s="2">
        <v>14</v>
      </c>
      <c r="B1225" s="2" t="s">
        <v>313</v>
      </c>
      <c r="C1225" s="2">
        <v>4</v>
      </c>
      <c r="D1225" s="2">
        <v>0</v>
      </c>
    </row>
    <row r="1226" spans="1:4" x14ac:dyDescent="0.3">
      <c r="A1226" s="2">
        <v>14</v>
      </c>
      <c r="B1226" s="2" t="s">
        <v>313</v>
      </c>
      <c r="C1226" s="2">
        <v>5</v>
      </c>
      <c r="D1226" s="2">
        <v>0</v>
      </c>
    </row>
    <row r="1227" spans="1:4" x14ac:dyDescent="0.3">
      <c r="A1227" s="2">
        <v>14</v>
      </c>
      <c r="B1227" s="2" t="s">
        <v>313</v>
      </c>
      <c r="C1227" s="2">
        <v>6</v>
      </c>
      <c r="D1227" s="2">
        <v>0</v>
      </c>
    </row>
    <row r="1228" spans="1:4" x14ac:dyDescent="0.3">
      <c r="A1228" s="2">
        <v>14</v>
      </c>
      <c r="B1228" s="2" t="s">
        <v>313</v>
      </c>
      <c r="C1228" s="2">
        <v>7</v>
      </c>
      <c r="D1228" s="2">
        <v>0</v>
      </c>
    </row>
    <row r="1229" spans="1:4" x14ac:dyDescent="0.3">
      <c r="A1229" s="2">
        <v>14</v>
      </c>
      <c r="B1229" s="2" t="s">
        <v>313</v>
      </c>
      <c r="C1229" s="2">
        <v>8</v>
      </c>
      <c r="D1229" s="2">
        <v>0</v>
      </c>
    </row>
    <row r="1230" spans="1:4" x14ac:dyDescent="0.3">
      <c r="A1230" s="2">
        <v>14</v>
      </c>
      <c r="B1230" s="2" t="s">
        <v>313</v>
      </c>
      <c r="C1230" s="2">
        <v>9</v>
      </c>
      <c r="D1230" s="2">
        <v>0</v>
      </c>
    </row>
    <row r="1231" spans="1:4" x14ac:dyDescent="0.3">
      <c r="A1231" s="2">
        <v>14</v>
      </c>
      <c r="B1231" s="2" t="s">
        <v>313</v>
      </c>
      <c r="C1231" s="2">
        <v>10</v>
      </c>
      <c r="D1231" s="2">
        <v>0</v>
      </c>
    </row>
    <row r="1232" spans="1:4" x14ac:dyDescent="0.3">
      <c r="A1232" s="2">
        <v>14</v>
      </c>
      <c r="B1232" s="2" t="s">
        <v>309</v>
      </c>
      <c r="C1232" s="2">
        <v>1</v>
      </c>
      <c r="D1232" s="2">
        <v>2.7960000000000003</v>
      </c>
    </row>
    <row r="1233" spans="1:4" x14ac:dyDescent="0.3">
      <c r="A1233" s="2">
        <v>14</v>
      </c>
      <c r="B1233" s="2" t="s">
        <v>309</v>
      </c>
      <c r="C1233" s="2">
        <v>2</v>
      </c>
      <c r="D1233" s="2">
        <v>0.11700000000000001</v>
      </c>
    </row>
    <row r="1234" spans="1:4" x14ac:dyDescent="0.3">
      <c r="A1234" s="2">
        <v>14</v>
      </c>
      <c r="B1234" s="2" t="s">
        <v>309</v>
      </c>
      <c r="C1234" s="2">
        <v>3</v>
      </c>
      <c r="D1234" s="2">
        <v>0</v>
      </c>
    </row>
    <row r="1235" spans="1:4" x14ac:dyDescent="0.3">
      <c r="A1235" s="2">
        <v>14</v>
      </c>
      <c r="B1235" s="2" t="s">
        <v>309</v>
      </c>
      <c r="C1235" s="2">
        <v>4</v>
      </c>
      <c r="D1235" s="2">
        <v>0</v>
      </c>
    </row>
    <row r="1236" spans="1:4" x14ac:dyDescent="0.3">
      <c r="A1236" s="2">
        <v>14</v>
      </c>
      <c r="B1236" s="2" t="s">
        <v>309</v>
      </c>
      <c r="C1236" s="2">
        <v>5</v>
      </c>
      <c r="D1236" s="2">
        <v>0</v>
      </c>
    </row>
    <row r="1237" spans="1:4" x14ac:dyDescent="0.3">
      <c r="A1237" s="2">
        <v>14</v>
      </c>
      <c r="B1237" s="2" t="s">
        <v>309</v>
      </c>
      <c r="C1237" s="2">
        <v>6</v>
      </c>
      <c r="D1237" s="2">
        <v>0</v>
      </c>
    </row>
    <row r="1238" spans="1:4" x14ac:dyDescent="0.3">
      <c r="A1238" s="2">
        <v>14</v>
      </c>
      <c r="B1238" s="2" t="s">
        <v>309</v>
      </c>
      <c r="C1238" s="2">
        <v>7</v>
      </c>
      <c r="D1238" s="2">
        <v>0</v>
      </c>
    </row>
    <row r="1239" spans="1:4" x14ac:dyDescent="0.3">
      <c r="A1239" s="2">
        <v>14</v>
      </c>
      <c r="B1239" s="2" t="s">
        <v>309</v>
      </c>
      <c r="C1239" s="2">
        <v>8</v>
      </c>
      <c r="D1239" s="2">
        <v>0</v>
      </c>
    </row>
    <row r="1240" spans="1:4" x14ac:dyDescent="0.3">
      <c r="A1240" s="2">
        <v>14</v>
      </c>
      <c r="B1240" s="2" t="s">
        <v>309</v>
      </c>
      <c r="C1240" s="2">
        <v>9</v>
      </c>
      <c r="D1240" s="2">
        <v>0</v>
      </c>
    </row>
    <row r="1241" spans="1:4" x14ac:dyDescent="0.3">
      <c r="A1241" s="2">
        <v>14</v>
      </c>
      <c r="B1241" s="2" t="s">
        <v>309</v>
      </c>
      <c r="C1241" s="2">
        <v>10</v>
      </c>
      <c r="D1241" s="2">
        <v>0</v>
      </c>
    </row>
    <row r="1242" spans="1:4" x14ac:dyDescent="0.3">
      <c r="A1242" s="2">
        <v>14</v>
      </c>
      <c r="B1242" s="2" t="s">
        <v>309</v>
      </c>
      <c r="C1242" s="2">
        <v>1</v>
      </c>
      <c r="D1242" s="2">
        <v>4.4629999999999992</v>
      </c>
    </row>
    <row r="1243" spans="1:4" x14ac:dyDescent="0.3">
      <c r="A1243" s="2">
        <v>14</v>
      </c>
      <c r="B1243" s="2" t="s">
        <v>309</v>
      </c>
      <c r="C1243" s="2">
        <v>2</v>
      </c>
      <c r="D1243" s="2">
        <v>1.7989999999999999</v>
      </c>
    </row>
    <row r="1244" spans="1:4" x14ac:dyDescent="0.3">
      <c r="A1244" s="2">
        <v>14</v>
      </c>
      <c r="B1244" s="2" t="s">
        <v>309</v>
      </c>
      <c r="C1244" s="2">
        <v>3</v>
      </c>
      <c r="D1244" s="2">
        <v>0.58299999999999996</v>
      </c>
    </row>
    <row r="1245" spans="1:4" x14ac:dyDescent="0.3">
      <c r="A1245" s="2">
        <v>14</v>
      </c>
      <c r="B1245" s="2" t="s">
        <v>309</v>
      </c>
      <c r="C1245" s="2">
        <v>4</v>
      </c>
      <c r="D1245" s="2">
        <v>0</v>
      </c>
    </row>
    <row r="1246" spans="1:4" x14ac:dyDescent="0.3">
      <c r="A1246" s="2">
        <v>14</v>
      </c>
      <c r="B1246" s="2" t="s">
        <v>309</v>
      </c>
      <c r="C1246" s="2">
        <v>5</v>
      </c>
      <c r="D1246" s="2">
        <v>0</v>
      </c>
    </row>
    <row r="1247" spans="1:4" x14ac:dyDescent="0.3">
      <c r="A1247" s="2">
        <v>14</v>
      </c>
      <c r="B1247" s="2" t="s">
        <v>309</v>
      </c>
      <c r="C1247" s="2">
        <v>6</v>
      </c>
      <c r="D1247" s="2">
        <v>0</v>
      </c>
    </row>
    <row r="1248" spans="1:4" x14ac:dyDescent="0.3">
      <c r="A1248" s="2">
        <v>14</v>
      </c>
      <c r="B1248" s="2" t="s">
        <v>309</v>
      </c>
      <c r="C1248" s="2">
        <v>7</v>
      </c>
      <c r="D1248" s="2">
        <v>0</v>
      </c>
    </row>
    <row r="1249" spans="1:4" x14ac:dyDescent="0.3">
      <c r="A1249" s="2">
        <v>14</v>
      </c>
      <c r="B1249" s="2" t="s">
        <v>309</v>
      </c>
      <c r="C1249" s="2">
        <v>8</v>
      </c>
      <c r="D1249" s="2">
        <v>0</v>
      </c>
    </row>
    <row r="1250" spans="1:4" x14ac:dyDescent="0.3">
      <c r="A1250" s="2">
        <v>14</v>
      </c>
      <c r="B1250" s="2" t="s">
        <v>309</v>
      </c>
      <c r="C1250" s="2">
        <v>9</v>
      </c>
      <c r="D1250" s="2">
        <v>0</v>
      </c>
    </row>
    <row r="1251" spans="1:4" x14ac:dyDescent="0.3">
      <c r="A1251" s="2">
        <v>14</v>
      </c>
      <c r="B1251" s="2" t="s">
        <v>309</v>
      </c>
      <c r="C1251" s="2">
        <v>10</v>
      </c>
      <c r="D1251" s="2">
        <v>0</v>
      </c>
    </row>
    <row r="1252" spans="1:4" x14ac:dyDescent="0.3">
      <c r="A1252" s="2">
        <v>14</v>
      </c>
      <c r="B1252" s="2" t="s">
        <v>309</v>
      </c>
      <c r="C1252" s="2">
        <v>1</v>
      </c>
      <c r="D1252" s="2">
        <v>3.5680000000000005</v>
      </c>
    </row>
    <row r="1253" spans="1:4" x14ac:dyDescent="0.3">
      <c r="A1253" s="2">
        <v>14</v>
      </c>
      <c r="B1253" s="2" t="s">
        <v>309</v>
      </c>
      <c r="C1253" s="2">
        <v>2</v>
      </c>
      <c r="D1253" s="2">
        <v>3.7429999999999999</v>
      </c>
    </row>
    <row r="1254" spans="1:4" x14ac:dyDescent="0.3">
      <c r="A1254" s="2">
        <v>14</v>
      </c>
      <c r="B1254" s="2" t="s">
        <v>309</v>
      </c>
      <c r="C1254" s="2">
        <v>3</v>
      </c>
      <c r="D1254" s="2">
        <v>0</v>
      </c>
    </row>
    <row r="1255" spans="1:4" x14ac:dyDescent="0.3">
      <c r="A1255" s="2">
        <v>14</v>
      </c>
      <c r="B1255" s="2" t="s">
        <v>309</v>
      </c>
      <c r="C1255" s="2">
        <v>4</v>
      </c>
      <c r="D1255" s="2">
        <v>0</v>
      </c>
    </row>
    <row r="1256" spans="1:4" x14ac:dyDescent="0.3">
      <c r="A1256" s="2">
        <v>14</v>
      </c>
      <c r="B1256" s="2" t="s">
        <v>309</v>
      </c>
      <c r="C1256" s="2">
        <v>5</v>
      </c>
      <c r="D1256" s="2">
        <v>0</v>
      </c>
    </row>
    <row r="1257" spans="1:4" x14ac:dyDescent="0.3">
      <c r="A1257" s="2">
        <v>14</v>
      </c>
      <c r="B1257" s="2" t="s">
        <v>309</v>
      </c>
      <c r="C1257" s="2">
        <v>6</v>
      </c>
      <c r="D1257" s="2">
        <v>0</v>
      </c>
    </row>
    <row r="1258" spans="1:4" x14ac:dyDescent="0.3">
      <c r="A1258" s="2">
        <v>14</v>
      </c>
      <c r="B1258" s="2" t="s">
        <v>309</v>
      </c>
      <c r="C1258" s="2">
        <v>7</v>
      </c>
      <c r="D1258" s="2">
        <v>0</v>
      </c>
    </row>
    <row r="1259" spans="1:4" x14ac:dyDescent="0.3">
      <c r="A1259" s="2">
        <v>14</v>
      </c>
      <c r="B1259" s="2" t="s">
        <v>309</v>
      </c>
      <c r="C1259" s="2">
        <v>8</v>
      </c>
      <c r="D1259" s="2">
        <v>0</v>
      </c>
    </row>
    <row r="1260" spans="1:4" x14ac:dyDescent="0.3">
      <c r="A1260" s="2">
        <v>14</v>
      </c>
      <c r="B1260" s="2" t="s">
        <v>309</v>
      </c>
      <c r="C1260" s="2">
        <v>9</v>
      </c>
      <c r="D1260" s="2">
        <v>0</v>
      </c>
    </row>
    <row r="1261" spans="1:4" x14ac:dyDescent="0.3">
      <c r="A1261" s="2">
        <v>14</v>
      </c>
      <c r="B1261" s="2" t="s">
        <v>309</v>
      </c>
      <c r="C1261" s="2">
        <v>10</v>
      </c>
      <c r="D1261" s="2">
        <v>0</v>
      </c>
    </row>
    <row r="1262" spans="1:4" x14ac:dyDescent="0.3">
      <c r="A1262" s="2">
        <v>15</v>
      </c>
      <c r="B1262" s="2" t="s">
        <v>313</v>
      </c>
      <c r="C1262" s="2">
        <v>1</v>
      </c>
      <c r="D1262" s="2">
        <v>1.149</v>
      </c>
    </row>
    <row r="1263" spans="1:4" x14ac:dyDescent="0.3">
      <c r="A1263" s="2">
        <v>15</v>
      </c>
      <c r="B1263" s="2" t="s">
        <v>313</v>
      </c>
      <c r="C1263" s="2">
        <v>2</v>
      </c>
      <c r="D1263" s="2">
        <v>0</v>
      </c>
    </row>
    <row r="1264" spans="1:4" x14ac:dyDescent="0.3">
      <c r="A1264" s="2">
        <v>15</v>
      </c>
      <c r="B1264" s="2" t="s">
        <v>313</v>
      </c>
      <c r="C1264" s="2">
        <v>3</v>
      </c>
      <c r="D1264" s="2">
        <v>0</v>
      </c>
    </row>
    <row r="1265" spans="1:4" x14ac:dyDescent="0.3">
      <c r="A1265" s="2">
        <v>15</v>
      </c>
      <c r="B1265" s="2" t="s">
        <v>313</v>
      </c>
      <c r="C1265" s="2">
        <v>4</v>
      </c>
      <c r="D1265" s="2">
        <v>0</v>
      </c>
    </row>
    <row r="1266" spans="1:4" x14ac:dyDescent="0.3">
      <c r="A1266" s="2">
        <v>15</v>
      </c>
      <c r="B1266" s="2" t="s">
        <v>313</v>
      </c>
      <c r="C1266" s="2">
        <v>5</v>
      </c>
      <c r="D1266" s="2">
        <v>0</v>
      </c>
    </row>
    <row r="1267" spans="1:4" x14ac:dyDescent="0.3">
      <c r="A1267" s="2">
        <v>15</v>
      </c>
      <c r="B1267" s="2" t="s">
        <v>313</v>
      </c>
      <c r="C1267" s="2">
        <v>6</v>
      </c>
      <c r="D1267" s="2">
        <v>0</v>
      </c>
    </row>
    <row r="1268" spans="1:4" x14ac:dyDescent="0.3">
      <c r="A1268" s="2">
        <v>15</v>
      </c>
      <c r="B1268" s="2" t="s">
        <v>313</v>
      </c>
      <c r="C1268" s="2">
        <v>7</v>
      </c>
      <c r="D1268" s="2">
        <v>0</v>
      </c>
    </row>
    <row r="1269" spans="1:4" x14ac:dyDescent="0.3">
      <c r="A1269" s="2">
        <v>15</v>
      </c>
      <c r="B1269" s="2" t="s">
        <v>313</v>
      </c>
      <c r="C1269" s="2">
        <v>8</v>
      </c>
      <c r="D1269" s="2">
        <v>0</v>
      </c>
    </row>
    <row r="1270" spans="1:4" x14ac:dyDescent="0.3">
      <c r="A1270" s="2">
        <v>15</v>
      </c>
      <c r="B1270" s="2" t="s">
        <v>313</v>
      </c>
      <c r="C1270" s="2">
        <v>9</v>
      </c>
      <c r="D1270" s="2">
        <v>0</v>
      </c>
    </row>
    <row r="1271" spans="1:4" x14ac:dyDescent="0.3">
      <c r="A1271" s="2">
        <v>15</v>
      </c>
      <c r="B1271" s="2" t="s">
        <v>313</v>
      </c>
      <c r="C1271" s="2">
        <v>10</v>
      </c>
      <c r="D1271" s="2">
        <v>0</v>
      </c>
    </row>
    <row r="1272" spans="1:4" x14ac:dyDescent="0.3">
      <c r="A1272" s="2">
        <v>15</v>
      </c>
      <c r="B1272" s="2" t="s">
        <v>313</v>
      </c>
      <c r="C1272" s="2">
        <v>1</v>
      </c>
      <c r="D1272" s="2">
        <v>0.34899999999999998</v>
      </c>
    </row>
    <row r="1273" spans="1:4" x14ac:dyDescent="0.3">
      <c r="A1273" s="2">
        <v>15</v>
      </c>
      <c r="B1273" s="2" t="s">
        <v>313</v>
      </c>
      <c r="C1273" s="2">
        <v>2</v>
      </c>
      <c r="D1273" s="2">
        <v>0</v>
      </c>
    </row>
    <row r="1274" spans="1:4" x14ac:dyDescent="0.3">
      <c r="A1274" s="2">
        <v>15</v>
      </c>
      <c r="B1274" s="2" t="s">
        <v>313</v>
      </c>
      <c r="C1274" s="2">
        <v>3</v>
      </c>
      <c r="D1274" s="2">
        <v>0</v>
      </c>
    </row>
    <row r="1275" spans="1:4" x14ac:dyDescent="0.3">
      <c r="A1275" s="2">
        <v>15</v>
      </c>
      <c r="B1275" s="2" t="s">
        <v>313</v>
      </c>
      <c r="C1275" s="2">
        <v>4</v>
      </c>
      <c r="D1275" s="2">
        <v>0</v>
      </c>
    </row>
    <row r="1276" spans="1:4" x14ac:dyDescent="0.3">
      <c r="A1276" s="2">
        <v>15</v>
      </c>
      <c r="B1276" s="2" t="s">
        <v>313</v>
      </c>
      <c r="C1276" s="2">
        <v>5</v>
      </c>
      <c r="D1276" s="2">
        <v>0</v>
      </c>
    </row>
    <row r="1277" spans="1:4" x14ac:dyDescent="0.3">
      <c r="A1277" s="2">
        <v>15</v>
      </c>
      <c r="B1277" s="2" t="s">
        <v>313</v>
      </c>
      <c r="C1277" s="2">
        <v>6</v>
      </c>
      <c r="D1277" s="2">
        <v>0</v>
      </c>
    </row>
    <row r="1278" spans="1:4" x14ac:dyDescent="0.3">
      <c r="A1278" s="2">
        <v>15</v>
      </c>
      <c r="B1278" s="2" t="s">
        <v>313</v>
      </c>
      <c r="C1278" s="2">
        <v>7</v>
      </c>
      <c r="D1278" s="2">
        <v>0</v>
      </c>
    </row>
    <row r="1279" spans="1:4" x14ac:dyDescent="0.3">
      <c r="A1279" s="2">
        <v>15</v>
      </c>
      <c r="B1279" s="2" t="s">
        <v>313</v>
      </c>
      <c r="C1279" s="2">
        <v>8</v>
      </c>
      <c r="D1279" s="2">
        <v>0</v>
      </c>
    </row>
    <row r="1280" spans="1:4" x14ac:dyDescent="0.3">
      <c r="A1280" s="2">
        <v>15</v>
      </c>
      <c r="B1280" s="2" t="s">
        <v>313</v>
      </c>
      <c r="C1280" s="2">
        <v>9</v>
      </c>
      <c r="D1280" s="2">
        <v>0</v>
      </c>
    </row>
    <row r="1281" spans="1:4" x14ac:dyDescent="0.3">
      <c r="A1281" s="2">
        <v>15</v>
      </c>
      <c r="B1281" s="2" t="s">
        <v>313</v>
      </c>
      <c r="C1281" s="2">
        <v>10</v>
      </c>
      <c r="D1281" s="2">
        <v>0</v>
      </c>
    </row>
    <row r="1282" spans="1:4" x14ac:dyDescent="0.3">
      <c r="A1282" s="2">
        <v>15</v>
      </c>
      <c r="B1282" s="2" t="s">
        <v>313</v>
      </c>
      <c r="C1282" s="2">
        <v>1</v>
      </c>
      <c r="D1282" s="2">
        <v>0.3</v>
      </c>
    </row>
    <row r="1283" spans="1:4" x14ac:dyDescent="0.3">
      <c r="A1283" s="2">
        <v>15</v>
      </c>
      <c r="B1283" s="2" t="s">
        <v>313</v>
      </c>
      <c r="C1283" s="2">
        <v>2</v>
      </c>
      <c r="D1283" s="2">
        <v>0</v>
      </c>
    </row>
    <row r="1284" spans="1:4" x14ac:dyDescent="0.3">
      <c r="A1284" s="2">
        <v>15</v>
      </c>
      <c r="B1284" s="2" t="s">
        <v>313</v>
      </c>
      <c r="C1284" s="2">
        <v>3</v>
      </c>
      <c r="D1284" s="2">
        <v>0</v>
      </c>
    </row>
    <row r="1285" spans="1:4" x14ac:dyDescent="0.3">
      <c r="A1285" s="2">
        <v>15</v>
      </c>
      <c r="B1285" s="2" t="s">
        <v>313</v>
      </c>
      <c r="C1285" s="2">
        <v>4</v>
      </c>
      <c r="D1285" s="2">
        <v>0</v>
      </c>
    </row>
    <row r="1286" spans="1:4" x14ac:dyDescent="0.3">
      <c r="A1286" s="2">
        <v>15</v>
      </c>
      <c r="B1286" s="2" t="s">
        <v>313</v>
      </c>
      <c r="C1286" s="2">
        <v>5</v>
      </c>
      <c r="D1286" s="2">
        <v>0</v>
      </c>
    </row>
    <row r="1287" spans="1:4" x14ac:dyDescent="0.3">
      <c r="A1287" s="2">
        <v>15</v>
      </c>
      <c r="B1287" s="2" t="s">
        <v>313</v>
      </c>
      <c r="C1287" s="2">
        <v>6</v>
      </c>
      <c r="D1287" s="2">
        <v>0</v>
      </c>
    </row>
    <row r="1288" spans="1:4" x14ac:dyDescent="0.3">
      <c r="A1288" s="2">
        <v>15</v>
      </c>
      <c r="B1288" s="2" t="s">
        <v>313</v>
      </c>
      <c r="C1288" s="2">
        <v>7</v>
      </c>
      <c r="D1288" s="2">
        <v>0</v>
      </c>
    </row>
    <row r="1289" spans="1:4" x14ac:dyDescent="0.3">
      <c r="A1289" s="2">
        <v>15</v>
      </c>
      <c r="B1289" s="2" t="s">
        <v>313</v>
      </c>
      <c r="C1289" s="2">
        <v>8</v>
      </c>
      <c r="D1289" s="2">
        <v>0</v>
      </c>
    </row>
    <row r="1290" spans="1:4" x14ac:dyDescent="0.3">
      <c r="A1290" s="2">
        <v>15</v>
      </c>
      <c r="B1290" s="2" t="s">
        <v>313</v>
      </c>
      <c r="C1290" s="2">
        <v>9</v>
      </c>
      <c r="D1290" s="2">
        <v>0</v>
      </c>
    </row>
    <row r="1291" spans="1:4" x14ac:dyDescent="0.3">
      <c r="A1291" s="2">
        <v>15</v>
      </c>
      <c r="B1291" s="2" t="s">
        <v>313</v>
      </c>
      <c r="C1291" s="2">
        <v>10</v>
      </c>
      <c r="D1291" s="2">
        <v>0</v>
      </c>
    </row>
    <row r="1292" spans="1:4" x14ac:dyDescent="0.3">
      <c r="A1292" s="2">
        <v>15</v>
      </c>
      <c r="B1292" s="2" t="s">
        <v>309</v>
      </c>
      <c r="C1292" s="2">
        <v>1</v>
      </c>
      <c r="D1292" s="2">
        <v>1.1140000000000001</v>
      </c>
    </row>
    <row r="1293" spans="1:4" x14ac:dyDescent="0.3">
      <c r="A1293" s="2">
        <v>15</v>
      </c>
      <c r="B1293" s="2" t="s">
        <v>309</v>
      </c>
      <c r="C1293" s="2">
        <v>2</v>
      </c>
      <c r="D1293" s="2">
        <v>0</v>
      </c>
    </row>
    <row r="1294" spans="1:4" x14ac:dyDescent="0.3">
      <c r="A1294" s="2">
        <v>15</v>
      </c>
      <c r="B1294" s="2" t="s">
        <v>309</v>
      </c>
      <c r="C1294" s="2">
        <v>3</v>
      </c>
      <c r="D1294" s="2">
        <v>0</v>
      </c>
    </row>
    <row r="1295" spans="1:4" x14ac:dyDescent="0.3">
      <c r="A1295" s="2">
        <v>15</v>
      </c>
      <c r="B1295" s="2" t="s">
        <v>309</v>
      </c>
      <c r="C1295" s="2">
        <v>4</v>
      </c>
      <c r="D1295" s="2">
        <v>0</v>
      </c>
    </row>
    <row r="1296" spans="1:4" x14ac:dyDescent="0.3">
      <c r="A1296" s="2">
        <v>15</v>
      </c>
      <c r="B1296" s="2" t="s">
        <v>309</v>
      </c>
      <c r="C1296" s="2">
        <v>5</v>
      </c>
      <c r="D1296" s="2">
        <v>0</v>
      </c>
    </row>
    <row r="1297" spans="1:4" x14ac:dyDescent="0.3">
      <c r="A1297" s="2">
        <v>15</v>
      </c>
      <c r="B1297" s="2" t="s">
        <v>309</v>
      </c>
      <c r="C1297" s="2">
        <v>6</v>
      </c>
      <c r="D1297" s="2">
        <v>0</v>
      </c>
    </row>
    <row r="1298" spans="1:4" x14ac:dyDescent="0.3">
      <c r="A1298" s="2">
        <v>15</v>
      </c>
      <c r="B1298" s="2" t="s">
        <v>309</v>
      </c>
      <c r="C1298" s="2">
        <v>7</v>
      </c>
      <c r="D1298" s="2">
        <v>0</v>
      </c>
    </row>
    <row r="1299" spans="1:4" x14ac:dyDescent="0.3">
      <c r="A1299" s="2">
        <v>15</v>
      </c>
      <c r="B1299" s="2" t="s">
        <v>309</v>
      </c>
      <c r="C1299" s="2">
        <v>8</v>
      </c>
      <c r="D1299" s="2">
        <v>0</v>
      </c>
    </row>
    <row r="1300" spans="1:4" x14ac:dyDescent="0.3">
      <c r="A1300" s="2">
        <v>15</v>
      </c>
      <c r="B1300" s="2" t="s">
        <v>309</v>
      </c>
      <c r="C1300" s="2">
        <v>9</v>
      </c>
      <c r="D1300" s="2">
        <v>0</v>
      </c>
    </row>
    <row r="1301" spans="1:4" x14ac:dyDescent="0.3">
      <c r="A1301" s="2">
        <v>15</v>
      </c>
      <c r="B1301" s="2" t="s">
        <v>309</v>
      </c>
      <c r="C1301" s="2">
        <v>10</v>
      </c>
      <c r="D1301" s="2">
        <v>0</v>
      </c>
    </row>
    <row r="1302" spans="1:4" x14ac:dyDescent="0.3">
      <c r="A1302" s="2">
        <v>15</v>
      </c>
      <c r="B1302" s="2" t="s">
        <v>309</v>
      </c>
      <c r="C1302" s="2">
        <v>1</v>
      </c>
      <c r="D1302" s="2">
        <v>3.58</v>
      </c>
    </row>
    <row r="1303" spans="1:4" x14ac:dyDescent="0.3">
      <c r="A1303" s="2">
        <v>15</v>
      </c>
      <c r="B1303" s="2" t="s">
        <v>309</v>
      </c>
      <c r="C1303" s="2">
        <v>2</v>
      </c>
      <c r="D1303" s="2">
        <v>0</v>
      </c>
    </row>
    <row r="1304" spans="1:4" x14ac:dyDescent="0.3">
      <c r="A1304" s="2">
        <v>15</v>
      </c>
      <c r="B1304" s="2" t="s">
        <v>309</v>
      </c>
      <c r="C1304" s="2">
        <v>3</v>
      </c>
      <c r="D1304" s="2">
        <v>0</v>
      </c>
    </row>
    <row r="1305" spans="1:4" x14ac:dyDescent="0.3">
      <c r="A1305" s="2">
        <v>15</v>
      </c>
      <c r="B1305" s="2" t="s">
        <v>309</v>
      </c>
      <c r="C1305" s="2">
        <v>4</v>
      </c>
      <c r="D1305" s="2">
        <v>0</v>
      </c>
    </row>
    <row r="1306" spans="1:4" x14ac:dyDescent="0.3">
      <c r="A1306" s="2">
        <v>15</v>
      </c>
      <c r="B1306" s="2" t="s">
        <v>309</v>
      </c>
      <c r="C1306" s="2">
        <v>5</v>
      </c>
      <c r="D1306" s="2">
        <v>0</v>
      </c>
    </row>
    <row r="1307" spans="1:4" x14ac:dyDescent="0.3">
      <c r="A1307" s="2">
        <v>15</v>
      </c>
      <c r="B1307" s="2" t="s">
        <v>309</v>
      </c>
      <c r="C1307" s="2">
        <v>6</v>
      </c>
      <c r="D1307" s="2">
        <v>0</v>
      </c>
    </row>
    <row r="1308" spans="1:4" x14ac:dyDescent="0.3">
      <c r="A1308" s="2">
        <v>15</v>
      </c>
      <c r="B1308" s="2" t="s">
        <v>309</v>
      </c>
      <c r="C1308" s="2">
        <v>7</v>
      </c>
      <c r="D1308" s="2">
        <v>0</v>
      </c>
    </row>
    <row r="1309" spans="1:4" x14ac:dyDescent="0.3">
      <c r="A1309" s="2">
        <v>15</v>
      </c>
      <c r="B1309" s="2" t="s">
        <v>309</v>
      </c>
      <c r="C1309" s="2">
        <v>8</v>
      </c>
      <c r="D1309" s="2">
        <v>0</v>
      </c>
    </row>
    <row r="1310" spans="1:4" x14ac:dyDescent="0.3">
      <c r="A1310" s="2">
        <v>15</v>
      </c>
      <c r="B1310" s="2" t="s">
        <v>309</v>
      </c>
      <c r="C1310" s="2">
        <v>9</v>
      </c>
      <c r="D1310" s="2">
        <v>0</v>
      </c>
    </row>
    <row r="1311" spans="1:4" x14ac:dyDescent="0.3">
      <c r="A1311" s="2">
        <v>15</v>
      </c>
      <c r="B1311" s="2" t="s">
        <v>309</v>
      </c>
      <c r="C1311" s="2">
        <v>10</v>
      </c>
      <c r="D1311" s="2">
        <v>0</v>
      </c>
    </row>
    <row r="1312" spans="1:4" x14ac:dyDescent="0.3">
      <c r="A1312" s="2">
        <v>15</v>
      </c>
      <c r="B1312" s="2" t="s">
        <v>309</v>
      </c>
      <c r="C1312" s="2">
        <v>1</v>
      </c>
      <c r="D1312" s="2">
        <v>1.9470000000000001</v>
      </c>
    </row>
    <row r="1313" spans="1:4" x14ac:dyDescent="0.3">
      <c r="A1313" s="2">
        <v>15</v>
      </c>
      <c r="B1313" s="2" t="s">
        <v>309</v>
      </c>
      <c r="C1313" s="2">
        <v>2</v>
      </c>
      <c r="D1313" s="2">
        <v>0</v>
      </c>
    </row>
    <row r="1314" spans="1:4" x14ac:dyDescent="0.3">
      <c r="A1314" s="2">
        <v>15</v>
      </c>
      <c r="B1314" s="2" t="s">
        <v>309</v>
      </c>
      <c r="C1314" s="2">
        <v>3</v>
      </c>
      <c r="D1314" s="2">
        <v>0</v>
      </c>
    </row>
    <row r="1315" spans="1:4" x14ac:dyDescent="0.3">
      <c r="A1315" s="2">
        <v>15</v>
      </c>
      <c r="B1315" s="2" t="s">
        <v>309</v>
      </c>
      <c r="C1315" s="2">
        <v>4</v>
      </c>
      <c r="D1315" s="2">
        <v>0</v>
      </c>
    </row>
    <row r="1316" spans="1:4" x14ac:dyDescent="0.3">
      <c r="A1316" s="2">
        <v>15</v>
      </c>
      <c r="B1316" s="2" t="s">
        <v>309</v>
      </c>
      <c r="C1316" s="2">
        <v>5</v>
      </c>
      <c r="D1316" s="2">
        <v>0</v>
      </c>
    </row>
    <row r="1317" spans="1:4" x14ac:dyDescent="0.3">
      <c r="A1317" s="2">
        <v>15</v>
      </c>
      <c r="B1317" s="2" t="s">
        <v>309</v>
      </c>
      <c r="C1317" s="2">
        <v>6</v>
      </c>
      <c r="D1317" s="2">
        <v>0</v>
      </c>
    </row>
    <row r="1318" spans="1:4" x14ac:dyDescent="0.3">
      <c r="A1318" s="2">
        <v>15</v>
      </c>
      <c r="B1318" s="2" t="s">
        <v>309</v>
      </c>
      <c r="C1318" s="2">
        <v>7</v>
      </c>
      <c r="D1318" s="2">
        <v>0</v>
      </c>
    </row>
    <row r="1319" spans="1:4" x14ac:dyDescent="0.3">
      <c r="A1319" s="2">
        <v>15</v>
      </c>
      <c r="B1319" s="2" t="s">
        <v>309</v>
      </c>
      <c r="C1319" s="2">
        <v>8</v>
      </c>
      <c r="D1319" s="2">
        <v>0</v>
      </c>
    </row>
    <row r="1320" spans="1:4" x14ac:dyDescent="0.3">
      <c r="A1320" s="2">
        <v>15</v>
      </c>
      <c r="B1320" s="2" t="s">
        <v>309</v>
      </c>
      <c r="C1320" s="2">
        <v>9</v>
      </c>
      <c r="D1320" s="2">
        <v>0</v>
      </c>
    </row>
    <row r="1321" spans="1:4" x14ac:dyDescent="0.3">
      <c r="A1321" s="2">
        <v>15</v>
      </c>
      <c r="B1321" s="2" t="s">
        <v>309</v>
      </c>
      <c r="C1321" s="2">
        <v>10</v>
      </c>
      <c r="D1321" s="2">
        <v>0</v>
      </c>
    </row>
    <row r="1322" spans="1:4" x14ac:dyDescent="0.3">
      <c r="A1322" s="2">
        <v>15</v>
      </c>
      <c r="B1322" s="2" t="s">
        <v>311</v>
      </c>
      <c r="C1322" s="2">
        <v>1</v>
      </c>
      <c r="D1322" s="2">
        <v>0.43499999999999994</v>
      </c>
    </row>
    <row r="1323" spans="1:4" x14ac:dyDescent="0.3">
      <c r="A1323" s="2">
        <v>15</v>
      </c>
      <c r="B1323" s="2" t="s">
        <v>311</v>
      </c>
      <c r="C1323" s="2">
        <v>2</v>
      </c>
      <c r="D1323" s="2">
        <v>0</v>
      </c>
    </row>
    <row r="1324" spans="1:4" x14ac:dyDescent="0.3">
      <c r="A1324" s="2">
        <v>15</v>
      </c>
      <c r="B1324" s="2" t="s">
        <v>311</v>
      </c>
      <c r="C1324" s="2">
        <v>3</v>
      </c>
      <c r="D1324" s="2">
        <v>0</v>
      </c>
    </row>
    <row r="1325" spans="1:4" x14ac:dyDescent="0.3">
      <c r="A1325" s="2">
        <v>15</v>
      </c>
      <c r="B1325" s="2" t="s">
        <v>311</v>
      </c>
      <c r="C1325" s="2">
        <v>4</v>
      </c>
      <c r="D1325" s="2">
        <v>0</v>
      </c>
    </row>
    <row r="1326" spans="1:4" x14ac:dyDescent="0.3">
      <c r="A1326" s="2">
        <v>15</v>
      </c>
      <c r="B1326" s="2" t="s">
        <v>311</v>
      </c>
      <c r="C1326" s="2">
        <v>5</v>
      </c>
      <c r="D1326" s="2">
        <v>0</v>
      </c>
    </row>
    <row r="1327" spans="1:4" x14ac:dyDescent="0.3">
      <c r="A1327" s="2">
        <v>15</v>
      </c>
      <c r="B1327" s="2" t="s">
        <v>311</v>
      </c>
      <c r="C1327" s="2">
        <v>6</v>
      </c>
      <c r="D1327" s="2">
        <v>0</v>
      </c>
    </row>
    <row r="1328" spans="1:4" x14ac:dyDescent="0.3">
      <c r="A1328" s="2">
        <v>15</v>
      </c>
      <c r="B1328" s="2" t="s">
        <v>311</v>
      </c>
      <c r="C1328" s="2">
        <v>7</v>
      </c>
      <c r="D1328" s="2">
        <v>0</v>
      </c>
    </row>
    <row r="1329" spans="1:4" x14ac:dyDescent="0.3">
      <c r="A1329" s="2">
        <v>15</v>
      </c>
      <c r="B1329" s="2" t="s">
        <v>311</v>
      </c>
      <c r="C1329" s="2">
        <v>8</v>
      </c>
      <c r="D1329" s="2">
        <v>0</v>
      </c>
    </row>
    <row r="1330" spans="1:4" x14ac:dyDescent="0.3">
      <c r="A1330" s="2">
        <v>15</v>
      </c>
      <c r="B1330" s="2" t="s">
        <v>311</v>
      </c>
      <c r="C1330" s="2">
        <v>9</v>
      </c>
      <c r="D1330" s="2">
        <v>0</v>
      </c>
    </row>
    <row r="1331" spans="1:4" x14ac:dyDescent="0.3">
      <c r="A1331" s="2">
        <v>15</v>
      </c>
      <c r="B1331" s="2" t="s">
        <v>311</v>
      </c>
      <c r="C1331" s="2">
        <v>10</v>
      </c>
      <c r="D1331" s="2">
        <v>0</v>
      </c>
    </row>
    <row r="1332" spans="1:4" x14ac:dyDescent="0.3">
      <c r="A1332" s="2">
        <v>15</v>
      </c>
      <c r="B1332" s="2" t="s">
        <v>311</v>
      </c>
      <c r="C1332" s="2">
        <v>1</v>
      </c>
      <c r="D1332" s="2">
        <v>0.41600000000000004</v>
      </c>
    </row>
    <row r="1333" spans="1:4" x14ac:dyDescent="0.3">
      <c r="A1333" s="2">
        <v>15</v>
      </c>
      <c r="B1333" s="2" t="s">
        <v>311</v>
      </c>
      <c r="C1333" s="2">
        <v>2</v>
      </c>
      <c r="D1333" s="2">
        <v>0</v>
      </c>
    </row>
    <row r="1334" spans="1:4" x14ac:dyDescent="0.3">
      <c r="A1334" s="2">
        <v>15</v>
      </c>
      <c r="B1334" s="2" t="s">
        <v>311</v>
      </c>
      <c r="C1334" s="2">
        <v>3</v>
      </c>
      <c r="D1334" s="2">
        <v>0</v>
      </c>
    </row>
    <row r="1335" spans="1:4" x14ac:dyDescent="0.3">
      <c r="A1335" s="2">
        <v>15</v>
      </c>
      <c r="B1335" s="2" t="s">
        <v>311</v>
      </c>
      <c r="C1335" s="2">
        <v>4</v>
      </c>
      <c r="D1335" s="2">
        <v>0</v>
      </c>
    </row>
    <row r="1336" spans="1:4" x14ac:dyDescent="0.3">
      <c r="A1336" s="2">
        <v>15</v>
      </c>
      <c r="B1336" s="2" t="s">
        <v>311</v>
      </c>
      <c r="C1336" s="2">
        <v>5</v>
      </c>
      <c r="D1336" s="2">
        <v>0</v>
      </c>
    </row>
    <row r="1337" spans="1:4" x14ac:dyDescent="0.3">
      <c r="A1337" s="2">
        <v>15</v>
      </c>
      <c r="B1337" s="2" t="s">
        <v>311</v>
      </c>
      <c r="C1337" s="2">
        <v>6</v>
      </c>
      <c r="D1337" s="2">
        <v>0</v>
      </c>
    </row>
    <row r="1338" spans="1:4" x14ac:dyDescent="0.3">
      <c r="A1338" s="2">
        <v>15</v>
      </c>
      <c r="B1338" s="2" t="s">
        <v>311</v>
      </c>
      <c r="C1338" s="2">
        <v>7</v>
      </c>
      <c r="D1338" s="2">
        <v>0</v>
      </c>
    </row>
    <row r="1339" spans="1:4" x14ac:dyDescent="0.3">
      <c r="A1339" s="2">
        <v>15</v>
      </c>
      <c r="B1339" s="2" t="s">
        <v>311</v>
      </c>
      <c r="C1339" s="2">
        <v>8</v>
      </c>
      <c r="D1339" s="2">
        <v>0</v>
      </c>
    </row>
    <row r="1340" spans="1:4" x14ac:dyDescent="0.3">
      <c r="A1340" s="2">
        <v>15</v>
      </c>
      <c r="B1340" s="2" t="s">
        <v>311</v>
      </c>
      <c r="C1340" s="2">
        <v>9</v>
      </c>
      <c r="D1340" s="2">
        <v>0</v>
      </c>
    </row>
    <row r="1341" spans="1:4" x14ac:dyDescent="0.3">
      <c r="A1341" s="2">
        <v>15</v>
      </c>
      <c r="B1341" s="2" t="s">
        <v>311</v>
      </c>
      <c r="C1341" s="2">
        <v>10</v>
      </c>
      <c r="D1341" s="2">
        <v>0</v>
      </c>
    </row>
    <row r="1342" spans="1:4" x14ac:dyDescent="0.3">
      <c r="A1342" s="2">
        <v>15</v>
      </c>
      <c r="B1342" s="2" t="s">
        <v>311</v>
      </c>
      <c r="C1342" s="2">
        <v>1</v>
      </c>
      <c r="D1342" s="2">
        <v>0.33400000000000002</v>
      </c>
    </row>
    <row r="1343" spans="1:4" x14ac:dyDescent="0.3">
      <c r="A1343" s="2">
        <v>15</v>
      </c>
      <c r="B1343" s="2" t="s">
        <v>311</v>
      </c>
      <c r="C1343" s="2">
        <v>2</v>
      </c>
      <c r="D1343" s="2">
        <v>0</v>
      </c>
    </row>
    <row r="1344" spans="1:4" x14ac:dyDescent="0.3">
      <c r="A1344" s="2">
        <v>15</v>
      </c>
      <c r="B1344" s="2" t="s">
        <v>311</v>
      </c>
      <c r="C1344" s="2">
        <v>3</v>
      </c>
      <c r="D1344" s="2">
        <v>0</v>
      </c>
    </row>
    <row r="1345" spans="1:4" x14ac:dyDescent="0.3">
      <c r="A1345" s="2">
        <v>15</v>
      </c>
      <c r="B1345" s="2" t="s">
        <v>311</v>
      </c>
      <c r="C1345" s="2">
        <v>4</v>
      </c>
      <c r="D1345" s="2">
        <v>0</v>
      </c>
    </row>
    <row r="1346" spans="1:4" x14ac:dyDescent="0.3">
      <c r="A1346" s="2">
        <v>15</v>
      </c>
      <c r="B1346" s="2" t="s">
        <v>311</v>
      </c>
      <c r="C1346" s="2">
        <v>5</v>
      </c>
      <c r="D1346" s="2">
        <v>0</v>
      </c>
    </row>
    <row r="1347" spans="1:4" x14ac:dyDescent="0.3">
      <c r="A1347" s="2">
        <v>15</v>
      </c>
      <c r="B1347" s="2" t="s">
        <v>311</v>
      </c>
      <c r="C1347" s="2">
        <v>6</v>
      </c>
      <c r="D1347" s="2">
        <v>0</v>
      </c>
    </row>
    <row r="1348" spans="1:4" x14ac:dyDescent="0.3">
      <c r="A1348" s="2">
        <v>15</v>
      </c>
      <c r="B1348" s="2" t="s">
        <v>311</v>
      </c>
      <c r="C1348" s="2">
        <v>7</v>
      </c>
      <c r="D1348" s="2">
        <v>0</v>
      </c>
    </row>
    <row r="1349" spans="1:4" x14ac:dyDescent="0.3">
      <c r="A1349" s="2">
        <v>15</v>
      </c>
      <c r="B1349" s="2" t="s">
        <v>311</v>
      </c>
      <c r="C1349" s="2">
        <v>8</v>
      </c>
      <c r="D1349" s="2">
        <v>0</v>
      </c>
    </row>
    <row r="1350" spans="1:4" x14ac:dyDescent="0.3">
      <c r="A1350" s="2">
        <v>15</v>
      </c>
      <c r="B1350" s="2" t="s">
        <v>311</v>
      </c>
      <c r="C1350" s="2">
        <v>9</v>
      </c>
      <c r="D1350" s="2">
        <v>0</v>
      </c>
    </row>
    <row r="1351" spans="1:4" x14ac:dyDescent="0.3">
      <c r="A1351" s="2">
        <v>15</v>
      </c>
      <c r="B1351" s="2" t="s">
        <v>311</v>
      </c>
      <c r="C1351" s="2">
        <v>10</v>
      </c>
      <c r="D1351" s="2">
        <v>0</v>
      </c>
    </row>
    <row r="1352" spans="1:4" x14ac:dyDescent="0.3">
      <c r="A1352" s="2">
        <v>16</v>
      </c>
      <c r="B1352" s="2" t="s">
        <v>313</v>
      </c>
      <c r="C1352" s="2">
        <v>1</v>
      </c>
      <c r="D1352" s="2">
        <v>3.1160000000000001</v>
      </c>
    </row>
    <row r="1353" spans="1:4" x14ac:dyDescent="0.3">
      <c r="A1353" s="2">
        <v>16</v>
      </c>
      <c r="B1353" s="2" t="s">
        <v>313</v>
      </c>
      <c r="C1353" s="2">
        <v>2</v>
      </c>
      <c r="D1353" s="2">
        <v>3.6140000000000008</v>
      </c>
    </row>
    <row r="1354" spans="1:4" x14ac:dyDescent="0.3">
      <c r="A1354" s="2">
        <v>16</v>
      </c>
      <c r="B1354" s="2" t="s">
        <v>313</v>
      </c>
      <c r="C1354" s="2">
        <v>3</v>
      </c>
      <c r="D1354" s="2">
        <v>0</v>
      </c>
    </row>
    <row r="1355" spans="1:4" x14ac:dyDescent="0.3">
      <c r="A1355" s="2">
        <v>16</v>
      </c>
      <c r="B1355" s="2" t="s">
        <v>313</v>
      </c>
      <c r="C1355" s="2">
        <v>4</v>
      </c>
      <c r="D1355" s="2">
        <v>0</v>
      </c>
    </row>
    <row r="1356" spans="1:4" x14ac:dyDescent="0.3">
      <c r="A1356" s="2">
        <v>16</v>
      </c>
      <c r="B1356" s="2" t="s">
        <v>313</v>
      </c>
      <c r="C1356" s="2">
        <v>5</v>
      </c>
      <c r="D1356" s="2">
        <v>0</v>
      </c>
    </row>
    <row r="1357" spans="1:4" x14ac:dyDescent="0.3">
      <c r="A1357" s="2">
        <v>16</v>
      </c>
      <c r="B1357" s="2" t="s">
        <v>313</v>
      </c>
      <c r="C1357" s="2">
        <v>6</v>
      </c>
      <c r="D1357" s="2">
        <v>0</v>
      </c>
    </row>
    <row r="1358" spans="1:4" x14ac:dyDescent="0.3">
      <c r="A1358" s="2">
        <v>16</v>
      </c>
      <c r="B1358" s="2" t="s">
        <v>313</v>
      </c>
      <c r="C1358" s="2">
        <v>7</v>
      </c>
      <c r="D1358" s="2">
        <v>0</v>
      </c>
    </row>
    <row r="1359" spans="1:4" x14ac:dyDescent="0.3">
      <c r="A1359" s="2">
        <v>16</v>
      </c>
      <c r="B1359" s="2" t="s">
        <v>313</v>
      </c>
      <c r="C1359" s="2">
        <v>8</v>
      </c>
      <c r="D1359" s="2">
        <v>0</v>
      </c>
    </row>
    <row r="1360" spans="1:4" x14ac:dyDescent="0.3">
      <c r="A1360" s="2">
        <v>16</v>
      </c>
      <c r="B1360" s="2" t="s">
        <v>313</v>
      </c>
      <c r="C1360" s="2">
        <v>9</v>
      </c>
      <c r="D1360" s="2">
        <v>0</v>
      </c>
    </row>
    <row r="1361" spans="1:4" x14ac:dyDescent="0.3">
      <c r="A1361" s="2">
        <v>16</v>
      </c>
      <c r="B1361" s="2" t="s">
        <v>313</v>
      </c>
      <c r="C1361" s="2">
        <v>10</v>
      </c>
      <c r="D1361" s="2">
        <v>0</v>
      </c>
    </row>
    <row r="1362" spans="1:4" x14ac:dyDescent="0.3">
      <c r="A1362" s="2">
        <v>16</v>
      </c>
      <c r="B1362" s="2" t="s">
        <v>313</v>
      </c>
      <c r="C1362" s="2">
        <v>1</v>
      </c>
      <c r="D1362" s="2">
        <v>9.6669999999999998</v>
      </c>
    </row>
    <row r="1363" spans="1:4" x14ac:dyDescent="0.3">
      <c r="A1363" s="2">
        <v>16</v>
      </c>
      <c r="B1363" s="2" t="s">
        <v>313</v>
      </c>
      <c r="C1363" s="2">
        <v>2</v>
      </c>
      <c r="D1363" s="2">
        <v>1.7300000000000002</v>
      </c>
    </row>
    <row r="1364" spans="1:4" x14ac:dyDescent="0.3">
      <c r="A1364" s="2">
        <v>16</v>
      </c>
      <c r="B1364" s="2" t="s">
        <v>313</v>
      </c>
      <c r="C1364" s="2">
        <v>3</v>
      </c>
      <c r="D1364" s="2">
        <v>1.165</v>
      </c>
    </row>
    <row r="1365" spans="1:4" x14ac:dyDescent="0.3">
      <c r="A1365" s="2">
        <v>16</v>
      </c>
      <c r="B1365" s="2" t="s">
        <v>313</v>
      </c>
      <c r="C1365" s="2">
        <v>4</v>
      </c>
      <c r="D1365" s="2">
        <v>0.11700000000000001</v>
      </c>
    </row>
    <row r="1366" spans="1:4" x14ac:dyDescent="0.3">
      <c r="A1366" s="2">
        <v>16</v>
      </c>
      <c r="B1366" s="2" t="s">
        <v>313</v>
      </c>
      <c r="C1366" s="2">
        <v>5</v>
      </c>
      <c r="D1366" s="2">
        <v>0</v>
      </c>
    </row>
    <row r="1367" spans="1:4" x14ac:dyDescent="0.3">
      <c r="A1367" s="2">
        <v>16</v>
      </c>
      <c r="B1367" s="2" t="s">
        <v>313</v>
      </c>
      <c r="C1367" s="2">
        <v>6</v>
      </c>
      <c r="D1367" s="2">
        <v>0</v>
      </c>
    </row>
    <row r="1368" spans="1:4" x14ac:dyDescent="0.3">
      <c r="A1368" s="2">
        <v>16</v>
      </c>
      <c r="B1368" s="2" t="s">
        <v>313</v>
      </c>
      <c r="C1368" s="2">
        <v>7</v>
      </c>
      <c r="D1368" s="2">
        <v>0</v>
      </c>
    </row>
    <row r="1369" spans="1:4" x14ac:dyDescent="0.3">
      <c r="A1369" s="2">
        <v>16</v>
      </c>
      <c r="B1369" s="2" t="s">
        <v>313</v>
      </c>
      <c r="C1369" s="2">
        <v>8</v>
      </c>
      <c r="D1369" s="2">
        <v>0</v>
      </c>
    </row>
    <row r="1370" spans="1:4" x14ac:dyDescent="0.3">
      <c r="A1370" s="2">
        <v>16</v>
      </c>
      <c r="B1370" s="2" t="s">
        <v>313</v>
      </c>
      <c r="C1370" s="2">
        <v>9</v>
      </c>
      <c r="D1370" s="2">
        <v>0</v>
      </c>
    </row>
    <row r="1371" spans="1:4" x14ac:dyDescent="0.3">
      <c r="A1371" s="2">
        <v>16</v>
      </c>
      <c r="B1371" s="2" t="s">
        <v>313</v>
      </c>
      <c r="C1371" s="2">
        <v>10</v>
      </c>
      <c r="D1371" s="2">
        <v>0</v>
      </c>
    </row>
    <row r="1372" spans="1:4" x14ac:dyDescent="0.3">
      <c r="A1372" s="2">
        <v>16</v>
      </c>
      <c r="B1372" s="2" t="s">
        <v>313</v>
      </c>
      <c r="C1372" s="2">
        <v>1</v>
      </c>
      <c r="D1372" s="2">
        <v>5.1459999999999999</v>
      </c>
    </row>
    <row r="1373" spans="1:4" x14ac:dyDescent="0.3">
      <c r="A1373" s="2">
        <v>16</v>
      </c>
      <c r="B1373" s="2" t="s">
        <v>313</v>
      </c>
      <c r="C1373" s="2">
        <v>2</v>
      </c>
      <c r="D1373" s="2">
        <v>0</v>
      </c>
    </row>
    <row r="1374" spans="1:4" x14ac:dyDescent="0.3">
      <c r="A1374" s="2">
        <v>16</v>
      </c>
      <c r="B1374" s="2" t="s">
        <v>313</v>
      </c>
      <c r="C1374" s="2">
        <v>3</v>
      </c>
      <c r="D1374" s="2">
        <v>0</v>
      </c>
    </row>
    <row r="1375" spans="1:4" x14ac:dyDescent="0.3">
      <c r="A1375" s="2">
        <v>16</v>
      </c>
      <c r="B1375" s="2" t="s">
        <v>313</v>
      </c>
      <c r="C1375" s="2">
        <v>4</v>
      </c>
      <c r="D1375" s="2">
        <v>0</v>
      </c>
    </row>
    <row r="1376" spans="1:4" x14ac:dyDescent="0.3">
      <c r="A1376" s="2">
        <v>16</v>
      </c>
      <c r="B1376" s="2" t="s">
        <v>313</v>
      </c>
      <c r="C1376" s="2">
        <v>5</v>
      </c>
      <c r="D1376" s="2">
        <v>0</v>
      </c>
    </row>
    <row r="1377" spans="1:4" x14ac:dyDescent="0.3">
      <c r="A1377" s="2">
        <v>16</v>
      </c>
      <c r="B1377" s="2" t="s">
        <v>313</v>
      </c>
      <c r="C1377" s="2">
        <v>6</v>
      </c>
      <c r="D1377" s="2">
        <v>0</v>
      </c>
    </row>
    <row r="1378" spans="1:4" x14ac:dyDescent="0.3">
      <c r="A1378" s="2">
        <v>16</v>
      </c>
      <c r="B1378" s="2" t="s">
        <v>313</v>
      </c>
      <c r="C1378" s="2">
        <v>7</v>
      </c>
      <c r="D1378" s="2">
        <v>0</v>
      </c>
    </row>
    <row r="1379" spans="1:4" x14ac:dyDescent="0.3">
      <c r="A1379" s="2">
        <v>16</v>
      </c>
      <c r="B1379" s="2" t="s">
        <v>313</v>
      </c>
      <c r="C1379" s="2">
        <v>8</v>
      </c>
      <c r="D1379" s="2">
        <v>0</v>
      </c>
    </row>
    <row r="1380" spans="1:4" x14ac:dyDescent="0.3">
      <c r="A1380" s="2">
        <v>16</v>
      </c>
      <c r="B1380" s="2" t="s">
        <v>313</v>
      </c>
      <c r="C1380" s="2">
        <v>9</v>
      </c>
      <c r="D1380" s="2">
        <v>0</v>
      </c>
    </row>
    <row r="1381" spans="1:4" x14ac:dyDescent="0.3">
      <c r="A1381" s="2">
        <v>16</v>
      </c>
      <c r="B1381" s="2" t="s">
        <v>313</v>
      </c>
      <c r="C1381" s="2">
        <v>10</v>
      </c>
      <c r="D1381" s="2">
        <v>0</v>
      </c>
    </row>
    <row r="1382" spans="1:4" x14ac:dyDescent="0.3">
      <c r="A1382" s="2">
        <v>16</v>
      </c>
      <c r="B1382" s="2" t="s">
        <v>311</v>
      </c>
      <c r="C1382" s="2">
        <v>1</v>
      </c>
      <c r="D1382" s="2">
        <v>3.6150000000000007</v>
      </c>
    </row>
    <row r="1383" spans="1:4" x14ac:dyDescent="0.3">
      <c r="A1383" s="2">
        <v>16</v>
      </c>
      <c r="B1383" s="2" t="s">
        <v>311</v>
      </c>
      <c r="C1383" s="2">
        <v>2</v>
      </c>
      <c r="D1383" s="2">
        <v>0.8660000000000001</v>
      </c>
    </row>
    <row r="1384" spans="1:4" x14ac:dyDescent="0.3">
      <c r="A1384" s="2">
        <v>16</v>
      </c>
      <c r="B1384" s="2" t="s">
        <v>311</v>
      </c>
      <c r="C1384" s="2">
        <v>3</v>
      </c>
      <c r="D1384" s="2">
        <v>1.395</v>
      </c>
    </row>
    <row r="1385" spans="1:4" x14ac:dyDescent="0.3">
      <c r="A1385" s="2">
        <v>16</v>
      </c>
      <c r="B1385" s="2" t="s">
        <v>311</v>
      </c>
      <c r="C1385" s="2">
        <v>4</v>
      </c>
      <c r="D1385" s="2">
        <v>0.26800000000000002</v>
      </c>
    </row>
    <row r="1386" spans="1:4" x14ac:dyDescent="0.3">
      <c r="A1386" s="2">
        <v>16</v>
      </c>
      <c r="B1386" s="2" t="s">
        <v>311</v>
      </c>
      <c r="C1386" s="2">
        <v>5</v>
      </c>
      <c r="D1386" s="2">
        <v>0</v>
      </c>
    </row>
    <row r="1387" spans="1:4" x14ac:dyDescent="0.3">
      <c r="A1387" s="2">
        <v>16</v>
      </c>
      <c r="B1387" s="2" t="s">
        <v>311</v>
      </c>
      <c r="C1387" s="2">
        <v>6</v>
      </c>
      <c r="D1387" s="2">
        <v>0</v>
      </c>
    </row>
    <row r="1388" spans="1:4" x14ac:dyDescent="0.3">
      <c r="A1388" s="2">
        <v>16</v>
      </c>
      <c r="B1388" s="2" t="s">
        <v>311</v>
      </c>
      <c r="C1388" s="2">
        <v>7</v>
      </c>
      <c r="D1388" s="2">
        <v>0</v>
      </c>
    </row>
    <row r="1389" spans="1:4" x14ac:dyDescent="0.3">
      <c r="A1389" s="2">
        <v>16</v>
      </c>
      <c r="B1389" s="2" t="s">
        <v>311</v>
      </c>
      <c r="C1389" s="2">
        <v>8</v>
      </c>
      <c r="D1389" s="2">
        <v>0</v>
      </c>
    </row>
    <row r="1390" spans="1:4" x14ac:dyDescent="0.3">
      <c r="A1390" s="2">
        <v>16</v>
      </c>
      <c r="B1390" s="2" t="s">
        <v>311</v>
      </c>
      <c r="C1390" s="2">
        <v>9</v>
      </c>
      <c r="D1390" s="2">
        <v>0</v>
      </c>
    </row>
    <row r="1391" spans="1:4" x14ac:dyDescent="0.3">
      <c r="A1391" s="2">
        <v>16</v>
      </c>
      <c r="B1391" s="2" t="s">
        <v>311</v>
      </c>
      <c r="C1391" s="2">
        <v>10</v>
      </c>
      <c r="D1391" s="2">
        <v>0</v>
      </c>
    </row>
    <row r="1392" spans="1:4" x14ac:dyDescent="0.3">
      <c r="A1392" s="2">
        <v>16</v>
      </c>
      <c r="B1392" s="2" t="s">
        <v>311</v>
      </c>
      <c r="C1392" s="2">
        <v>1</v>
      </c>
      <c r="D1392" s="2">
        <v>0</v>
      </c>
    </row>
    <row r="1393" spans="1:4" x14ac:dyDescent="0.3">
      <c r="A1393" s="2">
        <v>16</v>
      </c>
      <c r="B1393" s="2" t="s">
        <v>311</v>
      </c>
      <c r="C1393" s="2">
        <v>2</v>
      </c>
      <c r="D1393" s="2">
        <v>8.5889999999999986</v>
      </c>
    </row>
    <row r="1394" spans="1:4" x14ac:dyDescent="0.3">
      <c r="A1394" s="2">
        <v>16</v>
      </c>
      <c r="B1394" s="2" t="s">
        <v>311</v>
      </c>
      <c r="C1394" s="2">
        <v>3</v>
      </c>
      <c r="D1394" s="2">
        <v>0.56600000000000006</v>
      </c>
    </row>
    <row r="1395" spans="1:4" x14ac:dyDescent="0.3">
      <c r="A1395" s="2">
        <v>16</v>
      </c>
      <c r="B1395" s="2" t="s">
        <v>311</v>
      </c>
      <c r="C1395" s="2">
        <v>4</v>
      </c>
      <c r="D1395" s="2">
        <v>0</v>
      </c>
    </row>
    <row r="1396" spans="1:4" x14ac:dyDescent="0.3">
      <c r="A1396" s="2">
        <v>16</v>
      </c>
      <c r="B1396" s="2" t="s">
        <v>311</v>
      </c>
      <c r="C1396" s="2">
        <v>5</v>
      </c>
      <c r="D1396" s="2">
        <v>0</v>
      </c>
    </row>
    <row r="1397" spans="1:4" x14ac:dyDescent="0.3">
      <c r="A1397" s="2">
        <v>16</v>
      </c>
      <c r="B1397" s="2" t="s">
        <v>311</v>
      </c>
      <c r="C1397" s="2">
        <v>6</v>
      </c>
      <c r="D1397" s="2">
        <v>0</v>
      </c>
    </row>
    <row r="1398" spans="1:4" x14ac:dyDescent="0.3">
      <c r="A1398" s="2">
        <v>16</v>
      </c>
      <c r="B1398" s="2" t="s">
        <v>311</v>
      </c>
      <c r="C1398" s="2">
        <v>7</v>
      </c>
      <c r="D1398" s="2">
        <v>0</v>
      </c>
    </row>
    <row r="1399" spans="1:4" x14ac:dyDescent="0.3">
      <c r="A1399" s="2">
        <v>16</v>
      </c>
      <c r="B1399" s="2" t="s">
        <v>311</v>
      </c>
      <c r="C1399" s="2">
        <v>8</v>
      </c>
      <c r="D1399" s="2">
        <v>0</v>
      </c>
    </row>
    <row r="1400" spans="1:4" x14ac:dyDescent="0.3">
      <c r="A1400" s="2">
        <v>16</v>
      </c>
      <c r="B1400" s="2" t="s">
        <v>311</v>
      </c>
      <c r="C1400" s="2">
        <v>9</v>
      </c>
      <c r="D1400" s="2">
        <v>0</v>
      </c>
    </row>
    <row r="1401" spans="1:4" x14ac:dyDescent="0.3">
      <c r="A1401" s="2">
        <v>16</v>
      </c>
      <c r="B1401" s="2" t="s">
        <v>311</v>
      </c>
      <c r="C1401" s="2">
        <v>10</v>
      </c>
      <c r="D1401" s="2">
        <v>0</v>
      </c>
    </row>
    <row r="1402" spans="1:4" x14ac:dyDescent="0.3">
      <c r="A1402" s="2">
        <v>16</v>
      </c>
      <c r="B1402" s="2" t="s">
        <v>311</v>
      </c>
      <c r="C1402" s="2">
        <v>1</v>
      </c>
      <c r="D1402" s="2">
        <v>3.8420000000000005</v>
      </c>
    </row>
    <row r="1403" spans="1:4" x14ac:dyDescent="0.3">
      <c r="A1403" s="2">
        <v>16</v>
      </c>
      <c r="B1403" s="2" t="s">
        <v>311</v>
      </c>
      <c r="C1403" s="2">
        <v>2</v>
      </c>
      <c r="D1403" s="2">
        <v>0.39900000000000002</v>
      </c>
    </row>
    <row r="1404" spans="1:4" x14ac:dyDescent="0.3">
      <c r="A1404" s="2">
        <v>16</v>
      </c>
      <c r="B1404" s="2" t="s">
        <v>311</v>
      </c>
      <c r="C1404" s="2">
        <v>3</v>
      </c>
      <c r="D1404" s="2">
        <v>0</v>
      </c>
    </row>
    <row r="1405" spans="1:4" x14ac:dyDescent="0.3">
      <c r="A1405" s="2">
        <v>16</v>
      </c>
      <c r="B1405" s="2" t="s">
        <v>311</v>
      </c>
      <c r="C1405" s="2">
        <v>4</v>
      </c>
      <c r="D1405" s="2">
        <v>0</v>
      </c>
    </row>
    <row r="1406" spans="1:4" x14ac:dyDescent="0.3">
      <c r="A1406" s="2">
        <v>16</v>
      </c>
      <c r="B1406" s="2" t="s">
        <v>311</v>
      </c>
      <c r="C1406" s="2">
        <v>5</v>
      </c>
      <c r="D1406" s="2">
        <v>0</v>
      </c>
    </row>
    <row r="1407" spans="1:4" x14ac:dyDescent="0.3">
      <c r="A1407" s="2">
        <v>16</v>
      </c>
      <c r="B1407" s="2" t="s">
        <v>311</v>
      </c>
      <c r="C1407" s="2">
        <v>6</v>
      </c>
      <c r="D1407" s="2">
        <v>0</v>
      </c>
    </row>
    <row r="1408" spans="1:4" x14ac:dyDescent="0.3">
      <c r="A1408" s="2">
        <v>16</v>
      </c>
      <c r="B1408" s="2" t="s">
        <v>311</v>
      </c>
      <c r="C1408" s="2">
        <v>7</v>
      </c>
      <c r="D1408" s="2">
        <v>0</v>
      </c>
    </row>
    <row r="1409" spans="1:4" x14ac:dyDescent="0.3">
      <c r="A1409" s="2">
        <v>16</v>
      </c>
      <c r="B1409" s="2" t="s">
        <v>311</v>
      </c>
      <c r="C1409" s="2">
        <v>8</v>
      </c>
      <c r="D1409" s="2">
        <v>0</v>
      </c>
    </row>
    <row r="1410" spans="1:4" x14ac:dyDescent="0.3">
      <c r="A1410" s="2">
        <v>16</v>
      </c>
      <c r="B1410" s="2" t="s">
        <v>311</v>
      </c>
      <c r="C1410" s="2">
        <v>9</v>
      </c>
      <c r="D1410" s="2">
        <v>0</v>
      </c>
    </row>
    <row r="1411" spans="1:4" x14ac:dyDescent="0.3">
      <c r="A1411" s="2">
        <v>16</v>
      </c>
      <c r="B1411" s="2" t="s">
        <v>311</v>
      </c>
      <c r="C1411" s="2">
        <v>10</v>
      </c>
      <c r="D1411" s="2">
        <v>0</v>
      </c>
    </row>
    <row r="1412" spans="1:4" x14ac:dyDescent="0.3">
      <c r="A1412" s="2">
        <v>16</v>
      </c>
      <c r="B1412" s="2" t="s">
        <v>309</v>
      </c>
      <c r="C1412" s="2">
        <v>1</v>
      </c>
      <c r="D1412" s="2">
        <v>3.7790000000000008</v>
      </c>
    </row>
    <row r="1413" spans="1:4" x14ac:dyDescent="0.3">
      <c r="A1413" s="2">
        <v>16</v>
      </c>
      <c r="B1413" s="2" t="s">
        <v>309</v>
      </c>
      <c r="C1413" s="2">
        <v>2</v>
      </c>
      <c r="D1413" s="2">
        <v>2.9960000000000004</v>
      </c>
    </row>
    <row r="1414" spans="1:4" x14ac:dyDescent="0.3">
      <c r="A1414" s="2">
        <v>16</v>
      </c>
      <c r="B1414" s="2" t="s">
        <v>309</v>
      </c>
      <c r="C1414" s="2">
        <v>3</v>
      </c>
      <c r="D1414" s="2">
        <v>4.1840000000000002</v>
      </c>
    </row>
    <row r="1415" spans="1:4" x14ac:dyDescent="0.3">
      <c r="A1415" s="2">
        <v>16</v>
      </c>
      <c r="B1415" s="2" t="s">
        <v>309</v>
      </c>
      <c r="C1415" s="2">
        <v>4</v>
      </c>
      <c r="D1415" s="2">
        <v>0</v>
      </c>
    </row>
    <row r="1416" spans="1:4" x14ac:dyDescent="0.3">
      <c r="A1416" s="2">
        <v>16</v>
      </c>
      <c r="B1416" s="2" t="s">
        <v>309</v>
      </c>
      <c r="C1416" s="2">
        <v>5</v>
      </c>
      <c r="D1416" s="2">
        <v>0</v>
      </c>
    </row>
    <row r="1417" spans="1:4" x14ac:dyDescent="0.3">
      <c r="A1417" s="2">
        <v>16</v>
      </c>
      <c r="B1417" s="2" t="s">
        <v>309</v>
      </c>
      <c r="C1417" s="2">
        <v>6</v>
      </c>
      <c r="D1417" s="2">
        <v>0</v>
      </c>
    </row>
    <row r="1418" spans="1:4" x14ac:dyDescent="0.3">
      <c r="A1418" s="2">
        <v>16</v>
      </c>
      <c r="B1418" s="2" t="s">
        <v>309</v>
      </c>
      <c r="C1418" s="2">
        <v>7</v>
      </c>
      <c r="D1418" s="2">
        <v>0</v>
      </c>
    </row>
    <row r="1419" spans="1:4" x14ac:dyDescent="0.3">
      <c r="A1419" s="2">
        <v>16</v>
      </c>
      <c r="B1419" s="2" t="s">
        <v>309</v>
      </c>
      <c r="C1419" s="2">
        <v>8</v>
      </c>
      <c r="D1419" s="2">
        <v>0</v>
      </c>
    </row>
    <row r="1420" spans="1:4" x14ac:dyDescent="0.3">
      <c r="A1420" s="2">
        <v>16</v>
      </c>
      <c r="B1420" s="2" t="s">
        <v>309</v>
      </c>
      <c r="C1420" s="2">
        <v>9</v>
      </c>
      <c r="D1420" s="2">
        <v>0</v>
      </c>
    </row>
    <row r="1421" spans="1:4" x14ac:dyDescent="0.3">
      <c r="A1421" s="2">
        <v>16</v>
      </c>
      <c r="B1421" s="2" t="s">
        <v>309</v>
      </c>
      <c r="C1421" s="2">
        <v>10</v>
      </c>
      <c r="D1421" s="2">
        <v>0</v>
      </c>
    </row>
    <row r="1422" spans="1:4" x14ac:dyDescent="0.3">
      <c r="A1422" s="2">
        <v>16</v>
      </c>
      <c r="B1422" s="2" t="s">
        <v>309</v>
      </c>
      <c r="C1422" s="2">
        <v>1</v>
      </c>
      <c r="D1422" s="2">
        <v>4.2240000000000002</v>
      </c>
    </row>
    <row r="1423" spans="1:4" x14ac:dyDescent="0.3">
      <c r="A1423" s="2">
        <v>16</v>
      </c>
      <c r="B1423" s="2" t="s">
        <v>309</v>
      </c>
      <c r="C1423" s="2">
        <v>2</v>
      </c>
      <c r="D1423" s="2">
        <v>0</v>
      </c>
    </row>
    <row r="1424" spans="1:4" x14ac:dyDescent="0.3">
      <c r="A1424" s="2">
        <v>16</v>
      </c>
      <c r="B1424" s="2" t="s">
        <v>309</v>
      </c>
      <c r="C1424" s="2">
        <v>3</v>
      </c>
      <c r="D1424" s="2">
        <v>0</v>
      </c>
    </row>
    <row r="1425" spans="1:4" x14ac:dyDescent="0.3">
      <c r="A1425" s="2">
        <v>16</v>
      </c>
      <c r="B1425" s="2" t="s">
        <v>309</v>
      </c>
      <c r="C1425" s="2">
        <v>4</v>
      </c>
      <c r="D1425" s="2">
        <v>0</v>
      </c>
    </row>
    <row r="1426" spans="1:4" x14ac:dyDescent="0.3">
      <c r="A1426" s="2">
        <v>16</v>
      </c>
      <c r="B1426" s="2" t="s">
        <v>309</v>
      </c>
      <c r="C1426" s="2">
        <v>5</v>
      </c>
      <c r="D1426" s="2">
        <v>0</v>
      </c>
    </row>
    <row r="1427" spans="1:4" x14ac:dyDescent="0.3">
      <c r="A1427" s="2">
        <v>16</v>
      </c>
      <c r="B1427" s="2" t="s">
        <v>309</v>
      </c>
      <c r="C1427" s="2">
        <v>6</v>
      </c>
      <c r="D1427" s="2">
        <v>0</v>
      </c>
    </row>
    <row r="1428" spans="1:4" x14ac:dyDescent="0.3">
      <c r="A1428" s="2">
        <v>16</v>
      </c>
      <c r="B1428" s="2" t="s">
        <v>309</v>
      </c>
      <c r="C1428" s="2">
        <v>7</v>
      </c>
      <c r="D1428" s="2">
        <v>0</v>
      </c>
    </row>
    <row r="1429" spans="1:4" x14ac:dyDescent="0.3">
      <c r="A1429" s="2">
        <v>16</v>
      </c>
      <c r="B1429" s="2" t="s">
        <v>309</v>
      </c>
      <c r="C1429" s="2">
        <v>8</v>
      </c>
      <c r="D1429" s="2">
        <v>0</v>
      </c>
    </row>
    <row r="1430" spans="1:4" x14ac:dyDescent="0.3">
      <c r="A1430" s="2">
        <v>16</v>
      </c>
      <c r="B1430" s="2" t="s">
        <v>309</v>
      </c>
      <c r="C1430" s="2">
        <v>9</v>
      </c>
      <c r="D1430" s="2">
        <v>0</v>
      </c>
    </row>
    <row r="1431" spans="1:4" x14ac:dyDescent="0.3">
      <c r="A1431" s="2">
        <v>16</v>
      </c>
      <c r="B1431" s="2" t="s">
        <v>309</v>
      </c>
      <c r="C1431" s="2">
        <v>10</v>
      </c>
      <c r="D1431" s="2">
        <v>0</v>
      </c>
    </row>
    <row r="1432" spans="1:4" x14ac:dyDescent="0.3">
      <c r="A1432" s="2">
        <v>16</v>
      </c>
      <c r="B1432" s="2" t="s">
        <v>309</v>
      </c>
      <c r="C1432" s="2">
        <v>1</v>
      </c>
      <c r="D1432" s="2">
        <v>3.88</v>
      </c>
    </row>
    <row r="1433" spans="1:4" x14ac:dyDescent="0.3">
      <c r="A1433" s="2">
        <v>16</v>
      </c>
      <c r="B1433" s="2" t="s">
        <v>309</v>
      </c>
      <c r="C1433" s="2">
        <v>2</v>
      </c>
      <c r="D1433" s="2">
        <v>1.7810000000000001</v>
      </c>
    </row>
    <row r="1434" spans="1:4" x14ac:dyDescent="0.3">
      <c r="A1434" s="2">
        <v>16</v>
      </c>
      <c r="B1434" s="2" t="s">
        <v>309</v>
      </c>
      <c r="C1434" s="2">
        <v>3</v>
      </c>
      <c r="D1434" s="2">
        <v>0</v>
      </c>
    </row>
    <row r="1435" spans="1:4" x14ac:dyDescent="0.3">
      <c r="A1435" s="2">
        <v>16</v>
      </c>
      <c r="B1435" s="2" t="s">
        <v>309</v>
      </c>
      <c r="C1435" s="2">
        <v>4</v>
      </c>
      <c r="D1435" s="2">
        <v>0</v>
      </c>
    </row>
    <row r="1436" spans="1:4" x14ac:dyDescent="0.3">
      <c r="A1436" s="2">
        <v>16</v>
      </c>
      <c r="B1436" s="2" t="s">
        <v>309</v>
      </c>
      <c r="C1436" s="2">
        <v>5</v>
      </c>
      <c r="D1436" s="2">
        <v>0</v>
      </c>
    </row>
    <row r="1437" spans="1:4" x14ac:dyDescent="0.3">
      <c r="A1437" s="2">
        <v>16</v>
      </c>
      <c r="B1437" s="2" t="s">
        <v>309</v>
      </c>
      <c r="C1437" s="2">
        <v>6</v>
      </c>
      <c r="D1437" s="2">
        <v>0</v>
      </c>
    </row>
    <row r="1438" spans="1:4" x14ac:dyDescent="0.3">
      <c r="A1438" s="2">
        <v>16</v>
      </c>
      <c r="B1438" s="2" t="s">
        <v>309</v>
      </c>
      <c r="C1438" s="2">
        <v>7</v>
      </c>
      <c r="D1438" s="2">
        <v>0</v>
      </c>
    </row>
    <row r="1439" spans="1:4" x14ac:dyDescent="0.3">
      <c r="A1439" s="2">
        <v>16</v>
      </c>
      <c r="B1439" s="2" t="s">
        <v>309</v>
      </c>
      <c r="C1439" s="2">
        <v>8</v>
      </c>
      <c r="D1439" s="2">
        <v>0</v>
      </c>
    </row>
    <row r="1440" spans="1:4" x14ac:dyDescent="0.3">
      <c r="A1440" s="2">
        <v>16</v>
      </c>
      <c r="B1440" s="2" t="s">
        <v>309</v>
      </c>
      <c r="C1440" s="2">
        <v>9</v>
      </c>
      <c r="D1440" s="2">
        <v>0</v>
      </c>
    </row>
    <row r="1441" spans="1:4" x14ac:dyDescent="0.3">
      <c r="A1441" s="2">
        <v>16</v>
      </c>
      <c r="B1441" s="2" t="s">
        <v>309</v>
      </c>
      <c r="C1441" s="2">
        <v>10</v>
      </c>
      <c r="D1441" s="2">
        <v>0</v>
      </c>
    </row>
    <row r="1442" spans="1:4" x14ac:dyDescent="0.3">
      <c r="A1442" s="2">
        <v>17</v>
      </c>
      <c r="B1442" s="2" t="s">
        <v>309</v>
      </c>
      <c r="C1442" s="2">
        <v>1</v>
      </c>
      <c r="D1442" s="2">
        <v>6.7119999999999989</v>
      </c>
    </row>
    <row r="1443" spans="1:4" x14ac:dyDescent="0.3">
      <c r="A1443" s="2">
        <v>17</v>
      </c>
      <c r="B1443" s="2" t="s">
        <v>309</v>
      </c>
      <c r="C1443" s="2">
        <v>2</v>
      </c>
      <c r="D1443" s="2">
        <v>0</v>
      </c>
    </row>
    <row r="1444" spans="1:4" x14ac:dyDescent="0.3">
      <c r="A1444" s="2">
        <v>17</v>
      </c>
      <c r="B1444" s="2" t="s">
        <v>309</v>
      </c>
      <c r="C1444" s="2">
        <v>3</v>
      </c>
      <c r="D1444" s="2">
        <v>0</v>
      </c>
    </row>
    <row r="1445" spans="1:4" x14ac:dyDescent="0.3">
      <c r="A1445" s="2">
        <v>17</v>
      </c>
      <c r="B1445" s="2" t="s">
        <v>309</v>
      </c>
      <c r="C1445" s="2">
        <v>4</v>
      </c>
      <c r="D1445" s="2">
        <v>0</v>
      </c>
    </row>
    <row r="1446" spans="1:4" x14ac:dyDescent="0.3">
      <c r="A1446" s="2">
        <v>17</v>
      </c>
      <c r="B1446" s="2" t="s">
        <v>309</v>
      </c>
      <c r="C1446" s="2">
        <v>5</v>
      </c>
      <c r="D1446" s="2">
        <v>0</v>
      </c>
    </row>
    <row r="1447" spans="1:4" x14ac:dyDescent="0.3">
      <c r="A1447" s="2">
        <v>17</v>
      </c>
      <c r="B1447" s="2" t="s">
        <v>309</v>
      </c>
      <c r="C1447" s="2">
        <v>6</v>
      </c>
      <c r="D1447" s="2">
        <v>0</v>
      </c>
    </row>
    <row r="1448" spans="1:4" x14ac:dyDescent="0.3">
      <c r="A1448" s="2">
        <v>17</v>
      </c>
      <c r="B1448" s="2" t="s">
        <v>309</v>
      </c>
      <c r="C1448" s="2">
        <v>7</v>
      </c>
      <c r="D1448" s="2">
        <v>0</v>
      </c>
    </row>
    <row r="1449" spans="1:4" x14ac:dyDescent="0.3">
      <c r="A1449" s="2">
        <v>17</v>
      </c>
      <c r="B1449" s="2" t="s">
        <v>309</v>
      </c>
      <c r="C1449" s="2">
        <v>8</v>
      </c>
      <c r="D1449" s="2">
        <v>0</v>
      </c>
    </row>
    <row r="1450" spans="1:4" x14ac:dyDescent="0.3">
      <c r="A1450" s="2">
        <v>17</v>
      </c>
      <c r="B1450" s="2" t="s">
        <v>309</v>
      </c>
      <c r="C1450" s="2">
        <v>9</v>
      </c>
      <c r="D1450" s="2">
        <v>0</v>
      </c>
    </row>
    <row r="1451" spans="1:4" x14ac:dyDescent="0.3">
      <c r="A1451" s="2">
        <v>17</v>
      </c>
      <c r="B1451" s="2" t="s">
        <v>309</v>
      </c>
      <c r="C1451" s="2">
        <v>10</v>
      </c>
      <c r="D1451" s="2">
        <v>0</v>
      </c>
    </row>
    <row r="1452" spans="1:4" x14ac:dyDescent="0.3">
      <c r="A1452" s="2">
        <v>17</v>
      </c>
      <c r="B1452" s="2" t="s">
        <v>309</v>
      </c>
      <c r="C1452" s="2">
        <v>1</v>
      </c>
      <c r="D1452" s="2">
        <v>0.43400000000000005</v>
      </c>
    </row>
    <row r="1453" spans="1:4" x14ac:dyDescent="0.3">
      <c r="A1453" s="2">
        <v>17</v>
      </c>
      <c r="B1453" s="2" t="s">
        <v>309</v>
      </c>
      <c r="C1453" s="2">
        <v>2</v>
      </c>
      <c r="D1453" s="2">
        <v>0</v>
      </c>
    </row>
    <row r="1454" spans="1:4" x14ac:dyDescent="0.3">
      <c r="A1454" s="2">
        <v>17</v>
      </c>
      <c r="B1454" s="2" t="s">
        <v>309</v>
      </c>
      <c r="C1454" s="2">
        <v>3</v>
      </c>
      <c r="D1454" s="2">
        <v>0</v>
      </c>
    </row>
    <row r="1455" spans="1:4" x14ac:dyDescent="0.3">
      <c r="A1455" s="2">
        <v>17</v>
      </c>
      <c r="B1455" s="2" t="s">
        <v>309</v>
      </c>
      <c r="C1455" s="2">
        <v>4</v>
      </c>
      <c r="D1455" s="2">
        <v>0</v>
      </c>
    </row>
    <row r="1456" spans="1:4" x14ac:dyDescent="0.3">
      <c r="A1456" s="2">
        <v>17</v>
      </c>
      <c r="B1456" s="2" t="s">
        <v>309</v>
      </c>
      <c r="C1456" s="2">
        <v>5</v>
      </c>
      <c r="D1456" s="2">
        <v>0</v>
      </c>
    </row>
    <row r="1457" spans="1:4" x14ac:dyDescent="0.3">
      <c r="A1457" s="2">
        <v>17</v>
      </c>
      <c r="B1457" s="2" t="s">
        <v>309</v>
      </c>
      <c r="C1457" s="2">
        <v>6</v>
      </c>
      <c r="D1457" s="2">
        <v>0</v>
      </c>
    </row>
    <row r="1458" spans="1:4" x14ac:dyDescent="0.3">
      <c r="A1458" s="2">
        <v>17</v>
      </c>
      <c r="B1458" s="2" t="s">
        <v>309</v>
      </c>
      <c r="C1458" s="2">
        <v>7</v>
      </c>
      <c r="D1458" s="2">
        <v>0</v>
      </c>
    </row>
    <row r="1459" spans="1:4" x14ac:dyDescent="0.3">
      <c r="A1459" s="2">
        <v>17</v>
      </c>
      <c r="B1459" s="2" t="s">
        <v>309</v>
      </c>
      <c r="C1459" s="2">
        <v>8</v>
      </c>
      <c r="D1459" s="2">
        <v>0</v>
      </c>
    </row>
    <row r="1460" spans="1:4" x14ac:dyDescent="0.3">
      <c r="A1460" s="2">
        <v>17</v>
      </c>
      <c r="B1460" s="2" t="s">
        <v>309</v>
      </c>
      <c r="C1460" s="2">
        <v>9</v>
      </c>
      <c r="D1460" s="2">
        <v>0</v>
      </c>
    </row>
    <row r="1461" spans="1:4" x14ac:dyDescent="0.3">
      <c r="A1461" s="2">
        <v>17</v>
      </c>
      <c r="B1461" s="2" t="s">
        <v>309</v>
      </c>
      <c r="C1461" s="2">
        <v>10</v>
      </c>
      <c r="D1461" s="2">
        <v>0</v>
      </c>
    </row>
    <row r="1462" spans="1:4" x14ac:dyDescent="0.3">
      <c r="A1462" s="2">
        <v>17</v>
      </c>
      <c r="B1462" s="2" t="s">
        <v>309</v>
      </c>
      <c r="C1462" s="2">
        <v>1</v>
      </c>
      <c r="D1462" s="2">
        <v>1.165</v>
      </c>
    </row>
    <row r="1463" spans="1:4" x14ac:dyDescent="0.3">
      <c r="A1463" s="2">
        <v>17</v>
      </c>
      <c r="B1463" s="2" t="s">
        <v>309</v>
      </c>
      <c r="C1463" s="2">
        <v>2</v>
      </c>
      <c r="D1463" s="2">
        <v>2.7790000000000004</v>
      </c>
    </row>
    <row r="1464" spans="1:4" x14ac:dyDescent="0.3">
      <c r="A1464" s="2">
        <v>17</v>
      </c>
      <c r="B1464" s="2" t="s">
        <v>309</v>
      </c>
      <c r="C1464" s="2">
        <v>3</v>
      </c>
      <c r="D1464" s="2">
        <v>0</v>
      </c>
    </row>
    <row r="1465" spans="1:4" x14ac:dyDescent="0.3">
      <c r="A1465" s="2">
        <v>17</v>
      </c>
      <c r="B1465" s="2" t="s">
        <v>309</v>
      </c>
      <c r="C1465" s="2">
        <v>4</v>
      </c>
      <c r="D1465" s="2">
        <v>0</v>
      </c>
    </row>
    <row r="1466" spans="1:4" x14ac:dyDescent="0.3">
      <c r="A1466" s="2">
        <v>17</v>
      </c>
      <c r="B1466" s="2" t="s">
        <v>309</v>
      </c>
      <c r="C1466" s="2">
        <v>5</v>
      </c>
      <c r="D1466" s="2">
        <v>0</v>
      </c>
    </row>
    <row r="1467" spans="1:4" x14ac:dyDescent="0.3">
      <c r="A1467" s="2">
        <v>17</v>
      </c>
      <c r="B1467" s="2" t="s">
        <v>309</v>
      </c>
      <c r="C1467" s="2">
        <v>6</v>
      </c>
      <c r="D1467" s="2">
        <v>0</v>
      </c>
    </row>
    <row r="1468" spans="1:4" x14ac:dyDescent="0.3">
      <c r="A1468" s="2">
        <v>17</v>
      </c>
      <c r="B1468" s="2" t="s">
        <v>309</v>
      </c>
      <c r="C1468" s="2">
        <v>7</v>
      </c>
      <c r="D1468" s="2">
        <v>0</v>
      </c>
    </row>
    <row r="1469" spans="1:4" x14ac:dyDescent="0.3">
      <c r="A1469" s="2">
        <v>17</v>
      </c>
      <c r="B1469" s="2" t="s">
        <v>309</v>
      </c>
      <c r="C1469" s="2">
        <v>8</v>
      </c>
      <c r="D1469" s="2">
        <v>0</v>
      </c>
    </row>
    <row r="1470" spans="1:4" x14ac:dyDescent="0.3">
      <c r="A1470" s="2">
        <v>17</v>
      </c>
      <c r="B1470" s="2" t="s">
        <v>309</v>
      </c>
      <c r="C1470" s="2">
        <v>9</v>
      </c>
      <c r="D1470" s="2">
        <v>0</v>
      </c>
    </row>
    <row r="1471" spans="1:4" x14ac:dyDescent="0.3">
      <c r="A1471" s="2">
        <v>17</v>
      </c>
      <c r="B1471" s="2" t="s">
        <v>309</v>
      </c>
      <c r="C1471" s="2">
        <v>10</v>
      </c>
      <c r="D1471" s="2">
        <v>0</v>
      </c>
    </row>
    <row r="1472" spans="1:4" x14ac:dyDescent="0.3">
      <c r="A1472" s="2">
        <v>17</v>
      </c>
      <c r="B1472" s="2" t="s">
        <v>313</v>
      </c>
      <c r="C1472" s="2">
        <v>1</v>
      </c>
      <c r="D1472" s="2">
        <v>1.08</v>
      </c>
    </row>
    <row r="1473" spans="1:4" x14ac:dyDescent="0.3">
      <c r="A1473" s="2">
        <v>17</v>
      </c>
      <c r="B1473" s="2" t="s">
        <v>313</v>
      </c>
      <c r="C1473" s="2">
        <v>2</v>
      </c>
      <c r="D1473" s="2">
        <v>1.6950000000000003</v>
      </c>
    </row>
    <row r="1474" spans="1:4" x14ac:dyDescent="0.3">
      <c r="A1474" s="2">
        <v>17</v>
      </c>
      <c r="B1474" s="2" t="s">
        <v>313</v>
      </c>
      <c r="C1474" s="2">
        <v>3</v>
      </c>
      <c r="D1474" s="2">
        <v>0.91600000000000015</v>
      </c>
    </row>
    <row r="1475" spans="1:4" x14ac:dyDescent="0.3">
      <c r="A1475" s="2">
        <v>17</v>
      </c>
      <c r="B1475" s="2" t="s">
        <v>313</v>
      </c>
      <c r="C1475" s="2">
        <v>4</v>
      </c>
      <c r="D1475" s="2">
        <v>0</v>
      </c>
    </row>
    <row r="1476" spans="1:4" x14ac:dyDescent="0.3">
      <c r="A1476" s="2">
        <v>17</v>
      </c>
      <c r="B1476" s="2" t="s">
        <v>313</v>
      </c>
      <c r="C1476" s="2">
        <v>5</v>
      </c>
      <c r="D1476" s="2">
        <v>0</v>
      </c>
    </row>
    <row r="1477" spans="1:4" x14ac:dyDescent="0.3">
      <c r="A1477" s="2">
        <v>17</v>
      </c>
      <c r="B1477" s="2" t="s">
        <v>313</v>
      </c>
      <c r="C1477" s="2">
        <v>6</v>
      </c>
      <c r="D1477" s="2">
        <v>0</v>
      </c>
    </row>
    <row r="1478" spans="1:4" x14ac:dyDescent="0.3">
      <c r="A1478" s="2">
        <v>17</v>
      </c>
      <c r="B1478" s="2" t="s">
        <v>313</v>
      </c>
      <c r="C1478" s="2">
        <v>7</v>
      </c>
      <c r="D1478" s="2">
        <v>0</v>
      </c>
    </row>
    <row r="1479" spans="1:4" x14ac:dyDescent="0.3">
      <c r="A1479" s="2">
        <v>17</v>
      </c>
      <c r="B1479" s="2" t="s">
        <v>313</v>
      </c>
      <c r="C1479" s="2">
        <v>8</v>
      </c>
      <c r="D1479" s="2">
        <v>0</v>
      </c>
    </row>
    <row r="1480" spans="1:4" x14ac:dyDescent="0.3">
      <c r="A1480" s="2">
        <v>17</v>
      </c>
      <c r="B1480" s="2" t="s">
        <v>313</v>
      </c>
      <c r="C1480" s="2">
        <v>9</v>
      </c>
      <c r="D1480" s="2">
        <v>0</v>
      </c>
    </row>
    <row r="1481" spans="1:4" x14ac:dyDescent="0.3">
      <c r="A1481" s="2">
        <v>17</v>
      </c>
      <c r="B1481" s="2" t="s">
        <v>313</v>
      </c>
      <c r="C1481" s="2">
        <v>10</v>
      </c>
      <c r="D1481" s="2">
        <v>0</v>
      </c>
    </row>
    <row r="1482" spans="1:4" x14ac:dyDescent="0.3">
      <c r="A1482" s="2">
        <v>17</v>
      </c>
      <c r="B1482" s="2" t="s">
        <v>313</v>
      </c>
      <c r="C1482" s="2">
        <v>1</v>
      </c>
      <c r="D1482" s="2">
        <v>1.518</v>
      </c>
    </row>
    <row r="1483" spans="1:4" x14ac:dyDescent="0.3">
      <c r="A1483" s="2">
        <v>17</v>
      </c>
      <c r="B1483" s="2" t="s">
        <v>313</v>
      </c>
      <c r="C1483" s="2">
        <v>2</v>
      </c>
      <c r="D1483" s="2">
        <v>0.33300000000000002</v>
      </c>
    </row>
    <row r="1484" spans="1:4" x14ac:dyDescent="0.3">
      <c r="A1484" s="2">
        <v>17</v>
      </c>
      <c r="B1484" s="2" t="s">
        <v>313</v>
      </c>
      <c r="C1484" s="2">
        <v>3</v>
      </c>
      <c r="D1484" s="2">
        <v>0</v>
      </c>
    </row>
    <row r="1485" spans="1:4" x14ac:dyDescent="0.3">
      <c r="A1485" s="2">
        <v>17</v>
      </c>
      <c r="B1485" s="2" t="s">
        <v>313</v>
      </c>
      <c r="C1485" s="2">
        <v>4</v>
      </c>
      <c r="D1485" s="2">
        <v>0</v>
      </c>
    </row>
    <row r="1486" spans="1:4" x14ac:dyDescent="0.3">
      <c r="A1486" s="2">
        <v>17</v>
      </c>
      <c r="B1486" s="2" t="s">
        <v>313</v>
      </c>
      <c r="C1486" s="2">
        <v>5</v>
      </c>
      <c r="D1486" s="2">
        <v>0</v>
      </c>
    </row>
    <row r="1487" spans="1:4" x14ac:dyDescent="0.3">
      <c r="A1487" s="2">
        <v>17</v>
      </c>
      <c r="B1487" s="2" t="s">
        <v>313</v>
      </c>
      <c r="C1487" s="2">
        <v>6</v>
      </c>
      <c r="D1487" s="2">
        <v>0</v>
      </c>
    </row>
    <row r="1488" spans="1:4" x14ac:dyDescent="0.3">
      <c r="A1488" s="2">
        <v>17</v>
      </c>
      <c r="B1488" s="2" t="s">
        <v>313</v>
      </c>
      <c r="C1488" s="2">
        <v>7</v>
      </c>
      <c r="D1488" s="2">
        <v>0</v>
      </c>
    </row>
    <row r="1489" spans="1:4" x14ac:dyDescent="0.3">
      <c r="A1489" s="2">
        <v>17</v>
      </c>
      <c r="B1489" s="2" t="s">
        <v>313</v>
      </c>
      <c r="C1489" s="2">
        <v>8</v>
      </c>
      <c r="D1489" s="2">
        <v>0</v>
      </c>
    </row>
    <row r="1490" spans="1:4" x14ac:dyDescent="0.3">
      <c r="A1490" s="2">
        <v>17</v>
      </c>
      <c r="B1490" s="2" t="s">
        <v>313</v>
      </c>
      <c r="C1490" s="2">
        <v>9</v>
      </c>
      <c r="D1490" s="2">
        <v>0</v>
      </c>
    </row>
    <row r="1491" spans="1:4" x14ac:dyDescent="0.3">
      <c r="A1491" s="2">
        <v>17</v>
      </c>
      <c r="B1491" s="2" t="s">
        <v>313</v>
      </c>
      <c r="C1491" s="2">
        <v>10</v>
      </c>
      <c r="D1491" s="2">
        <v>0</v>
      </c>
    </row>
    <row r="1492" spans="1:4" x14ac:dyDescent="0.3">
      <c r="A1492" s="2">
        <v>17</v>
      </c>
      <c r="B1492" s="2" t="s">
        <v>313</v>
      </c>
      <c r="C1492" s="2">
        <v>1</v>
      </c>
      <c r="D1492" s="2">
        <v>0.28300000000000003</v>
      </c>
    </row>
    <row r="1493" spans="1:4" x14ac:dyDescent="0.3">
      <c r="A1493" s="2">
        <v>17</v>
      </c>
      <c r="B1493" s="2" t="s">
        <v>313</v>
      </c>
      <c r="C1493" s="2">
        <v>2</v>
      </c>
      <c r="D1493" s="2">
        <v>0</v>
      </c>
    </row>
    <row r="1494" spans="1:4" x14ac:dyDescent="0.3">
      <c r="A1494" s="2">
        <v>17</v>
      </c>
      <c r="B1494" s="2" t="s">
        <v>313</v>
      </c>
      <c r="C1494" s="2">
        <v>3</v>
      </c>
      <c r="D1494" s="2">
        <v>0</v>
      </c>
    </row>
    <row r="1495" spans="1:4" x14ac:dyDescent="0.3">
      <c r="A1495" s="2">
        <v>17</v>
      </c>
      <c r="B1495" s="2" t="s">
        <v>313</v>
      </c>
      <c r="C1495" s="2">
        <v>4</v>
      </c>
      <c r="D1495" s="2">
        <v>0</v>
      </c>
    </row>
    <row r="1496" spans="1:4" x14ac:dyDescent="0.3">
      <c r="A1496" s="2">
        <v>17</v>
      </c>
      <c r="B1496" s="2" t="s">
        <v>313</v>
      </c>
      <c r="C1496" s="2">
        <v>5</v>
      </c>
      <c r="D1496" s="2">
        <v>0</v>
      </c>
    </row>
    <row r="1497" spans="1:4" x14ac:dyDescent="0.3">
      <c r="A1497" s="2">
        <v>17</v>
      </c>
      <c r="B1497" s="2" t="s">
        <v>313</v>
      </c>
      <c r="C1497" s="2">
        <v>6</v>
      </c>
      <c r="D1497" s="2">
        <v>0</v>
      </c>
    </row>
    <row r="1498" spans="1:4" x14ac:dyDescent="0.3">
      <c r="A1498" s="2">
        <v>17</v>
      </c>
      <c r="B1498" s="2" t="s">
        <v>313</v>
      </c>
      <c r="C1498" s="2">
        <v>7</v>
      </c>
      <c r="D1498" s="2">
        <v>0</v>
      </c>
    </row>
    <row r="1499" spans="1:4" x14ac:dyDescent="0.3">
      <c r="A1499" s="2">
        <v>17</v>
      </c>
      <c r="B1499" s="2" t="s">
        <v>313</v>
      </c>
      <c r="C1499" s="2">
        <v>8</v>
      </c>
      <c r="D1499" s="2">
        <v>0</v>
      </c>
    </row>
    <row r="1500" spans="1:4" x14ac:dyDescent="0.3">
      <c r="A1500" s="2">
        <v>17</v>
      </c>
      <c r="B1500" s="2" t="s">
        <v>313</v>
      </c>
      <c r="C1500" s="2">
        <v>9</v>
      </c>
      <c r="D1500" s="2">
        <v>0</v>
      </c>
    </row>
    <row r="1501" spans="1:4" x14ac:dyDescent="0.3">
      <c r="A1501" s="2">
        <v>17</v>
      </c>
      <c r="B1501" s="2" t="s">
        <v>313</v>
      </c>
      <c r="C1501" s="2">
        <v>10</v>
      </c>
      <c r="D1501" s="2">
        <v>0</v>
      </c>
    </row>
    <row r="1502" spans="1:4" x14ac:dyDescent="0.3">
      <c r="A1502" s="2">
        <v>17</v>
      </c>
      <c r="B1502" s="2" t="s">
        <v>311</v>
      </c>
      <c r="C1502" s="2">
        <v>1</v>
      </c>
      <c r="D1502" s="2">
        <v>1.4830000000000001</v>
      </c>
    </row>
    <row r="1503" spans="1:4" x14ac:dyDescent="0.3">
      <c r="A1503" s="2">
        <v>17</v>
      </c>
      <c r="B1503" s="2" t="s">
        <v>311</v>
      </c>
      <c r="C1503" s="2">
        <v>2</v>
      </c>
      <c r="D1503" s="2">
        <v>1.298</v>
      </c>
    </row>
    <row r="1504" spans="1:4" x14ac:dyDescent="0.3">
      <c r="A1504" s="2">
        <v>17</v>
      </c>
      <c r="B1504" s="2" t="s">
        <v>311</v>
      </c>
      <c r="C1504" s="2">
        <v>3</v>
      </c>
      <c r="D1504" s="2">
        <v>0.11600000000000001</v>
      </c>
    </row>
    <row r="1505" spans="1:4" x14ac:dyDescent="0.3">
      <c r="A1505" s="2">
        <v>17</v>
      </c>
      <c r="B1505" s="2" t="s">
        <v>311</v>
      </c>
      <c r="C1505" s="2">
        <v>4</v>
      </c>
      <c r="D1505" s="2">
        <v>0</v>
      </c>
    </row>
    <row r="1506" spans="1:4" x14ac:dyDescent="0.3">
      <c r="A1506" s="2">
        <v>17</v>
      </c>
      <c r="B1506" s="2" t="s">
        <v>311</v>
      </c>
      <c r="C1506" s="2">
        <v>5</v>
      </c>
      <c r="D1506" s="2">
        <v>0</v>
      </c>
    </row>
    <row r="1507" spans="1:4" x14ac:dyDescent="0.3">
      <c r="A1507" s="2">
        <v>17</v>
      </c>
      <c r="B1507" s="2" t="s">
        <v>311</v>
      </c>
      <c r="C1507" s="2">
        <v>6</v>
      </c>
      <c r="D1507" s="2">
        <v>0</v>
      </c>
    </row>
    <row r="1508" spans="1:4" x14ac:dyDescent="0.3">
      <c r="A1508" s="2">
        <v>17</v>
      </c>
      <c r="B1508" s="2" t="s">
        <v>311</v>
      </c>
      <c r="C1508" s="2">
        <v>7</v>
      </c>
      <c r="D1508" s="2">
        <v>0</v>
      </c>
    </row>
    <row r="1509" spans="1:4" x14ac:dyDescent="0.3">
      <c r="A1509" s="2">
        <v>17</v>
      </c>
      <c r="B1509" s="2" t="s">
        <v>311</v>
      </c>
      <c r="C1509" s="2">
        <v>8</v>
      </c>
      <c r="D1509" s="2">
        <v>0</v>
      </c>
    </row>
    <row r="1510" spans="1:4" x14ac:dyDescent="0.3">
      <c r="A1510" s="2">
        <v>17</v>
      </c>
      <c r="B1510" s="2" t="s">
        <v>311</v>
      </c>
      <c r="C1510" s="2">
        <v>9</v>
      </c>
      <c r="D1510" s="2">
        <v>0</v>
      </c>
    </row>
    <row r="1511" spans="1:4" x14ac:dyDescent="0.3">
      <c r="A1511" s="2">
        <v>17</v>
      </c>
      <c r="B1511" s="2" t="s">
        <v>311</v>
      </c>
      <c r="C1511" s="2">
        <v>10</v>
      </c>
      <c r="D1511" s="2">
        <v>0</v>
      </c>
    </row>
    <row r="1512" spans="1:4" x14ac:dyDescent="0.3">
      <c r="A1512" s="2">
        <v>17</v>
      </c>
      <c r="B1512" s="2" t="s">
        <v>311</v>
      </c>
      <c r="C1512" s="2">
        <v>1</v>
      </c>
      <c r="D1512" s="2">
        <v>1.3810000000000002</v>
      </c>
    </row>
    <row r="1513" spans="1:4" x14ac:dyDescent="0.3">
      <c r="A1513" s="2">
        <v>17</v>
      </c>
      <c r="B1513" s="2" t="s">
        <v>311</v>
      </c>
      <c r="C1513" s="2">
        <v>2</v>
      </c>
      <c r="D1513" s="2">
        <v>0</v>
      </c>
    </row>
    <row r="1514" spans="1:4" x14ac:dyDescent="0.3">
      <c r="A1514" s="2">
        <v>17</v>
      </c>
      <c r="B1514" s="2" t="s">
        <v>311</v>
      </c>
      <c r="C1514" s="2">
        <v>3</v>
      </c>
      <c r="D1514" s="2">
        <v>0</v>
      </c>
    </row>
    <row r="1515" spans="1:4" x14ac:dyDescent="0.3">
      <c r="A1515" s="2">
        <v>17</v>
      </c>
      <c r="B1515" s="2" t="s">
        <v>311</v>
      </c>
      <c r="C1515" s="2">
        <v>4</v>
      </c>
      <c r="D1515" s="2">
        <v>0</v>
      </c>
    </row>
    <row r="1516" spans="1:4" x14ac:dyDescent="0.3">
      <c r="A1516" s="2">
        <v>17</v>
      </c>
      <c r="B1516" s="2" t="s">
        <v>311</v>
      </c>
      <c r="C1516" s="2">
        <v>5</v>
      </c>
      <c r="D1516" s="2">
        <v>0</v>
      </c>
    </row>
    <row r="1517" spans="1:4" x14ac:dyDescent="0.3">
      <c r="A1517" s="2">
        <v>17</v>
      </c>
      <c r="B1517" s="2" t="s">
        <v>311</v>
      </c>
      <c r="C1517" s="2">
        <v>6</v>
      </c>
      <c r="D1517" s="2">
        <v>0</v>
      </c>
    </row>
    <row r="1518" spans="1:4" x14ac:dyDescent="0.3">
      <c r="A1518" s="2">
        <v>17</v>
      </c>
      <c r="B1518" s="2" t="s">
        <v>311</v>
      </c>
      <c r="C1518" s="2">
        <v>7</v>
      </c>
      <c r="D1518" s="2">
        <v>0</v>
      </c>
    </row>
    <row r="1519" spans="1:4" x14ac:dyDescent="0.3">
      <c r="A1519" s="2">
        <v>17</v>
      </c>
      <c r="B1519" s="2" t="s">
        <v>311</v>
      </c>
      <c r="C1519" s="2">
        <v>8</v>
      </c>
      <c r="D1519" s="2">
        <v>0</v>
      </c>
    </row>
    <row r="1520" spans="1:4" x14ac:dyDescent="0.3">
      <c r="A1520" s="2">
        <v>17</v>
      </c>
      <c r="B1520" s="2" t="s">
        <v>311</v>
      </c>
      <c r="C1520" s="2">
        <v>9</v>
      </c>
      <c r="D1520" s="2">
        <v>0</v>
      </c>
    </row>
    <row r="1521" spans="1:4" x14ac:dyDescent="0.3">
      <c r="A1521" s="2">
        <v>17</v>
      </c>
      <c r="B1521" s="2" t="s">
        <v>311</v>
      </c>
      <c r="C1521" s="2">
        <v>10</v>
      </c>
      <c r="D1521" s="2">
        <v>0</v>
      </c>
    </row>
    <row r="1522" spans="1:4" x14ac:dyDescent="0.3">
      <c r="A1522" s="2">
        <v>17</v>
      </c>
      <c r="B1522" s="2" t="s">
        <v>311</v>
      </c>
      <c r="C1522" s="2">
        <v>1</v>
      </c>
      <c r="D1522" s="2">
        <v>0.70000000000000007</v>
      </c>
    </row>
    <row r="1523" spans="1:4" x14ac:dyDescent="0.3">
      <c r="A1523" s="2">
        <v>17</v>
      </c>
      <c r="B1523" s="2" t="s">
        <v>311</v>
      </c>
      <c r="C1523" s="2">
        <v>2</v>
      </c>
      <c r="D1523" s="2">
        <v>0</v>
      </c>
    </row>
    <row r="1524" spans="1:4" x14ac:dyDescent="0.3">
      <c r="A1524" s="2">
        <v>17</v>
      </c>
      <c r="B1524" s="2" t="s">
        <v>311</v>
      </c>
      <c r="C1524" s="2">
        <v>3</v>
      </c>
      <c r="D1524" s="2">
        <v>0</v>
      </c>
    </row>
    <row r="1525" spans="1:4" x14ac:dyDescent="0.3">
      <c r="A1525" s="2">
        <v>17</v>
      </c>
      <c r="B1525" s="2" t="s">
        <v>311</v>
      </c>
      <c r="C1525" s="2">
        <v>4</v>
      </c>
      <c r="D1525" s="2">
        <v>0</v>
      </c>
    </row>
    <row r="1526" spans="1:4" x14ac:dyDescent="0.3">
      <c r="A1526" s="2">
        <v>17</v>
      </c>
      <c r="B1526" s="2" t="s">
        <v>311</v>
      </c>
      <c r="C1526" s="2">
        <v>5</v>
      </c>
      <c r="D1526" s="2">
        <v>0</v>
      </c>
    </row>
    <row r="1527" spans="1:4" x14ac:dyDescent="0.3">
      <c r="A1527" s="2">
        <v>17</v>
      </c>
      <c r="B1527" s="2" t="s">
        <v>311</v>
      </c>
      <c r="C1527" s="2">
        <v>6</v>
      </c>
      <c r="D1527" s="2">
        <v>0</v>
      </c>
    </row>
    <row r="1528" spans="1:4" x14ac:dyDescent="0.3">
      <c r="A1528" s="2">
        <v>17</v>
      </c>
      <c r="B1528" s="2" t="s">
        <v>311</v>
      </c>
      <c r="C1528" s="2">
        <v>7</v>
      </c>
      <c r="D1528" s="2">
        <v>0</v>
      </c>
    </row>
    <row r="1529" spans="1:4" x14ac:dyDescent="0.3">
      <c r="A1529" s="2">
        <v>17</v>
      </c>
      <c r="B1529" s="2" t="s">
        <v>311</v>
      </c>
      <c r="C1529" s="2">
        <v>8</v>
      </c>
      <c r="D1529" s="2">
        <v>0</v>
      </c>
    </row>
    <row r="1530" spans="1:4" x14ac:dyDescent="0.3">
      <c r="A1530" s="2">
        <v>17</v>
      </c>
      <c r="B1530" s="2" t="s">
        <v>311</v>
      </c>
      <c r="C1530" s="2">
        <v>9</v>
      </c>
      <c r="D1530" s="2">
        <v>0</v>
      </c>
    </row>
    <row r="1531" spans="1:4" x14ac:dyDescent="0.3">
      <c r="A1531" s="2">
        <v>17</v>
      </c>
      <c r="B1531" s="2" t="s">
        <v>311</v>
      </c>
      <c r="C1531" s="2">
        <v>10</v>
      </c>
      <c r="D1531" s="2">
        <v>0</v>
      </c>
    </row>
    <row r="1532" spans="1:4" x14ac:dyDescent="0.3">
      <c r="A1532" s="2">
        <v>18</v>
      </c>
      <c r="B1532" s="2" t="s">
        <v>311</v>
      </c>
      <c r="C1532" s="2">
        <v>1</v>
      </c>
      <c r="D1532" s="2">
        <v>0.60099999999999998</v>
      </c>
    </row>
    <row r="1533" spans="1:4" x14ac:dyDescent="0.3">
      <c r="A1533" s="2">
        <v>18</v>
      </c>
      <c r="B1533" s="2" t="s">
        <v>311</v>
      </c>
      <c r="C1533" s="2">
        <v>2</v>
      </c>
      <c r="D1533" s="2">
        <v>5.7499999999999991</v>
      </c>
    </row>
    <row r="1534" spans="1:4" x14ac:dyDescent="0.3">
      <c r="A1534" s="2">
        <v>18</v>
      </c>
      <c r="B1534" s="2" t="s">
        <v>311</v>
      </c>
      <c r="C1534" s="2">
        <v>3</v>
      </c>
      <c r="D1534" s="2">
        <v>0.11700000000000001</v>
      </c>
    </row>
    <row r="1535" spans="1:4" x14ac:dyDescent="0.3">
      <c r="A1535" s="2">
        <v>18</v>
      </c>
      <c r="B1535" s="2" t="s">
        <v>311</v>
      </c>
      <c r="C1535" s="2">
        <v>4</v>
      </c>
      <c r="D1535" s="2">
        <v>0</v>
      </c>
    </row>
    <row r="1536" spans="1:4" x14ac:dyDescent="0.3">
      <c r="A1536" s="2">
        <v>18</v>
      </c>
      <c r="B1536" s="2" t="s">
        <v>311</v>
      </c>
      <c r="C1536" s="2">
        <v>5</v>
      </c>
      <c r="D1536" s="2">
        <v>0</v>
      </c>
    </row>
    <row r="1537" spans="1:4" x14ac:dyDescent="0.3">
      <c r="A1537" s="2">
        <v>18</v>
      </c>
      <c r="B1537" s="2" t="s">
        <v>311</v>
      </c>
      <c r="C1537" s="2">
        <v>6</v>
      </c>
      <c r="D1537" s="2">
        <v>0</v>
      </c>
    </row>
    <row r="1538" spans="1:4" x14ac:dyDescent="0.3">
      <c r="A1538" s="2">
        <v>18</v>
      </c>
      <c r="B1538" s="2" t="s">
        <v>311</v>
      </c>
      <c r="C1538" s="2">
        <v>7</v>
      </c>
      <c r="D1538" s="2">
        <v>0</v>
      </c>
    </row>
    <row r="1539" spans="1:4" x14ac:dyDescent="0.3">
      <c r="A1539" s="2">
        <v>18</v>
      </c>
      <c r="B1539" s="2" t="s">
        <v>311</v>
      </c>
      <c r="C1539" s="2">
        <v>8</v>
      </c>
      <c r="D1539" s="2">
        <v>0</v>
      </c>
    </row>
    <row r="1540" spans="1:4" x14ac:dyDescent="0.3">
      <c r="A1540" s="2">
        <v>18</v>
      </c>
      <c r="B1540" s="2" t="s">
        <v>311</v>
      </c>
      <c r="C1540" s="2">
        <v>9</v>
      </c>
      <c r="D1540" s="2">
        <v>0</v>
      </c>
    </row>
    <row r="1541" spans="1:4" x14ac:dyDescent="0.3">
      <c r="A1541" s="2">
        <v>18</v>
      </c>
      <c r="B1541" s="2" t="s">
        <v>311</v>
      </c>
      <c r="C1541" s="2">
        <v>10</v>
      </c>
      <c r="D1541" s="2">
        <v>0</v>
      </c>
    </row>
    <row r="1542" spans="1:4" x14ac:dyDescent="0.3">
      <c r="A1542" s="2">
        <v>18</v>
      </c>
      <c r="B1542" s="2" t="s">
        <v>311</v>
      </c>
      <c r="C1542" s="2">
        <v>1</v>
      </c>
      <c r="D1542" s="2">
        <v>3.2949999999999999</v>
      </c>
    </row>
    <row r="1543" spans="1:4" x14ac:dyDescent="0.3">
      <c r="A1543" s="2">
        <v>18</v>
      </c>
      <c r="B1543" s="2" t="s">
        <v>311</v>
      </c>
      <c r="C1543" s="2">
        <v>2</v>
      </c>
      <c r="D1543" s="2">
        <v>0</v>
      </c>
    </row>
    <row r="1544" spans="1:4" x14ac:dyDescent="0.3">
      <c r="A1544" s="2">
        <v>18</v>
      </c>
      <c r="B1544" s="2" t="s">
        <v>311</v>
      </c>
      <c r="C1544" s="2">
        <v>3</v>
      </c>
      <c r="D1544" s="2">
        <v>0</v>
      </c>
    </row>
    <row r="1545" spans="1:4" x14ac:dyDescent="0.3">
      <c r="A1545" s="2">
        <v>18</v>
      </c>
      <c r="B1545" s="2" t="s">
        <v>311</v>
      </c>
      <c r="C1545" s="2">
        <v>4</v>
      </c>
      <c r="D1545" s="2">
        <v>0</v>
      </c>
    </row>
    <row r="1546" spans="1:4" x14ac:dyDescent="0.3">
      <c r="A1546" s="2">
        <v>18</v>
      </c>
      <c r="B1546" s="2" t="s">
        <v>311</v>
      </c>
      <c r="C1546" s="2">
        <v>5</v>
      </c>
      <c r="D1546" s="2">
        <v>0</v>
      </c>
    </row>
    <row r="1547" spans="1:4" x14ac:dyDescent="0.3">
      <c r="A1547" s="2">
        <v>18</v>
      </c>
      <c r="B1547" s="2" t="s">
        <v>311</v>
      </c>
      <c r="C1547" s="2">
        <v>6</v>
      </c>
      <c r="D1547" s="2">
        <v>0</v>
      </c>
    </row>
    <row r="1548" spans="1:4" x14ac:dyDescent="0.3">
      <c r="A1548" s="2">
        <v>18</v>
      </c>
      <c r="B1548" s="2" t="s">
        <v>311</v>
      </c>
      <c r="C1548" s="2">
        <v>7</v>
      </c>
      <c r="D1548" s="2">
        <v>0</v>
      </c>
    </row>
    <row r="1549" spans="1:4" x14ac:dyDescent="0.3">
      <c r="A1549" s="2">
        <v>18</v>
      </c>
      <c r="B1549" s="2" t="s">
        <v>311</v>
      </c>
      <c r="C1549" s="2">
        <v>8</v>
      </c>
      <c r="D1549" s="2">
        <v>0</v>
      </c>
    </row>
    <row r="1550" spans="1:4" x14ac:dyDescent="0.3">
      <c r="A1550" s="2">
        <v>18</v>
      </c>
      <c r="B1550" s="2" t="s">
        <v>311</v>
      </c>
      <c r="C1550" s="2">
        <v>9</v>
      </c>
      <c r="D1550" s="2">
        <v>0</v>
      </c>
    </row>
    <row r="1551" spans="1:4" x14ac:dyDescent="0.3">
      <c r="A1551" s="2">
        <v>18</v>
      </c>
      <c r="B1551" s="2" t="s">
        <v>311</v>
      </c>
      <c r="C1551" s="2">
        <v>10</v>
      </c>
      <c r="D1551" s="2">
        <v>0</v>
      </c>
    </row>
    <row r="1552" spans="1:4" x14ac:dyDescent="0.3">
      <c r="A1552" s="2">
        <v>18</v>
      </c>
      <c r="B1552" s="2" t="s">
        <v>311</v>
      </c>
      <c r="C1552" s="2">
        <v>1</v>
      </c>
      <c r="D1552" s="2">
        <v>1.1660000000000001</v>
      </c>
    </row>
    <row r="1553" spans="1:4" x14ac:dyDescent="0.3">
      <c r="A1553" s="2">
        <v>18</v>
      </c>
      <c r="B1553" s="2" t="s">
        <v>311</v>
      </c>
      <c r="C1553" s="2">
        <v>2</v>
      </c>
      <c r="D1553" s="2">
        <v>2.2990000000000004</v>
      </c>
    </row>
    <row r="1554" spans="1:4" x14ac:dyDescent="0.3">
      <c r="A1554" s="2">
        <v>18</v>
      </c>
      <c r="B1554" s="2" t="s">
        <v>311</v>
      </c>
      <c r="C1554" s="2">
        <v>3</v>
      </c>
      <c r="D1554" s="2">
        <v>2.4330000000000003</v>
      </c>
    </row>
    <row r="1555" spans="1:4" x14ac:dyDescent="0.3">
      <c r="A1555" s="2">
        <v>18</v>
      </c>
      <c r="B1555" s="2" t="s">
        <v>311</v>
      </c>
      <c r="C1555" s="2">
        <v>4</v>
      </c>
      <c r="D1555" s="2">
        <v>0</v>
      </c>
    </row>
    <row r="1556" spans="1:4" x14ac:dyDescent="0.3">
      <c r="A1556" s="2">
        <v>18</v>
      </c>
      <c r="B1556" s="2" t="s">
        <v>311</v>
      </c>
      <c r="C1556" s="2">
        <v>5</v>
      </c>
      <c r="D1556" s="2">
        <v>0</v>
      </c>
    </row>
    <row r="1557" spans="1:4" x14ac:dyDescent="0.3">
      <c r="A1557" s="2">
        <v>18</v>
      </c>
      <c r="B1557" s="2" t="s">
        <v>311</v>
      </c>
      <c r="C1557" s="2">
        <v>6</v>
      </c>
      <c r="D1557" s="2">
        <v>0</v>
      </c>
    </row>
    <row r="1558" spans="1:4" x14ac:dyDescent="0.3">
      <c r="A1558" s="2">
        <v>18</v>
      </c>
      <c r="B1558" s="2" t="s">
        <v>311</v>
      </c>
      <c r="C1558" s="2">
        <v>7</v>
      </c>
      <c r="D1558" s="2">
        <v>0</v>
      </c>
    </row>
    <row r="1559" spans="1:4" x14ac:dyDescent="0.3">
      <c r="A1559" s="2">
        <v>18</v>
      </c>
      <c r="B1559" s="2" t="s">
        <v>311</v>
      </c>
      <c r="C1559" s="2">
        <v>8</v>
      </c>
      <c r="D1559" s="2">
        <v>0</v>
      </c>
    </row>
    <row r="1560" spans="1:4" x14ac:dyDescent="0.3">
      <c r="A1560" s="2">
        <v>18</v>
      </c>
      <c r="B1560" s="2" t="s">
        <v>311</v>
      </c>
      <c r="C1560" s="2">
        <v>9</v>
      </c>
      <c r="D1560" s="2">
        <v>0</v>
      </c>
    </row>
    <row r="1561" spans="1:4" x14ac:dyDescent="0.3">
      <c r="A1561" s="2">
        <v>18</v>
      </c>
      <c r="B1561" s="2" t="s">
        <v>311</v>
      </c>
      <c r="C1561" s="2">
        <v>10</v>
      </c>
      <c r="D1561" s="2">
        <v>0</v>
      </c>
    </row>
    <row r="1562" spans="1:4" x14ac:dyDescent="0.3">
      <c r="A1562" s="2">
        <v>18</v>
      </c>
      <c r="B1562" s="2" t="s">
        <v>309</v>
      </c>
      <c r="C1562" s="2">
        <v>1</v>
      </c>
      <c r="D1562" s="2">
        <v>3.0129999999999999</v>
      </c>
    </row>
    <row r="1563" spans="1:4" x14ac:dyDescent="0.3">
      <c r="A1563" s="2">
        <v>18</v>
      </c>
      <c r="B1563" s="2" t="s">
        <v>309</v>
      </c>
      <c r="C1563" s="2">
        <v>2</v>
      </c>
      <c r="D1563" s="2">
        <v>1.3510000000000002</v>
      </c>
    </row>
    <row r="1564" spans="1:4" x14ac:dyDescent="0.3">
      <c r="A1564" s="2">
        <v>18</v>
      </c>
      <c r="B1564" s="2" t="s">
        <v>309</v>
      </c>
      <c r="C1564" s="2">
        <v>3</v>
      </c>
      <c r="D1564" s="2">
        <v>0</v>
      </c>
    </row>
    <row r="1565" spans="1:4" x14ac:dyDescent="0.3">
      <c r="A1565" s="2">
        <v>18</v>
      </c>
      <c r="B1565" s="2" t="s">
        <v>309</v>
      </c>
      <c r="C1565" s="2">
        <v>4</v>
      </c>
      <c r="D1565" s="2">
        <v>0</v>
      </c>
    </row>
    <row r="1566" spans="1:4" x14ac:dyDescent="0.3">
      <c r="A1566" s="2">
        <v>18</v>
      </c>
      <c r="B1566" s="2" t="s">
        <v>309</v>
      </c>
      <c r="C1566" s="2">
        <v>5</v>
      </c>
      <c r="D1566" s="2">
        <v>0</v>
      </c>
    </row>
    <row r="1567" spans="1:4" x14ac:dyDescent="0.3">
      <c r="A1567" s="2">
        <v>18</v>
      </c>
      <c r="B1567" s="2" t="s">
        <v>309</v>
      </c>
      <c r="C1567" s="2">
        <v>6</v>
      </c>
      <c r="D1567" s="2">
        <v>0</v>
      </c>
    </row>
    <row r="1568" spans="1:4" x14ac:dyDescent="0.3">
      <c r="A1568" s="2">
        <v>18</v>
      </c>
      <c r="B1568" s="2" t="s">
        <v>309</v>
      </c>
      <c r="C1568" s="2">
        <v>7</v>
      </c>
      <c r="D1568" s="2">
        <v>0</v>
      </c>
    </row>
    <row r="1569" spans="1:4" x14ac:dyDescent="0.3">
      <c r="A1569" s="2">
        <v>18</v>
      </c>
      <c r="B1569" s="2" t="s">
        <v>309</v>
      </c>
      <c r="C1569" s="2">
        <v>8</v>
      </c>
      <c r="D1569" s="2">
        <v>0</v>
      </c>
    </row>
    <row r="1570" spans="1:4" x14ac:dyDescent="0.3">
      <c r="A1570" s="2">
        <v>18</v>
      </c>
      <c r="B1570" s="2" t="s">
        <v>309</v>
      </c>
      <c r="C1570" s="2">
        <v>9</v>
      </c>
      <c r="D1570" s="2">
        <v>0</v>
      </c>
    </row>
    <row r="1571" spans="1:4" x14ac:dyDescent="0.3">
      <c r="A1571" s="2">
        <v>18</v>
      </c>
      <c r="B1571" s="2" t="s">
        <v>309</v>
      </c>
      <c r="C1571" s="2">
        <v>10</v>
      </c>
      <c r="D1571" s="2">
        <v>0</v>
      </c>
    </row>
    <row r="1572" spans="1:4" x14ac:dyDescent="0.3">
      <c r="A1572" s="2">
        <v>18</v>
      </c>
      <c r="B1572" s="2" t="s">
        <v>309</v>
      </c>
      <c r="C1572" s="2">
        <v>1</v>
      </c>
      <c r="D1572" s="2">
        <v>1.3820000000000001</v>
      </c>
    </row>
    <row r="1573" spans="1:4" x14ac:dyDescent="0.3">
      <c r="A1573" s="2">
        <v>18</v>
      </c>
      <c r="B1573" s="2" t="s">
        <v>309</v>
      </c>
      <c r="C1573" s="2">
        <v>2</v>
      </c>
      <c r="D1573" s="2">
        <v>0</v>
      </c>
    </row>
    <row r="1574" spans="1:4" x14ac:dyDescent="0.3">
      <c r="A1574" s="2">
        <v>18</v>
      </c>
      <c r="B1574" s="2" t="s">
        <v>309</v>
      </c>
      <c r="C1574" s="2">
        <v>3</v>
      </c>
      <c r="D1574" s="2">
        <v>0</v>
      </c>
    </row>
    <row r="1575" spans="1:4" x14ac:dyDescent="0.3">
      <c r="A1575" s="2">
        <v>18</v>
      </c>
      <c r="B1575" s="2" t="s">
        <v>309</v>
      </c>
      <c r="C1575" s="2">
        <v>4</v>
      </c>
      <c r="D1575" s="2">
        <v>0</v>
      </c>
    </row>
    <row r="1576" spans="1:4" x14ac:dyDescent="0.3">
      <c r="A1576" s="2">
        <v>18</v>
      </c>
      <c r="B1576" s="2" t="s">
        <v>309</v>
      </c>
      <c r="C1576" s="2">
        <v>5</v>
      </c>
      <c r="D1576" s="2">
        <v>0</v>
      </c>
    </row>
    <row r="1577" spans="1:4" x14ac:dyDescent="0.3">
      <c r="A1577" s="2">
        <v>18</v>
      </c>
      <c r="B1577" s="2" t="s">
        <v>309</v>
      </c>
      <c r="C1577" s="2">
        <v>6</v>
      </c>
      <c r="D1577" s="2">
        <v>0</v>
      </c>
    </row>
    <row r="1578" spans="1:4" x14ac:dyDescent="0.3">
      <c r="A1578" s="2">
        <v>18</v>
      </c>
      <c r="B1578" s="2" t="s">
        <v>309</v>
      </c>
      <c r="C1578" s="2">
        <v>7</v>
      </c>
      <c r="D1578" s="2">
        <v>0</v>
      </c>
    </row>
    <row r="1579" spans="1:4" x14ac:dyDescent="0.3">
      <c r="A1579" s="2">
        <v>18</v>
      </c>
      <c r="B1579" s="2" t="s">
        <v>309</v>
      </c>
      <c r="C1579" s="2">
        <v>8</v>
      </c>
      <c r="D1579" s="2">
        <v>0</v>
      </c>
    </row>
    <row r="1580" spans="1:4" x14ac:dyDescent="0.3">
      <c r="A1580" s="2">
        <v>18</v>
      </c>
      <c r="B1580" s="2" t="s">
        <v>309</v>
      </c>
      <c r="C1580" s="2">
        <v>9</v>
      </c>
      <c r="D1580" s="2">
        <v>0</v>
      </c>
    </row>
    <row r="1581" spans="1:4" x14ac:dyDescent="0.3">
      <c r="A1581" s="2">
        <v>18</v>
      </c>
      <c r="B1581" s="2" t="s">
        <v>309</v>
      </c>
      <c r="C1581" s="2">
        <v>10</v>
      </c>
      <c r="D1581" s="2">
        <v>0</v>
      </c>
    </row>
    <row r="1582" spans="1:4" x14ac:dyDescent="0.3">
      <c r="A1582" s="2">
        <v>18</v>
      </c>
      <c r="B1582" s="2" t="s">
        <v>309</v>
      </c>
      <c r="C1582" s="2">
        <v>1</v>
      </c>
      <c r="D1582" s="2">
        <v>5.3810000000000011</v>
      </c>
    </row>
    <row r="1583" spans="1:4" x14ac:dyDescent="0.3">
      <c r="A1583" s="2">
        <v>18</v>
      </c>
      <c r="B1583" s="2" t="s">
        <v>309</v>
      </c>
      <c r="C1583" s="2">
        <v>2</v>
      </c>
      <c r="D1583" s="2">
        <v>0.89700000000000002</v>
      </c>
    </row>
    <row r="1584" spans="1:4" x14ac:dyDescent="0.3">
      <c r="A1584" s="2">
        <v>18</v>
      </c>
      <c r="B1584" s="2" t="s">
        <v>309</v>
      </c>
      <c r="C1584" s="2">
        <v>3</v>
      </c>
      <c r="D1584" s="2">
        <v>0.76400000000000001</v>
      </c>
    </row>
    <row r="1585" spans="1:4" x14ac:dyDescent="0.3">
      <c r="A1585" s="2">
        <v>18</v>
      </c>
      <c r="B1585" s="2" t="s">
        <v>309</v>
      </c>
      <c r="C1585" s="2">
        <v>4</v>
      </c>
      <c r="D1585" s="2">
        <v>0</v>
      </c>
    </row>
    <row r="1586" spans="1:4" x14ac:dyDescent="0.3">
      <c r="A1586" s="2">
        <v>18</v>
      </c>
      <c r="B1586" s="2" t="s">
        <v>309</v>
      </c>
      <c r="C1586" s="2">
        <v>5</v>
      </c>
      <c r="D1586" s="2">
        <v>0</v>
      </c>
    </row>
    <row r="1587" spans="1:4" x14ac:dyDescent="0.3">
      <c r="A1587" s="2">
        <v>18</v>
      </c>
      <c r="B1587" s="2" t="s">
        <v>309</v>
      </c>
      <c r="C1587" s="2">
        <v>6</v>
      </c>
      <c r="D1587" s="2">
        <v>0</v>
      </c>
    </row>
    <row r="1588" spans="1:4" x14ac:dyDescent="0.3">
      <c r="A1588" s="2">
        <v>18</v>
      </c>
      <c r="B1588" s="2" t="s">
        <v>309</v>
      </c>
      <c r="C1588" s="2">
        <v>7</v>
      </c>
      <c r="D1588" s="2">
        <v>0</v>
      </c>
    </row>
    <row r="1589" spans="1:4" x14ac:dyDescent="0.3">
      <c r="A1589" s="2">
        <v>18</v>
      </c>
      <c r="B1589" s="2" t="s">
        <v>309</v>
      </c>
      <c r="C1589" s="2">
        <v>8</v>
      </c>
      <c r="D1589" s="2">
        <v>0</v>
      </c>
    </row>
    <row r="1590" spans="1:4" x14ac:dyDescent="0.3">
      <c r="A1590" s="2">
        <v>18</v>
      </c>
      <c r="B1590" s="2" t="s">
        <v>309</v>
      </c>
      <c r="C1590" s="2">
        <v>9</v>
      </c>
      <c r="D1590" s="2">
        <v>0</v>
      </c>
    </row>
    <row r="1591" spans="1:4" x14ac:dyDescent="0.3">
      <c r="A1591" s="2">
        <v>18</v>
      </c>
      <c r="B1591" s="2" t="s">
        <v>309</v>
      </c>
      <c r="C1591" s="2">
        <v>10</v>
      </c>
      <c r="D1591" s="2">
        <v>0</v>
      </c>
    </row>
    <row r="1592" spans="1:4" x14ac:dyDescent="0.3">
      <c r="A1592" s="2">
        <v>18</v>
      </c>
      <c r="B1592" s="2" t="s">
        <v>313</v>
      </c>
      <c r="C1592" s="2">
        <v>1</v>
      </c>
      <c r="D1592" s="2">
        <v>3.097</v>
      </c>
    </row>
    <row r="1593" spans="1:4" x14ac:dyDescent="0.3">
      <c r="A1593" s="2">
        <v>18</v>
      </c>
      <c r="B1593" s="2" t="s">
        <v>313</v>
      </c>
      <c r="C1593" s="2">
        <v>2</v>
      </c>
      <c r="D1593" s="2">
        <v>0.11600000000000001</v>
      </c>
    </row>
    <row r="1594" spans="1:4" x14ac:dyDescent="0.3">
      <c r="A1594" s="2">
        <v>18</v>
      </c>
      <c r="B1594" s="2" t="s">
        <v>313</v>
      </c>
      <c r="C1594" s="2">
        <v>3</v>
      </c>
      <c r="D1594" s="2">
        <v>0</v>
      </c>
    </row>
    <row r="1595" spans="1:4" x14ac:dyDescent="0.3">
      <c r="A1595" s="2">
        <v>18</v>
      </c>
      <c r="B1595" s="2" t="s">
        <v>313</v>
      </c>
      <c r="C1595" s="2">
        <v>4</v>
      </c>
      <c r="D1595" s="2">
        <v>0</v>
      </c>
    </row>
    <row r="1596" spans="1:4" x14ac:dyDescent="0.3">
      <c r="A1596" s="2">
        <v>18</v>
      </c>
      <c r="B1596" s="2" t="s">
        <v>313</v>
      </c>
      <c r="C1596" s="2">
        <v>5</v>
      </c>
      <c r="D1596" s="2">
        <v>0</v>
      </c>
    </row>
    <row r="1597" spans="1:4" x14ac:dyDescent="0.3">
      <c r="A1597" s="2">
        <v>18</v>
      </c>
      <c r="B1597" s="2" t="s">
        <v>313</v>
      </c>
      <c r="C1597" s="2">
        <v>6</v>
      </c>
      <c r="D1597" s="2">
        <v>0</v>
      </c>
    </row>
    <row r="1598" spans="1:4" x14ac:dyDescent="0.3">
      <c r="A1598" s="2">
        <v>18</v>
      </c>
      <c r="B1598" s="2" t="s">
        <v>313</v>
      </c>
      <c r="C1598" s="2">
        <v>7</v>
      </c>
      <c r="D1598" s="2">
        <v>0</v>
      </c>
    </row>
    <row r="1599" spans="1:4" x14ac:dyDescent="0.3">
      <c r="A1599" s="2">
        <v>18</v>
      </c>
      <c r="B1599" s="2" t="s">
        <v>313</v>
      </c>
      <c r="C1599" s="2">
        <v>8</v>
      </c>
      <c r="D1599" s="2">
        <v>0</v>
      </c>
    </row>
    <row r="1600" spans="1:4" x14ac:dyDescent="0.3">
      <c r="A1600" s="2">
        <v>18</v>
      </c>
      <c r="B1600" s="2" t="s">
        <v>313</v>
      </c>
      <c r="C1600" s="2">
        <v>9</v>
      </c>
      <c r="D1600" s="2">
        <v>0</v>
      </c>
    </row>
    <row r="1601" spans="1:4" x14ac:dyDescent="0.3">
      <c r="A1601" s="2">
        <v>18</v>
      </c>
      <c r="B1601" s="2" t="s">
        <v>313</v>
      </c>
      <c r="C1601" s="2">
        <v>10</v>
      </c>
      <c r="D1601" s="2">
        <v>0</v>
      </c>
    </row>
    <row r="1602" spans="1:4" x14ac:dyDescent="0.3">
      <c r="A1602" s="2">
        <v>18</v>
      </c>
      <c r="B1602" s="2" t="s">
        <v>313</v>
      </c>
      <c r="C1602" s="2">
        <v>1</v>
      </c>
      <c r="D1602" s="2">
        <v>1.099</v>
      </c>
    </row>
    <row r="1603" spans="1:4" x14ac:dyDescent="0.3">
      <c r="A1603" s="2">
        <v>18</v>
      </c>
      <c r="B1603" s="2" t="s">
        <v>313</v>
      </c>
      <c r="C1603" s="2">
        <v>2</v>
      </c>
      <c r="D1603" s="2">
        <v>0.41700000000000004</v>
      </c>
    </row>
    <row r="1604" spans="1:4" x14ac:dyDescent="0.3">
      <c r="A1604" s="2">
        <v>18</v>
      </c>
      <c r="B1604" s="2" t="s">
        <v>313</v>
      </c>
      <c r="C1604" s="2">
        <v>3</v>
      </c>
      <c r="D1604" s="2">
        <v>1.115</v>
      </c>
    </row>
    <row r="1605" spans="1:4" x14ac:dyDescent="0.3">
      <c r="A1605" s="2">
        <v>18</v>
      </c>
      <c r="B1605" s="2" t="s">
        <v>313</v>
      </c>
      <c r="C1605" s="2">
        <v>4</v>
      </c>
      <c r="D1605" s="2">
        <v>0</v>
      </c>
    </row>
    <row r="1606" spans="1:4" x14ac:dyDescent="0.3">
      <c r="A1606" s="2">
        <v>18</v>
      </c>
      <c r="B1606" s="2" t="s">
        <v>313</v>
      </c>
      <c r="C1606" s="2">
        <v>5</v>
      </c>
      <c r="D1606" s="2">
        <v>0</v>
      </c>
    </row>
    <row r="1607" spans="1:4" x14ac:dyDescent="0.3">
      <c r="A1607" s="2">
        <v>18</v>
      </c>
      <c r="B1607" s="2" t="s">
        <v>313</v>
      </c>
      <c r="C1607" s="2">
        <v>6</v>
      </c>
      <c r="D1607" s="2">
        <v>0</v>
      </c>
    </row>
    <row r="1608" spans="1:4" x14ac:dyDescent="0.3">
      <c r="A1608" s="2">
        <v>18</v>
      </c>
      <c r="B1608" s="2" t="s">
        <v>313</v>
      </c>
      <c r="C1608" s="2">
        <v>7</v>
      </c>
      <c r="D1608" s="2">
        <v>0</v>
      </c>
    </row>
    <row r="1609" spans="1:4" x14ac:dyDescent="0.3">
      <c r="A1609" s="2">
        <v>18</v>
      </c>
      <c r="B1609" s="2" t="s">
        <v>313</v>
      </c>
      <c r="C1609" s="2">
        <v>8</v>
      </c>
      <c r="D1609" s="2">
        <v>0</v>
      </c>
    </row>
    <row r="1610" spans="1:4" x14ac:dyDescent="0.3">
      <c r="A1610" s="2">
        <v>18</v>
      </c>
      <c r="B1610" s="2" t="s">
        <v>313</v>
      </c>
      <c r="C1610" s="2">
        <v>9</v>
      </c>
      <c r="D1610" s="2">
        <v>0</v>
      </c>
    </row>
    <row r="1611" spans="1:4" x14ac:dyDescent="0.3">
      <c r="A1611" s="2">
        <v>18</v>
      </c>
      <c r="B1611" s="2" t="s">
        <v>313</v>
      </c>
      <c r="C1611" s="2">
        <v>10</v>
      </c>
      <c r="D1611" s="2">
        <v>0</v>
      </c>
    </row>
    <row r="1612" spans="1:4" x14ac:dyDescent="0.3">
      <c r="A1612" s="2">
        <v>18</v>
      </c>
      <c r="B1612" s="2" t="s">
        <v>313</v>
      </c>
      <c r="C1612" s="2">
        <v>1</v>
      </c>
      <c r="D1612" s="2">
        <v>2.0329999999999999</v>
      </c>
    </row>
    <row r="1613" spans="1:4" x14ac:dyDescent="0.3">
      <c r="A1613" s="2">
        <v>18</v>
      </c>
      <c r="B1613" s="2" t="s">
        <v>313</v>
      </c>
      <c r="C1613" s="2">
        <v>2</v>
      </c>
      <c r="D1613" s="2">
        <v>0</v>
      </c>
    </row>
    <row r="1614" spans="1:4" x14ac:dyDescent="0.3">
      <c r="A1614" s="2">
        <v>18</v>
      </c>
      <c r="B1614" s="2" t="s">
        <v>313</v>
      </c>
      <c r="C1614" s="2">
        <v>3</v>
      </c>
      <c r="D1614" s="2">
        <v>0</v>
      </c>
    </row>
    <row r="1615" spans="1:4" x14ac:dyDescent="0.3">
      <c r="A1615" s="2">
        <v>18</v>
      </c>
      <c r="B1615" s="2" t="s">
        <v>313</v>
      </c>
      <c r="C1615" s="2">
        <v>4</v>
      </c>
      <c r="D1615" s="2">
        <v>0</v>
      </c>
    </row>
    <row r="1616" spans="1:4" x14ac:dyDescent="0.3">
      <c r="A1616" s="2">
        <v>18</v>
      </c>
      <c r="B1616" s="2" t="s">
        <v>313</v>
      </c>
      <c r="C1616" s="2">
        <v>5</v>
      </c>
      <c r="D1616" s="2">
        <v>0</v>
      </c>
    </row>
    <row r="1617" spans="1:4" x14ac:dyDescent="0.3">
      <c r="A1617" s="2">
        <v>18</v>
      </c>
      <c r="B1617" s="2" t="s">
        <v>313</v>
      </c>
      <c r="C1617" s="2">
        <v>6</v>
      </c>
      <c r="D1617" s="2">
        <v>0</v>
      </c>
    </row>
    <row r="1618" spans="1:4" x14ac:dyDescent="0.3">
      <c r="A1618" s="2">
        <v>18</v>
      </c>
      <c r="B1618" s="2" t="s">
        <v>313</v>
      </c>
      <c r="C1618" s="2">
        <v>7</v>
      </c>
      <c r="D1618" s="2">
        <v>0</v>
      </c>
    </row>
    <row r="1619" spans="1:4" x14ac:dyDescent="0.3">
      <c r="A1619" s="2">
        <v>18</v>
      </c>
      <c r="B1619" s="2" t="s">
        <v>313</v>
      </c>
      <c r="C1619" s="2">
        <v>8</v>
      </c>
      <c r="D1619" s="2">
        <v>0</v>
      </c>
    </row>
    <row r="1620" spans="1:4" x14ac:dyDescent="0.3">
      <c r="A1620" s="2">
        <v>18</v>
      </c>
      <c r="B1620" s="2" t="s">
        <v>313</v>
      </c>
      <c r="C1620" s="2">
        <v>9</v>
      </c>
      <c r="D1620" s="2">
        <v>0</v>
      </c>
    </row>
    <row r="1621" spans="1:4" x14ac:dyDescent="0.3">
      <c r="A1621" s="2">
        <v>18</v>
      </c>
      <c r="B1621" s="2" t="s">
        <v>313</v>
      </c>
      <c r="C1621" s="2">
        <v>10</v>
      </c>
      <c r="D1621" s="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375"/>
  <sheetViews>
    <sheetView tabSelected="1" workbookViewId="0">
      <pane ySplit="1" topLeftCell="A2" activePane="bottomLeft" state="frozen"/>
      <selection pane="bottomLeft" activeCell="N142" sqref="N142"/>
    </sheetView>
  </sheetViews>
  <sheetFormatPr defaultRowHeight="12" x14ac:dyDescent="0.3"/>
  <cols>
    <col min="1" max="1" width="6.5" style="37" bestFit="1" customWidth="1"/>
    <col min="2" max="2" width="6.875" style="1" customWidth="1"/>
    <col min="3" max="5" width="5.75" style="1" customWidth="1"/>
    <col min="6" max="6" width="6.5" style="1" customWidth="1"/>
    <col min="7" max="7" width="9.875" style="1" bestFit="1" customWidth="1"/>
    <col min="8" max="15" width="5.75" style="1" customWidth="1"/>
    <col min="16" max="16" width="9.125" style="1" customWidth="1"/>
    <col min="17" max="21" width="5.75" style="1" customWidth="1"/>
    <col min="22" max="22" width="9.375" style="1" customWidth="1"/>
    <col min="23" max="23" width="5.75" style="1" customWidth="1"/>
    <col min="24" max="24" width="13.25" style="1" customWidth="1"/>
    <col min="25" max="26" width="5.75" style="1" customWidth="1"/>
    <col min="27" max="27" width="6.75" style="1" customWidth="1"/>
    <col min="28" max="29" width="11.25" style="1" bestFit="1" customWidth="1"/>
    <col min="30" max="30" width="15.625" style="1" bestFit="1" customWidth="1"/>
    <col min="31" max="36" width="5.75" style="1" customWidth="1"/>
    <col min="37" max="16384" width="9" style="1"/>
  </cols>
  <sheetData>
    <row r="1" spans="1:37" ht="12.75" thickBot="1" x14ac:dyDescent="0.35">
      <c r="A1" s="34" t="s">
        <v>12</v>
      </c>
      <c r="B1" s="10" t="s">
        <v>13</v>
      </c>
      <c r="C1" s="10" t="s">
        <v>25</v>
      </c>
      <c r="D1" s="10" t="s">
        <v>26</v>
      </c>
      <c r="E1" s="10" t="s">
        <v>324</v>
      </c>
      <c r="F1" s="10" t="s">
        <v>316</v>
      </c>
      <c r="G1" s="10" t="s">
        <v>317</v>
      </c>
      <c r="H1" s="10" t="s">
        <v>14</v>
      </c>
      <c r="I1" s="10" t="s">
        <v>325</v>
      </c>
      <c r="J1" s="10" t="s">
        <v>15</v>
      </c>
      <c r="K1" s="10" t="s">
        <v>326</v>
      </c>
      <c r="L1" s="10" t="s">
        <v>16</v>
      </c>
      <c r="M1" s="10" t="s">
        <v>17</v>
      </c>
      <c r="N1" s="10" t="s">
        <v>18</v>
      </c>
      <c r="O1" s="10" t="s">
        <v>45</v>
      </c>
      <c r="P1" s="10" t="s">
        <v>19</v>
      </c>
      <c r="Q1" s="10" t="s">
        <v>30</v>
      </c>
      <c r="R1" s="10" t="s">
        <v>35</v>
      </c>
      <c r="S1" s="10" t="s">
        <v>36</v>
      </c>
      <c r="T1" s="10" t="s">
        <v>37</v>
      </c>
      <c r="U1" s="10" t="s">
        <v>383</v>
      </c>
      <c r="V1" s="10" t="s">
        <v>39</v>
      </c>
      <c r="W1" s="10" t="s">
        <v>38</v>
      </c>
      <c r="X1" s="10" t="s">
        <v>40</v>
      </c>
      <c r="Y1" s="10" t="s">
        <v>24</v>
      </c>
      <c r="Z1" s="10" t="s">
        <v>327</v>
      </c>
      <c r="AA1" s="10" t="s">
        <v>20</v>
      </c>
      <c r="AB1" s="10" t="s">
        <v>33</v>
      </c>
      <c r="AC1" s="10" t="s">
        <v>31</v>
      </c>
      <c r="AD1" s="10" t="s">
        <v>331</v>
      </c>
      <c r="AE1" s="10" t="s">
        <v>21</v>
      </c>
      <c r="AF1" s="10" t="s">
        <v>34</v>
      </c>
      <c r="AG1" s="10" t="s">
        <v>32</v>
      </c>
      <c r="AH1" s="10" t="s">
        <v>332</v>
      </c>
      <c r="AI1" s="10" t="s">
        <v>22</v>
      </c>
      <c r="AJ1" s="11" t="s">
        <v>23</v>
      </c>
      <c r="AK1" s="1" t="s">
        <v>336</v>
      </c>
    </row>
    <row r="2" spans="1:37" x14ac:dyDescent="0.3">
      <c r="A2" s="31">
        <v>1</v>
      </c>
      <c r="B2" s="5" t="s">
        <v>328</v>
      </c>
      <c r="C2" s="5" t="s">
        <v>61</v>
      </c>
      <c r="D2" s="5">
        <v>19.18</v>
      </c>
      <c r="E2" s="5">
        <f>LOG10(D2+1)</f>
        <v>1.3049211619008918</v>
      </c>
      <c r="F2" s="5">
        <v>67</v>
      </c>
      <c r="G2" s="5">
        <v>2</v>
      </c>
      <c r="H2" s="5">
        <v>13.425000000000001</v>
      </c>
      <c r="I2" s="5">
        <f>LOG(H2+1)</f>
        <v>1.1591158218277691</v>
      </c>
      <c r="J2" s="5">
        <v>147.01</v>
      </c>
      <c r="K2" s="5">
        <f>LOG(J2+1)</f>
        <v>2.1702910586253932</v>
      </c>
      <c r="L2" s="5">
        <v>1</v>
      </c>
      <c r="M2" s="5">
        <v>0</v>
      </c>
      <c r="N2" s="5">
        <v>3</v>
      </c>
      <c r="O2" s="5">
        <v>1</v>
      </c>
      <c r="P2" s="5">
        <v>15</v>
      </c>
      <c r="Q2" s="10">
        <v>4</v>
      </c>
      <c r="R2" s="10">
        <v>11</v>
      </c>
      <c r="S2" s="10">
        <v>1</v>
      </c>
      <c r="T2" s="10">
        <v>0</v>
      </c>
      <c r="U2" s="10">
        <f>V2-T2</f>
        <v>0</v>
      </c>
      <c r="V2" s="10">
        <v>0</v>
      </c>
      <c r="W2" s="10">
        <v>0</v>
      </c>
      <c r="X2" s="10">
        <v>0</v>
      </c>
      <c r="Y2" s="5">
        <v>3.9517499999999997</v>
      </c>
      <c r="Z2" s="5">
        <f>LOG(Y2+1)</f>
        <v>0.69475871025252622</v>
      </c>
      <c r="AA2" s="5">
        <v>0</v>
      </c>
      <c r="AB2" s="5">
        <v>0</v>
      </c>
      <c r="AC2" s="5"/>
      <c r="AD2" s="5">
        <f>AB2*AC2</f>
        <v>0</v>
      </c>
      <c r="AE2" s="5">
        <v>1</v>
      </c>
      <c r="AF2" s="5">
        <v>7</v>
      </c>
      <c r="AG2" s="5">
        <v>1</v>
      </c>
      <c r="AH2" s="5">
        <f>AF2*AG2</f>
        <v>7</v>
      </c>
      <c r="AI2" s="5">
        <v>3</v>
      </c>
      <c r="AJ2" s="6">
        <v>2</v>
      </c>
    </row>
    <row r="3" spans="1:37" x14ac:dyDescent="0.3">
      <c r="A3" s="32">
        <v>1</v>
      </c>
      <c r="B3" s="2" t="s">
        <v>328</v>
      </c>
      <c r="C3" s="2" t="s">
        <v>51</v>
      </c>
      <c r="D3" s="2">
        <v>15.233000000000001</v>
      </c>
      <c r="E3" s="2">
        <f t="shared" ref="E3:E66" si="0">LOG(D3+1)</f>
        <v>1.2103987886522443</v>
      </c>
      <c r="F3" s="2">
        <v>45</v>
      </c>
      <c r="G3" s="2">
        <v>2</v>
      </c>
      <c r="H3" s="2">
        <v>10.106999999999998</v>
      </c>
      <c r="I3" s="2">
        <f t="shared" ref="I3:I66" si="1">LOG(H3+1)</f>
        <v>1.0455967718675787</v>
      </c>
      <c r="J3" s="2">
        <v>15.566000000000001</v>
      </c>
      <c r="K3" s="2">
        <f t="shared" ref="K3:K66" si="2">LOG(J3+1)</f>
        <v>1.219217657022907</v>
      </c>
      <c r="L3" s="2">
        <v>1</v>
      </c>
      <c r="M3" s="2">
        <v>0</v>
      </c>
      <c r="N3" s="2">
        <v>2</v>
      </c>
      <c r="O3" s="2">
        <v>1</v>
      </c>
      <c r="P3" s="2">
        <v>3</v>
      </c>
      <c r="Q3" s="2">
        <v>2</v>
      </c>
      <c r="R3" s="2">
        <v>1</v>
      </c>
      <c r="S3" s="2">
        <v>1</v>
      </c>
      <c r="T3" s="2">
        <v>1</v>
      </c>
      <c r="U3" s="2">
        <f>V3-T3</f>
        <v>0</v>
      </c>
      <c r="V3" s="2">
        <v>1</v>
      </c>
      <c r="W3" s="2">
        <v>0</v>
      </c>
      <c r="X3" s="2">
        <v>0</v>
      </c>
      <c r="Y3" s="2">
        <v>5.0534999999999988</v>
      </c>
      <c r="Z3" s="2">
        <f t="shared" ref="Z3:Z66" si="3">LOG(Y3+1)</f>
        <v>0.78200654674798331</v>
      </c>
      <c r="AA3" s="2">
        <v>0</v>
      </c>
      <c r="AB3" s="2">
        <v>0</v>
      </c>
      <c r="AC3" s="2"/>
      <c r="AD3" s="2">
        <f t="shared" ref="AD3:AD66" si="4">AB3*AC3</f>
        <v>0</v>
      </c>
      <c r="AE3" s="2">
        <v>1</v>
      </c>
      <c r="AF3" s="2">
        <v>1</v>
      </c>
      <c r="AG3" s="2">
        <v>1</v>
      </c>
      <c r="AH3" s="2">
        <f t="shared" ref="AH3:AH66" si="5">AF3*AG3</f>
        <v>1</v>
      </c>
      <c r="AI3" s="2">
        <v>1</v>
      </c>
      <c r="AJ3" s="7">
        <v>3</v>
      </c>
    </row>
    <row r="4" spans="1:37" x14ac:dyDescent="0.3">
      <c r="A4" s="32">
        <v>1</v>
      </c>
      <c r="B4" s="2" t="s">
        <v>328</v>
      </c>
      <c r="C4" s="2" t="s">
        <v>52</v>
      </c>
      <c r="D4" s="2">
        <v>16.931000000000001</v>
      </c>
      <c r="E4" s="2">
        <f t="shared" si="0"/>
        <v>1.253604510553344</v>
      </c>
      <c r="F4" s="2">
        <v>52</v>
      </c>
      <c r="G4" s="2">
        <v>1</v>
      </c>
      <c r="H4" s="2">
        <v>11.957000000000001</v>
      </c>
      <c r="I4" s="2">
        <f t="shared" si="1"/>
        <v>1.1125044587671609</v>
      </c>
      <c r="J4" s="2">
        <v>34.012999999999998</v>
      </c>
      <c r="K4" s="2">
        <f t="shared" si="2"/>
        <v>1.5442293237792282</v>
      </c>
      <c r="L4" s="2">
        <v>1</v>
      </c>
      <c r="M4" s="2">
        <v>0</v>
      </c>
      <c r="N4" s="2">
        <v>1</v>
      </c>
      <c r="O4" s="2">
        <v>1</v>
      </c>
      <c r="P4" s="2">
        <v>3</v>
      </c>
      <c r="Q4" s="2">
        <v>2</v>
      </c>
      <c r="R4" s="2">
        <v>1</v>
      </c>
      <c r="S4" s="2">
        <v>1</v>
      </c>
      <c r="T4" s="2">
        <v>1</v>
      </c>
      <c r="U4" s="2">
        <f t="shared" ref="U4:U10" si="6">V4-T4</f>
        <v>0</v>
      </c>
      <c r="V4" s="2">
        <v>1</v>
      </c>
      <c r="W4" s="2">
        <v>0</v>
      </c>
      <c r="X4" s="2">
        <v>0</v>
      </c>
      <c r="Y4" s="2">
        <v>5.9785000000000004</v>
      </c>
      <c r="Z4" s="2">
        <f t="shared" si="3"/>
        <v>0.84376208283373355</v>
      </c>
      <c r="AA4" s="2">
        <v>0</v>
      </c>
      <c r="AB4" s="2">
        <v>0</v>
      </c>
      <c r="AC4" s="2"/>
      <c r="AD4" s="2">
        <f t="shared" si="4"/>
        <v>0</v>
      </c>
      <c r="AE4" s="2">
        <v>1</v>
      </c>
      <c r="AF4" s="2">
        <v>1</v>
      </c>
      <c r="AG4" s="2">
        <v>1</v>
      </c>
      <c r="AH4" s="2">
        <f t="shared" si="5"/>
        <v>1</v>
      </c>
      <c r="AI4" s="2">
        <v>1</v>
      </c>
      <c r="AJ4" s="7">
        <v>4</v>
      </c>
    </row>
    <row r="5" spans="1:37" x14ac:dyDescent="0.3">
      <c r="A5" s="32">
        <v>1</v>
      </c>
      <c r="B5" s="2" t="s">
        <v>329</v>
      </c>
      <c r="C5" s="2" t="s">
        <v>53</v>
      </c>
      <c r="D5" s="2">
        <v>17.815000000000001</v>
      </c>
      <c r="E5" s="2">
        <f t="shared" si="0"/>
        <v>1.2745042226558831</v>
      </c>
      <c r="F5" s="2">
        <v>61</v>
      </c>
      <c r="G5" s="2">
        <v>2</v>
      </c>
      <c r="H5" s="2">
        <v>12.109999999999994</v>
      </c>
      <c r="I5" s="2">
        <f t="shared" si="1"/>
        <v>1.1176026916900841</v>
      </c>
      <c r="J5" s="2">
        <v>23.442</v>
      </c>
      <c r="K5" s="2">
        <f t="shared" si="2"/>
        <v>1.3881367397630739</v>
      </c>
      <c r="L5" s="2">
        <v>1</v>
      </c>
      <c r="M5" s="2">
        <v>0</v>
      </c>
      <c r="N5" s="2">
        <v>2</v>
      </c>
      <c r="O5" s="2">
        <v>1</v>
      </c>
      <c r="P5" s="2">
        <v>5</v>
      </c>
      <c r="Q5" s="2">
        <v>2</v>
      </c>
      <c r="R5" s="2">
        <v>3</v>
      </c>
      <c r="S5" s="2">
        <v>1</v>
      </c>
      <c r="T5" s="2">
        <v>0</v>
      </c>
      <c r="U5" s="2">
        <f t="shared" si="6"/>
        <v>0</v>
      </c>
      <c r="V5" s="2">
        <v>0</v>
      </c>
      <c r="W5" s="2">
        <v>0</v>
      </c>
      <c r="X5" s="2">
        <v>0</v>
      </c>
      <c r="Y5" s="2">
        <v>6.0549999999999971</v>
      </c>
      <c r="Z5" s="2">
        <f t="shared" si="3"/>
        <v>0.84849701809036648</v>
      </c>
      <c r="AA5" s="2">
        <v>0</v>
      </c>
      <c r="AB5" s="2">
        <v>0</v>
      </c>
      <c r="AC5" s="2"/>
      <c r="AD5" s="2">
        <f t="shared" si="4"/>
        <v>0</v>
      </c>
      <c r="AE5" s="2">
        <v>1</v>
      </c>
      <c r="AF5" s="2">
        <v>2</v>
      </c>
      <c r="AG5" s="2">
        <v>1</v>
      </c>
      <c r="AH5" s="2">
        <f t="shared" si="5"/>
        <v>2</v>
      </c>
      <c r="AI5" s="2">
        <v>1</v>
      </c>
      <c r="AJ5" s="7">
        <v>5</v>
      </c>
    </row>
    <row r="6" spans="1:37" x14ac:dyDescent="0.3">
      <c r="A6" s="32">
        <v>1</v>
      </c>
      <c r="B6" s="2" t="s">
        <v>329</v>
      </c>
      <c r="C6" s="2" t="s">
        <v>55</v>
      </c>
      <c r="D6" s="2">
        <v>5.61</v>
      </c>
      <c r="E6" s="2">
        <f t="shared" si="0"/>
        <v>0.82020145948564027</v>
      </c>
      <c r="F6" s="2">
        <v>21</v>
      </c>
      <c r="G6" s="2">
        <v>1</v>
      </c>
      <c r="H6" s="2">
        <v>3.7660000000000005</v>
      </c>
      <c r="I6" s="2">
        <f t="shared" si="1"/>
        <v>0.67815403801043728</v>
      </c>
      <c r="J6" s="2">
        <v>11.47</v>
      </c>
      <c r="K6" s="2">
        <f t="shared" si="2"/>
        <v>1.0958664534785427</v>
      </c>
      <c r="L6" s="2">
        <v>1</v>
      </c>
      <c r="M6" s="2">
        <v>0</v>
      </c>
      <c r="N6" s="2">
        <v>1</v>
      </c>
      <c r="O6" s="2">
        <v>0</v>
      </c>
      <c r="P6" s="2">
        <v>6</v>
      </c>
      <c r="Q6" s="2">
        <v>3</v>
      </c>
      <c r="R6" s="2">
        <v>3</v>
      </c>
      <c r="S6" s="2">
        <v>1</v>
      </c>
      <c r="T6" s="2">
        <v>0</v>
      </c>
      <c r="U6" s="2">
        <f t="shared" si="6"/>
        <v>0</v>
      </c>
      <c r="V6" s="2">
        <v>0</v>
      </c>
      <c r="W6" s="2">
        <v>0</v>
      </c>
      <c r="X6" s="2">
        <v>0</v>
      </c>
      <c r="Y6" s="2">
        <v>1.2553333333333334</v>
      </c>
      <c r="Z6" s="2">
        <f t="shared" si="3"/>
        <v>0.35321073873229941</v>
      </c>
      <c r="AA6" s="2">
        <v>0</v>
      </c>
      <c r="AB6" s="2">
        <v>0</v>
      </c>
      <c r="AC6" s="2"/>
      <c r="AD6" s="2">
        <f t="shared" si="4"/>
        <v>0</v>
      </c>
      <c r="AE6" s="2">
        <v>1</v>
      </c>
      <c r="AF6" s="2">
        <v>3</v>
      </c>
      <c r="AG6" s="2">
        <v>2</v>
      </c>
      <c r="AH6" s="2">
        <f t="shared" si="5"/>
        <v>6</v>
      </c>
      <c r="AI6" s="2">
        <v>4</v>
      </c>
      <c r="AJ6" s="7">
        <v>5</v>
      </c>
    </row>
    <row r="7" spans="1:37" x14ac:dyDescent="0.3">
      <c r="A7" s="32">
        <v>1</v>
      </c>
      <c r="B7" s="2" t="s">
        <v>329</v>
      </c>
      <c r="C7" s="2" t="s">
        <v>56</v>
      </c>
      <c r="D7" s="2">
        <v>3.23</v>
      </c>
      <c r="E7" s="2">
        <f t="shared" si="0"/>
        <v>0.6263403673750424</v>
      </c>
      <c r="F7" s="2">
        <v>11</v>
      </c>
      <c r="G7" s="2">
        <v>0</v>
      </c>
      <c r="H7" s="2">
        <v>2.282</v>
      </c>
      <c r="I7" s="2">
        <f t="shared" si="1"/>
        <v>0.51613857671707442</v>
      </c>
      <c r="J7" s="2">
        <v>7.891</v>
      </c>
      <c r="K7" s="2">
        <f t="shared" si="2"/>
        <v>0.94895061024554817</v>
      </c>
      <c r="L7" s="2">
        <v>1</v>
      </c>
      <c r="M7" s="2">
        <v>0</v>
      </c>
      <c r="N7" s="2">
        <v>1</v>
      </c>
      <c r="O7" s="2">
        <v>0</v>
      </c>
      <c r="P7" s="2">
        <v>2</v>
      </c>
      <c r="Q7" s="2">
        <v>2</v>
      </c>
      <c r="R7" s="2">
        <v>0</v>
      </c>
      <c r="S7" s="2">
        <v>1</v>
      </c>
      <c r="T7" s="2">
        <v>0</v>
      </c>
      <c r="U7" s="2">
        <f t="shared" si="6"/>
        <v>0</v>
      </c>
      <c r="V7" s="2">
        <v>0</v>
      </c>
      <c r="W7" s="2">
        <v>0</v>
      </c>
      <c r="X7" s="2">
        <v>0</v>
      </c>
      <c r="Y7" s="2">
        <v>1.141</v>
      </c>
      <c r="Z7" s="2">
        <f t="shared" si="3"/>
        <v>0.33061666729443834</v>
      </c>
      <c r="AA7" s="2">
        <v>0</v>
      </c>
      <c r="AB7" s="2">
        <v>0</v>
      </c>
      <c r="AC7" s="2"/>
      <c r="AD7" s="2">
        <f t="shared" si="4"/>
        <v>0</v>
      </c>
      <c r="AE7" s="2">
        <v>1</v>
      </c>
      <c r="AF7" s="2">
        <v>1</v>
      </c>
      <c r="AG7" s="2">
        <v>2</v>
      </c>
      <c r="AH7" s="2">
        <f t="shared" si="5"/>
        <v>2</v>
      </c>
      <c r="AI7" s="2">
        <v>2</v>
      </c>
      <c r="AJ7" s="7">
        <v>6</v>
      </c>
    </row>
    <row r="8" spans="1:37" x14ac:dyDescent="0.3">
      <c r="A8" s="32">
        <v>1</v>
      </c>
      <c r="B8" s="2" t="s">
        <v>330</v>
      </c>
      <c r="C8" s="2" t="s">
        <v>58</v>
      </c>
      <c r="D8" s="2">
        <v>12.436999999999999</v>
      </c>
      <c r="E8" s="2">
        <f t="shared" si="0"/>
        <v>1.1283023171643503</v>
      </c>
      <c r="F8" s="2">
        <v>45</v>
      </c>
      <c r="G8" s="2">
        <v>1</v>
      </c>
      <c r="H8" s="2">
        <v>9.2079999999999984</v>
      </c>
      <c r="I8" s="2">
        <f t="shared" si="1"/>
        <v>1.008940661377087</v>
      </c>
      <c r="J8" s="2">
        <v>29.385000000000002</v>
      </c>
      <c r="K8" s="2">
        <f t="shared" si="2"/>
        <v>1.4826592406833352</v>
      </c>
      <c r="L8" s="2">
        <v>1</v>
      </c>
      <c r="M8" s="2">
        <v>0</v>
      </c>
      <c r="N8" s="2">
        <v>1</v>
      </c>
      <c r="O8" s="2">
        <v>0</v>
      </c>
      <c r="P8" s="2">
        <v>10</v>
      </c>
      <c r="Q8" s="2">
        <v>4</v>
      </c>
      <c r="R8" s="2">
        <v>6</v>
      </c>
      <c r="S8" s="2">
        <v>1</v>
      </c>
      <c r="T8" s="2">
        <v>0</v>
      </c>
      <c r="U8" s="2">
        <f t="shared" si="6"/>
        <v>0</v>
      </c>
      <c r="V8" s="2">
        <v>0</v>
      </c>
      <c r="W8" s="2">
        <v>0</v>
      </c>
      <c r="X8" s="2">
        <v>0</v>
      </c>
      <c r="Y8" s="2">
        <v>2.3019999999999996</v>
      </c>
      <c r="Z8" s="2">
        <f t="shared" si="3"/>
        <v>0.51877706892677478</v>
      </c>
      <c r="AA8" s="2">
        <v>1</v>
      </c>
      <c r="AB8" s="2">
        <v>2</v>
      </c>
      <c r="AC8" s="2">
        <v>2.5</v>
      </c>
      <c r="AD8" s="2">
        <f t="shared" si="4"/>
        <v>5</v>
      </c>
      <c r="AE8" s="2">
        <v>1</v>
      </c>
      <c r="AF8" s="2">
        <v>5</v>
      </c>
      <c r="AG8" s="2">
        <v>1.4</v>
      </c>
      <c r="AH8" s="2">
        <f t="shared" si="5"/>
        <v>7</v>
      </c>
      <c r="AI8" s="2">
        <v>3</v>
      </c>
      <c r="AJ8" s="7">
        <v>5</v>
      </c>
      <c r="AK8" s="1" t="s">
        <v>333</v>
      </c>
    </row>
    <row r="9" spans="1:37" x14ac:dyDescent="0.3">
      <c r="A9" s="32">
        <v>1</v>
      </c>
      <c r="B9" s="2" t="s">
        <v>330</v>
      </c>
      <c r="C9" s="2" t="s">
        <v>59</v>
      </c>
      <c r="D9" s="2">
        <v>9.4570000000000007</v>
      </c>
      <c r="E9" s="2">
        <f t="shared" si="0"/>
        <v>1.0194071080188833</v>
      </c>
      <c r="F9" s="2">
        <v>29</v>
      </c>
      <c r="G9" s="2">
        <v>1</v>
      </c>
      <c r="H9" s="2">
        <v>6.2760000000000007</v>
      </c>
      <c r="I9" s="2">
        <f t="shared" si="1"/>
        <v>0.861892690391446</v>
      </c>
      <c r="J9" s="2">
        <v>14.486000000000001</v>
      </c>
      <c r="K9" s="2">
        <f t="shared" si="2"/>
        <v>1.1899392549275125</v>
      </c>
      <c r="L9" s="2">
        <v>1</v>
      </c>
      <c r="M9" s="2">
        <v>0</v>
      </c>
      <c r="N9" s="2">
        <v>2</v>
      </c>
      <c r="O9" s="2">
        <v>0</v>
      </c>
      <c r="P9" s="2">
        <v>3</v>
      </c>
      <c r="Q9" s="2">
        <v>2</v>
      </c>
      <c r="R9" s="2">
        <v>1</v>
      </c>
      <c r="S9" s="2">
        <v>1</v>
      </c>
      <c r="T9" s="2">
        <v>1</v>
      </c>
      <c r="U9" s="2">
        <f t="shared" si="6"/>
        <v>0</v>
      </c>
      <c r="V9" s="2">
        <v>1</v>
      </c>
      <c r="W9" s="2">
        <v>0</v>
      </c>
      <c r="X9" s="2">
        <v>0</v>
      </c>
      <c r="Y9" s="2">
        <v>3.1380000000000003</v>
      </c>
      <c r="Z9" s="2">
        <f t="shared" si="3"/>
        <v>0.61679048632971578</v>
      </c>
      <c r="AA9" s="2">
        <v>0</v>
      </c>
      <c r="AB9" s="2">
        <v>0</v>
      </c>
      <c r="AC9" s="2"/>
      <c r="AD9" s="2">
        <f t="shared" si="4"/>
        <v>0</v>
      </c>
      <c r="AE9" s="2">
        <v>1</v>
      </c>
      <c r="AF9" s="2">
        <v>1</v>
      </c>
      <c r="AG9" s="2">
        <v>1</v>
      </c>
      <c r="AH9" s="2">
        <f t="shared" si="5"/>
        <v>1</v>
      </c>
      <c r="AI9" s="2">
        <v>1</v>
      </c>
      <c r="AJ9" s="7">
        <v>5</v>
      </c>
    </row>
    <row r="10" spans="1:37" ht="12.75" thickBot="1" x14ac:dyDescent="0.35">
      <c r="A10" s="33">
        <v>1</v>
      </c>
      <c r="B10" s="8" t="s">
        <v>330</v>
      </c>
      <c r="C10" s="8" t="s">
        <v>60</v>
      </c>
      <c r="D10" s="8">
        <v>8.7070000000000007</v>
      </c>
      <c r="E10" s="8">
        <f t="shared" si="0"/>
        <v>0.98708502962412203</v>
      </c>
      <c r="F10" s="8">
        <v>24</v>
      </c>
      <c r="G10" s="8">
        <v>0</v>
      </c>
      <c r="H10" s="8">
        <v>5.0299999999999994</v>
      </c>
      <c r="I10" s="8">
        <f t="shared" si="1"/>
        <v>0.78031731214015121</v>
      </c>
      <c r="J10" s="8">
        <v>22.774999999999999</v>
      </c>
      <c r="K10" s="8">
        <f t="shared" si="2"/>
        <v>1.3761205256094515</v>
      </c>
      <c r="L10" s="8">
        <v>1</v>
      </c>
      <c r="M10" s="8">
        <v>0</v>
      </c>
      <c r="N10" s="8">
        <v>2</v>
      </c>
      <c r="O10" s="8">
        <v>0</v>
      </c>
      <c r="P10" s="8">
        <v>8</v>
      </c>
      <c r="Q10" s="8">
        <v>3</v>
      </c>
      <c r="R10" s="8">
        <v>5</v>
      </c>
      <c r="S10" s="8">
        <v>1</v>
      </c>
      <c r="T10" s="8">
        <v>1</v>
      </c>
      <c r="U10" s="8">
        <f t="shared" si="6"/>
        <v>0</v>
      </c>
      <c r="V10" s="8">
        <v>1</v>
      </c>
      <c r="W10" s="8">
        <v>0</v>
      </c>
      <c r="X10" s="8">
        <v>0</v>
      </c>
      <c r="Y10" s="8">
        <v>1.6766666666666665</v>
      </c>
      <c r="Z10" s="8">
        <f t="shared" si="3"/>
        <v>0.42759429055901854</v>
      </c>
      <c r="AA10" s="8">
        <v>0</v>
      </c>
      <c r="AB10" s="8">
        <v>0</v>
      </c>
      <c r="AC10" s="8"/>
      <c r="AD10" s="8">
        <f t="shared" si="4"/>
        <v>0</v>
      </c>
      <c r="AE10" s="8">
        <v>1</v>
      </c>
      <c r="AF10" s="8">
        <v>3</v>
      </c>
      <c r="AG10" s="8">
        <v>1</v>
      </c>
      <c r="AH10" s="8">
        <f t="shared" si="5"/>
        <v>3</v>
      </c>
      <c r="AI10" s="8">
        <v>2</v>
      </c>
      <c r="AJ10" s="9">
        <v>5</v>
      </c>
    </row>
    <row r="11" spans="1:37" x14ac:dyDescent="0.3">
      <c r="A11" s="35">
        <f t="shared" ref="A11:A42" si="7">A2+1</f>
        <v>2</v>
      </c>
      <c r="B11" s="4" t="s">
        <v>328</v>
      </c>
      <c r="C11" s="4" t="s">
        <v>55</v>
      </c>
      <c r="D11" s="4">
        <v>13.852</v>
      </c>
      <c r="E11" s="4">
        <f t="shared" si="0"/>
        <v>1.1717849405541212</v>
      </c>
      <c r="F11" s="4">
        <v>55</v>
      </c>
      <c r="G11" s="4">
        <v>0</v>
      </c>
      <c r="H11" s="4">
        <v>7.2290000000000001</v>
      </c>
      <c r="I11" s="4">
        <f t="shared" si="1"/>
        <v>0.91534706232419183</v>
      </c>
      <c r="J11" s="4">
        <v>110.565</v>
      </c>
      <c r="K11" s="4">
        <f t="shared" si="2"/>
        <v>2.0475279697724762</v>
      </c>
      <c r="L11" s="4">
        <v>2</v>
      </c>
      <c r="M11" s="4">
        <v>0</v>
      </c>
      <c r="N11" s="4">
        <v>2</v>
      </c>
      <c r="O11" s="4">
        <v>1</v>
      </c>
      <c r="P11" s="4">
        <v>6</v>
      </c>
      <c r="Q11" s="4">
        <v>2</v>
      </c>
      <c r="R11" s="4">
        <v>4</v>
      </c>
      <c r="S11" s="4">
        <v>1</v>
      </c>
      <c r="T11" s="4">
        <v>0</v>
      </c>
      <c r="U11" s="10">
        <f>V11-T11</f>
        <v>0</v>
      </c>
      <c r="V11" s="4">
        <v>0</v>
      </c>
      <c r="W11" s="4">
        <v>0</v>
      </c>
      <c r="X11" s="4">
        <v>0</v>
      </c>
      <c r="Y11" s="4">
        <v>3.6145</v>
      </c>
      <c r="Z11" s="4">
        <f t="shared" si="3"/>
        <v>0.6641246503229441</v>
      </c>
      <c r="AA11" s="4">
        <v>0</v>
      </c>
      <c r="AB11" s="4">
        <v>0</v>
      </c>
      <c r="AC11" s="4"/>
      <c r="AD11" s="4">
        <f t="shared" si="4"/>
        <v>0</v>
      </c>
      <c r="AE11" s="4">
        <v>1</v>
      </c>
      <c r="AF11" s="4">
        <v>3</v>
      </c>
      <c r="AG11" s="4">
        <v>1</v>
      </c>
      <c r="AH11" s="4">
        <f t="shared" si="5"/>
        <v>3</v>
      </c>
      <c r="AI11" s="4">
        <v>1</v>
      </c>
      <c r="AJ11" s="12">
        <v>2</v>
      </c>
    </row>
    <row r="12" spans="1:37" x14ac:dyDescent="0.3">
      <c r="A12" s="32">
        <f t="shared" si="7"/>
        <v>2</v>
      </c>
      <c r="B12" s="2" t="s">
        <v>328</v>
      </c>
      <c r="C12" s="2" t="s">
        <v>60</v>
      </c>
      <c r="D12" s="2">
        <v>9.2899999999999991</v>
      </c>
      <c r="E12" s="2">
        <f t="shared" si="0"/>
        <v>1.0124153747624329</v>
      </c>
      <c r="F12" s="2">
        <v>62</v>
      </c>
      <c r="G12" s="2">
        <v>0</v>
      </c>
      <c r="H12" s="2">
        <v>5.4589999999999996</v>
      </c>
      <c r="I12" s="2">
        <f t="shared" si="1"/>
        <v>0.81016528454314962</v>
      </c>
      <c r="J12" s="2">
        <v>38.343000000000004</v>
      </c>
      <c r="K12" s="2">
        <f t="shared" si="2"/>
        <v>1.5948674728626882</v>
      </c>
      <c r="L12" s="2">
        <v>2</v>
      </c>
      <c r="M12" s="2">
        <v>1</v>
      </c>
      <c r="N12" s="2">
        <v>2</v>
      </c>
      <c r="O12" s="2">
        <v>1</v>
      </c>
      <c r="P12" s="2">
        <v>5</v>
      </c>
      <c r="Q12" s="2">
        <v>3</v>
      </c>
      <c r="R12" s="2">
        <v>2</v>
      </c>
      <c r="S12" s="2">
        <v>1</v>
      </c>
      <c r="T12" s="2">
        <v>1</v>
      </c>
      <c r="U12" s="2">
        <f>V12-T12</f>
        <v>0</v>
      </c>
      <c r="V12" s="2">
        <v>1</v>
      </c>
      <c r="W12" s="2">
        <v>0</v>
      </c>
      <c r="X12" s="2">
        <v>0</v>
      </c>
      <c r="Y12" s="2">
        <v>1.8196666666666665</v>
      </c>
      <c r="Z12" s="2">
        <f t="shared" si="3"/>
        <v>0.45019777023999363</v>
      </c>
      <c r="AA12" s="2">
        <v>1</v>
      </c>
      <c r="AB12" s="2">
        <v>1</v>
      </c>
      <c r="AC12" s="2">
        <v>2</v>
      </c>
      <c r="AD12" s="2">
        <f t="shared" si="4"/>
        <v>2</v>
      </c>
      <c r="AE12" s="2">
        <v>1</v>
      </c>
      <c r="AF12" s="2">
        <v>2</v>
      </c>
      <c r="AG12" s="2">
        <v>1.5</v>
      </c>
      <c r="AH12" s="2">
        <f t="shared" si="5"/>
        <v>3</v>
      </c>
      <c r="AI12" s="2">
        <v>2</v>
      </c>
      <c r="AJ12" s="7">
        <v>4</v>
      </c>
    </row>
    <row r="13" spans="1:37" x14ac:dyDescent="0.3">
      <c r="A13" s="32">
        <f t="shared" si="7"/>
        <v>2</v>
      </c>
      <c r="B13" s="2" t="s">
        <v>328</v>
      </c>
      <c r="C13" s="2" t="s">
        <v>58</v>
      </c>
      <c r="D13" s="2">
        <v>22.809000000000001</v>
      </c>
      <c r="E13" s="2">
        <f t="shared" si="0"/>
        <v>1.3767411550183968</v>
      </c>
      <c r="F13" s="2">
        <v>82</v>
      </c>
      <c r="G13" s="2">
        <v>0</v>
      </c>
      <c r="H13" s="2">
        <v>13.081</v>
      </c>
      <c r="I13" s="2">
        <f t="shared" si="1"/>
        <v>1.1486334984893494</v>
      </c>
      <c r="J13" s="2">
        <v>34.180999999999997</v>
      </c>
      <c r="K13" s="2">
        <f t="shared" si="2"/>
        <v>1.5463081798715719</v>
      </c>
      <c r="L13" s="2">
        <v>1</v>
      </c>
      <c r="M13" s="2">
        <v>0</v>
      </c>
      <c r="N13" s="2">
        <v>1</v>
      </c>
      <c r="O13" s="2">
        <v>1</v>
      </c>
      <c r="P13" s="2">
        <v>5</v>
      </c>
      <c r="Q13" s="2">
        <v>3</v>
      </c>
      <c r="R13" s="2">
        <v>2</v>
      </c>
      <c r="S13" s="2">
        <v>1</v>
      </c>
      <c r="T13" s="2">
        <v>1</v>
      </c>
      <c r="U13" s="2">
        <f t="shared" ref="U13:U19" si="8">V13-T13</f>
        <v>0</v>
      </c>
      <c r="V13" s="2">
        <v>1</v>
      </c>
      <c r="W13" s="2">
        <v>0</v>
      </c>
      <c r="X13" s="2">
        <v>0</v>
      </c>
      <c r="Y13" s="2">
        <v>4.3603333333333332</v>
      </c>
      <c r="Z13" s="2">
        <f t="shared" si="3"/>
        <v>0.72919179721629501</v>
      </c>
      <c r="AA13" s="2">
        <v>0</v>
      </c>
      <c r="AB13" s="2">
        <v>0</v>
      </c>
      <c r="AC13" s="2"/>
      <c r="AD13" s="2">
        <f t="shared" si="4"/>
        <v>0</v>
      </c>
      <c r="AE13" s="2">
        <v>1</v>
      </c>
      <c r="AF13" s="2">
        <v>2</v>
      </c>
      <c r="AG13" s="2">
        <v>1</v>
      </c>
      <c r="AH13" s="2">
        <f t="shared" si="5"/>
        <v>2</v>
      </c>
      <c r="AI13" s="2">
        <v>2</v>
      </c>
      <c r="AJ13" s="7">
        <v>5</v>
      </c>
    </row>
    <row r="14" spans="1:37" x14ac:dyDescent="0.3">
      <c r="A14" s="32">
        <f t="shared" si="7"/>
        <v>2</v>
      </c>
      <c r="B14" s="2" t="s">
        <v>329</v>
      </c>
      <c r="C14" s="2" t="s">
        <v>51</v>
      </c>
      <c r="D14" s="2">
        <v>18.812999999999999</v>
      </c>
      <c r="E14" s="2">
        <f t="shared" si="0"/>
        <v>1.296950239536639</v>
      </c>
      <c r="F14" s="2">
        <v>16</v>
      </c>
      <c r="G14" s="2">
        <v>0</v>
      </c>
      <c r="H14" s="2">
        <v>12.494</v>
      </c>
      <c r="I14" s="2">
        <f t="shared" si="1"/>
        <v>1.1301407058192758</v>
      </c>
      <c r="J14" s="2">
        <v>31.817</v>
      </c>
      <c r="K14" s="2">
        <f t="shared" si="2"/>
        <v>1.5160988770523542</v>
      </c>
      <c r="L14" s="2">
        <v>1</v>
      </c>
      <c r="M14" s="2">
        <v>0</v>
      </c>
      <c r="N14" s="2">
        <v>1</v>
      </c>
      <c r="O14" s="2">
        <v>0</v>
      </c>
      <c r="P14" s="2">
        <v>7</v>
      </c>
      <c r="Q14" s="2">
        <v>2</v>
      </c>
      <c r="R14" s="2">
        <v>5</v>
      </c>
      <c r="S14" s="2">
        <v>1</v>
      </c>
      <c r="T14" s="2">
        <v>1</v>
      </c>
      <c r="U14" s="2">
        <f t="shared" si="8"/>
        <v>0</v>
      </c>
      <c r="V14" s="2">
        <v>1</v>
      </c>
      <c r="W14" s="2">
        <v>0</v>
      </c>
      <c r="X14" s="2">
        <v>0</v>
      </c>
      <c r="Y14" s="2">
        <v>6.2469999999999999</v>
      </c>
      <c r="Z14" s="2">
        <f t="shared" si="3"/>
        <v>0.86015826131827822</v>
      </c>
      <c r="AA14" s="2">
        <v>0</v>
      </c>
      <c r="AB14" s="2">
        <v>0</v>
      </c>
      <c r="AC14" s="2"/>
      <c r="AD14" s="2">
        <f t="shared" si="4"/>
        <v>0</v>
      </c>
      <c r="AE14" s="2">
        <v>1</v>
      </c>
      <c r="AF14" s="2">
        <v>3</v>
      </c>
      <c r="AG14" s="2">
        <v>1</v>
      </c>
      <c r="AH14" s="2">
        <f t="shared" si="5"/>
        <v>3</v>
      </c>
      <c r="AI14" s="2">
        <v>1</v>
      </c>
      <c r="AJ14" s="7">
        <v>6</v>
      </c>
    </row>
    <row r="15" spans="1:37" x14ac:dyDescent="0.3">
      <c r="A15" s="32">
        <f t="shared" si="7"/>
        <v>2</v>
      </c>
      <c r="B15" s="2" t="s">
        <v>329</v>
      </c>
      <c r="C15" s="2" t="s">
        <v>53</v>
      </c>
      <c r="D15" s="2">
        <v>21.427</v>
      </c>
      <c r="E15" s="2">
        <f t="shared" si="0"/>
        <v>1.3507711830531663</v>
      </c>
      <c r="F15" s="2">
        <v>13</v>
      </c>
      <c r="G15" s="2">
        <v>0</v>
      </c>
      <c r="H15" s="2">
        <v>13.018999999999998</v>
      </c>
      <c r="I15" s="2">
        <f t="shared" si="1"/>
        <v>1.1467170357439758</v>
      </c>
      <c r="J15" s="2">
        <v>38.274999999999999</v>
      </c>
      <c r="K15" s="2">
        <f t="shared" si="2"/>
        <v>1.594116193712011</v>
      </c>
      <c r="L15" s="2">
        <v>1</v>
      </c>
      <c r="M15" s="2">
        <v>0</v>
      </c>
      <c r="N15" s="2">
        <v>5</v>
      </c>
      <c r="O15" s="2">
        <v>1</v>
      </c>
      <c r="P15" s="2">
        <v>11</v>
      </c>
      <c r="Q15" s="2">
        <v>4</v>
      </c>
      <c r="R15" s="2">
        <v>7</v>
      </c>
      <c r="S15" s="2">
        <v>0</v>
      </c>
      <c r="T15" s="2">
        <v>1</v>
      </c>
      <c r="U15" s="2">
        <f t="shared" si="8"/>
        <v>0</v>
      </c>
      <c r="V15" s="2">
        <v>1</v>
      </c>
      <c r="W15" s="2">
        <v>0</v>
      </c>
      <c r="X15" s="2">
        <v>0</v>
      </c>
      <c r="Y15" s="2">
        <v>3.2547499999999996</v>
      </c>
      <c r="Z15" s="2">
        <f t="shared" si="3"/>
        <v>0.62887404695640214</v>
      </c>
      <c r="AA15" s="2">
        <v>1</v>
      </c>
      <c r="AB15" s="2">
        <v>1</v>
      </c>
      <c r="AC15" s="2">
        <v>2</v>
      </c>
      <c r="AD15" s="2">
        <f t="shared" si="4"/>
        <v>2</v>
      </c>
      <c r="AE15" s="2">
        <v>1</v>
      </c>
      <c r="AF15" s="2">
        <v>4</v>
      </c>
      <c r="AG15" s="2">
        <v>1</v>
      </c>
      <c r="AH15" s="2">
        <f t="shared" si="5"/>
        <v>4</v>
      </c>
      <c r="AI15" s="2">
        <v>3</v>
      </c>
      <c r="AJ15" s="7">
        <v>6</v>
      </c>
    </row>
    <row r="16" spans="1:37" x14ac:dyDescent="0.3">
      <c r="A16" s="32">
        <f t="shared" si="7"/>
        <v>2</v>
      </c>
      <c r="B16" s="2" t="s">
        <v>329</v>
      </c>
      <c r="C16" s="2" t="s">
        <v>61</v>
      </c>
      <c r="D16" s="2">
        <v>24.724</v>
      </c>
      <c r="E16" s="2">
        <f t="shared" si="0"/>
        <v>1.4103385009107303</v>
      </c>
      <c r="F16" s="2">
        <v>47</v>
      </c>
      <c r="G16" s="2">
        <v>0</v>
      </c>
      <c r="H16" s="2">
        <v>14.658999999999999</v>
      </c>
      <c r="I16" s="2">
        <f t="shared" si="1"/>
        <v>1.1947640241108866</v>
      </c>
      <c r="J16" s="2">
        <v>138.16900000000001</v>
      </c>
      <c r="K16" s="2">
        <f t="shared" si="2"/>
        <v>2.1435425066230436</v>
      </c>
      <c r="L16" s="2">
        <v>1</v>
      </c>
      <c r="M16" s="2">
        <v>0</v>
      </c>
      <c r="N16" s="2">
        <v>1</v>
      </c>
      <c r="O16" s="2">
        <v>1</v>
      </c>
      <c r="P16" s="2">
        <v>19</v>
      </c>
      <c r="Q16" s="2">
        <v>8</v>
      </c>
      <c r="R16" s="2">
        <v>11</v>
      </c>
      <c r="S16" s="2">
        <v>1</v>
      </c>
      <c r="T16" s="2">
        <v>1</v>
      </c>
      <c r="U16" s="2">
        <f t="shared" si="8"/>
        <v>0</v>
      </c>
      <c r="V16" s="2">
        <v>1</v>
      </c>
      <c r="W16" s="2">
        <v>0</v>
      </c>
      <c r="X16" s="2">
        <v>0</v>
      </c>
      <c r="Y16" s="2">
        <v>1.8323749999999999</v>
      </c>
      <c r="Z16" s="2">
        <f t="shared" si="3"/>
        <v>0.45215075242488634</v>
      </c>
      <c r="AA16" s="2">
        <v>0</v>
      </c>
      <c r="AB16" s="2">
        <v>0</v>
      </c>
      <c r="AC16" s="2"/>
      <c r="AD16" s="2">
        <f t="shared" si="4"/>
        <v>0</v>
      </c>
      <c r="AE16" s="2">
        <v>1</v>
      </c>
      <c r="AF16" s="2">
        <v>7</v>
      </c>
      <c r="AG16" s="2">
        <v>1.5714285714285714</v>
      </c>
      <c r="AH16" s="2">
        <f t="shared" si="5"/>
        <v>11</v>
      </c>
      <c r="AI16" s="2">
        <v>7</v>
      </c>
      <c r="AJ16" s="7">
        <v>3</v>
      </c>
    </row>
    <row r="17" spans="1:36" x14ac:dyDescent="0.3">
      <c r="A17" s="32">
        <f t="shared" si="7"/>
        <v>2</v>
      </c>
      <c r="B17" s="2" t="s">
        <v>330</v>
      </c>
      <c r="C17" s="2" t="s">
        <v>56</v>
      </c>
      <c r="D17" s="2">
        <v>7.06</v>
      </c>
      <c r="E17" s="2">
        <f t="shared" si="0"/>
        <v>0.90633504180509061</v>
      </c>
      <c r="F17" s="2">
        <v>32</v>
      </c>
      <c r="G17" s="2">
        <v>0</v>
      </c>
      <c r="H17" s="2">
        <v>3.3660000000000001</v>
      </c>
      <c r="I17" s="2">
        <f t="shared" si="1"/>
        <v>0.64008373137312036</v>
      </c>
      <c r="J17" s="2">
        <v>24.29</v>
      </c>
      <c r="K17" s="2">
        <f t="shared" si="2"/>
        <v>1.4029488293444048</v>
      </c>
      <c r="L17" s="2">
        <v>1</v>
      </c>
      <c r="M17" s="2">
        <v>0</v>
      </c>
      <c r="N17" s="2">
        <v>1</v>
      </c>
      <c r="O17" s="2">
        <v>0</v>
      </c>
      <c r="P17" s="2">
        <v>1</v>
      </c>
      <c r="Q17" s="2">
        <v>1</v>
      </c>
      <c r="R17" s="2">
        <v>0</v>
      </c>
      <c r="S17" s="2">
        <v>1</v>
      </c>
      <c r="T17" s="2">
        <v>0</v>
      </c>
      <c r="U17" s="2">
        <f t="shared" si="8"/>
        <v>1</v>
      </c>
      <c r="V17" s="2">
        <v>1</v>
      </c>
      <c r="W17" s="2">
        <v>0</v>
      </c>
      <c r="X17" s="2">
        <v>1</v>
      </c>
      <c r="Y17" s="2">
        <v>3.3660000000000001</v>
      </c>
      <c r="Z17" s="2">
        <f t="shared" si="3"/>
        <v>0.64008373137312036</v>
      </c>
      <c r="AA17" s="2">
        <v>0</v>
      </c>
      <c r="AB17" s="2">
        <v>0</v>
      </c>
      <c r="AC17" s="2"/>
      <c r="AD17" s="2">
        <f t="shared" si="4"/>
        <v>0</v>
      </c>
      <c r="AE17" s="2">
        <v>0</v>
      </c>
      <c r="AF17" s="2">
        <v>0</v>
      </c>
      <c r="AG17" s="2"/>
      <c r="AH17" s="2">
        <f t="shared" si="5"/>
        <v>0</v>
      </c>
      <c r="AI17" s="2">
        <v>0</v>
      </c>
      <c r="AJ17" s="7">
        <v>5</v>
      </c>
    </row>
    <row r="18" spans="1:36" x14ac:dyDescent="0.3">
      <c r="A18" s="32">
        <f t="shared" si="7"/>
        <v>2</v>
      </c>
      <c r="B18" s="2" t="s">
        <v>330</v>
      </c>
      <c r="C18" s="2" t="s">
        <v>52</v>
      </c>
      <c r="D18" s="2">
        <v>4.7949999999999999</v>
      </c>
      <c r="E18" s="2">
        <f t="shared" si="0"/>
        <v>0.76305344029961475</v>
      </c>
      <c r="F18" s="2">
        <v>22</v>
      </c>
      <c r="G18" s="2">
        <v>0</v>
      </c>
      <c r="H18" s="2">
        <v>3.4159999999999999</v>
      </c>
      <c r="I18" s="2">
        <f t="shared" si="1"/>
        <v>0.64502906472114252</v>
      </c>
      <c r="J18" s="2">
        <v>24.44</v>
      </c>
      <c r="K18" s="2">
        <f t="shared" si="2"/>
        <v>1.4055171069763763</v>
      </c>
      <c r="L18" s="2">
        <v>1</v>
      </c>
      <c r="M18" s="2">
        <v>0</v>
      </c>
      <c r="N18" s="2">
        <v>1</v>
      </c>
      <c r="O18" s="2">
        <v>0</v>
      </c>
      <c r="P18" s="2">
        <v>1</v>
      </c>
      <c r="Q18" s="2">
        <v>1</v>
      </c>
      <c r="R18" s="2">
        <v>0</v>
      </c>
      <c r="S18" s="2">
        <v>1</v>
      </c>
      <c r="T18" s="2">
        <v>0</v>
      </c>
      <c r="U18" s="2">
        <f t="shared" si="8"/>
        <v>1</v>
      </c>
      <c r="V18" s="2">
        <v>1</v>
      </c>
      <c r="W18" s="2">
        <v>0</v>
      </c>
      <c r="X18" s="2">
        <v>1</v>
      </c>
      <c r="Y18" s="2">
        <v>3.4159999999999999</v>
      </c>
      <c r="Z18" s="2">
        <f t="shared" si="3"/>
        <v>0.64502906472114252</v>
      </c>
      <c r="AA18" s="2">
        <v>0</v>
      </c>
      <c r="AB18" s="2">
        <v>0</v>
      </c>
      <c r="AC18" s="2"/>
      <c r="AD18" s="2">
        <f t="shared" si="4"/>
        <v>0</v>
      </c>
      <c r="AE18" s="2">
        <v>0</v>
      </c>
      <c r="AF18" s="2">
        <v>0</v>
      </c>
      <c r="AG18" s="2"/>
      <c r="AH18" s="2">
        <f t="shared" si="5"/>
        <v>0</v>
      </c>
      <c r="AI18" s="2">
        <v>0</v>
      </c>
      <c r="AJ18" s="7">
        <v>5</v>
      </c>
    </row>
    <row r="19" spans="1:36" ht="12.75" thickBot="1" x14ac:dyDescent="0.35">
      <c r="A19" s="36">
        <f t="shared" si="7"/>
        <v>2</v>
      </c>
      <c r="B19" s="8" t="s">
        <v>330</v>
      </c>
      <c r="C19" s="3" t="s">
        <v>59</v>
      </c>
      <c r="D19" s="3">
        <v>13.984999999999999</v>
      </c>
      <c r="E19" s="3">
        <f t="shared" si="0"/>
        <v>1.1756567472816635</v>
      </c>
      <c r="F19" s="3">
        <v>66</v>
      </c>
      <c r="G19" s="3">
        <v>0</v>
      </c>
      <c r="H19" s="3">
        <v>9.6249999999999982</v>
      </c>
      <c r="I19" s="3">
        <f t="shared" si="1"/>
        <v>1.0263289387223491</v>
      </c>
      <c r="J19" s="3">
        <v>18.946000000000002</v>
      </c>
      <c r="K19" s="3">
        <f t="shared" si="2"/>
        <v>1.2998558147042674</v>
      </c>
      <c r="L19" s="3">
        <v>1</v>
      </c>
      <c r="M19" s="3">
        <v>0</v>
      </c>
      <c r="N19" s="3">
        <v>2</v>
      </c>
      <c r="O19" s="3">
        <v>0</v>
      </c>
      <c r="P19" s="3">
        <v>2</v>
      </c>
      <c r="Q19" s="3">
        <v>2</v>
      </c>
      <c r="R19" s="3">
        <v>0</v>
      </c>
      <c r="S19" s="3">
        <v>1</v>
      </c>
      <c r="T19" s="3">
        <v>1</v>
      </c>
      <c r="U19" s="8">
        <f t="shared" si="8"/>
        <v>0</v>
      </c>
      <c r="V19" s="3">
        <v>1</v>
      </c>
      <c r="W19" s="3">
        <v>1</v>
      </c>
      <c r="X19" s="3">
        <v>1</v>
      </c>
      <c r="Y19" s="3">
        <v>4.8124999999999991</v>
      </c>
      <c r="Z19" s="3">
        <f t="shared" si="3"/>
        <v>0.76436296589801023</v>
      </c>
      <c r="AA19" s="3">
        <v>0</v>
      </c>
      <c r="AB19" s="3">
        <v>0</v>
      </c>
      <c r="AC19" s="3"/>
      <c r="AD19" s="3">
        <f t="shared" si="4"/>
        <v>0</v>
      </c>
      <c r="AE19" s="3">
        <v>0</v>
      </c>
      <c r="AF19" s="3">
        <v>0</v>
      </c>
      <c r="AG19" s="3"/>
      <c r="AH19" s="3">
        <f t="shared" si="5"/>
        <v>0</v>
      </c>
      <c r="AI19" s="3">
        <v>1</v>
      </c>
      <c r="AJ19" s="13">
        <v>6</v>
      </c>
    </row>
    <row r="20" spans="1:36" x14ac:dyDescent="0.3">
      <c r="A20" s="31">
        <f t="shared" si="7"/>
        <v>3</v>
      </c>
      <c r="B20" s="5" t="s">
        <v>328</v>
      </c>
      <c r="C20" s="5" t="s">
        <v>59</v>
      </c>
      <c r="D20" s="5">
        <v>4.6779999999999999</v>
      </c>
      <c r="E20" s="5">
        <f t="shared" si="0"/>
        <v>0.75419538818983844</v>
      </c>
      <c r="F20" s="5">
        <v>9</v>
      </c>
      <c r="G20" s="5">
        <v>0</v>
      </c>
      <c r="H20" s="5">
        <v>2.66</v>
      </c>
      <c r="I20" s="5">
        <f t="shared" si="1"/>
        <v>0.56348108539441066</v>
      </c>
      <c r="J20" s="5">
        <v>9.157</v>
      </c>
      <c r="K20" s="5">
        <f t="shared" si="2"/>
        <v>1.0067654524519927</v>
      </c>
      <c r="L20" s="5">
        <v>1</v>
      </c>
      <c r="M20" s="5">
        <v>0</v>
      </c>
      <c r="N20" s="5">
        <v>2</v>
      </c>
      <c r="O20" s="5">
        <v>1</v>
      </c>
      <c r="P20" s="5">
        <v>2</v>
      </c>
      <c r="Q20" s="5">
        <v>2</v>
      </c>
      <c r="R20" s="5">
        <v>0</v>
      </c>
      <c r="S20" s="5">
        <v>1</v>
      </c>
      <c r="T20" s="5">
        <v>1</v>
      </c>
      <c r="U20" s="10">
        <f>V20-T20</f>
        <v>0</v>
      </c>
      <c r="V20" s="5">
        <v>1</v>
      </c>
      <c r="W20" s="5">
        <v>1</v>
      </c>
      <c r="X20" s="5">
        <v>1</v>
      </c>
      <c r="Y20" s="5">
        <v>1.33</v>
      </c>
      <c r="Z20" s="5">
        <f t="shared" si="3"/>
        <v>0.36735592102601899</v>
      </c>
      <c r="AA20" s="5">
        <v>0</v>
      </c>
      <c r="AB20" s="5">
        <v>0</v>
      </c>
      <c r="AC20" s="5"/>
      <c r="AD20" s="5">
        <f t="shared" si="4"/>
        <v>0</v>
      </c>
      <c r="AE20" s="5">
        <v>0</v>
      </c>
      <c r="AF20" s="5">
        <v>0</v>
      </c>
      <c r="AG20" s="5"/>
      <c r="AH20" s="5">
        <f t="shared" si="5"/>
        <v>0</v>
      </c>
      <c r="AI20" s="5">
        <v>1</v>
      </c>
      <c r="AJ20" s="6">
        <v>3</v>
      </c>
    </row>
    <row r="21" spans="1:36" x14ac:dyDescent="0.3">
      <c r="A21" s="32">
        <f t="shared" si="7"/>
        <v>3</v>
      </c>
      <c r="B21" s="2" t="s">
        <v>328</v>
      </c>
      <c r="C21" s="2" t="s">
        <v>61</v>
      </c>
      <c r="D21" s="2">
        <v>2.048</v>
      </c>
      <c r="E21" s="2">
        <f t="shared" si="0"/>
        <v>0.48401496266756289</v>
      </c>
      <c r="F21" s="2">
        <v>7</v>
      </c>
      <c r="G21" s="2">
        <v>0</v>
      </c>
      <c r="H21" s="2">
        <v>1.246</v>
      </c>
      <c r="I21" s="2">
        <f t="shared" si="1"/>
        <v>0.351409751925439</v>
      </c>
      <c r="J21" s="2">
        <v>14.052</v>
      </c>
      <c r="K21" s="2">
        <f t="shared" si="2"/>
        <v>1.1775942096478267</v>
      </c>
      <c r="L21" s="2">
        <v>1</v>
      </c>
      <c r="M21" s="2">
        <v>0</v>
      </c>
      <c r="N21" s="2">
        <v>1</v>
      </c>
      <c r="O21" s="2">
        <v>0</v>
      </c>
      <c r="P21" s="2">
        <v>3</v>
      </c>
      <c r="Q21" s="2">
        <v>2</v>
      </c>
      <c r="R21" s="2">
        <v>1</v>
      </c>
      <c r="S21" s="2">
        <v>1</v>
      </c>
      <c r="T21" s="2">
        <v>0</v>
      </c>
      <c r="U21" s="2">
        <f>V21-T21</f>
        <v>0</v>
      </c>
      <c r="V21" s="2">
        <v>0</v>
      </c>
      <c r="W21" s="2">
        <v>0</v>
      </c>
      <c r="X21" s="2">
        <v>0</v>
      </c>
      <c r="Y21" s="2">
        <v>0.623</v>
      </c>
      <c r="Z21" s="2">
        <f t="shared" si="3"/>
        <v>0.21031851982623187</v>
      </c>
      <c r="AA21" s="2">
        <v>0</v>
      </c>
      <c r="AB21" s="2">
        <v>0</v>
      </c>
      <c r="AC21" s="2"/>
      <c r="AD21" s="2">
        <f t="shared" si="4"/>
        <v>0</v>
      </c>
      <c r="AE21" s="2">
        <v>1</v>
      </c>
      <c r="AF21" s="2">
        <v>1</v>
      </c>
      <c r="AG21" s="2">
        <v>1</v>
      </c>
      <c r="AH21" s="2">
        <f t="shared" si="5"/>
        <v>1</v>
      </c>
      <c r="AI21" s="2">
        <v>1</v>
      </c>
      <c r="AJ21" s="7">
        <v>3</v>
      </c>
    </row>
    <row r="22" spans="1:36" x14ac:dyDescent="0.3">
      <c r="A22" s="32">
        <f t="shared" si="7"/>
        <v>3</v>
      </c>
      <c r="B22" s="2" t="s">
        <v>328</v>
      </c>
      <c r="C22" s="2" t="s">
        <v>60</v>
      </c>
      <c r="D22" s="2">
        <v>4.1790000000000003</v>
      </c>
      <c r="E22" s="2">
        <f t="shared" si="0"/>
        <v>0.71424591101789403</v>
      </c>
      <c r="F22" s="2">
        <v>15</v>
      </c>
      <c r="G22" s="2">
        <v>0</v>
      </c>
      <c r="H22" s="2">
        <v>2.1800000000000002</v>
      </c>
      <c r="I22" s="2">
        <f t="shared" si="1"/>
        <v>0.50242711998443268</v>
      </c>
      <c r="J22" s="2">
        <v>17.032</v>
      </c>
      <c r="K22" s="2">
        <f t="shared" si="2"/>
        <v>1.2560438987020313</v>
      </c>
      <c r="L22" s="2">
        <v>1</v>
      </c>
      <c r="M22" s="2">
        <v>0</v>
      </c>
      <c r="N22" s="2">
        <v>1</v>
      </c>
      <c r="O22" s="2">
        <v>0</v>
      </c>
      <c r="P22" s="2">
        <v>4</v>
      </c>
      <c r="Q22" s="2">
        <v>2</v>
      </c>
      <c r="R22" s="2">
        <v>2</v>
      </c>
      <c r="S22" s="2">
        <v>1</v>
      </c>
      <c r="T22" s="2">
        <v>1</v>
      </c>
      <c r="U22" s="2">
        <f t="shared" ref="U22:U28" si="9">V22-T22</f>
        <v>0</v>
      </c>
      <c r="V22" s="2">
        <v>1</v>
      </c>
      <c r="W22" s="2">
        <v>0</v>
      </c>
      <c r="X22" s="2">
        <v>0</v>
      </c>
      <c r="Y22" s="2">
        <v>1.0900000000000001</v>
      </c>
      <c r="Z22" s="2">
        <f t="shared" si="3"/>
        <v>0.32014628611105395</v>
      </c>
      <c r="AA22" s="2">
        <v>0</v>
      </c>
      <c r="AB22" s="2">
        <v>0</v>
      </c>
      <c r="AC22" s="2"/>
      <c r="AD22" s="2">
        <f t="shared" si="4"/>
        <v>0</v>
      </c>
      <c r="AE22" s="2">
        <v>1</v>
      </c>
      <c r="AF22" s="2">
        <v>1</v>
      </c>
      <c r="AG22" s="2">
        <v>1</v>
      </c>
      <c r="AH22" s="2">
        <f t="shared" si="5"/>
        <v>1</v>
      </c>
      <c r="AI22" s="2">
        <v>1</v>
      </c>
      <c r="AJ22" s="7">
        <v>5</v>
      </c>
    </row>
    <row r="23" spans="1:36" x14ac:dyDescent="0.3">
      <c r="A23" s="32">
        <f t="shared" si="7"/>
        <v>3</v>
      </c>
      <c r="B23" s="2" t="s">
        <v>329</v>
      </c>
      <c r="C23" s="2" t="s">
        <v>42</v>
      </c>
      <c r="D23" s="2">
        <v>2.58</v>
      </c>
      <c r="E23" s="2">
        <f t="shared" si="0"/>
        <v>0.55388302664387434</v>
      </c>
      <c r="F23" s="2">
        <v>15</v>
      </c>
      <c r="G23" s="2">
        <v>0</v>
      </c>
      <c r="H23" s="2">
        <v>1.0669999999999999</v>
      </c>
      <c r="I23" s="2">
        <f t="shared" si="1"/>
        <v>0.31534047662728831</v>
      </c>
      <c r="J23" s="2">
        <v>12.236000000000001</v>
      </c>
      <c r="K23" s="2">
        <f t="shared" si="2"/>
        <v>1.1217567584878154</v>
      </c>
      <c r="L23" s="2">
        <v>1</v>
      </c>
      <c r="M23" s="2">
        <v>0</v>
      </c>
      <c r="N23" s="2">
        <v>1</v>
      </c>
      <c r="O23" s="2">
        <v>1</v>
      </c>
      <c r="P23" s="2">
        <v>4</v>
      </c>
      <c r="Q23" s="2">
        <v>3</v>
      </c>
      <c r="R23" s="2">
        <v>1</v>
      </c>
      <c r="S23" s="2">
        <v>1</v>
      </c>
      <c r="T23" s="2">
        <v>0</v>
      </c>
      <c r="U23" s="2">
        <f t="shared" si="9"/>
        <v>0</v>
      </c>
      <c r="V23" s="2">
        <v>0</v>
      </c>
      <c r="W23" s="2">
        <v>0</v>
      </c>
      <c r="X23" s="2">
        <v>0</v>
      </c>
      <c r="Y23" s="2">
        <v>0.35566666666666663</v>
      </c>
      <c r="Z23" s="2">
        <f t="shared" si="3"/>
        <v>0.1321529176849251</v>
      </c>
      <c r="AA23" s="2">
        <v>1</v>
      </c>
      <c r="AB23" s="2">
        <v>1</v>
      </c>
      <c r="AC23" s="2">
        <v>3</v>
      </c>
      <c r="AD23" s="2">
        <f t="shared" si="4"/>
        <v>3</v>
      </c>
      <c r="AE23" s="2">
        <v>1</v>
      </c>
      <c r="AF23" s="2">
        <v>1</v>
      </c>
      <c r="AG23" s="2">
        <v>3</v>
      </c>
      <c r="AH23" s="2">
        <f t="shared" si="5"/>
        <v>3</v>
      </c>
      <c r="AI23" s="2">
        <v>3</v>
      </c>
      <c r="AJ23" s="7">
        <v>5</v>
      </c>
    </row>
    <row r="24" spans="1:36" x14ac:dyDescent="0.3">
      <c r="A24" s="32">
        <f t="shared" si="7"/>
        <v>3</v>
      </c>
      <c r="B24" s="2" t="s">
        <v>329</v>
      </c>
      <c r="C24" s="2" t="s">
        <v>58</v>
      </c>
      <c r="D24" s="2">
        <v>1.665</v>
      </c>
      <c r="E24" s="2">
        <f t="shared" si="0"/>
        <v>0.42569721336259109</v>
      </c>
      <c r="F24" s="2">
        <v>8</v>
      </c>
      <c r="G24" s="2">
        <v>0</v>
      </c>
      <c r="H24" s="2">
        <v>0.53400000000000003</v>
      </c>
      <c r="I24" s="2">
        <f t="shared" si="1"/>
        <v>0.18582535961296218</v>
      </c>
      <c r="J24" s="2">
        <v>7.3419999999999996</v>
      </c>
      <c r="K24" s="2">
        <f t="shared" si="2"/>
        <v>0.92127018550981254</v>
      </c>
      <c r="L24" s="2">
        <v>1</v>
      </c>
      <c r="M24" s="2">
        <v>0</v>
      </c>
      <c r="N24" s="2">
        <v>1</v>
      </c>
      <c r="O24" s="2">
        <v>0</v>
      </c>
      <c r="P24" s="2">
        <v>1</v>
      </c>
      <c r="Q24" s="2">
        <v>1</v>
      </c>
      <c r="R24" s="2">
        <v>0</v>
      </c>
      <c r="S24" s="2">
        <v>1</v>
      </c>
      <c r="T24" s="2">
        <v>0</v>
      </c>
      <c r="U24" s="2">
        <f t="shared" si="9"/>
        <v>1</v>
      </c>
      <c r="V24" s="2">
        <v>1</v>
      </c>
      <c r="W24" s="2">
        <v>0</v>
      </c>
      <c r="X24" s="2">
        <v>1</v>
      </c>
      <c r="Y24" s="2">
        <v>0.53400000000000003</v>
      </c>
      <c r="Z24" s="2">
        <f t="shared" si="3"/>
        <v>0.18582535961296218</v>
      </c>
      <c r="AA24" s="2">
        <v>0</v>
      </c>
      <c r="AB24" s="2">
        <v>0</v>
      </c>
      <c r="AC24" s="2"/>
      <c r="AD24" s="2">
        <f t="shared" si="4"/>
        <v>0</v>
      </c>
      <c r="AE24" s="2">
        <v>0</v>
      </c>
      <c r="AF24" s="2">
        <v>0</v>
      </c>
      <c r="AG24" s="2"/>
      <c r="AH24" s="2">
        <f t="shared" si="5"/>
        <v>0</v>
      </c>
      <c r="AI24" s="2">
        <v>0</v>
      </c>
      <c r="AJ24" s="7">
        <v>5</v>
      </c>
    </row>
    <row r="25" spans="1:36" x14ac:dyDescent="0.3">
      <c r="A25" s="32">
        <f t="shared" si="7"/>
        <v>3</v>
      </c>
      <c r="B25" s="2" t="s">
        <v>329</v>
      </c>
      <c r="C25" s="2" t="s">
        <v>55</v>
      </c>
      <c r="D25" s="2">
        <v>2.8460000000000001</v>
      </c>
      <c r="E25" s="2">
        <f t="shared" si="0"/>
        <v>0.5850092799024611</v>
      </c>
      <c r="F25" s="2">
        <v>12</v>
      </c>
      <c r="G25" s="2">
        <v>0</v>
      </c>
      <c r="H25" s="2">
        <v>1.282</v>
      </c>
      <c r="I25" s="2">
        <f t="shared" si="1"/>
        <v>0.35831564008219585</v>
      </c>
      <c r="J25" s="2">
        <v>11.901999999999999</v>
      </c>
      <c r="K25" s="2">
        <f t="shared" si="2"/>
        <v>1.1106570375580309</v>
      </c>
      <c r="L25" s="2">
        <v>1</v>
      </c>
      <c r="M25" s="2">
        <v>0</v>
      </c>
      <c r="N25" s="2">
        <v>1</v>
      </c>
      <c r="O25" s="2">
        <v>0</v>
      </c>
      <c r="P25" s="2">
        <v>1</v>
      </c>
      <c r="Q25" s="2">
        <v>1</v>
      </c>
      <c r="R25" s="2">
        <v>0</v>
      </c>
      <c r="S25" s="2">
        <v>1</v>
      </c>
      <c r="T25" s="2">
        <v>0</v>
      </c>
      <c r="U25" s="2">
        <f t="shared" si="9"/>
        <v>1</v>
      </c>
      <c r="V25" s="2">
        <v>1</v>
      </c>
      <c r="W25" s="2">
        <v>0</v>
      </c>
      <c r="X25" s="2">
        <v>1</v>
      </c>
      <c r="Y25" s="2">
        <v>1.282</v>
      </c>
      <c r="Z25" s="2">
        <f t="shared" si="3"/>
        <v>0.35831564008219585</v>
      </c>
      <c r="AA25" s="2">
        <v>0</v>
      </c>
      <c r="AB25" s="2">
        <v>0</v>
      </c>
      <c r="AC25" s="2"/>
      <c r="AD25" s="2">
        <f t="shared" si="4"/>
        <v>0</v>
      </c>
      <c r="AE25" s="2">
        <v>0</v>
      </c>
      <c r="AF25" s="2">
        <v>0</v>
      </c>
      <c r="AG25" s="2"/>
      <c r="AH25" s="2">
        <f t="shared" si="5"/>
        <v>0</v>
      </c>
      <c r="AI25" s="2">
        <v>0</v>
      </c>
      <c r="AJ25" s="7">
        <v>5</v>
      </c>
    </row>
    <row r="26" spans="1:36" x14ac:dyDescent="0.3">
      <c r="A26" s="32">
        <f t="shared" si="7"/>
        <v>3</v>
      </c>
      <c r="B26" s="2" t="s">
        <v>330</v>
      </c>
      <c r="C26" s="2" t="s">
        <v>53</v>
      </c>
      <c r="D26" s="2">
        <v>3.18</v>
      </c>
      <c r="E26" s="2">
        <f t="shared" si="0"/>
        <v>0.62117628177503514</v>
      </c>
      <c r="F26" s="2">
        <v>8</v>
      </c>
      <c r="G26" s="2">
        <v>0</v>
      </c>
      <c r="H26" s="2">
        <v>1.286</v>
      </c>
      <c r="I26" s="2">
        <f t="shared" si="1"/>
        <v>0.35907622605926293</v>
      </c>
      <c r="J26" s="2">
        <v>14.986000000000001</v>
      </c>
      <c r="K26" s="2">
        <f t="shared" si="2"/>
        <v>1.2037398086338582</v>
      </c>
      <c r="L26" s="2">
        <v>1</v>
      </c>
      <c r="M26" s="2">
        <v>0</v>
      </c>
      <c r="N26" s="2">
        <v>1</v>
      </c>
      <c r="O26" s="2">
        <v>0</v>
      </c>
      <c r="P26" s="2">
        <v>2</v>
      </c>
      <c r="Q26" s="2">
        <v>2</v>
      </c>
      <c r="R26" s="2">
        <v>0</v>
      </c>
      <c r="S26" s="2">
        <v>1</v>
      </c>
      <c r="T26" s="2">
        <v>1</v>
      </c>
      <c r="U26" s="2">
        <f t="shared" si="9"/>
        <v>0</v>
      </c>
      <c r="V26" s="2">
        <v>1</v>
      </c>
      <c r="W26" s="2">
        <v>1</v>
      </c>
      <c r="X26" s="2">
        <v>1</v>
      </c>
      <c r="Y26" s="2">
        <v>0.64300000000000002</v>
      </c>
      <c r="Z26" s="2">
        <f t="shared" si="3"/>
        <v>0.21563756343506174</v>
      </c>
      <c r="AA26" s="2">
        <v>0</v>
      </c>
      <c r="AB26" s="2">
        <v>0</v>
      </c>
      <c r="AC26" s="2"/>
      <c r="AD26" s="2">
        <f t="shared" si="4"/>
        <v>0</v>
      </c>
      <c r="AE26" s="2">
        <v>0</v>
      </c>
      <c r="AF26" s="2">
        <v>0</v>
      </c>
      <c r="AG26" s="2"/>
      <c r="AH26" s="2">
        <f t="shared" si="5"/>
        <v>0</v>
      </c>
      <c r="AI26" s="2">
        <v>1</v>
      </c>
      <c r="AJ26" s="7">
        <v>5</v>
      </c>
    </row>
    <row r="27" spans="1:36" x14ac:dyDescent="0.3">
      <c r="A27" s="32">
        <f t="shared" si="7"/>
        <v>3</v>
      </c>
      <c r="B27" s="2" t="s">
        <v>330</v>
      </c>
      <c r="C27" s="2" t="s">
        <v>56</v>
      </c>
      <c r="D27" s="2">
        <v>2.831</v>
      </c>
      <c r="E27" s="2">
        <f t="shared" si="0"/>
        <v>0.58331215198307773</v>
      </c>
      <c r="F27" s="2">
        <v>3</v>
      </c>
      <c r="G27" s="2">
        <v>0</v>
      </c>
      <c r="H27" s="2">
        <v>1.714</v>
      </c>
      <c r="I27" s="2">
        <f t="shared" si="1"/>
        <v>0.43360984332371827</v>
      </c>
      <c r="J27" s="2">
        <v>10.305999999999999</v>
      </c>
      <c r="K27" s="2">
        <f t="shared" si="2"/>
        <v>1.0533089811240999</v>
      </c>
      <c r="L27" s="2">
        <v>1</v>
      </c>
      <c r="M27" s="2">
        <v>0</v>
      </c>
      <c r="N27" s="2">
        <v>1</v>
      </c>
      <c r="O27" s="2">
        <v>0</v>
      </c>
      <c r="P27" s="2">
        <v>2</v>
      </c>
      <c r="Q27" s="2">
        <v>2</v>
      </c>
      <c r="R27" s="2">
        <v>0</v>
      </c>
      <c r="S27" s="2">
        <v>1</v>
      </c>
      <c r="T27" s="2">
        <v>1</v>
      </c>
      <c r="U27" s="2">
        <f t="shared" si="9"/>
        <v>0</v>
      </c>
      <c r="V27" s="2">
        <v>1</v>
      </c>
      <c r="W27" s="2">
        <v>1</v>
      </c>
      <c r="X27" s="2">
        <v>1</v>
      </c>
      <c r="Y27" s="2">
        <v>0.85699999999999998</v>
      </c>
      <c r="Z27" s="2">
        <f t="shared" si="3"/>
        <v>0.26881190373978042</v>
      </c>
      <c r="AA27" s="2">
        <v>0</v>
      </c>
      <c r="AB27" s="2">
        <v>0</v>
      </c>
      <c r="AC27" s="2"/>
      <c r="AD27" s="2">
        <f t="shared" si="4"/>
        <v>0</v>
      </c>
      <c r="AE27" s="2">
        <v>0</v>
      </c>
      <c r="AF27" s="2">
        <v>0</v>
      </c>
      <c r="AG27" s="2"/>
      <c r="AH27" s="2">
        <f t="shared" si="5"/>
        <v>0</v>
      </c>
      <c r="AI27" s="2">
        <v>1</v>
      </c>
      <c r="AJ27" s="7">
        <v>5</v>
      </c>
    </row>
    <row r="28" spans="1:36" ht="12.75" thickBot="1" x14ac:dyDescent="0.35">
      <c r="A28" s="33">
        <f t="shared" si="7"/>
        <v>3</v>
      </c>
      <c r="B28" s="8" t="s">
        <v>330</v>
      </c>
      <c r="C28" s="8" t="s">
        <v>51</v>
      </c>
      <c r="D28" s="8">
        <v>5.2939999999999996</v>
      </c>
      <c r="E28" s="8">
        <f t="shared" si="0"/>
        <v>0.79892673857720142</v>
      </c>
      <c r="F28" s="8">
        <v>9</v>
      </c>
      <c r="G28" s="8">
        <v>0</v>
      </c>
      <c r="H28" s="8">
        <v>2.7839999999999998</v>
      </c>
      <c r="I28" s="8">
        <f t="shared" si="1"/>
        <v>0.5779511277297551</v>
      </c>
      <c r="J28" s="8">
        <v>14.500999999999999</v>
      </c>
      <c r="K28" s="8">
        <f t="shared" si="2"/>
        <v>1.1903597162653241</v>
      </c>
      <c r="L28" s="8">
        <v>1</v>
      </c>
      <c r="M28" s="8">
        <v>0</v>
      </c>
      <c r="N28" s="8">
        <v>1</v>
      </c>
      <c r="O28" s="8">
        <v>0</v>
      </c>
      <c r="P28" s="8">
        <v>1</v>
      </c>
      <c r="Q28" s="8">
        <v>1</v>
      </c>
      <c r="R28" s="8">
        <v>0</v>
      </c>
      <c r="S28" s="8">
        <v>1</v>
      </c>
      <c r="T28" s="8">
        <v>0</v>
      </c>
      <c r="U28" s="8">
        <f t="shared" si="9"/>
        <v>1</v>
      </c>
      <c r="V28" s="8">
        <v>1</v>
      </c>
      <c r="W28" s="8">
        <v>0</v>
      </c>
      <c r="X28" s="8">
        <v>1</v>
      </c>
      <c r="Y28" s="8">
        <v>2.7839999999999998</v>
      </c>
      <c r="Z28" s="8">
        <f t="shared" si="3"/>
        <v>0.5779511277297551</v>
      </c>
      <c r="AA28" s="8">
        <v>0</v>
      </c>
      <c r="AB28" s="8">
        <v>0</v>
      </c>
      <c r="AC28" s="8"/>
      <c r="AD28" s="8">
        <f t="shared" si="4"/>
        <v>0</v>
      </c>
      <c r="AE28" s="8">
        <v>0</v>
      </c>
      <c r="AF28" s="8">
        <v>0</v>
      </c>
      <c r="AG28" s="8"/>
      <c r="AH28" s="8">
        <f t="shared" si="5"/>
        <v>0</v>
      </c>
      <c r="AI28" s="8">
        <v>0</v>
      </c>
      <c r="AJ28" s="9">
        <v>5</v>
      </c>
    </row>
    <row r="29" spans="1:36" x14ac:dyDescent="0.3">
      <c r="A29" s="35">
        <f t="shared" si="7"/>
        <v>4</v>
      </c>
      <c r="B29" s="5" t="s">
        <v>328</v>
      </c>
      <c r="C29" s="4" t="s">
        <v>3</v>
      </c>
      <c r="D29" s="4">
        <v>1.399</v>
      </c>
      <c r="E29" s="4">
        <f t="shared" si="0"/>
        <v>0.38003024796783064</v>
      </c>
      <c r="F29" s="4">
        <v>14</v>
      </c>
      <c r="G29" s="4">
        <v>0</v>
      </c>
      <c r="H29" s="4">
        <v>0.66599999999999993</v>
      </c>
      <c r="I29" s="4">
        <f t="shared" si="1"/>
        <v>0.22167499707076876</v>
      </c>
      <c r="J29" s="4">
        <v>10.372999999999999</v>
      </c>
      <c r="K29" s="4">
        <f t="shared" si="2"/>
        <v>1.0558750391460969</v>
      </c>
      <c r="L29" s="4">
        <v>1</v>
      </c>
      <c r="M29" s="4">
        <v>0</v>
      </c>
      <c r="N29" s="4">
        <v>1</v>
      </c>
      <c r="O29" s="4">
        <v>0</v>
      </c>
      <c r="P29" s="4">
        <v>3</v>
      </c>
      <c r="Q29" s="4">
        <v>2</v>
      </c>
      <c r="R29" s="4">
        <v>1</v>
      </c>
      <c r="S29" s="4">
        <v>1</v>
      </c>
      <c r="T29" s="4">
        <v>0</v>
      </c>
      <c r="U29" s="10">
        <f>V29-T29</f>
        <v>0</v>
      </c>
      <c r="V29" s="4">
        <v>0</v>
      </c>
      <c r="W29" s="4">
        <v>0</v>
      </c>
      <c r="X29" s="4">
        <v>0</v>
      </c>
      <c r="Y29" s="4">
        <v>0.33299999999999996</v>
      </c>
      <c r="Z29" s="4">
        <f t="shared" si="3"/>
        <v>0.1248301494138592</v>
      </c>
      <c r="AA29" s="4">
        <v>0</v>
      </c>
      <c r="AB29" s="4">
        <v>0</v>
      </c>
      <c r="AC29" s="4"/>
      <c r="AD29" s="4">
        <f t="shared" si="4"/>
        <v>0</v>
      </c>
      <c r="AE29" s="4">
        <v>1</v>
      </c>
      <c r="AF29" s="4">
        <v>1</v>
      </c>
      <c r="AG29" s="4">
        <v>1</v>
      </c>
      <c r="AH29" s="4">
        <f t="shared" si="5"/>
        <v>1</v>
      </c>
      <c r="AI29" s="4">
        <v>1</v>
      </c>
      <c r="AJ29" s="12">
        <v>3</v>
      </c>
    </row>
    <row r="30" spans="1:36" x14ac:dyDescent="0.3">
      <c r="A30" s="32">
        <f t="shared" si="7"/>
        <v>4</v>
      </c>
      <c r="B30" s="2" t="s">
        <v>328</v>
      </c>
      <c r="C30" s="2" t="s">
        <v>9</v>
      </c>
      <c r="D30" s="2">
        <v>1.548</v>
      </c>
      <c r="E30" s="2">
        <f t="shared" si="0"/>
        <v>0.40619942366331285</v>
      </c>
      <c r="F30" s="2">
        <v>9</v>
      </c>
      <c r="G30" s="2">
        <v>0</v>
      </c>
      <c r="H30" s="2">
        <v>0.86499999999999999</v>
      </c>
      <c r="I30" s="2">
        <f t="shared" si="1"/>
        <v>0.27067883614470639</v>
      </c>
      <c r="J30" s="2">
        <v>14.951000000000001</v>
      </c>
      <c r="K30" s="2">
        <f t="shared" si="2"/>
        <v>1.202787915033841</v>
      </c>
      <c r="L30" s="2">
        <v>1</v>
      </c>
      <c r="M30" s="2">
        <v>0</v>
      </c>
      <c r="N30" s="2">
        <v>1</v>
      </c>
      <c r="O30" s="2">
        <v>0</v>
      </c>
      <c r="P30" s="2">
        <v>2</v>
      </c>
      <c r="Q30" s="2">
        <v>2</v>
      </c>
      <c r="R30" s="2">
        <v>0</v>
      </c>
      <c r="S30" s="2">
        <v>1</v>
      </c>
      <c r="T30" s="2">
        <v>0</v>
      </c>
      <c r="U30" s="2">
        <f>V30-T30</f>
        <v>0</v>
      </c>
      <c r="V30" s="2">
        <v>0</v>
      </c>
      <c r="W30" s="2">
        <v>0</v>
      </c>
      <c r="X30" s="2">
        <v>0</v>
      </c>
      <c r="Y30" s="2">
        <v>0.4325</v>
      </c>
      <c r="Z30" s="2">
        <f t="shared" si="3"/>
        <v>0.15609463063942761</v>
      </c>
      <c r="AA30" s="2">
        <v>0</v>
      </c>
      <c r="AB30" s="2">
        <v>0</v>
      </c>
      <c r="AC30" s="2"/>
      <c r="AD30" s="2">
        <f t="shared" si="4"/>
        <v>0</v>
      </c>
      <c r="AE30" s="2">
        <v>1</v>
      </c>
      <c r="AF30" s="2">
        <v>1</v>
      </c>
      <c r="AG30" s="2">
        <v>1</v>
      </c>
      <c r="AH30" s="2">
        <f t="shared" si="5"/>
        <v>1</v>
      </c>
      <c r="AI30" s="2">
        <v>1</v>
      </c>
      <c r="AJ30" s="7">
        <v>3</v>
      </c>
    </row>
    <row r="31" spans="1:36" x14ac:dyDescent="0.3">
      <c r="A31" s="32">
        <f t="shared" si="7"/>
        <v>4</v>
      </c>
      <c r="B31" s="2" t="s">
        <v>328</v>
      </c>
      <c r="C31" s="2" t="s">
        <v>6</v>
      </c>
      <c r="D31" s="2">
        <v>2.1309999999999998</v>
      </c>
      <c r="E31" s="2">
        <f t="shared" si="0"/>
        <v>0.49568306761691522</v>
      </c>
      <c r="F31" s="2">
        <v>6</v>
      </c>
      <c r="G31" s="2">
        <v>0</v>
      </c>
      <c r="H31" s="2">
        <v>0.98299999999999998</v>
      </c>
      <c r="I31" s="2">
        <f t="shared" si="1"/>
        <v>0.29732271420530271</v>
      </c>
      <c r="J31" s="2">
        <v>10.837999999999999</v>
      </c>
      <c r="K31" s="2">
        <f t="shared" si="2"/>
        <v>1.0732783356358349</v>
      </c>
      <c r="L31" s="2">
        <v>1</v>
      </c>
      <c r="M31" s="2">
        <v>0</v>
      </c>
      <c r="N31" s="2">
        <v>1</v>
      </c>
      <c r="O31" s="2">
        <v>0</v>
      </c>
      <c r="P31" s="2">
        <v>3</v>
      </c>
      <c r="Q31" s="2">
        <v>2</v>
      </c>
      <c r="R31" s="2">
        <v>1</v>
      </c>
      <c r="S31" s="2">
        <v>1</v>
      </c>
      <c r="T31" s="2">
        <v>1</v>
      </c>
      <c r="U31" s="2">
        <f t="shared" ref="U31:U37" si="10">V31-T31</f>
        <v>0</v>
      </c>
      <c r="V31" s="2">
        <v>1</v>
      </c>
      <c r="W31" s="2">
        <v>0</v>
      </c>
      <c r="X31" s="2">
        <v>0</v>
      </c>
      <c r="Y31" s="2">
        <v>0.49149999999999999</v>
      </c>
      <c r="Z31" s="2">
        <f t="shared" si="3"/>
        <v>0.17362325769808151</v>
      </c>
      <c r="AA31" s="2">
        <v>0</v>
      </c>
      <c r="AB31" s="2">
        <v>0</v>
      </c>
      <c r="AC31" s="2"/>
      <c r="AD31" s="2">
        <f t="shared" si="4"/>
        <v>0</v>
      </c>
      <c r="AE31" s="2">
        <v>1</v>
      </c>
      <c r="AF31" s="2">
        <v>1</v>
      </c>
      <c r="AG31" s="2">
        <v>1</v>
      </c>
      <c r="AH31" s="2">
        <f t="shared" si="5"/>
        <v>1</v>
      </c>
      <c r="AI31" s="2">
        <v>1</v>
      </c>
      <c r="AJ31" s="7">
        <v>3</v>
      </c>
    </row>
    <row r="32" spans="1:36" x14ac:dyDescent="0.3">
      <c r="A32" s="32">
        <f t="shared" si="7"/>
        <v>4</v>
      </c>
      <c r="B32" s="2" t="s">
        <v>329</v>
      </c>
      <c r="C32" s="2" t="s">
        <v>10</v>
      </c>
      <c r="D32" s="2">
        <v>1.7809999999999999</v>
      </c>
      <c r="E32" s="2">
        <f t="shared" si="0"/>
        <v>0.44420098886415949</v>
      </c>
      <c r="F32" s="2">
        <v>3</v>
      </c>
      <c r="G32" s="2">
        <v>0</v>
      </c>
      <c r="H32" s="2">
        <v>0.81699999999999995</v>
      </c>
      <c r="I32" s="2">
        <f t="shared" si="1"/>
        <v>0.25935492730803428</v>
      </c>
      <c r="J32" s="2">
        <v>11.254</v>
      </c>
      <c r="K32" s="2">
        <f t="shared" si="2"/>
        <v>1.0882778759959351</v>
      </c>
      <c r="L32" s="2">
        <v>1</v>
      </c>
      <c r="M32" s="2">
        <v>0</v>
      </c>
      <c r="N32" s="2">
        <v>1</v>
      </c>
      <c r="O32" s="2">
        <v>0</v>
      </c>
      <c r="P32" s="2">
        <v>1</v>
      </c>
      <c r="Q32" s="2">
        <v>1</v>
      </c>
      <c r="R32" s="2">
        <v>0</v>
      </c>
      <c r="S32" s="2">
        <v>0</v>
      </c>
      <c r="T32" s="2">
        <v>0</v>
      </c>
      <c r="U32" s="2">
        <f t="shared" si="10"/>
        <v>1</v>
      </c>
      <c r="V32" s="2">
        <v>1</v>
      </c>
      <c r="W32" s="2">
        <v>0</v>
      </c>
      <c r="X32" s="2">
        <v>1</v>
      </c>
      <c r="Y32" s="2">
        <v>0.81699999999999995</v>
      </c>
      <c r="Z32" s="2">
        <f t="shared" si="3"/>
        <v>0.25935492730803428</v>
      </c>
      <c r="AA32" s="2">
        <v>0</v>
      </c>
      <c r="AB32" s="2">
        <v>0</v>
      </c>
      <c r="AC32" s="2"/>
      <c r="AD32" s="2">
        <f t="shared" si="4"/>
        <v>0</v>
      </c>
      <c r="AE32" s="2">
        <v>0</v>
      </c>
      <c r="AF32" s="2">
        <v>0</v>
      </c>
      <c r="AG32" s="2"/>
      <c r="AH32" s="2">
        <f t="shared" si="5"/>
        <v>0</v>
      </c>
      <c r="AI32" s="2">
        <v>0</v>
      </c>
      <c r="AJ32" s="7">
        <v>4</v>
      </c>
    </row>
    <row r="33" spans="1:36" x14ac:dyDescent="0.3">
      <c r="A33" s="32">
        <f t="shared" si="7"/>
        <v>4</v>
      </c>
      <c r="B33" s="2" t="s">
        <v>329</v>
      </c>
      <c r="C33" s="2" t="s">
        <v>4</v>
      </c>
      <c r="D33" s="2">
        <v>2.6309999999999998</v>
      </c>
      <c r="E33" s="2">
        <f t="shared" si="0"/>
        <v>0.56002624891289232</v>
      </c>
      <c r="F33" s="2">
        <v>6</v>
      </c>
      <c r="G33" s="2">
        <v>0</v>
      </c>
      <c r="H33" s="2">
        <v>1.5140000000000002</v>
      </c>
      <c r="I33" s="2">
        <f t="shared" si="1"/>
        <v>0.40036527334993899</v>
      </c>
      <c r="J33" s="2">
        <v>16.847999999999999</v>
      </c>
      <c r="K33" s="2">
        <f t="shared" si="2"/>
        <v>1.2515895572757814</v>
      </c>
      <c r="L33" s="2">
        <v>1</v>
      </c>
      <c r="M33" s="2">
        <v>0</v>
      </c>
      <c r="N33" s="2">
        <v>1</v>
      </c>
      <c r="O33" s="2">
        <v>0</v>
      </c>
      <c r="P33" s="2">
        <v>3</v>
      </c>
      <c r="Q33" s="2">
        <v>2</v>
      </c>
      <c r="R33" s="2">
        <v>1</v>
      </c>
      <c r="S33" s="2">
        <v>1</v>
      </c>
      <c r="T33" s="2">
        <v>0</v>
      </c>
      <c r="U33" s="2">
        <f t="shared" si="10"/>
        <v>0</v>
      </c>
      <c r="V33" s="2">
        <v>0</v>
      </c>
      <c r="W33" s="2">
        <v>0</v>
      </c>
      <c r="X33" s="2">
        <v>0</v>
      </c>
      <c r="Y33" s="2">
        <v>0.75700000000000012</v>
      </c>
      <c r="Z33" s="2">
        <f t="shared" si="3"/>
        <v>0.244771761495295</v>
      </c>
      <c r="AA33" s="2">
        <v>0</v>
      </c>
      <c r="AB33" s="2">
        <v>0</v>
      </c>
      <c r="AC33" s="2"/>
      <c r="AD33" s="2">
        <f t="shared" si="4"/>
        <v>0</v>
      </c>
      <c r="AE33" s="2">
        <v>1</v>
      </c>
      <c r="AF33" s="2">
        <v>1</v>
      </c>
      <c r="AG33" s="2">
        <v>1</v>
      </c>
      <c r="AH33" s="2">
        <f t="shared" si="5"/>
        <v>1</v>
      </c>
      <c r="AI33" s="2">
        <v>1</v>
      </c>
      <c r="AJ33" s="7">
        <v>4</v>
      </c>
    </row>
    <row r="34" spans="1:36" x14ac:dyDescent="0.3">
      <c r="A34" s="32">
        <f t="shared" si="7"/>
        <v>4</v>
      </c>
      <c r="B34" s="2" t="s">
        <v>329</v>
      </c>
      <c r="C34" s="2" t="s">
        <v>11</v>
      </c>
      <c r="D34" s="2">
        <v>2.1819999999999999</v>
      </c>
      <c r="E34" s="2">
        <f t="shared" si="0"/>
        <v>0.50270017531056266</v>
      </c>
      <c r="F34" s="2">
        <v>4</v>
      </c>
      <c r="G34" s="2">
        <v>0</v>
      </c>
      <c r="H34" s="2">
        <v>0.64900000000000002</v>
      </c>
      <c r="I34" s="2">
        <f t="shared" si="1"/>
        <v>0.21722065564451878</v>
      </c>
      <c r="J34" s="2">
        <v>7.4589999999999996</v>
      </c>
      <c r="K34" s="2">
        <f t="shared" si="2"/>
        <v>0.92731902495965601</v>
      </c>
      <c r="L34" s="2">
        <v>1</v>
      </c>
      <c r="M34" s="2">
        <v>0</v>
      </c>
      <c r="N34" s="2">
        <v>1</v>
      </c>
      <c r="O34" s="2">
        <v>0</v>
      </c>
      <c r="P34" s="2">
        <v>2</v>
      </c>
      <c r="Q34" s="2">
        <v>2</v>
      </c>
      <c r="R34" s="2">
        <v>0</v>
      </c>
      <c r="S34" s="2">
        <v>1</v>
      </c>
      <c r="T34" s="2">
        <v>0</v>
      </c>
      <c r="U34" s="2">
        <f t="shared" si="10"/>
        <v>0</v>
      </c>
      <c r="V34" s="2">
        <v>0</v>
      </c>
      <c r="W34" s="2">
        <v>0</v>
      </c>
      <c r="X34" s="2">
        <v>0</v>
      </c>
      <c r="Y34" s="2">
        <v>0.32450000000000001</v>
      </c>
      <c r="Z34" s="2">
        <f t="shared" si="3"/>
        <v>0.12205196263324983</v>
      </c>
      <c r="AA34" s="2">
        <v>0</v>
      </c>
      <c r="AB34" s="2">
        <v>0</v>
      </c>
      <c r="AC34" s="2"/>
      <c r="AD34" s="2">
        <f t="shared" si="4"/>
        <v>0</v>
      </c>
      <c r="AE34" s="2">
        <v>1</v>
      </c>
      <c r="AF34" s="2">
        <v>1</v>
      </c>
      <c r="AG34" s="2">
        <v>1</v>
      </c>
      <c r="AH34" s="2">
        <f t="shared" si="5"/>
        <v>1</v>
      </c>
      <c r="AI34" s="2">
        <v>1</v>
      </c>
      <c r="AJ34" s="7">
        <v>4</v>
      </c>
    </row>
    <row r="35" spans="1:36" x14ac:dyDescent="0.3">
      <c r="A35" s="32">
        <f t="shared" si="7"/>
        <v>4</v>
      </c>
      <c r="B35" s="2" t="s">
        <v>330</v>
      </c>
      <c r="C35" s="2" t="s">
        <v>7</v>
      </c>
      <c r="D35" s="2">
        <v>5.91</v>
      </c>
      <c r="E35" s="2">
        <f t="shared" si="0"/>
        <v>0.8394780473741984</v>
      </c>
      <c r="F35" s="2">
        <v>3</v>
      </c>
      <c r="G35" s="2">
        <v>0</v>
      </c>
      <c r="H35" s="2">
        <v>2.9620000000000006</v>
      </c>
      <c r="I35" s="2">
        <f t="shared" si="1"/>
        <v>0.59791447120252839</v>
      </c>
      <c r="J35" s="2">
        <v>22.792000000000002</v>
      </c>
      <c r="K35" s="2">
        <f t="shared" si="2"/>
        <v>1.3764309511778789</v>
      </c>
      <c r="L35" s="2">
        <v>1</v>
      </c>
      <c r="M35" s="2">
        <v>0</v>
      </c>
      <c r="N35" s="2">
        <v>1</v>
      </c>
      <c r="O35" s="2">
        <v>0</v>
      </c>
      <c r="P35" s="2">
        <v>1</v>
      </c>
      <c r="Q35" s="2">
        <v>1</v>
      </c>
      <c r="R35" s="2">
        <v>0</v>
      </c>
      <c r="S35" s="2">
        <v>1</v>
      </c>
      <c r="T35" s="2">
        <v>0</v>
      </c>
      <c r="U35" s="2">
        <f t="shared" si="10"/>
        <v>1</v>
      </c>
      <c r="V35" s="2">
        <v>1</v>
      </c>
      <c r="W35" s="2">
        <v>0</v>
      </c>
      <c r="X35" s="2">
        <v>1</v>
      </c>
      <c r="Y35" s="2">
        <v>2.9620000000000006</v>
      </c>
      <c r="Z35" s="2">
        <f t="shared" si="3"/>
        <v>0.59791447120252839</v>
      </c>
      <c r="AA35" s="2">
        <v>0</v>
      </c>
      <c r="AB35" s="2">
        <v>0</v>
      </c>
      <c r="AC35" s="2"/>
      <c r="AD35" s="2">
        <f t="shared" si="4"/>
        <v>0</v>
      </c>
      <c r="AE35" s="2">
        <v>0</v>
      </c>
      <c r="AF35" s="2">
        <v>0</v>
      </c>
      <c r="AG35" s="2"/>
      <c r="AH35" s="2">
        <f t="shared" si="5"/>
        <v>0</v>
      </c>
      <c r="AI35" s="2">
        <v>0</v>
      </c>
      <c r="AJ35" s="7">
        <v>3</v>
      </c>
    </row>
    <row r="36" spans="1:36" x14ac:dyDescent="0.3">
      <c r="A36" s="32">
        <f t="shared" si="7"/>
        <v>4</v>
      </c>
      <c r="B36" s="2" t="s">
        <v>330</v>
      </c>
      <c r="C36" s="2" t="s">
        <v>8</v>
      </c>
      <c r="D36" s="2">
        <v>1.931</v>
      </c>
      <c r="E36" s="2">
        <f t="shared" si="0"/>
        <v>0.46701581843843554</v>
      </c>
      <c r="F36" s="2">
        <v>4</v>
      </c>
      <c r="G36" s="2">
        <v>0</v>
      </c>
      <c r="H36" s="2">
        <v>1.2990000000000002</v>
      </c>
      <c r="I36" s="2">
        <f t="shared" si="1"/>
        <v>0.36153897126927914</v>
      </c>
      <c r="J36" s="2">
        <v>8.8239999999999998</v>
      </c>
      <c r="K36" s="2">
        <f t="shared" si="2"/>
        <v>0.99228835379709246</v>
      </c>
      <c r="L36" s="2">
        <v>1</v>
      </c>
      <c r="M36" s="2">
        <v>0</v>
      </c>
      <c r="N36" s="2">
        <v>1</v>
      </c>
      <c r="O36" s="2">
        <v>0</v>
      </c>
      <c r="P36" s="2">
        <v>3</v>
      </c>
      <c r="Q36" s="2">
        <v>2</v>
      </c>
      <c r="R36" s="2">
        <v>1</v>
      </c>
      <c r="S36" s="2">
        <v>1</v>
      </c>
      <c r="T36" s="2">
        <v>0</v>
      </c>
      <c r="U36" s="2">
        <f t="shared" si="10"/>
        <v>0</v>
      </c>
      <c r="V36" s="2">
        <v>0</v>
      </c>
      <c r="W36" s="2">
        <v>0</v>
      </c>
      <c r="X36" s="2">
        <v>0</v>
      </c>
      <c r="Y36" s="2">
        <v>0.64950000000000008</v>
      </c>
      <c r="Z36" s="2">
        <f t="shared" si="3"/>
        <v>0.21735231988136272</v>
      </c>
      <c r="AA36" s="2">
        <v>0</v>
      </c>
      <c r="AB36" s="2">
        <v>0</v>
      </c>
      <c r="AC36" s="2"/>
      <c r="AD36" s="2">
        <f t="shared" si="4"/>
        <v>0</v>
      </c>
      <c r="AE36" s="2">
        <v>1</v>
      </c>
      <c r="AF36" s="2">
        <v>1</v>
      </c>
      <c r="AG36" s="2">
        <v>1</v>
      </c>
      <c r="AH36" s="2">
        <f t="shared" si="5"/>
        <v>1</v>
      </c>
      <c r="AI36" s="2">
        <v>1</v>
      </c>
      <c r="AJ36" s="7">
        <v>3</v>
      </c>
    </row>
    <row r="37" spans="1:36" ht="12.75" thickBot="1" x14ac:dyDescent="0.35">
      <c r="A37" s="36">
        <f t="shared" si="7"/>
        <v>4</v>
      </c>
      <c r="B37" s="8" t="s">
        <v>330</v>
      </c>
      <c r="C37" s="3" t="s">
        <v>5</v>
      </c>
      <c r="D37" s="3">
        <v>2.1800000000000002</v>
      </c>
      <c r="E37" s="3">
        <f t="shared" si="0"/>
        <v>0.50242711998443268</v>
      </c>
      <c r="F37" s="3">
        <v>6</v>
      </c>
      <c r="G37" s="3">
        <v>0</v>
      </c>
      <c r="H37" s="3">
        <v>0.98199999999999998</v>
      </c>
      <c r="I37" s="3">
        <f t="shared" si="1"/>
        <v>0.29710365014925649</v>
      </c>
      <c r="J37" s="3">
        <v>18.597000000000001</v>
      </c>
      <c r="K37" s="3">
        <f t="shared" si="2"/>
        <v>1.292189592623499</v>
      </c>
      <c r="L37" s="3">
        <v>1</v>
      </c>
      <c r="M37" s="3">
        <v>0</v>
      </c>
      <c r="N37" s="3">
        <v>1</v>
      </c>
      <c r="O37" s="3">
        <v>0</v>
      </c>
      <c r="P37" s="3">
        <v>1</v>
      </c>
      <c r="Q37" s="3">
        <v>1</v>
      </c>
      <c r="R37" s="3">
        <v>0</v>
      </c>
      <c r="S37" s="3">
        <v>0</v>
      </c>
      <c r="T37" s="3">
        <v>0</v>
      </c>
      <c r="U37" s="8">
        <f t="shared" si="10"/>
        <v>1</v>
      </c>
      <c r="V37" s="3">
        <v>1</v>
      </c>
      <c r="W37" s="3">
        <v>0</v>
      </c>
      <c r="X37" s="3">
        <v>1</v>
      </c>
      <c r="Y37" s="3">
        <v>0.98199999999999998</v>
      </c>
      <c r="Z37" s="3">
        <f t="shared" si="3"/>
        <v>0.29710365014925649</v>
      </c>
      <c r="AA37" s="3">
        <v>0</v>
      </c>
      <c r="AB37" s="3">
        <v>0</v>
      </c>
      <c r="AC37" s="3"/>
      <c r="AD37" s="3">
        <f t="shared" si="4"/>
        <v>0</v>
      </c>
      <c r="AE37" s="3">
        <v>0</v>
      </c>
      <c r="AF37" s="3">
        <v>0</v>
      </c>
      <c r="AG37" s="3"/>
      <c r="AH37" s="3">
        <f t="shared" si="5"/>
        <v>0</v>
      </c>
      <c r="AI37" s="3">
        <v>0</v>
      </c>
      <c r="AJ37" s="13">
        <v>4</v>
      </c>
    </row>
    <row r="38" spans="1:36" x14ac:dyDescent="0.3">
      <c r="A38" s="31">
        <f t="shared" si="7"/>
        <v>5</v>
      </c>
      <c r="B38" s="5" t="s">
        <v>328</v>
      </c>
      <c r="C38" s="5" t="s">
        <v>8</v>
      </c>
      <c r="D38" s="5">
        <v>5.694</v>
      </c>
      <c r="E38" s="5">
        <f t="shared" si="0"/>
        <v>0.82568570802175834</v>
      </c>
      <c r="F38" s="5">
        <v>21</v>
      </c>
      <c r="G38" s="5">
        <v>0</v>
      </c>
      <c r="H38" s="5">
        <v>3.463000000000001</v>
      </c>
      <c r="I38" s="5">
        <f t="shared" si="1"/>
        <v>0.64962688684052949</v>
      </c>
      <c r="J38" s="5">
        <v>13.151999999999999</v>
      </c>
      <c r="K38" s="5">
        <f t="shared" si="2"/>
        <v>1.1508178199016668</v>
      </c>
      <c r="L38" s="5">
        <v>1</v>
      </c>
      <c r="M38" s="5">
        <v>0</v>
      </c>
      <c r="N38" s="5">
        <v>2</v>
      </c>
      <c r="O38" s="5">
        <v>1</v>
      </c>
      <c r="P38" s="5">
        <v>2</v>
      </c>
      <c r="Q38" s="5">
        <v>2</v>
      </c>
      <c r="R38" s="5">
        <v>0</v>
      </c>
      <c r="S38" s="5">
        <v>1</v>
      </c>
      <c r="T38" s="5">
        <v>1</v>
      </c>
      <c r="U38" s="10">
        <f>V38-T38</f>
        <v>0</v>
      </c>
      <c r="V38" s="5">
        <v>1</v>
      </c>
      <c r="W38" s="5">
        <v>1</v>
      </c>
      <c r="X38" s="5">
        <v>1</v>
      </c>
      <c r="Y38" s="5">
        <v>1.7315000000000005</v>
      </c>
      <c r="Z38" s="5">
        <f t="shared" si="3"/>
        <v>0.43640120485060135</v>
      </c>
      <c r="AA38" s="5">
        <v>0</v>
      </c>
      <c r="AB38" s="5">
        <v>0</v>
      </c>
      <c r="AC38" s="5"/>
      <c r="AD38" s="5">
        <f t="shared" si="4"/>
        <v>0</v>
      </c>
      <c r="AE38" s="5">
        <v>0</v>
      </c>
      <c r="AF38" s="5">
        <v>0</v>
      </c>
      <c r="AG38" s="5"/>
      <c r="AH38" s="5">
        <f t="shared" si="5"/>
        <v>0</v>
      </c>
      <c r="AI38" s="5">
        <v>1</v>
      </c>
      <c r="AJ38" s="6">
        <v>6</v>
      </c>
    </row>
    <row r="39" spans="1:36" x14ac:dyDescent="0.3">
      <c r="A39" s="32">
        <f t="shared" si="7"/>
        <v>5</v>
      </c>
      <c r="B39" s="2" t="s">
        <v>328</v>
      </c>
      <c r="C39" s="2" t="s">
        <v>10</v>
      </c>
      <c r="D39" s="2">
        <v>10.205</v>
      </c>
      <c r="E39" s="2">
        <f t="shared" si="0"/>
        <v>1.0494118608710801</v>
      </c>
      <c r="F39" s="2">
        <v>37</v>
      </c>
      <c r="G39" s="2">
        <v>0</v>
      </c>
      <c r="H39" s="2">
        <v>5.4639999999999986</v>
      </c>
      <c r="I39" s="2">
        <f t="shared" si="1"/>
        <v>0.8105013477665296</v>
      </c>
      <c r="J39" s="2">
        <v>20.844000000000001</v>
      </c>
      <c r="K39" s="2">
        <f t="shared" si="2"/>
        <v>1.3393321678635057</v>
      </c>
      <c r="L39" s="2">
        <v>1</v>
      </c>
      <c r="M39" s="2">
        <v>0</v>
      </c>
      <c r="N39" s="2">
        <v>4</v>
      </c>
      <c r="O39" s="2">
        <v>1</v>
      </c>
      <c r="P39" s="2">
        <v>9</v>
      </c>
      <c r="Q39" s="2">
        <v>4</v>
      </c>
      <c r="R39" s="2">
        <v>5</v>
      </c>
      <c r="S39" s="2">
        <v>1</v>
      </c>
      <c r="T39" s="2">
        <v>1</v>
      </c>
      <c r="U39" s="2">
        <f>V39-T39</f>
        <v>0</v>
      </c>
      <c r="V39" s="2">
        <v>1</v>
      </c>
      <c r="W39" s="2">
        <v>0</v>
      </c>
      <c r="X39" s="2">
        <v>0</v>
      </c>
      <c r="Y39" s="2">
        <v>1.3659999999999997</v>
      </c>
      <c r="Z39" s="2">
        <f t="shared" si="3"/>
        <v>0.37401474029191151</v>
      </c>
      <c r="AA39" s="2">
        <v>0</v>
      </c>
      <c r="AB39" s="2">
        <v>0</v>
      </c>
      <c r="AC39" s="2"/>
      <c r="AD39" s="2">
        <f t="shared" si="4"/>
        <v>0</v>
      </c>
      <c r="AE39" s="2">
        <v>1</v>
      </c>
      <c r="AF39" s="2">
        <v>3</v>
      </c>
      <c r="AG39" s="2">
        <v>1</v>
      </c>
      <c r="AH39" s="2">
        <f t="shared" si="5"/>
        <v>3</v>
      </c>
      <c r="AI39" s="2">
        <v>3</v>
      </c>
      <c r="AJ39" s="7">
        <v>6</v>
      </c>
    </row>
    <row r="40" spans="1:36" x14ac:dyDescent="0.3">
      <c r="A40" s="32">
        <f t="shared" si="7"/>
        <v>5</v>
      </c>
      <c r="B40" s="2" t="s">
        <v>328</v>
      </c>
      <c r="C40" s="2" t="s">
        <v>7</v>
      </c>
      <c r="D40" s="2">
        <v>4.6619999999999999</v>
      </c>
      <c r="E40" s="2">
        <f t="shared" si="0"/>
        <v>0.75296986502908414</v>
      </c>
      <c r="F40" s="2">
        <v>17</v>
      </c>
      <c r="G40" s="2">
        <v>0</v>
      </c>
      <c r="H40" s="2">
        <v>3.024</v>
      </c>
      <c r="I40" s="2">
        <f t="shared" si="1"/>
        <v>0.60465797204787097</v>
      </c>
      <c r="J40" s="2">
        <v>20.363</v>
      </c>
      <c r="K40" s="2">
        <f t="shared" si="2"/>
        <v>1.3296622404894614</v>
      </c>
      <c r="L40" s="2">
        <v>1</v>
      </c>
      <c r="M40" s="2">
        <v>0</v>
      </c>
      <c r="N40" s="2">
        <v>1</v>
      </c>
      <c r="O40" s="2">
        <v>0</v>
      </c>
      <c r="P40" s="2">
        <v>2</v>
      </c>
      <c r="Q40" s="2">
        <v>2</v>
      </c>
      <c r="R40" s="2">
        <v>0</v>
      </c>
      <c r="S40" s="2">
        <v>1</v>
      </c>
      <c r="T40" s="2">
        <v>1</v>
      </c>
      <c r="U40" s="2">
        <f t="shared" ref="U40:U46" si="11">V40-T40</f>
        <v>0</v>
      </c>
      <c r="V40" s="2">
        <v>1</v>
      </c>
      <c r="W40" s="2">
        <v>1</v>
      </c>
      <c r="X40" s="2">
        <v>1</v>
      </c>
      <c r="Y40" s="2">
        <v>1.512</v>
      </c>
      <c r="Z40" s="2">
        <f t="shared" si="3"/>
        <v>0.40001963506515853</v>
      </c>
      <c r="AA40" s="2">
        <v>0</v>
      </c>
      <c r="AB40" s="2">
        <v>0</v>
      </c>
      <c r="AC40" s="2"/>
      <c r="AD40" s="2">
        <f t="shared" si="4"/>
        <v>0</v>
      </c>
      <c r="AE40" s="2">
        <v>0</v>
      </c>
      <c r="AF40" s="2">
        <v>0</v>
      </c>
      <c r="AG40" s="2"/>
      <c r="AH40" s="2">
        <f t="shared" si="5"/>
        <v>0</v>
      </c>
      <c r="AI40" s="2">
        <v>1</v>
      </c>
      <c r="AJ40" s="7">
        <v>6</v>
      </c>
    </row>
    <row r="41" spans="1:36" x14ac:dyDescent="0.3">
      <c r="A41" s="32">
        <f t="shared" si="7"/>
        <v>5</v>
      </c>
      <c r="B41" s="2" t="s">
        <v>329</v>
      </c>
      <c r="C41" s="2" t="s">
        <v>4</v>
      </c>
      <c r="D41" s="2">
        <v>4.2290000000000001</v>
      </c>
      <c r="E41" s="2">
        <f t="shared" si="0"/>
        <v>0.71841864182965565</v>
      </c>
      <c r="F41" s="2">
        <v>33</v>
      </c>
      <c r="G41" s="2">
        <v>0</v>
      </c>
      <c r="H41" s="2">
        <v>1.165</v>
      </c>
      <c r="I41" s="2">
        <f t="shared" si="1"/>
        <v>0.33545790068938425</v>
      </c>
      <c r="J41" s="2">
        <v>16.483000000000001</v>
      </c>
      <c r="K41" s="2">
        <f t="shared" si="2"/>
        <v>1.2426159575692652</v>
      </c>
      <c r="L41" s="2">
        <v>1</v>
      </c>
      <c r="M41" s="2">
        <v>0</v>
      </c>
      <c r="N41" s="2">
        <v>1</v>
      </c>
      <c r="O41" s="2">
        <v>0</v>
      </c>
      <c r="P41" s="2">
        <v>1</v>
      </c>
      <c r="Q41" s="2">
        <v>1</v>
      </c>
      <c r="R41" s="2">
        <v>0</v>
      </c>
      <c r="S41" s="2">
        <v>1</v>
      </c>
      <c r="T41" s="2">
        <v>0</v>
      </c>
      <c r="U41" s="2">
        <f t="shared" si="11"/>
        <v>1</v>
      </c>
      <c r="V41" s="2">
        <v>1</v>
      </c>
      <c r="W41" s="2">
        <v>0</v>
      </c>
      <c r="X41" s="2">
        <v>1</v>
      </c>
      <c r="Y41" s="2">
        <v>1.165</v>
      </c>
      <c r="Z41" s="2">
        <f t="shared" si="3"/>
        <v>0.33545790068938425</v>
      </c>
      <c r="AA41" s="2">
        <v>0</v>
      </c>
      <c r="AB41" s="2">
        <v>0</v>
      </c>
      <c r="AC41" s="2"/>
      <c r="AD41" s="2">
        <f t="shared" si="4"/>
        <v>0</v>
      </c>
      <c r="AE41" s="2">
        <v>0</v>
      </c>
      <c r="AF41" s="2">
        <v>0</v>
      </c>
      <c r="AG41" s="2"/>
      <c r="AH41" s="2">
        <f t="shared" si="5"/>
        <v>0</v>
      </c>
      <c r="AI41" s="2">
        <v>0</v>
      </c>
      <c r="AJ41" s="7">
        <v>6</v>
      </c>
    </row>
    <row r="42" spans="1:36" x14ac:dyDescent="0.3">
      <c r="A42" s="32">
        <f t="shared" si="7"/>
        <v>5</v>
      </c>
      <c r="B42" s="2" t="s">
        <v>329</v>
      </c>
      <c r="C42" s="2" t="s">
        <v>6</v>
      </c>
      <c r="D42" s="2">
        <v>3.746</v>
      </c>
      <c r="E42" s="2">
        <f t="shared" si="0"/>
        <v>0.67632773388132028</v>
      </c>
      <c r="F42" s="2">
        <v>24</v>
      </c>
      <c r="G42" s="2">
        <v>0</v>
      </c>
      <c r="H42" s="2">
        <v>0.73299999999999998</v>
      </c>
      <c r="I42" s="2">
        <f t="shared" si="1"/>
        <v>0.23879856271391703</v>
      </c>
      <c r="J42" s="2">
        <v>13.086</v>
      </c>
      <c r="K42" s="2">
        <f t="shared" si="2"/>
        <v>1.1487876840563125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1</v>
      </c>
      <c r="R42" s="2">
        <v>0</v>
      </c>
      <c r="S42" s="2">
        <v>1</v>
      </c>
      <c r="T42" s="2">
        <v>0</v>
      </c>
      <c r="U42" s="2">
        <f t="shared" si="11"/>
        <v>1</v>
      </c>
      <c r="V42" s="2">
        <v>1</v>
      </c>
      <c r="W42" s="2">
        <v>0</v>
      </c>
      <c r="X42" s="2">
        <v>1</v>
      </c>
      <c r="Y42" s="2">
        <v>0.73299999999999998</v>
      </c>
      <c r="Z42" s="2">
        <f t="shared" si="3"/>
        <v>0.23879856271391703</v>
      </c>
      <c r="AA42" s="2">
        <v>0</v>
      </c>
      <c r="AB42" s="2">
        <v>0</v>
      </c>
      <c r="AC42" s="2"/>
      <c r="AD42" s="2">
        <f t="shared" si="4"/>
        <v>0</v>
      </c>
      <c r="AE42" s="2">
        <v>0</v>
      </c>
      <c r="AF42" s="2">
        <v>0</v>
      </c>
      <c r="AG42" s="2"/>
      <c r="AH42" s="2">
        <f t="shared" si="5"/>
        <v>0</v>
      </c>
      <c r="AI42" s="2">
        <v>0</v>
      </c>
      <c r="AJ42" s="7">
        <v>6</v>
      </c>
    </row>
    <row r="43" spans="1:36" x14ac:dyDescent="0.3">
      <c r="A43" s="32">
        <f t="shared" ref="A43:A74" si="12">A34+1</f>
        <v>5</v>
      </c>
      <c r="B43" s="2" t="s">
        <v>329</v>
      </c>
      <c r="C43" s="2" t="s">
        <v>3</v>
      </c>
      <c r="D43" s="2">
        <v>11.92</v>
      </c>
      <c r="E43" s="2">
        <f t="shared" si="0"/>
        <v>1.1112625136590653</v>
      </c>
      <c r="F43" s="2">
        <v>17</v>
      </c>
      <c r="G43" s="2">
        <v>0</v>
      </c>
      <c r="H43" s="2">
        <v>2.3000000000000003</v>
      </c>
      <c r="I43" s="2">
        <f t="shared" si="1"/>
        <v>0.51851393987788752</v>
      </c>
      <c r="J43" s="2">
        <v>21.893000000000001</v>
      </c>
      <c r="K43" s="2">
        <f t="shared" si="2"/>
        <v>1.3597027082741138</v>
      </c>
      <c r="L43" s="2">
        <v>1</v>
      </c>
      <c r="M43" s="2">
        <v>0</v>
      </c>
      <c r="N43" s="2">
        <v>1</v>
      </c>
      <c r="O43" s="2">
        <v>0</v>
      </c>
      <c r="P43" s="2">
        <v>6</v>
      </c>
      <c r="Q43" s="2">
        <v>4</v>
      </c>
      <c r="R43" s="2">
        <v>2</v>
      </c>
      <c r="S43" s="2">
        <v>1</v>
      </c>
      <c r="T43" s="2">
        <v>1</v>
      </c>
      <c r="U43" s="2">
        <f t="shared" si="11"/>
        <v>0</v>
      </c>
      <c r="V43" s="2">
        <v>1</v>
      </c>
      <c r="W43" s="2">
        <v>0</v>
      </c>
      <c r="X43" s="2">
        <v>0</v>
      </c>
      <c r="Y43" s="2">
        <v>0.57500000000000007</v>
      </c>
      <c r="Z43" s="2">
        <f t="shared" si="3"/>
        <v>0.19728055812561937</v>
      </c>
      <c r="AA43" s="2">
        <v>0</v>
      </c>
      <c r="AB43" s="2">
        <v>0</v>
      </c>
      <c r="AC43" s="2"/>
      <c r="AD43" s="2">
        <f t="shared" si="4"/>
        <v>0</v>
      </c>
      <c r="AE43" s="2">
        <v>1</v>
      </c>
      <c r="AF43" s="2">
        <v>1</v>
      </c>
      <c r="AG43" s="2">
        <v>1</v>
      </c>
      <c r="AH43" s="2">
        <f t="shared" si="5"/>
        <v>1</v>
      </c>
      <c r="AI43" s="2">
        <v>3</v>
      </c>
      <c r="AJ43" s="7">
        <v>6</v>
      </c>
    </row>
    <row r="44" spans="1:36" x14ac:dyDescent="0.3">
      <c r="A44" s="32">
        <f t="shared" si="12"/>
        <v>5</v>
      </c>
      <c r="B44" s="2" t="s">
        <v>330</v>
      </c>
      <c r="C44" s="2" t="s">
        <v>11</v>
      </c>
      <c r="D44" s="2">
        <v>12.121</v>
      </c>
      <c r="E44" s="2">
        <f t="shared" si="0"/>
        <v>1.117966935491767</v>
      </c>
      <c r="F44" s="2">
        <v>7</v>
      </c>
      <c r="G44" s="2">
        <v>0</v>
      </c>
      <c r="H44" s="2">
        <v>5.8459999999999992</v>
      </c>
      <c r="I44" s="2">
        <f t="shared" si="1"/>
        <v>0.83543689480185823</v>
      </c>
      <c r="J44" s="2">
        <v>32.098999999999997</v>
      </c>
      <c r="K44" s="2">
        <f t="shared" si="2"/>
        <v>1.5198148728983056</v>
      </c>
      <c r="L44" s="2">
        <v>1</v>
      </c>
      <c r="M44" s="2">
        <v>0</v>
      </c>
      <c r="N44" s="2">
        <v>4</v>
      </c>
      <c r="O44" s="2">
        <v>0</v>
      </c>
      <c r="P44" s="2">
        <v>9</v>
      </c>
      <c r="Q44" s="2">
        <v>4</v>
      </c>
      <c r="R44" s="2">
        <v>5</v>
      </c>
      <c r="S44" s="2">
        <v>1</v>
      </c>
      <c r="T44" s="2">
        <v>0</v>
      </c>
      <c r="U44" s="2">
        <f t="shared" si="11"/>
        <v>0</v>
      </c>
      <c r="V44" s="2">
        <v>0</v>
      </c>
      <c r="W44" s="2">
        <v>0</v>
      </c>
      <c r="X44" s="2">
        <v>0</v>
      </c>
      <c r="Y44" s="2">
        <v>1.4614999999999998</v>
      </c>
      <c r="Z44" s="2">
        <f t="shared" si="3"/>
        <v>0.39119984010877445</v>
      </c>
      <c r="AA44" s="2">
        <v>1</v>
      </c>
      <c r="AB44" s="2">
        <v>1</v>
      </c>
      <c r="AC44" s="2">
        <v>3</v>
      </c>
      <c r="AD44" s="2">
        <f t="shared" si="4"/>
        <v>3</v>
      </c>
      <c r="AE44" s="2">
        <v>1</v>
      </c>
      <c r="AF44" s="2">
        <v>4</v>
      </c>
      <c r="AG44" s="2">
        <v>1.5</v>
      </c>
      <c r="AH44" s="2">
        <f t="shared" si="5"/>
        <v>6</v>
      </c>
      <c r="AI44" s="2">
        <v>3</v>
      </c>
      <c r="AJ44" s="7">
        <v>5</v>
      </c>
    </row>
    <row r="45" spans="1:36" x14ac:dyDescent="0.3">
      <c r="A45" s="32">
        <f t="shared" si="12"/>
        <v>5</v>
      </c>
      <c r="B45" s="2" t="s">
        <v>330</v>
      </c>
      <c r="C45" s="2" t="s">
        <v>5</v>
      </c>
      <c r="D45" s="2">
        <v>7.6580000000000004</v>
      </c>
      <c r="E45" s="2">
        <f t="shared" si="0"/>
        <v>0.93741758147713794</v>
      </c>
      <c r="F45" s="2">
        <v>4</v>
      </c>
      <c r="G45" s="2">
        <v>0</v>
      </c>
      <c r="H45" s="2">
        <v>3.5489999999999995</v>
      </c>
      <c r="I45" s="2">
        <f t="shared" si="1"/>
        <v>0.65791593682995508</v>
      </c>
      <c r="J45" s="2">
        <v>45.634</v>
      </c>
      <c r="K45" s="2">
        <f t="shared" si="2"/>
        <v>1.6687026683694148</v>
      </c>
      <c r="L45" s="2">
        <v>2</v>
      </c>
      <c r="M45" s="2">
        <v>1</v>
      </c>
      <c r="N45" s="2">
        <v>2</v>
      </c>
      <c r="O45" s="2">
        <v>0</v>
      </c>
      <c r="P45" s="2">
        <v>2</v>
      </c>
      <c r="Q45" s="2">
        <v>2</v>
      </c>
      <c r="R45" s="2">
        <v>0</v>
      </c>
      <c r="S45" s="2">
        <v>1</v>
      </c>
      <c r="T45" s="2">
        <v>1</v>
      </c>
      <c r="U45" s="2">
        <f t="shared" si="11"/>
        <v>0</v>
      </c>
      <c r="V45" s="2">
        <v>1</v>
      </c>
      <c r="W45" s="2">
        <v>1</v>
      </c>
      <c r="X45" s="2">
        <v>1</v>
      </c>
      <c r="Y45" s="2">
        <v>1.7744999999999997</v>
      </c>
      <c r="Z45" s="2">
        <f t="shared" si="3"/>
        <v>0.44318472915018459</v>
      </c>
      <c r="AA45" s="2">
        <v>0</v>
      </c>
      <c r="AB45" s="2">
        <v>0</v>
      </c>
      <c r="AC45" s="2"/>
      <c r="AD45" s="2">
        <f t="shared" si="4"/>
        <v>0</v>
      </c>
      <c r="AE45" s="2">
        <v>0</v>
      </c>
      <c r="AF45" s="2">
        <v>0</v>
      </c>
      <c r="AG45" s="2"/>
      <c r="AH45" s="2">
        <f t="shared" si="5"/>
        <v>0</v>
      </c>
      <c r="AI45" s="2">
        <v>1</v>
      </c>
      <c r="AJ45" s="7">
        <v>5</v>
      </c>
    </row>
    <row r="46" spans="1:36" ht="12.75" thickBot="1" x14ac:dyDescent="0.35">
      <c r="A46" s="33">
        <f t="shared" si="12"/>
        <v>5</v>
      </c>
      <c r="B46" s="8" t="s">
        <v>330</v>
      </c>
      <c r="C46" s="8" t="s">
        <v>9</v>
      </c>
      <c r="D46" s="8">
        <v>4.8940000000000001</v>
      </c>
      <c r="E46" s="8">
        <f t="shared" si="0"/>
        <v>0.77041013151390636</v>
      </c>
      <c r="F46" s="8">
        <v>17</v>
      </c>
      <c r="G46" s="8">
        <v>0</v>
      </c>
      <c r="H46" s="8">
        <v>2.4330000000000003</v>
      </c>
      <c r="I46" s="8">
        <f t="shared" si="1"/>
        <v>0.53567380342575022</v>
      </c>
      <c r="J46" s="8">
        <v>13.285</v>
      </c>
      <c r="K46" s="8">
        <f t="shared" si="2"/>
        <v>1.1548802447187618</v>
      </c>
      <c r="L46" s="8">
        <v>1</v>
      </c>
      <c r="M46" s="8">
        <v>0</v>
      </c>
      <c r="N46" s="8">
        <v>1</v>
      </c>
      <c r="O46" s="8">
        <v>0</v>
      </c>
      <c r="P46" s="8">
        <v>1</v>
      </c>
      <c r="Q46" s="8">
        <v>1</v>
      </c>
      <c r="R46" s="8">
        <v>0</v>
      </c>
      <c r="S46" s="8">
        <v>1</v>
      </c>
      <c r="T46" s="8">
        <v>0</v>
      </c>
      <c r="U46" s="8">
        <f t="shared" si="11"/>
        <v>1</v>
      </c>
      <c r="V46" s="8">
        <v>1</v>
      </c>
      <c r="W46" s="8">
        <v>0</v>
      </c>
      <c r="X46" s="8">
        <v>1</v>
      </c>
      <c r="Y46" s="8">
        <v>2.4330000000000003</v>
      </c>
      <c r="Z46" s="8">
        <f t="shared" si="3"/>
        <v>0.53567380342575022</v>
      </c>
      <c r="AA46" s="8">
        <v>0</v>
      </c>
      <c r="AB46" s="8">
        <v>0</v>
      </c>
      <c r="AC46" s="8"/>
      <c r="AD46" s="8">
        <f t="shared" si="4"/>
        <v>0</v>
      </c>
      <c r="AE46" s="8">
        <v>0</v>
      </c>
      <c r="AF46" s="8">
        <v>0</v>
      </c>
      <c r="AG46" s="8"/>
      <c r="AH46" s="8">
        <f t="shared" si="5"/>
        <v>0</v>
      </c>
      <c r="AI46" s="8">
        <v>0</v>
      </c>
      <c r="AJ46" s="9">
        <v>6</v>
      </c>
    </row>
    <row r="47" spans="1:36" x14ac:dyDescent="0.3">
      <c r="A47" s="35">
        <f t="shared" si="12"/>
        <v>6</v>
      </c>
      <c r="B47" s="5" t="s">
        <v>328</v>
      </c>
      <c r="C47" s="4" t="s">
        <v>9</v>
      </c>
      <c r="D47" s="4">
        <v>8.94</v>
      </c>
      <c r="E47" s="4">
        <f t="shared" si="0"/>
        <v>0.99738638439731331</v>
      </c>
      <c r="F47" s="4">
        <v>55</v>
      </c>
      <c r="G47" s="4">
        <v>0</v>
      </c>
      <c r="H47" s="4">
        <v>6.879999999999999</v>
      </c>
      <c r="I47" s="4">
        <f t="shared" si="1"/>
        <v>0.8965262174895553</v>
      </c>
      <c r="J47" s="4">
        <v>11.454000000000001</v>
      </c>
      <c r="K47" s="4">
        <f t="shared" si="2"/>
        <v>1.0953088613853812</v>
      </c>
      <c r="L47" s="4">
        <v>1</v>
      </c>
      <c r="M47" s="4">
        <v>0</v>
      </c>
      <c r="N47" s="4">
        <v>1</v>
      </c>
      <c r="O47" s="4">
        <v>0</v>
      </c>
      <c r="P47" s="4">
        <v>1</v>
      </c>
      <c r="Q47" s="4">
        <v>1</v>
      </c>
      <c r="R47" s="4">
        <v>0</v>
      </c>
      <c r="S47" s="4">
        <v>1</v>
      </c>
      <c r="T47" s="4">
        <v>0</v>
      </c>
      <c r="U47" s="10">
        <f>V47-T47</f>
        <v>1</v>
      </c>
      <c r="V47" s="4">
        <v>1</v>
      </c>
      <c r="W47" s="4">
        <v>0</v>
      </c>
      <c r="X47" s="4">
        <v>1</v>
      </c>
      <c r="Y47" s="4">
        <v>6.879999999999999</v>
      </c>
      <c r="Z47" s="4">
        <f t="shared" si="3"/>
        <v>0.8965262174895553</v>
      </c>
      <c r="AA47" s="4">
        <v>0</v>
      </c>
      <c r="AB47" s="4">
        <v>0</v>
      </c>
      <c r="AC47" s="4"/>
      <c r="AD47" s="4">
        <f t="shared" si="4"/>
        <v>0</v>
      </c>
      <c r="AE47" s="4">
        <v>0</v>
      </c>
      <c r="AF47" s="4">
        <v>0</v>
      </c>
      <c r="AG47" s="4"/>
      <c r="AH47" s="4">
        <f t="shared" si="5"/>
        <v>0</v>
      </c>
      <c r="AI47" s="4">
        <v>0</v>
      </c>
      <c r="AJ47" s="12">
        <v>6</v>
      </c>
    </row>
    <row r="48" spans="1:36" x14ac:dyDescent="0.3">
      <c r="A48" s="32">
        <f t="shared" si="12"/>
        <v>6</v>
      </c>
      <c r="B48" s="2" t="s">
        <v>328</v>
      </c>
      <c r="C48" s="2" t="s">
        <v>7</v>
      </c>
      <c r="D48" s="2">
        <v>9.1910000000000007</v>
      </c>
      <c r="E48" s="2">
        <f t="shared" si="0"/>
        <v>1.0082168015896904</v>
      </c>
      <c r="F48" s="2">
        <v>54</v>
      </c>
      <c r="G48" s="2">
        <v>0</v>
      </c>
      <c r="H48" s="2">
        <v>6.3120000000000003</v>
      </c>
      <c r="I48" s="2">
        <f t="shared" si="1"/>
        <v>0.86403618272577498</v>
      </c>
      <c r="J48" s="2">
        <v>14.268000000000001</v>
      </c>
      <c r="K48" s="2">
        <f t="shared" si="2"/>
        <v>1.1837821512770612</v>
      </c>
      <c r="L48" s="2">
        <v>1</v>
      </c>
      <c r="M48" s="2">
        <v>0</v>
      </c>
      <c r="N48" s="2">
        <v>1</v>
      </c>
      <c r="O48" s="2">
        <v>0</v>
      </c>
      <c r="P48" s="2">
        <v>4</v>
      </c>
      <c r="Q48" s="2">
        <v>3</v>
      </c>
      <c r="R48" s="2">
        <v>1</v>
      </c>
      <c r="S48" s="2">
        <v>1</v>
      </c>
      <c r="T48" s="2">
        <v>1</v>
      </c>
      <c r="U48" s="2">
        <f>V48-T48</f>
        <v>0</v>
      </c>
      <c r="V48" s="2">
        <v>1</v>
      </c>
      <c r="W48" s="2">
        <v>0</v>
      </c>
      <c r="X48" s="2">
        <v>0</v>
      </c>
      <c r="Y48" s="2">
        <v>2.1040000000000001</v>
      </c>
      <c r="Z48" s="2">
        <f t="shared" si="3"/>
        <v>0.49192171258615086</v>
      </c>
      <c r="AA48" s="2">
        <v>0</v>
      </c>
      <c r="AB48" s="2">
        <v>0</v>
      </c>
      <c r="AC48" s="2"/>
      <c r="AD48" s="2">
        <f t="shared" si="4"/>
        <v>0</v>
      </c>
      <c r="AE48" s="2">
        <v>1</v>
      </c>
      <c r="AF48" s="2">
        <v>1</v>
      </c>
      <c r="AG48" s="2">
        <v>2</v>
      </c>
      <c r="AH48" s="2">
        <f t="shared" si="5"/>
        <v>2</v>
      </c>
      <c r="AI48" s="2">
        <v>2</v>
      </c>
      <c r="AJ48" s="7">
        <v>6</v>
      </c>
    </row>
    <row r="49" spans="1:37" x14ac:dyDescent="0.3">
      <c r="A49" s="32">
        <f t="shared" si="12"/>
        <v>6</v>
      </c>
      <c r="B49" s="2" t="s">
        <v>328</v>
      </c>
      <c r="C49" s="2" t="s">
        <v>6</v>
      </c>
      <c r="D49" s="2">
        <v>5.1779999999999999</v>
      </c>
      <c r="E49" s="2">
        <f t="shared" si="0"/>
        <v>0.79084790396543181</v>
      </c>
      <c r="F49" s="2">
        <v>47</v>
      </c>
      <c r="G49" s="2">
        <v>0</v>
      </c>
      <c r="H49" s="2">
        <v>2.9299999999999997</v>
      </c>
      <c r="I49" s="2">
        <f t="shared" si="1"/>
        <v>0.59439255037542671</v>
      </c>
      <c r="J49" s="2">
        <v>20.529</v>
      </c>
      <c r="K49" s="2">
        <f t="shared" si="2"/>
        <v>1.3330238577580895</v>
      </c>
      <c r="L49" s="2">
        <v>1</v>
      </c>
      <c r="M49" s="2">
        <v>0</v>
      </c>
      <c r="N49" s="2">
        <v>1</v>
      </c>
      <c r="O49" s="2">
        <v>0</v>
      </c>
      <c r="P49" s="2">
        <v>3</v>
      </c>
      <c r="Q49" s="2">
        <v>2</v>
      </c>
      <c r="R49" s="2">
        <v>1</v>
      </c>
      <c r="S49" s="2">
        <v>1</v>
      </c>
      <c r="T49" s="2">
        <v>1</v>
      </c>
      <c r="U49" s="2">
        <f t="shared" ref="U49:U55" si="13">V49-T49</f>
        <v>0</v>
      </c>
      <c r="V49" s="2">
        <v>1</v>
      </c>
      <c r="W49" s="2">
        <v>0</v>
      </c>
      <c r="X49" s="2">
        <v>0</v>
      </c>
      <c r="Y49" s="2">
        <v>1.4649999999999999</v>
      </c>
      <c r="Z49" s="2">
        <f t="shared" si="3"/>
        <v>0.39181692361324877</v>
      </c>
      <c r="AA49" s="2">
        <v>0</v>
      </c>
      <c r="AB49" s="2">
        <v>0</v>
      </c>
      <c r="AC49" s="2"/>
      <c r="AD49" s="2">
        <f t="shared" si="4"/>
        <v>0</v>
      </c>
      <c r="AE49" s="2">
        <v>1</v>
      </c>
      <c r="AF49" s="2">
        <v>1</v>
      </c>
      <c r="AG49" s="2">
        <v>1</v>
      </c>
      <c r="AH49" s="2">
        <f t="shared" si="5"/>
        <v>1</v>
      </c>
      <c r="AI49" s="2">
        <v>1</v>
      </c>
      <c r="AJ49" s="7">
        <v>6</v>
      </c>
    </row>
    <row r="50" spans="1:37" x14ac:dyDescent="0.3">
      <c r="A50" s="32">
        <f t="shared" si="12"/>
        <v>6</v>
      </c>
      <c r="B50" s="2" t="s">
        <v>329</v>
      </c>
      <c r="C50" s="2" t="s">
        <v>10</v>
      </c>
      <c r="D50" s="2">
        <v>16.748999999999999</v>
      </c>
      <c r="E50" s="2">
        <f t="shared" si="0"/>
        <v>1.2491738894071123</v>
      </c>
      <c r="F50" s="2">
        <v>34</v>
      </c>
      <c r="G50" s="2">
        <v>0</v>
      </c>
      <c r="H50" s="2">
        <v>11.038999999999998</v>
      </c>
      <c r="I50" s="2">
        <f t="shared" si="1"/>
        <v>1.080590414453501</v>
      </c>
      <c r="J50" s="2">
        <v>20.728000000000002</v>
      </c>
      <c r="K50" s="2">
        <f t="shared" si="2"/>
        <v>1.3370197526004077</v>
      </c>
      <c r="L50" s="2">
        <v>1</v>
      </c>
      <c r="M50" s="2">
        <v>0</v>
      </c>
      <c r="N50" s="2">
        <v>4</v>
      </c>
      <c r="O50" s="2">
        <v>0</v>
      </c>
      <c r="P50" s="2">
        <v>7</v>
      </c>
      <c r="Q50" s="2">
        <v>5</v>
      </c>
      <c r="R50" s="2">
        <v>2</v>
      </c>
      <c r="S50" s="2">
        <v>1</v>
      </c>
      <c r="T50" s="2">
        <v>0</v>
      </c>
      <c r="U50" s="2">
        <f t="shared" si="13"/>
        <v>0</v>
      </c>
      <c r="V50" s="2">
        <v>0</v>
      </c>
      <c r="W50" s="2">
        <v>0</v>
      </c>
      <c r="X50" s="2">
        <v>0</v>
      </c>
      <c r="Y50" s="2">
        <v>2.2077999999999998</v>
      </c>
      <c r="Z50" s="2">
        <f t="shared" si="3"/>
        <v>0.50620728305225526</v>
      </c>
      <c r="AA50" s="2">
        <v>1</v>
      </c>
      <c r="AB50" s="2">
        <v>1</v>
      </c>
      <c r="AC50" s="2">
        <v>3</v>
      </c>
      <c r="AD50" s="2">
        <f t="shared" si="4"/>
        <v>3</v>
      </c>
      <c r="AE50" s="2">
        <v>1</v>
      </c>
      <c r="AF50" s="2">
        <v>3</v>
      </c>
      <c r="AG50" s="2">
        <v>1.6666666666666667</v>
      </c>
      <c r="AH50" s="2">
        <f t="shared" si="5"/>
        <v>5</v>
      </c>
      <c r="AI50" s="2">
        <v>4</v>
      </c>
      <c r="AJ50" s="7">
        <v>5</v>
      </c>
    </row>
    <row r="51" spans="1:37" x14ac:dyDescent="0.3">
      <c r="A51" s="32">
        <f t="shared" si="12"/>
        <v>6</v>
      </c>
      <c r="B51" s="2" t="s">
        <v>329</v>
      </c>
      <c r="C51" s="2" t="s">
        <v>11</v>
      </c>
      <c r="D51" s="2">
        <v>16.866</v>
      </c>
      <c r="E51" s="2">
        <f t="shared" si="0"/>
        <v>1.2520273296527862</v>
      </c>
      <c r="F51" s="2">
        <v>30</v>
      </c>
      <c r="G51" s="2">
        <v>0</v>
      </c>
      <c r="H51" s="2">
        <v>11.120999999999995</v>
      </c>
      <c r="I51" s="2">
        <f t="shared" si="1"/>
        <v>1.0835384512301394</v>
      </c>
      <c r="J51" s="2">
        <v>43.220999999999997</v>
      </c>
      <c r="K51" s="2">
        <f t="shared" si="2"/>
        <v>1.6456285593546662</v>
      </c>
      <c r="L51" s="2">
        <v>1</v>
      </c>
      <c r="M51" s="2">
        <v>1</v>
      </c>
      <c r="N51" s="2">
        <v>3</v>
      </c>
      <c r="O51" s="2">
        <v>1</v>
      </c>
      <c r="P51" s="2">
        <v>11</v>
      </c>
      <c r="Q51" s="2">
        <v>5</v>
      </c>
      <c r="R51" s="2">
        <v>6</v>
      </c>
      <c r="S51" s="2">
        <v>1</v>
      </c>
      <c r="T51" s="2">
        <v>0</v>
      </c>
      <c r="U51" s="2">
        <f t="shared" si="13"/>
        <v>0</v>
      </c>
      <c r="V51" s="2">
        <v>0</v>
      </c>
      <c r="W51" s="2">
        <v>0</v>
      </c>
      <c r="X51" s="2">
        <v>0</v>
      </c>
      <c r="Y51" s="2">
        <v>2.2241999999999988</v>
      </c>
      <c r="Z51" s="2">
        <f t="shared" si="3"/>
        <v>0.50842197364246899</v>
      </c>
      <c r="AA51" s="2">
        <v>1</v>
      </c>
      <c r="AB51" s="2">
        <v>2</v>
      </c>
      <c r="AC51" s="2">
        <v>2</v>
      </c>
      <c r="AD51" s="2">
        <f t="shared" si="4"/>
        <v>4</v>
      </c>
      <c r="AE51" s="2">
        <v>1</v>
      </c>
      <c r="AF51" s="2">
        <v>5</v>
      </c>
      <c r="AG51" s="2">
        <v>1.2</v>
      </c>
      <c r="AH51" s="2">
        <f t="shared" si="5"/>
        <v>6</v>
      </c>
      <c r="AI51" s="2">
        <v>4</v>
      </c>
      <c r="AJ51" s="7">
        <v>6</v>
      </c>
      <c r="AK51" s="1" t="s">
        <v>334</v>
      </c>
    </row>
    <row r="52" spans="1:37" x14ac:dyDescent="0.3">
      <c r="A52" s="32">
        <f t="shared" si="12"/>
        <v>6</v>
      </c>
      <c r="B52" s="2" t="s">
        <v>329</v>
      </c>
      <c r="C52" s="2" t="s">
        <v>8</v>
      </c>
      <c r="D52" s="2">
        <v>15.55</v>
      </c>
      <c r="E52" s="2">
        <f t="shared" si="0"/>
        <v>1.2187979981117376</v>
      </c>
      <c r="F52" s="2">
        <v>17</v>
      </c>
      <c r="G52" s="2">
        <v>0</v>
      </c>
      <c r="H52" s="2">
        <v>9.3190000000000008</v>
      </c>
      <c r="I52" s="2">
        <f t="shared" si="1"/>
        <v>1.0136376124535316</v>
      </c>
      <c r="J52" s="2">
        <v>19.596</v>
      </c>
      <c r="K52" s="2">
        <f t="shared" si="2"/>
        <v>1.313782883155197</v>
      </c>
      <c r="L52" s="2">
        <v>1</v>
      </c>
      <c r="M52" s="2">
        <v>0</v>
      </c>
      <c r="N52" s="2">
        <v>2</v>
      </c>
      <c r="O52" s="2">
        <v>0</v>
      </c>
      <c r="P52" s="2">
        <v>7</v>
      </c>
      <c r="Q52" s="2">
        <v>5</v>
      </c>
      <c r="R52" s="2">
        <v>2</v>
      </c>
      <c r="S52" s="2">
        <v>1</v>
      </c>
      <c r="T52" s="2">
        <v>1</v>
      </c>
      <c r="U52" s="2">
        <f t="shared" si="13"/>
        <v>0</v>
      </c>
      <c r="V52" s="2">
        <v>1</v>
      </c>
      <c r="W52" s="2">
        <v>0</v>
      </c>
      <c r="X52" s="2">
        <v>0</v>
      </c>
      <c r="Y52" s="2">
        <v>1.8638000000000001</v>
      </c>
      <c r="Z52" s="2">
        <f t="shared" si="3"/>
        <v>0.45694268474988764</v>
      </c>
      <c r="AA52" s="2">
        <v>0</v>
      </c>
      <c r="AB52" s="2">
        <v>0</v>
      </c>
      <c r="AC52" s="2"/>
      <c r="AD52" s="2">
        <f t="shared" si="4"/>
        <v>0</v>
      </c>
      <c r="AE52" s="2">
        <v>1</v>
      </c>
      <c r="AF52" s="2">
        <v>1</v>
      </c>
      <c r="AG52" s="2">
        <v>4</v>
      </c>
      <c r="AH52" s="2">
        <f t="shared" si="5"/>
        <v>4</v>
      </c>
      <c r="AI52" s="2">
        <v>4</v>
      </c>
      <c r="AJ52" s="7">
        <v>6</v>
      </c>
    </row>
    <row r="53" spans="1:37" x14ac:dyDescent="0.3">
      <c r="A53" s="32">
        <f t="shared" si="12"/>
        <v>6</v>
      </c>
      <c r="B53" s="2" t="s">
        <v>330</v>
      </c>
      <c r="C53" s="2" t="s">
        <v>5</v>
      </c>
      <c r="D53" s="2">
        <v>7.8739999999999997</v>
      </c>
      <c r="E53" s="2">
        <f t="shared" si="0"/>
        <v>0.94811942438053598</v>
      </c>
      <c r="F53" s="2">
        <v>23</v>
      </c>
      <c r="G53" s="2">
        <v>0</v>
      </c>
      <c r="H53" s="2">
        <v>4.6120000000000001</v>
      </c>
      <c r="I53" s="2">
        <f t="shared" si="1"/>
        <v>0.74911766235632227</v>
      </c>
      <c r="J53" s="2">
        <v>29.434999999999999</v>
      </c>
      <c r="K53" s="2">
        <f t="shared" si="2"/>
        <v>1.4833733060890273</v>
      </c>
      <c r="L53" s="2">
        <v>1</v>
      </c>
      <c r="M53" s="2">
        <v>0</v>
      </c>
      <c r="N53" s="2">
        <v>1</v>
      </c>
      <c r="O53" s="2">
        <v>0</v>
      </c>
      <c r="P53" s="2">
        <v>5</v>
      </c>
      <c r="Q53" s="2">
        <v>2</v>
      </c>
      <c r="R53" s="2">
        <v>3</v>
      </c>
      <c r="S53" s="2">
        <v>1</v>
      </c>
      <c r="T53" s="2">
        <v>1</v>
      </c>
      <c r="U53" s="2">
        <f t="shared" si="13"/>
        <v>0</v>
      </c>
      <c r="V53" s="2">
        <v>1</v>
      </c>
      <c r="W53" s="2">
        <v>0</v>
      </c>
      <c r="X53" s="2">
        <v>0</v>
      </c>
      <c r="Y53" s="2">
        <v>2.306</v>
      </c>
      <c r="Z53" s="2">
        <f t="shared" si="3"/>
        <v>0.51930284923542869</v>
      </c>
      <c r="AA53" s="2">
        <v>0</v>
      </c>
      <c r="AB53" s="2">
        <v>0</v>
      </c>
      <c r="AC53" s="2"/>
      <c r="AD53" s="2">
        <f t="shared" si="4"/>
        <v>0</v>
      </c>
      <c r="AE53" s="2">
        <v>1</v>
      </c>
      <c r="AF53" s="2">
        <v>2</v>
      </c>
      <c r="AG53" s="2">
        <v>1</v>
      </c>
      <c r="AH53" s="2">
        <f t="shared" si="5"/>
        <v>2</v>
      </c>
      <c r="AI53" s="2">
        <v>1</v>
      </c>
      <c r="AJ53" s="7">
        <v>5</v>
      </c>
    </row>
    <row r="54" spans="1:37" x14ac:dyDescent="0.3">
      <c r="A54" s="32">
        <f t="shared" si="12"/>
        <v>6</v>
      </c>
      <c r="B54" s="2" t="s">
        <v>330</v>
      </c>
      <c r="C54" s="2" t="s">
        <v>3</v>
      </c>
      <c r="D54" s="2">
        <v>11.753</v>
      </c>
      <c r="E54" s="2">
        <f t="shared" si="0"/>
        <v>1.1056123596867853</v>
      </c>
      <c r="F54" s="2">
        <v>33</v>
      </c>
      <c r="G54" s="2">
        <v>0</v>
      </c>
      <c r="H54" s="2">
        <v>6.681</v>
      </c>
      <c r="I54" s="2">
        <f t="shared" si="1"/>
        <v>0.88541776511093606</v>
      </c>
      <c r="J54" s="2">
        <v>20.227</v>
      </c>
      <c r="K54" s="2">
        <f t="shared" si="2"/>
        <v>1.326888619907437</v>
      </c>
      <c r="L54" s="2">
        <v>1</v>
      </c>
      <c r="M54" s="2">
        <v>0</v>
      </c>
      <c r="N54" s="2">
        <v>1</v>
      </c>
      <c r="O54" s="2">
        <v>0</v>
      </c>
      <c r="P54" s="2">
        <v>8</v>
      </c>
      <c r="Q54" s="2">
        <v>5</v>
      </c>
      <c r="R54" s="2">
        <v>3</v>
      </c>
      <c r="S54" s="2">
        <v>1</v>
      </c>
      <c r="T54" s="2">
        <v>1</v>
      </c>
      <c r="U54" s="2">
        <f t="shared" si="13"/>
        <v>0</v>
      </c>
      <c r="V54" s="2">
        <v>1</v>
      </c>
      <c r="W54" s="2">
        <v>0</v>
      </c>
      <c r="X54" s="2">
        <v>0</v>
      </c>
      <c r="Y54" s="2">
        <v>1.3362000000000001</v>
      </c>
      <c r="Z54" s="2">
        <f t="shared" si="3"/>
        <v>0.36851001959546381</v>
      </c>
      <c r="AA54" s="2">
        <v>1</v>
      </c>
      <c r="AB54" s="2">
        <v>1</v>
      </c>
      <c r="AC54" s="2">
        <v>3</v>
      </c>
      <c r="AD54" s="2">
        <f t="shared" si="4"/>
        <v>3</v>
      </c>
      <c r="AE54" s="2">
        <v>1</v>
      </c>
      <c r="AF54" s="2">
        <v>2</v>
      </c>
      <c r="AG54" s="2">
        <v>3.5</v>
      </c>
      <c r="AH54" s="2">
        <f t="shared" si="5"/>
        <v>7</v>
      </c>
      <c r="AI54" s="2">
        <v>4</v>
      </c>
      <c r="AJ54" s="7">
        <v>6</v>
      </c>
    </row>
    <row r="55" spans="1:37" ht="12.75" thickBot="1" x14ac:dyDescent="0.35">
      <c r="A55" s="32">
        <f t="shared" si="12"/>
        <v>6</v>
      </c>
      <c r="B55" s="8" t="s">
        <v>330</v>
      </c>
      <c r="C55" s="2" t="s">
        <v>4</v>
      </c>
      <c r="D55" s="2">
        <v>14.452</v>
      </c>
      <c r="E55" s="2">
        <f t="shared" si="0"/>
        <v>1.1889846994727826</v>
      </c>
      <c r="F55" s="2">
        <v>31</v>
      </c>
      <c r="G55" s="2">
        <v>0</v>
      </c>
      <c r="H55" s="2">
        <v>6.7779999999999996</v>
      </c>
      <c r="I55" s="2">
        <f t="shared" si="1"/>
        <v>0.89086793881144088</v>
      </c>
      <c r="J55" s="2">
        <v>26.489000000000001</v>
      </c>
      <c r="K55" s="2">
        <f t="shared" si="2"/>
        <v>1.439158941284675</v>
      </c>
      <c r="L55" s="2">
        <v>1</v>
      </c>
      <c r="M55" s="2">
        <v>0</v>
      </c>
      <c r="N55" s="2">
        <v>1</v>
      </c>
      <c r="O55" s="2">
        <v>0</v>
      </c>
      <c r="P55" s="2">
        <v>5</v>
      </c>
      <c r="Q55" s="2">
        <v>2</v>
      </c>
      <c r="R55" s="2">
        <v>3</v>
      </c>
      <c r="S55" s="2">
        <v>1</v>
      </c>
      <c r="T55" s="2">
        <v>1</v>
      </c>
      <c r="U55" s="8">
        <f t="shared" si="13"/>
        <v>0</v>
      </c>
      <c r="V55" s="2">
        <v>1</v>
      </c>
      <c r="W55" s="2">
        <v>0</v>
      </c>
      <c r="X55" s="2">
        <v>0</v>
      </c>
      <c r="Y55" s="2">
        <v>3.3889999999999998</v>
      </c>
      <c r="Z55" s="2">
        <f t="shared" si="3"/>
        <v>0.64236558084497319</v>
      </c>
      <c r="AA55" s="2">
        <v>0</v>
      </c>
      <c r="AB55" s="2">
        <v>0</v>
      </c>
      <c r="AC55" s="2"/>
      <c r="AD55" s="2">
        <f t="shared" si="4"/>
        <v>0</v>
      </c>
      <c r="AE55" s="2">
        <v>1</v>
      </c>
      <c r="AF55" s="2">
        <v>2</v>
      </c>
      <c r="AG55" s="2">
        <v>1</v>
      </c>
      <c r="AH55" s="2">
        <f t="shared" si="5"/>
        <v>2</v>
      </c>
      <c r="AI55" s="2">
        <v>1</v>
      </c>
      <c r="AJ55" s="7">
        <v>6</v>
      </c>
    </row>
    <row r="56" spans="1:37" x14ac:dyDescent="0.3">
      <c r="A56" s="31">
        <f t="shared" si="12"/>
        <v>7</v>
      </c>
      <c r="B56" s="5" t="s">
        <v>328</v>
      </c>
      <c r="C56" s="5" t="s">
        <v>11</v>
      </c>
      <c r="D56" s="5">
        <v>6.36</v>
      </c>
      <c r="E56" s="5">
        <f t="shared" si="0"/>
        <v>0.86687781433749889</v>
      </c>
      <c r="F56" s="5">
        <v>20</v>
      </c>
      <c r="G56" s="5">
        <v>0</v>
      </c>
      <c r="H56" s="5">
        <v>3.3460000000000005</v>
      </c>
      <c r="I56" s="5">
        <f t="shared" si="1"/>
        <v>0.63808972198450575</v>
      </c>
      <c r="J56" s="5">
        <v>26.538</v>
      </c>
      <c r="K56" s="5">
        <f t="shared" si="2"/>
        <v>1.4399323955975747</v>
      </c>
      <c r="L56" s="5">
        <v>1</v>
      </c>
      <c r="M56" s="5">
        <v>0</v>
      </c>
      <c r="N56" s="5">
        <v>2</v>
      </c>
      <c r="O56" s="5">
        <v>0</v>
      </c>
      <c r="P56" s="5">
        <v>4</v>
      </c>
      <c r="Q56" s="5">
        <v>3</v>
      </c>
      <c r="R56" s="5">
        <v>1</v>
      </c>
      <c r="S56" s="5">
        <v>1</v>
      </c>
      <c r="T56" s="5">
        <v>1</v>
      </c>
      <c r="U56" s="10">
        <f>V56-T56</f>
        <v>0</v>
      </c>
      <c r="V56" s="5">
        <v>1</v>
      </c>
      <c r="W56" s="5">
        <v>0</v>
      </c>
      <c r="X56" s="5">
        <v>0</v>
      </c>
      <c r="Y56" s="5">
        <v>1.1153333333333335</v>
      </c>
      <c r="Z56" s="5">
        <f t="shared" si="3"/>
        <v>0.32537881304473104</v>
      </c>
      <c r="AA56" s="5">
        <v>0</v>
      </c>
      <c r="AB56" s="5">
        <v>0</v>
      </c>
      <c r="AC56" s="5"/>
      <c r="AD56" s="5">
        <f t="shared" si="4"/>
        <v>0</v>
      </c>
      <c r="AE56" s="5">
        <v>1</v>
      </c>
      <c r="AF56" s="5">
        <v>1</v>
      </c>
      <c r="AG56" s="5">
        <v>1</v>
      </c>
      <c r="AH56" s="5">
        <f t="shared" si="5"/>
        <v>1</v>
      </c>
      <c r="AI56" s="5">
        <v>2</v>
      </c>
      <c r="AJ56" s="6">
        <v>1</v>
      </c>
    </row>
    <row r="57" spans="1:37" x14ac:dyDescent="0.3">
      <c r="A57" s="32">
        <f t="shared" si="12"/>
        <v>7</v>
      </c>
      <c r="B57" s="2" t="s">
        <v>328</v>
      </c>
      <c r="C57" s="2" t="s">
        <v>9</v>
      </c>
      <c r="D57" s="2">
        <v>7.8579999999999997</v>
      </c>
      <c r="E57" s="2">
        <f t="shared" si="0"/>
        <v>0.94733567594873991</v>
      </c>
      <c r="F57" s="2">
        <v>23</v>
      </c>
      <c r="G57" s="2">
        <v>1</v>
      </c>
      <c r="H57" s="2">
        <v>4.6120000000000001</v>
      </c>
      <c r="I57" s="2">
        <f t="shared" si="1"/>
        <v>0.74911766235632227</v>
      </c>
      <c r="J57" s="2">
        <v>11.753</v>
      </c>
      <c r="K57" s="2">
        <f t="shared" si="2"/>
        <v>1.1056123596867853</v>
      </c>
      <c r="L57" s="2">
        <v>1</v>
      </c>
      <c r="M57" s="2">
        <v>0</v>
      </c>
      <c r="N57" s="2">
        <v>1</v>
      </c>
      <c r="O57" s="2">
        <v>0</v>
      </c>
      <c r="P57" s="2">
        <v>3</v>
      </c>
      <c r="Q57" s="2">
        <v>2</v>
      </c>
      <c r="R57" s="2">
        <v>1</v>
      </c>
      <c r="S57" s="2">
        <v>1</v>
      </c>
      <c r="T57" s="2">
        <v>1</v>
      </c>
      <c r="U57" s="2">
        <f>V57-T57</f>
        <v>0</v>
      </c>
      <c r="V57" s="2">
        <v>1</v>
      </c>
      <c r="W57" s="2">
        <v>0</v>
      </c>
      <c r="X57" s="2">
        <v>0</v>
      </c>
      <c r="Y57" s="2">
        <v>2.306</v>
      </c>
      <c r="Z57" s="2">
        <f t="shared" si="3"/>
        <v>0.51930284923542869</v>
      </c>
      <c r="AA57" s="2">
        <v>0</v>
      </c>
      <c r="AB57" s="2">
        <v>0</v>
      </c>
      <c r="AC57" s="2"/>
      <c r="AD57" s="2">
        <f t="shared" si="4"/>
        <v>0</v>
      </c>
      <c r="AE57" s="2">
        <v>1</v>
      </c>
      <c r="AF57" s="2">
        <v>1</v>
      </c>
      <c r="AG57" s="2">
        <v>1</v>
      </c>
      <c r="AH57" s="2">
        <f t="shared" si="5"/>
        <v>1</v>
      </c>
      <c r="AI57" s="2">
        <v>1</v>
      </c>
      <c r="AJ57" s="7">
        <v>1</v>
      </c>
    </row>
    <row r="58" spans="1:37" x14ac:dyDescent="0.3">
      <c r="A58" s="32">
        <f t="shared" si="12"/>
        <v>7</v>
      </c>
      <c r="B58" s="2" t="s">
        <v>328</v>
      </c>
      <c r="C58" s="2" t="s">
        <v>10</v>
      </c>
      <c r="D58" s="2">
        <v>15.085000000000001</v>
      </c>
      <c r="E58" s="2">
        <f t="shared" si="0"/>
        <v>1.2064210652379885</v>
      </c>
      <c r="F58" s="2">
        <v>52</v>
      </c>
      <c r="G58" s="2">
        <v>0</v>
      </c>
      <c r="H58" s="2">
        <v>8.9399999999999977</v>
      </c>
      <c r="I58" s="2">
        <f t="shared" si="1"/>
        <v>0.9973863843973132</v>
      </c>
      <c r="J58" s="2">
        <v>20.827999999999999</v>
      </c>
      <c r="K58" s="2">
        <f t="shared" si="2"/>
        <v>1.3390139451111085</v>
      </c>
      <c r="L58" s="2">
        <v>1</v>
      </c>
      <c r="M58" s="2">
        <v>0</v>
      </c>
      <c r="N58" s="2">
        <v>4</v>
      </c>
      <c r="O58" s="2">
        <v>1</v>
      </c>
      <c r="P58" s="2">
        <v>6</v>
      </c>
      <c r="Q58" s="2">
        <v>4</v>
      </c>
      <c r="R58" s="2">
        <v>2</v>
      </c>
      <c r="S58" s="2">
        <v>1</v>
      </c>
      <c r="T58" s="2">
        <v>1</v>
      </c>
      <c r="U58" s="2">
        <f t="shared" ref="U58:U64" si="14">V58-T58</f>
        <v>0</v>
      </c>
      <c r="V58" s="2">
        <v>1</v>
      </c>
      <c r="W58" s="2">
        <v>0</v>
      </c>
      <c r="X58" s="2">
        <v>0</v>
      </c>
      <c r="Y58" s="2">
        <v>2.2349999999999994</v>
      </c>
      <c r="Z58" s="2">
        <f t="shared" si="3"/>
        <v>0.5098742850047191</v>
      </c>
      <c r="AA58" s="2">
        <v>0</v>
      </c>
      <c r="AB58" s="2">
        <v>0</v>
      </c>
      <c r="AC58" s="2"/>
      <c r="AD58" s="2">
        <f t="shared" si="4"/>
        <v>0</v>
      </c>
      <c r="AE58" s="2">
        <v>1</v>
      </c>
      <c r="AF58" s="2">
        <v>1</v>
      </c>
      <c r="AG58" s="2">
        <v>1</v>
      </c>
      <c r="AH58" s="2">
        <f t="shared" si="5"/>
        <v>1</v>
      </c>
      <c r="AI58" s="2">
        <v>3</v>
      </c>
      <c r="AJ58" s="7">
        <v>1</v>
      </c>
    </row>
    <row r="59" spans="1:37" x14ac:dyDescent="0.3">
      <c r="A59" s="32">
        <f t="shared" si="12"/>
        <v>7</v>
      </c>
      <c r="B59" s="2" t="s">
        <v>329</v>
      </c>
      <c r="C59" s="2" t="s">
        <v>6</v>
      </c>
      <c r="D59" s="2">
        <v>24.058</v>
      </c>
      <c r="E59" s="2">
        <f t="shared" si="0"/>
        <v>1.3989464049013065</v>
      </c>
      <c r="F59" s="2">
        <v>15</v>
      </c>
      <c r="G59" s="2">
        <v>5</v>
      </c>
      <c r="H59" s="2">
        <v>2.9330000000000003</v>
      </c>
      <c r="I59" s="2">
        <f t="shared" si="1"/>
        <v>0.5947239464097468</v>
      </c>
      <c r="J59" s="2">
        <v>37.277000000000001</v>
      </c>
      <c r="K59" s="2">
        <f t="shared" si="2"/>
        <v>1.5829378921533481</v>
      </c>
      <c r="L59" s="2">
        <v>1</v>
      </c>
      <c r="M59" s="2">
        <v>0</v>
      </c>
      <c r="N59" s="2">
        <v>2</v>
      </c>
      <c r="O59" s="2">
        <v>1</v>
      </c>
      <c r="P59" s="2">
        <v>2</v>
      </c>
      <c r="Q59" s="2">
        <v>2</v>
      </c>
      <c r="R59" s="2">
        <v>0</v>
      </c>
      <c r="S59" s="2">
        <v>1</v>
      </c>
      <c r="T59" s="2">
        <v>0</v>
      </c>
      <c r="U59" s="2">
        <f t="shared" si="14"/>
        <v>0</v>
      </c>
      <c r="V59" s="2">
        <v>0</v>
      </c>
      <c r="W59" s="2">
        <v>0</v>
      </c>
      <c r="X59" s="2">
        <v>0</v>
      </c>
      <c r="Y59" s="2">
        <v>1.4665000000000001</v>
      </c>
      <c r="Z59" s="2">
        <f t="shared" si="3"/>
        <v>0.39208111979816002</v>
      </c>
      <c r="AA59" s="2">
        <v>0</v>
      </c>
      <c r="AB59" s="2">
        <v>0</v>
      </c>
      <c r="AC59" s="2"/>
      <c r="AD59" s="2">
        <f t="shared" si="4"/>
        <v>0</v>
      </c>
      <c r="AE59" s="2">
        <v>1</v>
      </c>
      <c r="AF59" s="2">
        <v>1</v>
      </c>
      <c r="AG59" s="2">
        <v>1</v>
      </c>
      <c r="AH59" s="2">
        <f t="shared" si="5"/>
        <v>1</v>
      </c>
      <c r="AI59" s="2">
        <v>1</v>
      </c>
      <c r="AJ59" s="7">
        <v>2</v>
      </c>
    </row>
    <row r="60" spans="1:37" x14ac:dyDescent="0.3">
      <c r="A60" s="32">
        <f t="shared" si="12"/>
        <v>7</v>
      </c>
      <c r="B60" s="2" t="s">
        <v>329</v>
      </c>
      <c r="C60" s="2" t="s">
        <v>8</v>
      </c>
      <c r="D60" s="2">
        <v>7.3250000000000002</v>
      </c>
      <c r="E60" s="2">
        <f t="shared" si="0"/>
        <v>0.92038424217835746</v>
      </c>
      <c r="F60" s="2">
        <v>24</v>
      </c>
      <c r="G60" s="2">
        <v>0</v>
      </c>
      <c r="H60" s="2">
        <v>4.7970000000000006</v>
      </c>
      <c r="I60" s="2">
        <f t="shared" si="1"/>
        <v>0.76320330037077166</v>
      </c>
      <c r="J60" s="2">
        <v>11.170999999999999</v>
      </c>
      <c r="K60" s="2">
        <f t="shared" si="2"/>
        <v>1.0853262624239886</v>
      </c>
      <c r="L60" s="2">
        <v>1</v>
      </c>
      <c r="M60" s="2">
        <v>0</v>
      </c>
      <c r="N60" s="2">
        <v>2</v>
      </c>
      <c r="O60" s="2">
        <v>0</v>
      </c>
      <c r="P60" s="2">
        <v>4</v>
      </c>
      <c r="Q60" s="2">
        <v>3</v>
      </c>
      <c r="R60" s="2">
        <v>1</v>
      </c>
      <c r="S60" s="2">
        <v>1</v>
      </c>
      <c r="T60" s="2">
        <v>0</v>
      </c>
      <c r="U60" s="2">
        <f t="shared" si="14"/>
        <v>0</v>
      </c>
      <c r="V60" s="2">
        <v>0</v>
      </c>
      <c r="W60" s="2">
        <v>0</v>
      </c>
      <c r="X60" s="2">
        <v>0</v>
      </c>
      <c r="Y60" s="2">
        <v>1.5990000000000002</v>
      </c>
      <c r="Z60" s="2">
        <f t="shared" si="3"/>
        <v>0.41480627950101262</v>
      </c>
      <c r="AA60" s="2">
        <v>1</v>
      </c>
      <c r="AB60" s="2">
        <v>1</v>
      </c>
      <c r="AC60" s="2">
        <v>2</v>
      </c>
      <c r="AD60" s="2">
        <f t="shared" si="4"/>
        <v>2</v>
      </c>
      <c r="AE60" s="2">
        <v>1</v>
      </c>
      <c r="AF60" s="2">
        <v>2</v>
      </c>
      <c r="AG60" s="2">
        <v>1.5</v>
      </c>
      <c r="AH60" s="2">
        <f t="shared" si="5"/>
        <v>3</v>
      </c>
      <c r="AI60" s="2">
        <v>2</v>
      </c>
      <c r="AJ60" s="7">
        <v>3</v>
      </c>
    </row>
    <row r="61" spans="1:37" x14ac:dyDescent="0.3">
      <c r="A61" s="32">
        <f t="shared" si="12"/>
        <v>7</v>
      </c>
      <c r="B61" s="2" t="s">
        <v>329</v>
      </c>
      <c r="C61" s="2" t="s">
        <v>3</v>
      </c>
      <c r="D61" s="2">
        <v>15.564</v>
      </c>
      <c r="E61" s="2">
        <f t="shared" si="0"/>
        <v>1.2191652218303404</v>
      </c>
      <c r="F61" s="2">
        <v>45</v>
      </c>
      <c r="G61" s="2">
        <v>0</v>
      </c>
      <c r="H61" s="2">
        <v>8.7089999999999996</v>
      </c>
      <c r="I61" s="2">
        <f t="shared" si="1"/>
        <v>0.98717450108754168</v>
      </c>
      <c r="J61" s="2">
        <v>23.338999999999999</v>
      </c>
      <c r="K61" s="2">
        <f t="shared" si="2"/>
        <v>1.3863027306975153</v>
      </c>
      <c r="L61" s="2">
        <v>1</v>
      </c>
      <c r="M61" s="2">
        <v>0</v>
      </c>
      <c r="N61" s="2">
        <v>1</v>
      </c>
      <c r="O61" s="2">
        <v>1</v>
      </c>
      <c r="P61" s="2">
        <v>15</v>
      </c>
      <c r="Q61" s="2">
        <v>5</v>
      </c>
      <c r="R61" s="2">
        <v>10</v>
      </c>
      <c r="S61" s="2">
        <v>1</v>
      </c>
      <c r="T61" s="2">
        <v>0</v>
      </c>
      <c r="U61" s="2">
        <f t="shared" si="14"/>
        <v>0</v>
      </c>
      <c r="V61" s="2">
        <v>0</v>
      </c>
      <c r="W61" s="2">
        <v>0</v>
      </c>
      <c r="X61" s="2">
        <v>0</v>
      </c>
      <c r="Y61" s="2">
        <v>1.7418</v>
      </c>
      <c r="Z61" s="2">
        <f t="shared" si="3"/>
        <v>0.43803577209307987</v>
      </c>
      <c r="AA61" s="2">
        <v>1</v>
      </c>
      <c r="AB61" s="2">
        <v>1</v>
      </c>
      <c r="AC61" s="2">
        <v>2</v>
      </c>
      <c r="AD61" s="2">
        <f t="shared" si="4"/>
        <v>2</v>
      </c>
      <c r="AE61" s="2">
        <v>1</v>
      </c>
      <c r="AF61" s="2">
        <v>7</v>
      </c>
      <c r="AG61" s="2">
        <v>1.1428571428571428</v>
      </c>
      <c r="AH61" s="2">
        <f t="shared" si="5"/>
        <v>8</v>
      </c>
      <c r="AI61" s="2">
        <v>4</v>
      </c>
      <c r="AJ61" s="7">
        <v>3</v>
      </c>
    </row>
    <row r="62" spans="1:37" x14ac:dyDescent="0.3">
      <c r="A62" s="32">
        <f t="shared" si="12"/>
        <v>7</v>
      </c>
      <c r="B62" s="2" t="s">
        <v>330</v>
      </c>
      <c r="C62" s="2" t="s">
        <v>7</v>
      </c>
      <c r="D62" s="2">
        <v>5.86</v>
      </c>
      <c r="E62" s="2">
        <f t="shared" si="0"/>
        <v>0.83632411570675169</v>
      </c>
      <c r="F62" s="2">
        <v>16</v>
      </c>
      <c r="G62" s="2">
        <v>0</v>
      </c>
      <c r="H62" s="2">
        <v>3.28</v>
      </c>
      <c r="I62" s="2">
        <f t="shared" si="1"/>
        <v>0.63144376901317201</v>
      </c>
      <c r="J62" s="2">
        <v>10.538</v>
      </c>
      <c r="K62" s="2">
        <f t="shared" si="2"/>
        <v>1.0621305346221235</v>
      </c>
      <c r="L62" s="2">
        <v>1</v>
      </c>
      <c r="M62" s="2">
        <v>0</v>
      </c>
      <c r="N62" s="2">
        <v>1</v>
      </c>
      <c r="O62" s="2">
        <v>0</v>
      </c>
      <c r="P62" s="2">
        <v>4</v>
      </c>
      <c r="Q62" s="2">
        <v>2</v>
      </c>
      <c r="R62" s="2">
        <v>2</v>
      </c>
      <c r="S62" s="2">
        <v>1</v>
      </c>
      <c r="T62" s="2">
        <v>0</v>
      </c>
      <c r="U62" s="2">
        <f t="shared" si="14"/>
        <v>0</v>
      </c>
      <c r="V62" s="2">
        <v>0</v>
      </c>
      <c r="W62" s="2">
        <v>0</v>
      </c>
      <c r="X62" s="2">
        <v>0</v>
      </c>
      <c r="Y62" s="2">
        <v>1.64</v>
      </c>
      <c r="Z62" s="2">
        <f t="shared" si="3"/>
        <v>0.421603926869831</v>
      </c>
      <c r="AA62" s="2">
        <v>0</v>
      </c>
      <c r="AB62" s="2">
        <v>0</v>
      </c>
      <c r="AC62" s="2"/>
      <c r="AD62" s="2">
        <f t="shared" si="4"/>
        <v>0</v>
      </c>
      <c r="AE62" s="2">
        <v>1</v>
      </c>
      <c r="AF62" s="2">
        <v>2</v>
      </c>
      <c r="AG62" s="2">
        <v>1</v>
      </c>
      <c r="AH62" s="2">
        <f t="shared" si="5"/>
        <v>2</v>
      </c>
      <c r="AI62" s="2">
        <v>1</v>
      </c>
      <c r="AJ62" s="7">
        <v>5</v>
      </c>
    </row>
    <row r="63" spans="1:37" x14ac:dyDescent="0.3">
      <c r="A63" s="32">
        <f t="shared" si="12"/>
        <v>7</v>
      </c>
      <c r="B63" s="2" t="s">
        <v>330</v>
      </c>
      <c r="C63" s="2" t="s">
        <v>4</v>
      </c>
      <c r="D63" s="2">
        <v>16.516999999999999</v>
      </c>
      <c r="E63" s="2">
        <f t="shared" si="0"/>
        <v>1.2434597299709498</v>
      </c>
      <c r="F63" s="2">
        <v>13</v>
      </c>
      <c r="G63" s="2">
        <v>1</v>
      </c>
      <c r="H63" s="2">
        <v>2.4939999999999998</v>
      </c>
      <c r="I63" s="2">
        <f t="shared" si="1"/>
        <v>0.54332290064691213</v>
      </c>
      <c r="J63" s="2">
        <v>22.177</v>
      </c>
      <c r="K63" s="2">
        <f t="shared" si="2"/>
        <v>1.3650572207663252</v>
      </c>
      <c r="L63" s="2">
        <v>1</v>
      </c>
      <c r="M63" s="2">
        <v>0</v>
      </c>
      <c r="N63" s="2">
        <v>2</v>
      </c>
      <c r="O63" s="2">
        <v>0</v>
      </c>
      <c r="P63" s="2">
        <v>4</v>
      </c>
      <c r="Q63" s="2">
        <v>2</v>
      </c>
      <c r="R63" s="2">
        <v>2</v>
      </c>
      <c r="S63" s="2">
        <v>0</v>
      </c>
      <c r="T63" s="2">
        <v>1</v>
      </c>
      <c r="U63" s="2">
        <f t="shared" si="14"/>
        <v>0</v>
      </c>
      <c r="V63" s="2">
        <v>1</v>
      </c>
      <c r="W63" s="2">
        <v>0</v>
      </c>
      <c r="X63" s="2">
        <v>0</v>
      </c>
      <c r="Y63" s="2">
        <v>1.2469999999999999</v>
      </c>
      <c r="Z63" s="2">
        <f t="shared" si="3"/>
        <v>0.35160307241912886</v>
      </c>
      <c r="AA63" s="2">
        <v>0</v>
      </c>
      <c r="AB63" s="2">
        <v>0</v>
      </c>
      <c r="AC63" s="2"/>
      <c r="AD63" s="2">
        <f t="shared" si="4"/>
        <v>0</v>
      </c>
      <c r="AE63" s="2">
        <v>1</v>
      </c>
      <c r="AF63" s="2">
        <v>1</v>
      </c>
      <c r="AG63" s="2">
        <v>1</v>
      </c>
      <c r="AH63" s="2">
        <f t="shared" si="5"/>
        <v>1</v>
      </c>
      <c r="AI63" s="2">
        <v>1</v>
      </c>
      <c r="AJ63" s="7">
        <v>4</v>
      </c>
    </row>
    <row r="64" spans="1:37" ht="12.75" thickBot="1" x14ac:dyDescent="0.35">
      <c r="A64" s="33">
        <f t="shared" si="12"/>
        <v>7</v>
      </c>
      <c r="B64" s="8" t="s">
        <v>330</v>
      </c>
      <c r="C64" s="8" t="s">
        <v>5</v>
      </c>
      <c r="D64" s="8">
        <v>8.2560000000000002</v>
      </c>
      <c r="E64" s="8">
        <f t="shared" si="0"/>
        <v>0.96642334594369317</v>
      </c>
      <c r="F64" s="8">
        <v>13</v>
      </c>
      <c r="G64" s="8">
        <v>0</v>
      </c>
      <c r="H64" s="8">
        <v>2.7170000000000005</v>
      </c>
      <c r="I64" s="8">
        <f t="shared" si="1"/>
        <v>0.57019256109572591</v>
      </c>
      <c r="J64" s="8">
        <v>26.82</v>
      </c>
      <c r="K64" s="8">
        <f t="shared" si="2"/>
        <v>1.4443571256560277</v>
      </c>
      <c r="L64" s="8">
        <v>1</v>
      </c>
      <c r="M64" s="8">
        <v>0</v>
      </c>
      <c r="N64" s="8">
        <v>1</v>
      </c>
      <c r="O64" s="8">
        <v>0</v>
      </c>
      <c r="P64" s="8">
        <v>3</v>
      </c>
      <c r="Q64" s="8">
        <v>2</v>
      </c>
      <c r="R64" s="8">
        <v>1</v>
      </c>
      <c r="S64" s="8">
        <v>1</v>
      </c>
      <c r="T64" s="8">
        <v>1</v>
      </c>
      <c r="U64" s="8">
        <f t="shared" si="14"/>
        <v>0</v>
      </c>
      <c r="V64" s="8">
        <v>1</v>
      </c>
      <c r="W64" s="8">
        <v>0</v>
      </c>
      <c r="X64" s="8">
        <v>0</v>
      </c>
      <c r="Y64" s="8">
        <v>1.3585000000000003</v>
      </c>
      <c r="Z64" s="8">
        <f t="shared" si="3"/>
        <v>0.3726358805817207</v>
      </c>
      <c r="AA64" s="8">
        <v>0</v>
      </c>
      <c r="AB64" s="8">
        <v>0</v>
      </c>
      <c r="AC64" s="8"/>
      <c r="AD64" s="8">
        <f t="shared" si="4"/>
        <v>0</v>
      </c>
      <c r="AE64" s="8">
        <v>1</v>
      </c>
      <c r="AF64" s="8">
        <v>1</v>
      </c>
      <c r="AG64" s="8">
        <v>1</v>
      </c>
      <c r="AH64" s="8">
        <f t="shared" si="5"/>
        <v>1</v>
      </c>
      <c r="AI64" s="8">
        <v>1</v>
      </c>
      <c r="AJ64" s="9">
        <v>4</v>
      </c>
    </row>
    <row r="65" spans="1:37" x14ac:dyDescent="0.3">
      <c r="A65" s="32">
        <f t="shared" si="12"/>
        <v>8</v>
      </c>
      <c r="B65" s="5" t="s">
        <v>328</v>
      </c>
      <c r="C65" s="2" t="s">
        <v>8</v>
      </c>
      <c r="D65" s="2">
        <v>15.215999999999999</v>
      </c>
      <c r="E65" s="2">
        <f t="shared" si="0"/>
        <v>1.2099437356849523</v>
      </c>
      <c r="F65" s="2">
        <v>33</v>
      </c>
      <c r="G65" s="2">
        <v>0</v>
      </c>
      <c r="H65" s="2">
        <v>8.5980000000000008</v>
      </c>
      <c r="I65" s="2">
        <f t="shared" si="1"/>
        <v>0.98218074559640267</v>
      </c>
      <c r="J65" s="2">
        <v>19.863</v>
      </c>
      <c r="K65" s="2">
        <f t="shared" si="2"/>
        <v>1.3193767580582496</v>
      </c>
      <c r="L65" s="2">
        <v>1</v>
      </c>
      <c r="M65" s="2">
        <v>1</v>
      </c>
      <c r="N65" s="2">
        <v>2</v>
      </c>
      <c r="O65" s="2">
        <v>0</v>
      </c>
      <c r="P65" s="2">
        <v>12</v>
      </c>
      <c r="Q65" s="2">
        <v>3</v>
      </c>
      <c r="R65" s="2">
        <v>9</v>
      </c>
      <c r="S65" s="2">
        <v>1</v>
      </c>
      <c r="T65" s="2">
        <v>0</v>
      </c>
      <c r="U65" s="10">
        <f>V65-T65</f>
        <v>0</v>
      </c>
      <c r="V65" s="2">
        <v>0</v>
      </c>
      <c r="W65" s="2">
        <v>0</v>
      </c>
      <c r="X65" s="2">
        <v>0</v>
      </c>
      <c r="Y65" s="2">
        <v>2.8660000000000001</v>
      </c>
      <c r="Z65" s="2">
        <f t="shared" si="3"/>
        <v>0.58726184969253425</v>
      </c>
      <c r="AA65" s="2">
        <v>0</v>
      </c>
      <c r="AB65" s="2">
        <v>0</v>
      </c>
      <c r="AC65" s="2"/>
      <c r="AD65" s="2">
        <f t="shared" si="4"/>
        <v>0</v>
      </c>
      <c r="AE65" s="2">
        <v>1</v>
      </c>
      <c r="AF65" s="2">
        <v>5</v>
      </c>
      <c r="AG65" s="2">
        <v>1.2</v>
      </c>
      <c r="AH65" s="2">
        <f t="shared" si="5"/>
        <v>6</v>
      </c>
      <c r="AI65" s="2">
        <v>2</v>
      </c>
      <c r="AJ65" s="7">
        <v>6</v>
      </c>
    </row>
    <row r="66" spans="1:37" x14ac:dyDescent="0.3">
      <c r="A66" s="32">
        <f t="shared" si="12"/>
        <v>8</v>
      </c>
      <c r="B66" s="2" t="s">
        <v>328</v>
      </c>
      <c r="C66" s="2" t="s">
        <v>5</v>
      </c>
      <c r="D66" s="2">
        <v>11.772</v>
      </c>
      <c r="E66" s="2">
        <f t="shared" si="0"/>
        <v>1.1062589098674074</v>
      </c>
      <c r="F66" s="2">
        <v>77</v>
      </c>
      <c r="G66" s="2">
        <v>0</v>
      </c>
      <c r="H66" s="2">
        <v>8.2429999999999968</v>
      </c>
      <c r="I66" s="2">
        <f t="shared" si="1"/>
        <v>0.96581295303660297</v>
      </c>
      <c r="J66" s="2">
        <v>16.367000000000001</v>
      </c>
      <c r="K66" s="2">
        <f t="shared" si="2"/>
        <v>1.2397248042864659</v>
      </c>
      <c r="L66" s="2">
        <v>1</v>
      </c>
      <c r="M66" s="2">
        <v>0</v>
      </c>
      <c r="N66" s="2">
        <v>2</v>
      </c>
      <c r="O66" s="2">
        <v>0</v>
      </c>
      <c r="P66" s="2">
        <v>6</v>
      </c>
      <c r="Q66" s="2">
        <v>3</v>
      </c>
      <c r="R66" s="2">
        <v>3</v>
      </c>
      <c r="S66" s="2">
        <v>1</v>
      </c>
      <c r="T66" s="2">
        <v>1</v>
      </c>
      <c r="U66" s="2">
        <f>V66-T66</f>
        <v>0</v>
      </c>
      <c r="V66" s="2">
        <v>1</v>
      </c>
      <c r="W66" s="2">
        <v>0</v>
      </c>
      <c r="X66" s="2">
        <v>0</v>
      </c>
      <c r="Y66" s="2">
        <v>2.7476666666666656</v>
      </c>
      <c r="Z66" s="2">
        <f t="shared" si="3"/>
        <v>0.57376095594436693</v>
      </c>
      <c r="AA66" s="2">
        <v>0</v>
      </c>
      <c r="AB66" s="2">
        <v>0</v>
      </c>
      <c r="AC66" s="2"/>
      <c r="AD66" s="2">
        <f t="shared" si="4"/>
        <v>0</v>
      </c>
      <c r="AE66" s="2">
        <v>1</v>
      </c>
      <c r="AF66" s="2">
        <v>2</v>
      </c>
      <c r="AG66" s="2">
        <v>1</v>
      </c>
      <c r="AH66" s="2">
        <f t="shared" si="5"/>
        <v>2</v>
      </c>
      <c r="AI66" s="2">
        <v>2</v>
      </c>
      <c r="AJ66" s="7">
        <v>7</v>
      </c>
    </row>
    <row r="67" spans="1:37" x14ac:dyDescent="0.3">
      <c r="A67" s="32">
        <f t="shared" si="12"/>
        <v>8</v>
      </c>
      <c r="B67" s="2" t="s">
        <v>328</v>
      </c>
      <c r="C67" s="2" t="s">
        <v>7</v>
      </c>
      <c r="D67" s="2">
        <v>4.7119999999999997</v>
      </c>
      <c r="E67" s="2">
        <f t="shared" ref="E67:E130" si="15">LOG(D67+1)</f>
        <v>0.75678819876811798</v>
      </c>
      <c r="F67" s="2">
        <v>51</v>
      </c>
      <c r="G67" s="2">
        <v>0</v>
      </c>
      <c r="H67" s="2">
        <v>3.13</v>
      </c>
      <c r="I67" s="2">
        <f t="shared" ref="I67:I130" si="16">LOG(H67+1)</f>
        <v>0.61595005165640104</v>
      </c>
      <c r="J67" s="2">
        <v>12.853</v>
      </c>
      <c r="K67" s="2">
        <f t="shared" ref="K67:K130" si="17">LOG(J67+1)</f>
        <v>1.1415438342206532</v>
      </c>
      <c r="L67" s="2">
        <v>1</v>
      </c>
      <c r="M67" s="2">
        <v>0</v>
      </c>
      <c r="N67" s="2">
        <v>1</v>
      </c>
      <c r="O67" s="2">
        <v>0</v>
      </c>
      <c r="P67" s="2">
        <v>3</v>
      </c>
      <c r="Q67" s="2">
        <v>2</v>
      </c>
      <c r="R67" s="2">
        <v>1</v>
      </c>
      <c r="S67" s="2">
        <v>1</v>
      </c>
      <c r="T67" s="2">
        <v>1</v>
      </c>
      <c r="U67" s="2">
        <f t="shared" ref="U67:U73" si="18">V67-T67</f>
        <v>0</v>
      </c>
      <c r="V67" s="2">
        <v>1</v>
      </c>
      <c r="W67" s="2">
        <v>0</v>
      </c>
      <c r="X67" s="2">
        <v>0</v>
      </c>
      <c r="Y67" s="2">
        <v>1.5649999999999999</v>
      </c>
      <c r="Z67" s="2">
        <f t="shared" ref="Z67:Z130" si="19">LOG(Y67+1)</f>
        <v>0.40908736944783508</v>
      </c>
      <c r="AA67" s="2">
        <v>0</v>
      </c>
      <c r="AB67" s="2">
        <v>0</v>
      </c>
      <c r="AC67" s="2"/>
      <c r="AD67" s="2">
        <f t="shared" ref="AD67:AD130" si="20">AB67*AC67</f>
        <v>0</v>
      </c>
      <c r="AE67" s="2">
        <v>1</v>
      </c>
      <c r="AF67" s="2">
        <v>1</v>
      </c>
      <c r="AG67" s="2">
        <v>1</v>
      </c>
      <c r="AH67" s="2">
        <f t="shared" ref="AH67:AH130" si="21">AF67*AG67</f>
        <v>1</v>
      </c>
      <c r="AI67" s="2">
        <v>1</v>
      </c>
      <c r="AJ67" s="7">
        <v>7</v>
      </c>
    </row>
    <row r="68" spans="1:37" x14ac:dyDescent="0.3">
      <c r="A68" s="32">
        <f t="shared" si="12"/>
        <v>8</v>
      </c>
      <c r="B68" s="2" t="s">
        <v>329</v>
      </c>
      <c r="C68" s="2" t="s">
        <v>9</v>
      </c>
      <c r="D68" s="2">
        <v>9.0559999999999992</v>
      </c>
      <c r="E68" s="2">
        <f t="shared" si="15"/>
        <v>1.0024252646779013</v>
      </c>
      <c r="F68" s="2">
        <v>5</v>
      </c>
      <c r="G68" s="2">
        <v>0</v>
      </c>
      <c r="H68" s="2">
        <v>6.6949999999999985</v>
      </c>
      <c r="I68" s="2">
        <f t="shared" si="16"/>
        <v>0.88620862416749746</v>
      </c>
      <c r="J68" s="2">
        <v>19.960999999999999</v>
      </c>
      <c r="K68" s="2">
        <f t="shared" si="17"/>
        <v>1.3214119979740055</v>
      </c>
      <c r="L68" s="2">
        <v>1</v>
      </c>
      <c r="M68" s="2">
        <v>0</v>
      </c>
      <c r="N68" s="2">
        <v>1</v>
      </c>
      <c r="O68" s="2">
        <v>0</v>
      </c>
      <c r="P68" s="2">
        <v>9</v>
      </c>
      <c r="Q68" s="2">
        <v>3</v>
      </c>
      <c r="R68" s="2">
        <v>6</v>
      </c>
      <c r="S68" s="2">
        <v>1</v>
      </c>
      <c r="T68" s="2">
        <v>0</v>
      </c>
      <c r="U68" s="2">
        <f t="shared" si="18"/>
        <v>0</v>
      </c>
      <c r="V68" s="2">
        <v>0</v>
      </c>
      <c r="W68" s="2">
        <v>0</v>
      </c>
      <c r="X68" s="2">
        <v>0</v>
      </c>
      <c r="Y68" s="2">
        <v>2.231666666666666</v>
      </c>
      <c r="Z68" s="2">
        <f t="shared" si="19"/>
        <v>0.5094265586950617</v>
      </c>
      <c r="AA68" s="2">
        <v>0</v>
      </c>
      <c r="AB68" s="2">
        <v>0</v>
      </c>
      <c r="AC68" s="2"/>
      <c r="AD68" s="2">
        <f t="shared" si="20"/>
        <v>0</v>
      </c>
      <c r="AE68" s="2">
        <v>1</v>
      </c>
      <c r="AF68" s="2">
        <v>5</v>
      </c>
      <c r="AG68" s="2">
        <v>1</v>
      </c>
      <c r="AH68" s="2">
        <f t="shared" si="21"/>
        <v>5</v>
      </c>
      <c r="AI68" s="2">
        <v>2</v>
      </c>
      <c r="AJ68" s="7">
        <v>7</v>
      </c>
    </row>
    <row r="69" spans="1:37" x14ac:dyDescent="0.3">
      <c r="A69" s="32">
        <f t="shared" si="12"/>
        <v>8</v>
      </c>
      <c r="B69" s="2" t="s">
        <v>329</v>
      </c>
      <c r="C69" s="2" t="s">
        <v>6</v>
      </c>
      <c r="D69" s="2">
        <v>20.843</v>
      </c>
      <c r="E69" s="2">
        <f t="shared" si="15"/>
        <v>1.3393122857712596</v>
      </c>
      <c r="F69" s="2">
        <v>22</v>
      </c>
      <c r="G69" s="2">
        <v>0</v>
      </c>
      <c r="H69" s="2">
        <v>15.396000000000001</v>
      </c>
      <c r="I69" s="2">
        <f t="shared" si="16"/>
        <v>1.2147379096444642</v>
      </c>
      <c r="J69" s="2">
        <v>36.360999999999997</v>
      </c>
      <c r="K69" s="2">
        <f t="shared" si="17"/>
        <v>1.5724184919871167</v>
      </c>
      <c r="L69" s="2">
        <v>1</v>
      </c>
      <c r="M69" s="2">
        <v>0</v>
      </c>
      <c r="N69" s="2">
        <v>1</v>
      </c>
      <c r="O69" s="2">
        <v>0</v>
      </c>
      <c r="P69" s="2">
        <v>13</v>
      </c>
      <c r="Q69" s="2">
        <v>4</v>
      </c>
      <c r="R69" s="2">
        <v>9</v>
      </c>
      <c r="S69" s="2">
        <v>1</v>
      </c>
      <c r="T69" s="2">
        <v>0</v>
      </c>
      <c r="U69" s="2">
        <f t="shared" si="18"/>
        <v>0</v>
      </c>
      <c r="V69" s="2">
        <v>0</v>
      </c>
      <c r="W69" s="2">
        <v>0</v>
      </c>
      <c r="X69" s="2">
        <v>0</v>
      </c>
      <c r="Y69" s="2">
        <v>3.8490000000000002</v>
      </c>
      <c r="Z69" s="2">
        <f t="shared" si="19"/>
        <v>0.68565218411552442</v>
      </c>
      <c r="AA69" s="2">
        <v>1</v>
      </c>
      <c r="AB69" s="2">
        <v>2</v>
      </c>
      <c r="AC69" s="2">
        <v>2</v>
      </c>
      <c r="AD69" s="2">
        <f t="shared" si="20"/>
        <v>4</v>
      </c>
      <c r="AE69" s="2">
        <v>1</v>
      </c>
      <c r="AF69" s="2">
        <v>7</v>
      </c>
      <c r="AG69" s="2">
        <v>1.1428571428571428</v>
      </c>
      <c r="AH69" s="2">
        <f t="shared" si="21"/>
        <v>8</v>
      </c>
      <c r="AI69" s="2">
        <v>3</v>
      </c>
      <c r="AJ69" s="7">
        <v>6</v>
      </c>
      <c r="AK69" s="1" t="s">
        <v>334</v>
      </c>
    </row>
    <row r="70" spans="1:37" x14ac:dyDescent="0.3">
      <c r="A70" s="32">
        <f t="shared" si="12"/>
        <v>8</v>
      </c>
      <c r="B70" s="2" t="s">
        <v>329</v>
      </c>
      <c r="C70" s="2" t="s">
        <v>11</v>
      </c>
      <c r="D70" s="2">
        <v>14.551</v>
      </c>
      <c r="E70" s="2">
        <f t="shared" si="15"/>
        <v>1.1917583213704479</v>
      </c>
      <c r="F70" s="2">
        <v>23</v>
      </c>
      <c r="G70" s="2">
        <v>0</v>
      </c>
      <c r="H70" s="2">
        <v>8.7579999999999956</v>
      </c>
      <c r="I70" s="2">
        <f t="shared" si="16"/>
        <v>0.98936081377624729</v>
      </c>
      <c r="J70" s="2">
        <v>33.164000000000001</v>
      </c>
      <c r="K70" s="2">
        <f t="shared" si="17"/>
        <v>1.5335687131945799</v>
      </c>
      <c r="L70" s="2">
        <v>2</v>
      </c>
      <c r="M70" s="2">
        <v>0</v>
      </c>
      <c r="N70" s="2">
        <v>3</v>
      </c>
      <c r="O70" s="2">
        <v>0</v>
      </c>
      <c r="P70" s="2">
        <v>12</v>
      </c>
      <c r="Q70" s="2">
        <v>5</v>
      </c>
      <c r="R70" s="2">
        <v>7</v>
      </c>
      <c r="S70" s="2">
        <v>1</v>
      </c>
      <c r="T70" s="2">
        <v>0</v>
      </c>
      <c r="U70" s="2">
        <f t="shared" si="18"/>
        <v>0</v>
      </c>
      <c r="V70" s="2">
        <v>0</v>
      </c>
      <c r="W70" s="2">
        <v>0</v>
      </c>
      <c r="X70" s="2">
        <v>0</v>
      </c>
      <c r="Y70" s="2">
        <v>1.7515999999999992</v>
      </c>
      <c r="Z70" s="2">
        <f t="shared" si="19"/>
        <v>0.43958530077756353</v>
      </c>
      <c r="AA70" s="2">
        <v>1</v>
      </c>
      <c r="AB70" s="2">
        <v>3</v>
      </c>
      <c r="AC70" s="2">
        <v>2</v>
      </c>
      <c r="AD70" s="2">
        <f t="shared" si="20"/>
        <v>6</v>
      </c>
      <c r="AE70" s="2">
        <v>1</v>
      </c>
      <c r="AF70" s="2">
        <v>6</v>
      </c>
      <c r="AG70" s="2">
        <v>1.3333333333333333</v>
      </c>
      <c r="AH70" s="2">
        <f t="shared" si="21"/>
        <v>8</v>
      </c>
      <c r="AI70" s="2">
        <v>4</v>
      </c>
      <c r="AJ70" s="7">
        <v>6</v>
      </c>
      <c r="AK70" s="1" t="s">
        <v>335</v>
      </c>
    </row>
    <row r="71" spans="1:37" x14ac:dyDescent="0.3">
      <c r="A71" s="32">
        <f t="shared" si="12"/>
        <v>8</v>
      </c>
      <c r="B71" s="2" t="s">
        <v>330</v>
      </c>
      <c r="C71" s="2" t="s">
        <v>3</v>
      </c>
      <c r="D71" s="2">
        <v>2.38</v>
      </c>
      <c r="E71" s="2">
        <f t="shared" si="15"/>
        <v>0.52891670027765469</v>
      </c>
      <c r="F71" s="2">
        <v>45</v>
      </c>
      <c r="G71" s="2">
        <v>3</v>
      </c>
      <c r="H71" s="2">
        <v>1.431</v>
      </c>
      <c r="I71" s="2">
        <f t="shared" si="16"/>
        <v>0.38578495884333575</v>
      </c>
      <c r="J71" s="2">
        <v>42.238</v>
      </c>
      <c r="K71" s="2">
        <f t="shared" si="17"/>
        <v>1.6358655971903373</v>
      </c>
      <c r="L71" s="2">
        <v>1</v>
      </c>
      <c r="M71" s="2">
        <v>0</v>
      </c>
      <c r="N71" s="2">
        <v>1</v>
      </c>
      <c r="O71" s="2">
        <v>0</v>
      </c>
      <c r="P71" s="2">
        <v>3</v>
      </c>
      <c r="Q71" s="2">
        <v>3</v>
      </c>
      <c r="R71" s="2">
        <v>0</v>
      </c>
      <c r="S71" s="2">
        <v>1</v>
      </c>
      <c r="T71" s="2">
        <v>0</v>
      </c>
      <c r="U71" s="2">
        <f t="shared" si="18"/>
        <v>0</v>
      </c>
      <c r="V71" s="2">
        <v>0</v>
      </c>
      <c r="W71" s="2">
        <v>0</v>
      </c>
      <c r="X71" s="2">
        <v>0</v>
      </c>
      <c r="Y71" s="2">
        <v>0.47700000000000004</v>
      </c>
      <c r="Z71" s="2">
        <f t="shared" si="19"/>
        <v>0.16938049531194951</v>
      </c>
      <c r="AA71" s="2">
        <v>0</v>
      </c>
      <c r="AB71" s="2">
        <v>0</v>
      </c>
      <c r="AC71" s="2"/>
      <c r="AD71" s="2">
        <f t="shared" si="20"/>
        <v>0</v>
      </c>
      <c r="AE71" s="2">
        <v>1</v>
      </c>
      <c r="AF71" s="2">
        <v>2</v>
      </c>
      <c r="AG71" s="2">
        <v>1</v>
      </c>
      <c r="AH71" s="2">
        <f t="shared" si="21"/>
        <v>2</v>
      </c>
      <c r="AI71" s="2">
        <v>2</v>
      </c>
      <c r="AJ71" s="7">
        <v>7</v>
      </c>
    </row>
    <row r="72" spans="1:37" x14ac:dyDescent="0.3">
      <c r="A72" s="32">
        <f t="shared" si="12"/>
        <v>8</v>
      </c>
      <c r="B72" s="2" t="s">
        <v>330</v>
      </c>
      <c r="C72" s="2" t="s">
        <v>10</v>
      </c>
      <c r="D72" s="2">
        <v>6.742</v>
      </c>
      <c r="E72" s="2">
        <f t="shared" si="15"/>
        <v>0.88885316698293626</v>
      </c>
      <c r="F72" s="2">
        <v>44</v>
      </c>
      <c r="G72" s="2">
        <v>0</v>
      </c>
      <c r="H72" s="2">
        <v>4.1310000000000002</v>
      </c>
      <c r="I72" s="2">
        <f t="shared" si="16"/>
        <v>0.71020201465538479</v>
      </c>
      <c r="J72" s="2">
        <v>12.387</v>
      </c>
      <c r="K72" s="2">
        <f t="shared" si="17"/>
        <v>1.1266832633882899</v>
      </c>
      <c r="L72" s="2">
        <v>1</v>
      </c>
      <c r="M72" s="2">
        <v>0</v>
      </c>
      <c r="N72" s="2">
        <v>2</v>
      </c>
      <c r="O72" s="2">
        <v>0</v>
      </c>
      <c r="P72" s="2">
        <v>6</v>
      </c>
      <c r="Q72" s="2">
        <v>3</v>
      </c>
      <c r="R72" s="2">
        <v>3</v>
      </c>
      <c r="S72" s="2">
        <v>1</v>
      </c>
      <c r="T72" s="2">
        <v>1</v>
      </c>
      <c r="U72" s="2">
        <f t="shared" si="18"/>
        <v>0</v>
      </c>
      <c r="V72" s="2">
        <v>1</v>
      </c>
      <c r="W72" s="2">
        <v>0</v>
      </c>
      <c r="X72" s="2">
        <v>0</v>
      </c>
      <c r="Y72" s="2">
        <v>1.377</v>
      </c>
      <c r="Z72" s="2">
        <f t="shared" si="19"/>
        <v>0.37602918172818023</v>
      </c>
      <c r="AA72" s="2">
        <v>0</v>
      </c>
      <c r="AB72" s="2">
        <v>0</v>
      </c>
      <c r="AC72" s="2"/>
      <c r="AD72" s="2">
        <f t="shared" si="20"/>
        <v>0</v>
      </c>
      <c r="AE72" s="2">
        <v>1</v>
      </c>
      <c r="AF72" s="2">
        <v>2</v>
      </c>
      <c r="AG72" s="2">
        <v>1</v>
      </c>
      <c r="AH72" s="2">
        <f t="shared" si="21"/>
        <v>2</v>
      </c>
      <c r="AI72" s="2">
        <v>2</v>
      </c>
      <c r="AJ72" s="7">
        <v>7</v>
      </c>
    </row>
    <row r="73" spans="1:37" ht="12.75" thickBot="1" x14ac:dyDescent="0.35">
      <c r="A73" s="32">
        <f t="shared" si="12"/>
        <v>8</v>
      </c>
      <c r="B73" s="8" t="s">
        <v>330</v>
      </c>
      <c r="C73" s="2" t="s">
        <v>4</v>
      </c>
      <c r="D73" s="2">
        <v>7.508</v>
      </c>
      <c r="E73" s="2">
        <f t="shared" si="15"/>
        <v>0.92982748123069137</v>
      </c>
      <c r="F73" s="2">
        <v>13</v>
      </c>
      <c r="G73" s="2">
        <v>0</v>
      </c>
      <c r="H73" s="2">
        <v>5.2619999999999996</v>
      </c>
      <c r="I73" s="2">
        <f t="shared" si="16"/>
        <v>0.79671306328089642</v>
      </c>
      <c r="J73" s="2">
        <v>16.715</v>
      </c>
      <c r="K73" s="2">
        <f t="shared" si="17"/>
        <v>1.248341156669196</v>
      </c>
      <c r="L73" s="2">
        <v>1</v>
      </c>
      <c r="M73" s="2">
        <v>0</v>
      </c>
      <c r="N73" s="2">
        <v>1</v>
      </c>
      <c r="O73" s="2">
        <v>0</v>
      </c>
      <c r="P73" s="2">
        <v>1</v>
      </c>
      <c r="Q73" s="2">
        <v>1</v>
      </c>
      <c r="R73" s="2">
        <v>0</v>
      </c>
      <c r="S73" s="2">
        <v>1</v>
      </c>
      <c r="T73" s="2">
        <v>0</v>
      </c>
      <c r="U73" s="8">
        <f t="shared" si="18"/>
        <v>1</v>
      </c>
      <c r="V73" s="2">
        <v>1</v>
      </c>
      <c r="W73" s="2">
        <v>0</v>
      </c>
      <c r="X73" s="2">
        <v>1</v>
      </c>
      <c r="Y73" s="2">
        <v>5.2619999999999996</v>
      </c>
      <c r="Z73" s="2">
        <f t="shared" si="19"/>
        <v>0.79671306328089642</v>
      </c>
      <c r="AA73" s="2">
        <v>0</v>
      </c>
      <c r="AB73" s="2">
        <v>0</v>
      </c>
      <c r="AC73" s="2"/>
      <c r="AD73" s="2">
        <f t="shared" si="20"/>
        <v>0</v>
      </c>
      <c r="AE73" s="2">
        <v>0</v>
      </c>
      <c r="AF73" s="2">
        <v>0</v>
      </c>
      <c r="AG73" s="2"/>
      <c r="AH73" s="2">
        <f t="shared" si="21"/>
        <v>0</v>
      </c>
      <c r="AI73" s="2">
        <v>0</v>
      </c>
      <c r="AJ73" s="7">
        <v>7</v>
      </c>
    </row>
    <row r="74" spans="1:37" x14ac:dyDescent="0.3">
      <c r="A74" s="31">
        <f t="shared" si="12"/>
        <v>9</v>
      </c>
      <c r="B74" s="5" t="s">
        <v>328</v>
      </c>
      <c r="C74" s="22" t="s">
        <v>4</v>
      </c>
      <c r="D74" s="22">
        <v>2.863</v>
      </c>
      <c r="E74" s="22">
        <f t="shared" si="15"/>
        <v>0.58692470814482034</v>
      </c>
      <c r="F74" s="22">
        <v>9</v>
      </c>
      <c r="G74" s="22">
        <v>0</v>
      </c>
      <c r="H74" s="22">
        <v>1.597</v>
      </c>
      <c r="I74" s="22">
        <f t="shared" si="16"/>
        <v>0.41447194962930273</v>
      </c>
      <c r="J74" s="22">
        <v>15.250999999999999</v>
      </c>
      <c r="K74" s="22">
        <f t="shared" si="17"/>
        <v>1.2108800903068651</v>
      </c>
      <c r="L74" s="22">
        <v>1</v>
      </c>
      <c r="M74" s="22">
        <v>1</v>
      </c>
      <c r="N74" s="22">
        <v>1</v>
      </c>
      <c r="O74" s="22">
        <v>0</v>
      </c>
      <c r="P74" s="22">
        <v>1</v>
      </c>
      <c r="Q74" s="22">
        <v>1</v>
      </c>
      <c r="R74" s="22">
        <v>0</v>
      </c>
      <c r="S74" s="22">
        <v>1</v>
      </c>
      <c r="T74" s="22">
        <v>0</v>
      </c>
      <c r="U74" s="10">
        <f>V74-T74</f>
        <v>1</v>
      </c>
      <c r="V74" s="22">
        <v>1</v>
      </c>
      <c r="W74" s="22">
        <v>0</v>
      </c>
      <c r="X74" s="22">
        <v>1</v>
      </c>
      <c r="Y74" s="22">
        <v>1.597</v>
      </c>
      <c r="Z74" s="22">
        <f t="shared" si="19"/>
        <v>0.41447194962930273</v>
      </c>
      <c r="AA74" s="22">
        <v>0</v>
      </c>
      <c r="AB74" s="22">
        <v>0</v>
      </c>
      <c r="AC74" s="22"/>
      <c r="AD74" s="22">
        <f t="shared" si="20"/>
        <v>0</v>
      </c>
      <c r="AE74" s="22">
        <v>0</v>
      </c>
      <c r="AF74" s="22">
        <v>0</v>
      </c>
      <c r="AG74" s="22"/>
      <c r="AH74" s="22">
        <f t="shared" si="21"/>
        <v>0</v>
      </c>
      <c r="AI74" s="22">
        <v>0</v>
      </c>
      <c r="AJ74" s="24">
        <v>3</v>
      </c>
    </row>
    <row r="75" spans="1:37" x14ac:dyDescent="0.3">
      <c r="A75" s="32">
        <f t="shared" ref="A75:A106" si="22">A66+1</f>
        <v>9</v>
      </c>
      <c r="B75" s="2" t="s">
        <v>328</v>
      </c>
      <c r="C75" s="25" t="s">
        <v>11</v>
      </c>
      <c r="D75" s="25">
        <v>2.1480000000000001</v>
      </c>
      <c r="E75" s="25">
        <f t="shared" si="15"/>
        <v>0.49803472368702695</v>
      </c>
      <c r="F75" s="25">
        <v>11</v>
      </c>
      <c r="G75" s="25">
        <v>0</v>
      </c>
      <c r="H75" s="25">
        <v>0.78300000000000003</v>
      </c>
      <c r="I75" s="25">
        <f t="shared" si="16"/>
        <v>0.25115134317535459</v>
      </c>
      <c r="J75" s="25">
        <v>12.02</v>
      </c>
      <c r="K75" s="25">
        <f t="shared" si="17"/>
        <v>1.1146109842321732</v>
      </c>
      <c r="L75" s="25">
        <v>1</v>
      </c>
      <c r="M75" s="25">
        <v>0</v>
      </c>
      <c r="N75" s="25">
        <v>1</v>
      </c>
      <c r="O75" s="25">
        <v>0</v>
      </c>
      <c r="P75" s="25">
        <v>2</v>
      </c>
      <c r="Q75" s="25">
        <v>2</v>
      </c>
      <c r="R75" s="25">
        <v>0</v>
      </c>
      <c r="S75" s="25">
        <v>1</v>
      </c>
      <c r="T75" s="25">
        <v>1</v>
      </c>
      <c r="U75" s="2">
        <f>V75-T75</f>
        <v>0</v>
      </c>
      <c r="V75" s="25">
        <v>1</v>
      </c>
      <c r="W75" s="25">
        <v>1</v>
      </c>
      <c r="X75" s="25">
        <v>1</v>
      </c>
      <c r="Y75" s="25">
        <v>0.39150000000000001</v>
      </c>
      <c r="Z75" s="25">
        <f t="shared" si="19"/>
        <v>0.14348321067006176</v>
      </c>
      <c r="AA75" s="25">
        <v>0</v>
      </c>
      <c r="AB75" s="25">
        <v>0</v>
      </c>
      <c r="AC75" s="25"/>
      <c r="AD75" s="25">
        <f t="shared" si="20"/>
        <v>0</v>
      </c>
      <c r="AE75" s="25">
        <v>0</v>
      </c>
      <c r="AF75" s="25">
        <v>0</v>
      </c>
      <c r="AG75" s="25"/>
      <c r="AH75" s="25">
        <f t="shared" si="21"/>
        <v>0</v>
      </c>
      <c r="AI75" s="25">
        <v>1</v>
      </c>
      <c r="AJ75" s="27">
        <v>4</v>
      </c>
    </row>
    <row r="76" spans="1:37" x14ac:dyDescent="0.3">
      <c r="A76" s="32">
        <f t="shared" si="22"/>
        <v>9</v>
      </c>
      <c r="B76" s="2" t="s">
        <v>328</v>
      </c>
      <c r="C76" s="25" t="s">
        <v>5</v>
      </c>
      <c r="D76" s="25">
        <v>2.048</v>
      </c>
      <c r="E76" s="25">
        <f t="shared" si="15"/>
        <v>0.48401496266756289</v>
      </c>
      <c r="F76" s="25">
        <v>17</v>
      </c>
      <c r="G76" s="25">
        <v>0</v>
      </c>
      <c r="H76" s="25">
        <v>1.4160000000000001</v>
      </c>
      <c r="I76" s="25">
        <f t="shared" si="16"/>
        <v>0.38309692994909428</v>
      </c>
      <c r="J76" s="25">
        <v>18.747</v>
      </c>
      <c r="K76" s="25">
        <f t="shared" si="17"/>
        <v>1.2955011261696232</v>
      </c>
      <c r="L76" s="25">
        <v>1</v>
      </c>
      <c r="M76" s="25">
        <v>0</v>
      </c>
      <c r="N76" s="25">
        <v>1</v>
      </c>
      <c r="O76" s="25">
        <v>0</v>
      </c>
      <c r="P76" s="25">
        <v>2</v>
      </c>
      <c r="Q76" s="25">
        <v>2</v>
      </c>
      <c r="R76" s="25">
        <v>0</v>
      </c>
      <c r="S76" s="25">
        <v>1</v>
      </c>
      <c r="T76" s="25">
        <v>1</v>
      </c>
      <c r="U76" s="2">
        <f t="shared" ref="U76:U82" si="23">V76-T76</f>
        <v>0</v>
      </c>
      <c r="V76" s="25">
        <v>1</v>
      </c>
      <c r="W76" s="25">
        <v>1</v>
      </c>
      <c r="X76" s="25">
        <v>1</v>
      </c>
      <c r="Y76" s="25">
        <v>0.70800000000000007</v>
      </c>
      <c r="Z76" s="25">
        <f t="shared" si="19"/>
        <v>0.23248786635298629</v>
      </c>
      <c r="AA76" s="25">
        <v>0</v>
      </c>
      <c r="AB76" s="25">
        <v>0</v>
      </c>
      <c r="AC76" s="25"/>
      <c r="AD76" s="25">
        <f t="shared" si="20"/>
        <v>0</v>
      </c>
      <c r="AE76" s="25">
        <v>0</v>
      </c>
      <c r="AF76" s="25">
        <v>0</v>
      </c>
      <c r="AG76" s="25"/>
      <c r="AH76" s="25">
        <f t="shared" si="21"/>
        <v>0</v>
      </c>
      <c r="AI76" s="25">
        <v>1</v>
      </c>
      <c r="AJ76" s="27">
        <v>4</v>
      </c>
    </row>
    <row r="77" spans="1:37" x14ac:dyDescent="0.3">
      <c r="A77" s="32">
        <f t="shared" si="22"/>
        <v>9</v>
      </c>
      <c r="B77" s="2" t="s">
        <v>329</v>
      </c>
      <c r="C77" s="25" t="s">
        <v>10</v>
      </c>
      <c r="D77" s="25">
        <v>4.6449999999999996</v>
      </c>
      <c r="E77" s="25">
        <f t="shared" si="15"/>
        <v>0.75166394626098665</v>
      </c>
      <c r="F77" s="25">
        <v>10</v>
      </c>
      <c r="G77" s="25">
        <v>0</v>
      </c>
      <c r="H77" s="25">
        <v>2.4329999999999998</v>
      </c>
      <c r="I77" s="25">
        <f t="shared" si="16"/>
        <v>0.53567380342575011</v>
      </c>
      <c r="J77" s="25">
        <v>16.350000000000001</v>
      </c>
      <c r="K77" s="25">
        <f t="shared" si="17"/>
        <v>1.2392994791268925</v>
      </c>
      <c r="L77" s="25">
        <v>1</v>
      </c>
      <c r="M77" s="25">
        <v>0</v>
      </c>
      <c r="N77" s="25">
        <v>1</v>
      </c>
      <c r="O77" s="25">
        <v>0</v>
      </c>
      <c r="P77" s="25">
        <v>3</v>
      </c>
      <c r="Q77" s="25">
        <v>2</v>
      </c>
      <c r="R77" s="25">
        <v>1</v>
      </c>
      <c r="S77" s="25">
        <v>1</v>
      </c>
      <c r="T77" s="25">
        <v>1</v>
      </c>
      <c r="U77" s="2">
        <f t="shared" si="23"/>
        <v>0</v>
      </c>
      <c r="V77" s="25">
        <v>1</v>
      </c>
      <c r="W77" s="25">
        <v>0</v>
      </c>
      <c r="X77" s="25">
        <v>0</v>
      </c>
      <c r="Y77" s="25">
        <v>1.2164999999999999</v>
      </c>
      <c r="Z77" s="25">
        <f t="shared" si="19"/>
        <v>0.3456677356353533</v>
      </c>
      <c r="AA77" s="25">
        <v>0</v>
      </c>
      <c r="AB77" s="25">
        <v>0</v>
      </c>
      <c r="AC77" s="25"/>
      <c r="AD77" s="25">
        <f t="shared" si="20"/>
        <v>0</v>
      </c>
      <c r="AE77" s="25">
        <v>1</v>
      </c>
      <c r="AF77" s="25">
        <v>1</v>
      </c>
      <c r="AG77" s="25">
        <v>1</v>
      </c>
      <c r="AH77" s="25">
        <f t="shared" si="21"/>
        <v>1</v>
      </c>
      <c r="AI77" s="25">
        <v>1</v>
      </c>
      <c r="AJ77" s="27">
        <v>4</v>
      </c>
    </row>
    <row r="78" spans="1:37" x14ac:dyDescent="0.3">
      <c r="A78" s="32">
        <f t="shared" si="22"/>
        <v>9</v>
      </c>
      <c r="B78" s="2" t="s">
        <v>329</v>
      </c>
      <c r="C78" s="25" t="s">
        <v>7</v>
      </c>
      <c r="D78" s="25">
        <v>2.1150000000000002</v>
      </c>
      <c r="E78" s="25">
        <f t="shared" si="15"/>
        <v>0.49345805099518847</v>
      </c>
      <c r="F78" s="25">
        <v>6</v>
      </c>
      <c r="G78" s="25">
        <v>0</v>
      </c>
      <c r="H78" s="25">
        <v>1.1800000000000002</v>
      </c>
      <c r="I78" s="25">
        <f t="shared" si="16"/>
        <v>0.33845649360460484</v>
      </c>
      <c r="J78" s="25">
        <v>7.9089999999999998</v>
      </c>
      <c r="K78" s="25">
        <f t="shared" si="17"/>
        <v>0.94982895893531361</v>
      </c>
      <c r="L78" s="25">
        <v>1</v>
      </c>
      <c r="M78" s="25">
        <v>0</v>
      </c>
      <c r="N78" s="25">
        <v>1</v>
      </c>
      <c r="O78" s="25">
        <v>0</v>
      </c>
      <c r="P78" s="25">
        <v>1</v>
      </c>
      <c r="Q78" s="25">
        <v>1</v>
      </c>
      <c r="R78" s="25">
        <v>0</v>
      </c>
      <c r="S78" s="25">
        <v>1</v>
      </c>
      <c r="T78" s="25">
        <v>0</v>
      </c>
      <c r="U78" s="2">
        <f t="shared" si="23"/>
        <v>1</v>
      </c>
      <c r="V78" s="25">
        <v>1</v>
      </c>
      <c r="W78" s="25">
        <v>0</v>
      </c>
      <c r="X78" s="25">
        <v>1</v>
      </c>
      <c r="Y78" s="25">
        <v>1.1800000000000002</v>
      </c>
      <c r="Z78" s="25">
        <f t="shared" si="19"/>
        <v>0.33845649360460484</v>
      </c>
      <c r="AA78" s="25">
        <v>0</v>
      </c>
      <c r="AB78" s="25">
        <v>0</v>
      </c>
      <c r="AC78" s="25"/>
      <c r="AD78" s="25">
        <f t="shared" si="20"/>
        <v>0</v>
      </c>
      <c r="AE78" s="25">
        <v>0</v>
      </c>
      <c r="AF78" s="25">
        <v>0</v>
      </c>
      <c r="AG78" s="25"/>
      <c r="AH78" s="25">
        <f t="shared" si="21"/>
        <v>0</v>
      </c>
      <c r="AI78" s="25">
        <v>0</v>
      </c>
      <c r="AJ78" s="27">
        <v>5</v>
      </c>
    </row>
    <row r="79" spans="1:37" x14ac:dyDescent="0.3">
      <c r="A79" s="32">
        <f t="shared" si="22"/>
        <v>9</v>
      </c>
      <c r="B79" s="2" t="s">
        <v>329</v>
      </c>
      <c r="C79" s="25" t="s">
        <v>8</v>
      </c>
      <c r="D79" s="25">
        <v>6.6769999999999996</v>
      </c>
      <c r="E79" s="25">
        <f t="shared" si="15"/>
        <v>0.8851915406068479</v>
      </c>
      <c r="F79" s="25">
        <v>10</v>
      </c>
      <c r="G79" s="25">
        <v>0</v>
      </c>
      <c r="H79" s="25">
        <v>3.3100000000000005</v>
      </c>
      <c r="I79" s="25">
        <f t="shared" si="16"/>
        <v>0.63447727016073163</v>
      </c>
      <c r="J79" s="25">
        <v>14.417999999999999</v>
      </c>
      <c r="K79" s="25">
        <f t="shared" si="17"/>
        <v>1.1880280413350806</v>
      </c>
      <c r="L79" s="25">
        <v>1</v>
      </c>
      <c r="M79" s="25">
        <v>0</v>
      </c>
      <c r="N79" s="25">
        <v>1</v>
      </c>
      <c r="O79" s="25">
        <v>0</v>
      </c>
      <c r="P79" s="25">
        <v>8</v>
      </c>
      <c r="Q79" s="25">
        <v>3</v>
      </c>
      <c r="R79" s="25">
        <v>5</v>
      </c>
      <c r="S79" s="25">
        <v>1</v>
      </c>
      <c r="T79" s="25">
        <v>0</v>
      </c>
      <c r="U79" s="2">
        <f t="shared" si="23"/>
        <v>0</v>
      </c>
      <c r="V79" s="25">
        <v>0</v>
      </c>
      <c r="W79" s="25">
        <v>0</v>
      </c>
      <c r="X79" s="25">
        <v>0</v>
      </c>
      <c r="Y79" s="25">
        <v>1.1033333333333335</v>
      </c>
      <c r="Z79" s="25">
        <f t="shared" si="19"/>
        <v>0.32290810452447188</v>
      </c>
      <c r="AA79" s="25">
        <v>1</v>
      </c>
      <c r="AB79" s="25">
        <v>1</v>
      </c>
      <c r="AC79" s="25">
        <v>3</v>
      </c>
      <c r="AD79" s="25">
        <f t="shared" si="20"/>
        <v>3</v>
      </c>
      <c r="AE79" s="25">
        <v>1</v>
      </c>
      <c r="AF79" s="25">
        <v>4</v>
      </c>
      <c r="AG79" s="25">
        <v>1.25</v>
      </c>
      <c r="AH79" s="25">
        <f t="shared" si="21"/>
        <v>5</v>
      </c>
      <c r="AI79" s="25">
        <v>3</v>
      </c>
      <c r="AJ79" s="27">
        <v>4</v>
      </c>
    </row>
    <row r="80" spans="1:37" x14ac:dyDescent="0.3">
      <c r="A80" s="32">
        <f t="shared" si="22"/>
        <v>9</v>
      </c>
      <c r="B80" s="2" t="s">
        <v>330</v>
      </c>
      <c r="C80" s="25" t="s">
        <v>6</v>
      </c>
      <c r="D80" s="25">
        <v>4.0289999999999999</v>
      </c>
      <c r="E80" s="25">
        <f t="shared" si="15"/>
        <v>0.70148163562092714</v>
      </c>
      <c r="F80" s="25">
        <v>11</v>
      </c>
      <c r="G80" s="25">
        <v>0</v>
      </c>
      <c r="H80" s="25">
        <v>2.7470000000000003</v>
      </c>
      <c r="I80" s="25">
        <f t="shared" si="16"/>
        <v>0.57368369309379796</v>
      </c>
      <c r="J80" s="25">
        <v>14.151999999999999</v>
      </c>
      <c r="K80" s="25">
        <f t="shared" si="17"/>
        <v>1.1804699616591983</v>
      </c>
      <c r="L80" s="25">
        <v>1</v>
      </c>
      <c r="M80" s="25">
        <v>0</v>
      </c>
      <c r="N80" s="25">
        <v>1</v>
      </c>
      <c r="O80" s="25">
        <v>0</v>
      </c>
      <c r="P80" s="25">
        <v>1</v>
      </c>
      <c r="Q80" s="25">
        <v>1</v>
      </c>
      <c r="R80" s="25">
        <v>0</v>
      </c>
      <c r="S80" s="25">
        <v>1</v>
      </c>
      <c r="T80" s="25">
        <v>0</v>
      </c>
      <c r="U80" s="2">
        <f t="shared" si="23"/>
        <v>1</v>
      </c>
      <c r="V80" s="25">
        <v>1</v>
      </c>
      <c r="W80" s="25">
        <v>0</v>
      </c>
      <c r="X80" s="25">
        <v>1</v>
      </c>
      <c r="Y80" s="25">
        <v>2.7470000000000003</v>
      </c>
      <c r="Z80" s="25">
        <f t="shared" si="19"/>
        <v>0.57368369309379796</v>
      </c>
      <c r="AA80" s="25">
        <v>0</v>
      </c>
      <c r="AB80" s="25">
        <v>0</v>
      </c>
      <c r="AC80" s="25"/>
      <c r="AD80" s="25">
        <f t="shared" si="20"/>
        <v>0</v>
      </c>
      <c r="AE80" s="25">
        <v>0</v>
      </c>
      <c r="AF80" s="25">
        <v>0</v>
      </c>
      <c r="AG80" s="25"/>
      <c r="AH80" s="25">
        <f t="shared" si="21"/>
        <v>0</v>
      </c>
      <c r="AI80" s="25">
        <v>0</v>
      </c>
      <c r="AJ80" s="27">
        <v>4</v>
      </c>
    </row>
    <row r="81" spans="1:37" x14ac:dyDescent="0.3">
      <c r="A81" s="32">
        <f t="shared" si="22"/>
        <v>9</v>
      </c>
      <c r="B81" s="2" t="s">
        <v>330</v>
      </c>
      <c r="C81" s="25" t="s">
        <v>3</v>
      </c>
      <c r="D81" s="25">
        <v>3.629</v>
      </c>
      <c r="E81" s="25">
        <f t="shared" si="15"/>
        <v>0.66548718078281066</v>
      </c>
      <c r="F81" s="25">
        <v>8</v>
      </c>
      <c r="G81" s="25">
        <v>0</v>
      </c>
      <c r="H81" s="25">
        <v>1.9830000000000001</v>
      </c>
      <c r="I81" s="25">
        <f t="shared" si="16"/>
        <v>0.47465325336206271</v>
      </c>
      <c r="J81" s="25">
        <v>12.486000000000001</v>
      </c>
      <c r="K81" s="25">
        <f t="shared" si="17"/>
        <v>1.1298831553406212</v>
      </c>
      <c r="L81" s="25">
        <v>1</v>
      </c>
      <c r="M81" s="25">
        <v>0</v>
      </c>
      <c r="N81" s="25">
        <v>1</v>
      </c>
      <c r="O81" s="25">
        <v>0</v>
      </c>
      <c r="P81" s="25">
        <v>3</v>
      </c>
      <c r="Q81" s="25">
        <v>2</v>
      </c>
      <c r="R81" s="25">
        <v>1</v>
      </c>
      <c r="S81" s="25">
        <v>1</v>
      </c>
      <c r="T81" s="25">
        <v>1</v>
      </c>
      <c r="U81" s="2">
        <f t="shared" si="23"/>
        <v>0</v>
      </c>
      <c r="V81" s="25">
        <v>1</v>
      </c>
      <c r="W81" s="25">
        <v>0</v>
      </c>
      <c r="X81" s="25">
        <v>0</v>
      </c>
      <c r="Y81" s="25">
        <v>0.99150000000000005</v>
      </c>
      <c r="Z81" s="25">
        <f t="shared" si="19"/>
        <v>0.29918031074534684</v>
      </c>
      <c r="AA81" s="25">
        <v>1</v>
      </c>
      <c r="AB81" s="25">
        <v>1</v>
      </c>
      <c r="AC81" s="25">
        <v>2</v>
      </c>
      <c r="AD81" s="25">
        <f t="shared" si="20"/>
        <v>2</v>
      </c>
      <c r="AE81" s="25">
        <v>1</v>
      </c>
      <c r="AF81" s="25">
        <v>1</v>
      </c>
      <c r="AG81" s="25">
        <v>2</v>
      </c>
      <c r="AH81" s="25">
        <f t="shared" si="21"/>
        <v>2</v>
      </c>
      <c r="AI81" s="25">
        <v>2</v>
      </c>
      <c r="AJ81" s="27">
        <v>5</v>
      </c>
    </row>
    <row r="82" spans="1:37" ht="12.75" thickBot="1" x14ac:dyDescent="0.35">
      <c r="A82" s="33">
        <f t="shared" si="22"/>
        <v>9</v>
      </c>
      <c r="B82" s="8" t="s">
        <v>330</v>
      </c>
      <c r="C82" s="28" t="s">
        <v>9</v>
      </c>
      <c r="D82" s="28">
        <v>7.0090000000000003</v>
      </c>
      <c r="E82" s="28">
        <f t="shared" si="15"/>
        <v>0.90357829366305442</v>
      </c>
      <c r="F82" s="28">
        <v>19</v>
      </c>
      <c r="G82" s="28">
        <v>0</v>
      </c>
      <c r="H82" s="28">
        <v>3.6250000000000009</v>
      </c>
      <c r="I82" s="28">
        <f t="shared" si="16"/>
        <v>0.66511173707505145</v>
      </c>
      <c r="J82" s="28">
        <v>9.7560000000000002</v>
      </c>
      <c r="K82" s="28">
        <f t="shared" si="17"/>
        <v>1.031650793551264</v>
      </c>
      <c r="L82" s="28">
        <v>1</v>
      </c>
      <c r="M82" s="28">
        <v>0</v>
      </c>
      <c r="N82" s="28">
        <v>1</v>
      </c>
      <c r="O82" s="28">
        <v>1</v>
      </c>
      <c r="P82" s="28">
        <v>1</v>
      </c>
      <c r="Q82" s="28">
        <v>1</v>
      </c>
      <c r="R82" s="28">
        <v>0</v>
      </c>
      <c r="S82" s="28">
        <v>1</v>
      </c>
      <c r="T82" s="28">
        <v>0</v>
      </c>
      <c r="U82" s="8">
        <f t="shared" si="23"/>
        <v>1</v>
      </c>
      <c r="V82" s="28">
        <v>1</v>
      </c>
      <c r="W82" s="28">
        <v>0</v>
      </c>
      <c r="X82" s="28">
        <v>1</v>
      </c>
      <c r="Y82" s="28">
        <v>3.6250000000000009</v>
      </c>
      <c r="Z82" s="28">
        <f t="shared" si="19"/>
        <v>0.66511173707505145</v>
      </c>
      <c r="AA82" s="28">
        <v>0</v>
      </c>
      <c r="AB82" s="28">
        <v>0</v>
      </c>
      <c r="AC82" s="28"/>
      <c r="AD82" s="28">
        <f t="shared" si="20"/>
        <v>0</v>
      </c>
      <c r="AE82" s="28">
        <v>0</v>
      </c>
      <c r="AF82" s="28">
        <v>0</v>
      </c>
      <c r="AG82" s="28"/>
      <c r="AH82" s="28">
        <f t="shared" si="21"/>
        <v>0</v>
      </c>
      <c r="AI82" s="28">
        <v>0</v>
      </c>
      <c r="AJ82" s="30">
        <v>4</v>
      </c>
    </row>
    <row r="83" spans="1:37" x14ac:dyDescent="0.3">
      <c r="A83" s="32">
        <f t="shared" si="22"/>
        <v>10</v>
      </c>
      <c r="B83" s="5" t="s">
        <v>328</v>
      </c>
      <c r="C83" s="2" t="s">
        <v>6</v>
      </c>
      <c r="D83" s="2">
        <v>9.09</v>
      </c>
      <c r="E83" s="2">
        <f t="shared" si="15"/>
        <v>1.0038911662369105</v>
      </c>
      <c r="F83" s="2">
        <v>22</v>
      </c>
      <c r="G83" s="2">
        <v>0</v>
      </c>
      <c r="H83" s="2">
        <v>5.6960000000000006</v>
      </c>
      <c r="I83" s="2">
        <f t="shared" si="16"/>
        <v>0.82581544498520365</v>
      </c>
      <c r="J83" s="2">
        <v>20.861000000000001</v>
      </c>
      <c r="K83" s="2">
        <f t="shared" si="17"/>
        <v>1.3396700242444555</v>
      </c>
      <c r="L83" s="2">
        <v>1</v>
      </c>
      <c r="M83" s="2">
        <v>0</v>
      </c>
      <c r="N83" s="2">
        <v>1</v>
      </c>
      <c r="O83" s="2">
        <v>1</v>
      </c>
      <c r="P83" s="2">
        <v>1</v>
      </c>
      <c r="Q83" s="2">
        <v>1</v>
      </c>
      <c r="R83" s="2">
        <v>0</v>
      </c>
      <c r="S83" s="2">
        <v>1</v>
      </c>
      <c r="T83" s="2">
        <v>0</v>
      </c>
      <c r="U83" s="10">
        <f>V83-T83</f>
        <v>1</v>
      </c>
      <c r="V83" s="2">
        <v>1</v>
      </c>
      <c r="W83" s="2">
        <v>0</v>
      </c>
      <c r="X83" s="2">
        <v>1</v>
      </c>
      <c r="Y83" s="2">
        <v>5.6960000000000006</v>
      </c>
      <c r="Z83" s="2">
        <f t="shared" si="19"/>
        <v>0.82581544498520365</v>
      </c>
      <c r="AA83" s="2">
        <v>0</v>
      </c>
      <c r="AB83" s="2">
        <v>0</v>
      </c>
      <c r="AC83" s="2"/>
      <c r="AD83" s="2">
        <f t="shared" si="20"/>
        <v>0</v>
      </c>
      <c r="AE83" s="2">
        <v>0</v>
      </c>
      <c r="AF83" s="2">
        <v>0</v>
      </c>
      <c r="AG83" s="2"/>
      <c r="AH83" s="2">
        <f t="shared" si="21"/>
        <v>0</v>
      </c>
      <c r="AI83" s="2">
        <v>0</v>
      </c>
      <c r="AJ83" s="7">
        <v>3</v>
      </c>
    </row>
    <row r="84" spans="1:37" x14ac:dyDescent="0.3">
      <c r="A84" s="32">
        <f t="shared" si="22"/>
        <v>10</v>
      </c>
      <c r="B84" s="2" t="s">
        <v>328</v>
      </c>
      <c r="C84" s="2" t="s">
        <v>4</v>
      </c>
      <c r="D84" s="2">
        <v>29.486000000000001</v>
      </c>
      <c r="E84" s="2">
        <f t="shared" si="15"/>
        <v>1.4841004452939393</v>
      </c>
      <c r="F84" s="2">
        <v>15</v>
      </c>
      <c r="G84" s="2">
        <v>0</v>
      </c>
      <c r="H84" s="2">
        <v>16.749999999999993</v>
      </c>
      <c r="I84" s="2">
        <f t="shared" si="16"/>
        <v>1.2491983573911127</v>
      </c>
      <c r="J84" s="2">
        <v>38.759</v>
      </c>
      <c r="K84" s="2">
        <f t="shared" si="17"/>
        <v>1.5994354526884687</v>
      </c>
      <c r="L84" s="2">
        <v>1</v>
      </c>
      <c r="M84" s="2">
        <v>0</v>
      </c>
      <c r="N84" s="2">
        <v>1</v>
      </c>
      <c r="O84" s="2">
        <v>1</v>
      </c>
      <c r="P84" s="2">
        <v>19</v>
      </c>
      <c r="Q84" s="2">
        <v>5</v>
      </c>
      <c r="R84" s="2">
        <v>14</v>
      </c>
      <c r="S84" s="2">
        <v>1</v>
      </c>
      <c r="T84" s="2">
        <v>1</v>
      </c>
      <c r="U84" s="2">
        <f>V84-T84</f>
        <v>0</v>
      </c>
      <c r="V84" s="2">
        <v>1</v>
      </c>
      <c r="W84" s="2">
        <v>0</v>
      </c>
      <c r="X84" s="2">
        <v>0</v>
      </c>
      <c r="Y84" s="2">
        <v>3.3499999999999988</v>
      </c>
      <c r="Z84" s="2">
        <f t="shared" si="19"/>
        <v>0.63848925695463721</v>
      </c>
      <c r="AA84" s="2">
        <v>1</v>
      </c>
      <c r="AB84" s="2">
        <v>2</v>
      </c>
      <c r="AC84" s="2">
        <v>2</v>
      </c>
      <c r="AD84" s="2">
        <f t="shared" si="20"/>
        <v>4</v>
      </c>
      <c r="AE84" s="2">
        <v>1</v>
      </c>
      <c r="AF84" s="2">
        <v>7</v>
      </c>
      <c r="AG84" s="2">
        <v>1.8571428571428572</v>
      </c>
      <c r="AH84" s="2">
        <f t="shared" si="21"/>
        <v>13</v>
      </c>
      <c r="AI84" s="2">
        <v>4</v>
      </c>
      <c r="AJ84" s="7">
        <v>1</v>
      </c>
      <c r="AK84" s="1" t="s">
        <v>334</v>
      </c>
    </row>
    <row r="85" spans="1:37" x14ac:dyDescent="0.3">
      <c r="A85" s="32">
        <f t="shared" si="22"/>
        <v>10</v>
      </c>
      <c r="B85" s="2" t="s">
        <v>328</v>
      </c>
      <c r="C85" s="2" t="s">
        <v>3</v>
      </c>
      <c r="D85" s="2">
        <v>8.4239999999999995</v>
      </c>
      <c r="E85" s="2">
        <f t="shared" si="15"/>
        <v>0.9742352774430264</v>
      </c>
      <c r="F85" s="2">
        <v>24</v>
      </c>
      <c r="G85" s="2">
        <v>0</v>
      </c>
      <c r="H85" s="2">
        <v>4.5430000000000001</v>
      </c>
      <c r="I85" s="2">
        <f t="shared" si="16"/>
        <v>0.7437448785924613</v>
      </c>
      <c r="J85" s="2">
        <v>18.78</v>
      </c>
      <c r="K85" s="2">
        <f t="shared" si="17"/>
        <v>1.2962262872611605</v>
      </c>
      <c r="L85" s="2">
        <v>1</v>
      </c>
      <c r="M85" s="2">
        <v>0</v>
      </c>
      <c r="N85" s="2">
        <v>1</v>
      </c>
      <c r="O85" s="2">
        <v>1</v>
      </c>
      <c r="P85" s="2">
        <v>7</v>
      </c>
      <c r="Q85" s="2">
        <v>4</v>
      </c>
      <c r="R85" s="2">
        <v>3</v>
      </c>
      <c r="S85" s="2">
        <v>1</v>
      </c>
      <c r="T85" s="2">
        <v>1</v>
      </c>
      <c r="U85" s="2">
        <f t="shared" ref="U85:U91" si="24">V85-T85</f>
        <v>0</v>
      </c>
      <c r="V85" s="2">
        <v>1</v>
      </c>
      <c r="W85" s="2">
        <v>0</v>
      </c>
      <c r="X85" s="2">
        <v>0</v>
      </c>
      <c r="Y85" s="2">
        <v>1.13575</v>
      </c>
      <c r="Z85" s="2">
        <f t="shared" si="19"/>
        <v>0.3295504150349996</v>
      </c>
      <c r="AA85" s="2">
        <v>0</v>
      </c>
      <c r="AB85" s="2">
        <v>0</v>
      </c>
      <c r="AC85" s="2"/>
      <c r="AD85" s="2">
        <f t="shared" si="20"/>
        <v>0</v>
      </c>
      <c r="AE85" s="2">
        <v>1</v>
      </c>
      <c r="AF85" s="2">
        <v>2</v>
      </c>
      <c r="AG85" s="2">
        <v>2</v>
      </c>
      <c r="AH85" s="2">
        <f t="shared" si="21"/>
        <v>4</v>
      </c>
      <c r="AI85" s="2">
        <v>3</v>
      </c>
      <c r="AJ85" s="7">
        <v>1</v>
      </c>
    </row>
    <row r="86" spans="1:37" x14ac:dyDescent="0.3">
      <c r="A86" s="32">
        <f t="shared" si="22"/>
        <v>10</v>
      </c>
      <c r="B86" s="2" t="s">
        <v>329</v>
      </c>
      <c r="C86" s="2" t="s">
        <v>7</v>
      </c>
      <c r="D86" s="2">
        <v>16.433</v>
      </c>
      <c r="E86" s="2">
        <f t="shared" si="15"/>
        <v>1.2413721301584357</v>
      </c>
      <c r="F86" s="2">
        <v>43</v>
      </c>
      <c r="G86" s="2">
        <v>0</v>
      </c>
      <c r="H86" s="2">
        <v>8.3919999999999977</v>
      </c>
      <c r="I86" s="2">
        <f t="shared" si="16"/>
        <v>0.97275808390353913</v>
      </c>
      <c r="J86" s="2">
        <v>36.661000000000001</v>
      </c>
      <c r="K86" s="2">
        <f t="shared" si="17"/>
        <v>1.5758918475105985</v>
      </c>
      <c r="L86" s="2">
        <v>1</v>
      </c>
      <c r="M86" s="2">
        <v>0</v>
      </c>
      <c r="N86" s="2">
        <v>1</v>
      </c>
      <c r="O86" s="2">
        <v>1</v>
      </c>
      <c r="P86" s="2">
        <v>16</v>
      </c>
      <c r="Q86" s="2">
        <v>7</v>
      </c>
      <c r="R86" s="2">
        <v>9</v>
      </c>
      <c r="S86" s="2">
        <v>1</v>
      </c>
      <c r="T86" s="2">
        <v>1</v>
      </c>
      <c r="U86" s="2">
        <f t="shared" si="24"/>
        <v>0</v>
      </c>
      <c r="V86" s="2">
        <v>1</v>
      </c>
      <c r="W86" s="2">
        <v>0</v>
      </c>
      <c r="X86" s="2">
        <v>0</v>
      </c>
      <c r="Y86" s="2">
        <v>1.1988571428571426</v>
      </c>
      <c r="Z86" s="2">
        <f t="shared" si="19"/>
        <v>0.34219701467948083</v>
      </c>
      <c r="AA86" s="2">
        <v>0</v>
      </c>
      <c r="AB86" s="2">
        <v>0</v>
      </c>
      <c r="AC86" s="2"/>
      <c r="AD86" s="2">
        <f t="shared" si="20"/>
        <v>0</v>
      </c>
      <c r="AE86" s="2">
        <v>1</v>
      </c>
      <c r="AF86" s="2">
        <v>5</v>
      </c>
      <c r="AG86" s="2">
        <v>2</v>
      </c>
      <c r="AH86" s="2">
        <f t="shared" si="21"/>
        <v>10</v>
      </c>
      <c r="AI86" s="2">
        <v>6</v>
      </c>
      <c r="AJ86" s="7">
        <v>6</v>
      </c>
    </row>
    <row r="87" spans="1:37" x14ac:dyDescent="0.3">
      <c r="A87" s="32">
        <f t="shared" si="22"/>
        <v>10</v>
      </c>
      <c r="B87" s="2" t="s">
        <v>329</v>
      </c>
      <c r="C87" s="2" t="s">
        <v>9</v>
      </c>
      <c r="D87" s="2">
        <v>3.6120000000000001</v>
      </c>
      <c r="E87" s="2">
        <f t="shared" si="15"/>
        <v>0.66388929862266144</v>
      </c>
      <c r="F87" s="2">
        <v>7</v>
      </c>
      <c r="G87" s="2">
        <v>0</v>
      </c>
      <c r="H87" s="2">
        <v>1.4830000000000001</v>
      </c>
      <c r="I87" s="2">
        <f t="shared" si="16"/>
        <v>0.39497671955456432</v>
      </c>
      <c r="J87" s="2">
        <v>11.670999999999999</v>
      </c>
      <c r="K87" s="2">
        <f t="shared" si="17"/>
        <v>1.102810890916915</v>
      </c>
      <c r="L87" s="2">
        <v>1</v>
      </c>
      <c r="M87" s="2">
        <v>0</v>
      </c>
      <c r="N87" s="2">
        <v>1</v>
      </c>
      <c r="O87" s="2">
        <v>0</v>
      </c>
      <c r="P87" s="2">
        <v>2</v>
      </c>
      <c r="Q87" s="2">
        <v>2</v>
      </c>
      <c r="R87" s="2">
        <v>0</v>
      </c>
      <c r="S87" s="2">
        <v>1</v>
      </c>
      <c r="T87" s="2">
        <v>0</v>
      </c>
      <c r="U87" s="2">
        <f t="shared" si="24"/>
        <v>0</v>
      </c>
      <c r="V87" s="2">
        <v>0</v>
      </c>
      <c r="W87" s="2">
        <v>0</v>
      </c>
      <c r="X87" s="2">
        <v>0</v>
      </c>
      <c r="Y87" s="2">
        <v>0.74150000000000005</v>
      </c>
      <c r="Z87" s="2">
        <f t="shared" si="19"/>
        <v>0.2409234787942551</v>
      </c>
      <c r="AA87" s="2">
        <v>0</v>
      </c>
      <c r="AB87" s="2">
        <v>0</v>
      </c>
      <c r="AC87" s="2"/>
      <c r="AD87" s="2">
        <f t="shared" si="20"/>
        <v>0</v>
      </c>
      <c r="AE87" s="2">
        <v>1</v>
      </c>
      <c r="AF87" s="2">
        <v>1</v>
      </c>
      <c r="AG87" s="2">
        <v>1</v>
      </c>
      <c r="AH87" s="2">
        <f t="shared" si="21"/>
        <v>1</v>
      </c>
      <c r="AI87" s="2">
        <v>1</v>
      </c>
      <c r="AJ87" s="7">
        <v>6</v>
      </c>
    </row>
    <row r="88" spans="1:37" x14ac:dyDescent="0.3">
      <c r="A88" s="32">
        <f t="shared" si="22"/>
        <v>10</v>
      </c>
      <c r="B88" s="2" t="s">
        <v>329</v>
      </c>
      <c r="C88" s="2" t="s">
        <v>5</v>
      </c>
      <c r="D88" s="2">
        <v>10.538</v>
      </c>
      <c r="E88" s="2">
        <f t="shared" si="15"/>
        <v>1.0621305346221235</v>
      </c>
      <c r="F88" s="2">
        <v>30</v>
      </c>
      <c r="G88" s="2">
        <v>0</v>
      </c>
      <c r="H88" s="2">
        <v>5.7600000000000007</v>
      </c>
      <c r="I88" s="2">
        <f t="shared" si="16"/>
        <v>0.82994669594163595</v>
      </c>
      <c r="J88" s="2">
        <v>14.718</v>
      </c>
      <c r="K88" s="2">
        <f t="shared" si="17"/>
        <v>1.1963972844373429</v>
      </c>
      <c r="L88" s="2">
        <v>1</v>
      </c>
      <c r="M88" s="2">
        <v>0</v>
      </c>
      <c r="N88" s="2">
        <v>2</v>
      </c>
      <c r="O88" s="2">
        <v>1</v>
      </c>
      <c r="P88" s="2">
        <v>3</v>
      </c>
      <c r="Q88" s="2">
        <v>2</v>
      </c>
      <c r="R88" s="2">
        <v>1</v>
      </c>
      <c r="S88" s="2">
        <v>1</v>
      </c>
      <c r="T88" s="2">
        <v>1</v>
      </c>
      <c r="U88" s="2">
        <f t="shared" si="24"/>
        <v>0</v>
      </c>
      <c r="V88" s="2">
        <v>1</v>
      </c>
      <c r="W88" s="2">
        <v>0</v>
      </c>
      <c r="X88" s="2">
        <v>0</v>
      </c>
      <c r="Y88" s="2">
        <v>2.8800000000000003</v>
      </c>
      <c r="Z88" s="2">
        <f t="shared" si="19"/>
        <v>0.58883172559420727</v>
      </c>
      <c r="AA88" s="2">
        <v>0</v>
      </c>
      <c r="AB88" s="2">
        <v>0</v>
      </c>
      <c r="AC88" s="2"/>
      <c r="AD88" s="2">
        <f t="shared" si="20"/>
        <v>0</v>
      </c>
      <c r="AE88" s="2">
        <v>1</v>
      </c>
      <c r="AF88" s="2">
        <v>1</v>
      </c>
      <c r="AG88" s="2">
        <v>1</v>
      </c>
      <c r="AH88" s="2">
        <f t="shared" si="21"/>
        <v>1</v>
      </c>
      <c r="AI88" s="2">
        <v>1</v>
      </c>
      <c r="AJ88" s="7">
        <v>6</v>
      </c>
    </row>
    <row r="89" spans="1:37" x14ac:dyDescent="0.3">
      <c r="A89" s="32">
        <f t="shared" si="22"/>
        <v>10</v>
      </c>
      <c r="B89" s="2" t="s">
        <v>330</v>
      </c>
      <c r="C89" s="2" t="s">
        <v>10</v>
      </c>
      <c r="D89" s="2">
        <v>6.8920000000000003</v>
      </c>
      <c r="E89" s="2">
        <f t="shared" si="15"/>
        <v>0.89718707658015362</v>
      </c>
      <c r="F89" s="2">
        <v>26</v>
      </c>
      <c r="G89" s="2">
        <v>0</v>
      </c>
      <c r="H89" s="2">
        <v>3.5149999999999997</v>
      </c>
      <c r="I89" s="2">
        <f t="shared" si="16"/>
        <v>0.65465775464952458</v>
      </c>
      <c r="J89" s="2">
        <v>72.506</v>
      </c>
      <c r="K89" s="2">
        <f t="shared" si="17"/>
        <v>1.866322790247996</v>
      </c>
      <c r="L89" s="2">
        <v>2</v>
      </c>
      <c r="M89" s="2">
        <v>0</v>
      </c>
      <c r="N89" s="2">
        <v>3</v>
      </c>
      <c r="O89" s="2">
        <v>1</v>
      </c>
      <c r="P89" s="2">
        <v>5</v>
      </c>
      <c r="Q89" s="2">
        <v>3</v>
      </c>
      <c r="R89" s="2">
        <v>2</v>
      </c>
      <c r="S89" s="2">
        <v>1</v>
      </c>
      <c r="T89" s="2">
        <v>1</v>
      </c>
      <c r="U89" s="2">
        <f t="shared" si="24"/>
        <v>0</v>
      </c>
      <c r="V89" s="2">
        <v>1</v>
      </c>
      <c r="W89" s="2">
        <v>0</v>
      </c>
      <c r="X89" s="2">
        <v>0</v>
      </c>
      <c r="Y89" s="2">
        <v>1.1716666666666666</v>
      </c>
      <c r="Z89" s="2">
        <f t="shared" si="19"/>
        <v>0.3367931653289411</v>
      </c>
      <c r="AA89" s="2">
        <v>0</v>
      </c>
      <c r="AB89" s="2">
        <v>0</v>
      </c>
      <c r="AC89" s="2"/>
      <c r="AD89" s="2">
        <f t="shared" si="20"/>
        <v>0</v>
      </c>
      <c r="AE89" s="2">
        <v>1</v>
      </c>
      <c r="AF89" s="2">
        <v>1</v>
      </c>
      <c r="AG89" s="2">
        <v>1</v>
      </c>
      <c r="AH89" s="2">
        <f t="shared" si="21"/>
        <v>1</v>
      </c>
      <c r="AI89" s="2">
        <v>2</v>
      </c>
      <c r="AJ89" s="7">
        <v>5</v>
      </c>
    </row>
    <row r="90" spans="1:37" x14ac:dyDescent="0.3">
      <c r="A90" s="32">
        <f t="shared" si="22"/>
        <v>10</v>
      </c>
      <c r="B90" s="2" t="s">
        <v>330</v>
      </c>
      <c r="C90" s="2" t="s">
        <v>8</v>
      </c>
      <c r="D90" s="2">
        <v>4.0949999999999998</v>
      </c>
      <c r="E90" s="2">
        <f t="shared" si="15"/>
        <v>0.70714418834244519</v>
      </c>
      <c r="F90" s="2">
        <v>98</v>
      </c>
      <c r="G90" s="2">
        <v>0</v>
      </c>
      <c r="H90" s="2">
        <v>2.6840000000000002</v>
      </c>
      <c r="I90" s="2">
        <f t="shared" si="16"/>
        <v>0.5663196215248113</v>
      </c>
      <c r="J90" s="2">
        <v>11.755000000000001</v>
      </c>
      <c r="K90" s="2">
        <f t="shared" si="17"/>
        <v>1.1056804629458088</v>
      </c>
      <c r="L90" s="2">
        <v>1</v>
      </c>
      <c r="M90" s="2">
        <v>0</v>
      </c>
      <c r="N90" s="2">
        <v>1</v>
      </c>
      <c r="O90" s="2">
        <v>0</v>
      </c>
      <c r="P90" s="2">
        <v>2</v>
      </c>
      <c r="Q90" s="2">
        <v>2</v>
      </c>
      <c r="R90" s="2">
        <v>0</v>
      </c>
      <c r="S90" s="2">
        <v>1</v>
      </c>
      <c r="T90" s="2">
        <v>1</v>
      </c>
      <c r="U90" s="2">
        <f t="shared" si="24"/>
        <v>0</v>
      </c>
      <c r="V90" s="2">
        <v>1</v>
      </c>
      <c r="W90" s="2">
        <v>1</v>
      </c>
      <c r="X90" s="2">
        <v>1</v>
      </c>
      <c r="Y90" s="2">
        <v>1.3420000000000001</v>
      </c>
      <c r="Z90" s="2">
        <f t="shared" si="19"/>
        <v>0.36958689073634432</v>
      </c>
      <c r="AA90" s="2">
        <v>0</v>
      </c>
      <c r="AB90" s="2">
        <v>0</v>
      </c>
      <c r="AC90" s="2"/>
      <c r="AD90" s="2">
        <f t="shared" si="20"/>
        <v>0</v>
      </c>
      <c r="AE90" s="2">
        <v>0</v>
      </c>
      <c r="AF90" s="2">
        <v>0</v>
      </c>
      <c r="AG90" s="2"/>
      <c r="AH90" s="2">
        <f t="shared" si="21"/>
        <v>0</v>
      </c>
      <c r="AI90" s="2">
        <v>1</v>
      </c>
      <c r="AJ90" s="7">
        <v>5</v>
      </c>
    </row>
    <row r="91" spans="1:37" ht="12.75" thickBot="1" x14ac:dyDescent="0.35">
      <c r="A91" s="32">
        <f t="shared" si="22"/>
        <v>10</v>
      </c>
      <c r="B91" s="8" t="s">
        <v>330</v>
      </c>
      <c r="C91" s="2" t="s">
        <v>11</v>
      </c>
      <c r="D91" s="2">
        <v>8.375</v>
      </c>
      <c r="E91" s="2">
        <f t="shared" si="15"/>
        <v>0.97197127639975645</v>
      </c>
      <c r="F91" s="2">
        <v>26</v>
      </c>
      <c r="G91" s="2">
        <v>0</v>
      </c>
      <c r="H91" s="2">
        <v>4.8630000000000004</v>
      </c>
      <c r="I91" s="2">
        <f t="shared" si="16"/>
        <v>0.76811989418479731</v>
      </c>
      <c r="J91" s="2">
        <v>11.455</v>
      </c>
      <c r="K91" s="2">
        <f t="shared" si="17"/>
        <v>1.0953437318725254</v>
      </c>
      <c r="L91" s="2">
        <v>1</v>
      </c>
      <c r="M91" s="2">
        <v>0</v>
      </c>
      <c r="N91" s="2">
        <v>1</v>
      </c>
      <c r="O91" s="2">
        <v>0</v>
      </c>
      <c r="P91" s="2">
        <v>4</v>
      </c>
      <c r="Q91" s="2">
        <v>3</v>
      </c>
      <c r="R91" s="2">
        <v>1</v>
      </c>
      <c r="S91" s="2">
        <v>1</v>
      </c>
      <c r="T91" s="2">
        <v>1</v>
      </c>
      <c r="U91" s="8">
        <f t="shared" si="24"/>
        <v>0</v>
      </c>
      <c r="V91" s="2">
        <v>1</v>
      </c>
      <c r="W91" s="2">
        <v>0</v>
      </c>
      <c r="X91" s="2">
        <v>0</v>
      </c>
      <c r="Y91" s="2">
        <v>1.6210000000000002</v>
      </c>
      <c r="Z91" s="2">
        <f t="shared" si="19"/>
        <v>0.41846702094660054</v>
      </c>
      <c r="AA91" s="2">
        <v>0</v>
      </c>
      <c r="AB91" s="2">
        <v>0</v>
      </c>
      <c r="AC91" s="2"/>
      <c r="AD91" s="2">
        <f t="shared" si="20"/>
        <v>0</v>
      </c>
      <c r="AE91" s="2">
        <v>1</v>
      </c>
      <c r="AF91" s="2">
        <v>1</v>
      </c>
      <c r="AG91" s="2">
        <v>2</v>
      </c>
      <c r="AH91" s="2">
        <f t="shared" si="21"/>
        <v>2</v>
      </c>
      <c r="AI91" s="2">
        <v>2</v>
      </c>
      <c r="AJ91" s="7">
        <v>6</v>
      </c>
    </row>
    <row r="92" spans="1:37" x14ac:dyDescent="0.3">
      <c r="A92" s="31">
        <f t="shared" si="22"/>
        <v>11</v>
      </c>
      <c r="B92" s="5" t="s">
        <v>328</v>
      </c>
      <c r="C92" s="22" t="s">
        <v>11</v>
      </c>
      <c r="D92" s="22">
        <v>8.2240000000000002</v>
      </c>
      <c r="E92" s="22">
        <f t="shared" si="15"/>
        <v>0.96491929428664258</v>
      </c>
      <c r="F92" s="22">
        <v>27</v>
      </c>
      <c r="G92" s="22">
        <v>0</v>
      </c>
      <c r="H92" s="22">
        <v>4.4930000000000012</v>
      </c>
      <c r="I92" s="22">
        <f t="shared" si="16"/>
        <v>0.73980959902135901</v>
      </c>
      <c r="J92" s="22">
        <v>13.552</v>
      </c>
      <c r="K92" s="22">
        <f t="shared" si="17"/>
        <v>1.1629226860554271</v>
      </c>
      <c r="L92" s="22">
        <v>1</v>
      </c>
      <c r="M92" s="22">
        <v>0</v>
      </c>
      <c r="N92" s="22">
        <v>1</v>
      </c>
      <c r="O92" s="22">
        <v>0</v>
      </c>
      <c r="P92" s="22">
        <v>5</v>
      </c>
      <c r="Q92" s="22">
        <v>3</v>
      </c>
      <c r="R92" s="22">
        <v>2</v>
      </c>
      <c r="S92" s="22">
        <v>1</v>
      </c>
      <c r="T92" s="22">
        <v>0</v>
      </c>
      <c r="U92" s="10">
        <f>V92-T92</f>
        <v>0</v>
      </c>
      <c r="V92" s="22">
        <v>0</v>
      </c>
      <c r="W92" s="22">
        <v>0</v>
      </c>
      <c r="X92" s="22">
        <v>0</v>
      </c>
      <c r="Y92" s="22">
        <v>1.4976666666666671</v>
      </c>
      <c r="Z92" s="22">
        <f t="shared" si="19"/>
        <v>0.39753447787843876</v>
      </c>
      <c r="AA92" s="22">
        <v>0</v>
      </c>
      <c r="AB92" s="22">
        <v>0</v>
      </c>
      <c r="AC92" s="22"/>
      <c r="AD92" s="22">
        <f t="shared" si="20"/>
        <v>0</v>
      </c>
      <c r="AE92" s="22">
        <v>1</v>
      </c>
      <c r="AF92" s="22">
        <v>2</v>
      </c>
      <c r="AG92" s="22">
        <v>1.5</v>
      </c>
      <c r="AH92" s="22">
        <f t="shared" si="21"/>
        <v>3</v>
      </c>
      <c r="AI92" s="22">
        <v>2</v>
      </c>
      <c r="AJ92" s="24">
        <v>4</v>
      </c>
    </row>
    <row r="93" spans="1:37" x14ac:dyDescent="0.3">
      <c r="A93" s="32">
        <f t="shared" si="22"/>
        <v>11</v>
      </c>
      <c r="B93" s="2" t="s">
        <v>328</v>
      </c>
      <c r="C93" s="25" t="s">
        <v>10</v>
      </c>
      <c r="D93" s="25">
        <v>3.0139999999999998</v>
      </c>
      <c r="E93" s="25">
        <f t="shared" si="15"/>
        <v>0.60357736815146668</v>
      </c>
      <c r="F93" s="25">
        <v>11</v>
      </c>
      <c r="G93" s="25">
        <v>0</v>
      </c>
      <c r="H93" s="25">
        <v>2.2170000000000001</v>
      </c>
      <c r="I93" s="25">
        <f t="shared" si="16"/>
        <v>0.50745106090196979</v>
      </c>
      <c r="J93" s="25">
        <v>14.618</v>
      </c>
      <c r="K93" s="25">
        <f t="shared" si="17"/>
        <v>1.1936254184928794</v>
      </c>
      <c r="L93" s="25">
        <v>1</v>
      </c>
      <c r="M93" s="25">
        <v>0</v>
      </c>
      <c r="N93" s="25">
        <v>1</v>
      </c>
      <c r="O93" s="25">
        <v>0</v>
      </c>
      <c r="P93" s="25">
        <v>4</v>
      </c>
      <c r="Q93" s="25">
        <v>3</v>
      </c>
      <c r="R93" s="25">
        <v>1</v>
      </c>
      <c r="S93" s="25">
        <v>1</v>
      </c>
      <c r="T93" s="25">
        <v>0</v>
      </c>
      <c r="U93" s="2">
        <f>V93-T93</f>
        <v>0</v>
      </c>
      <c r="V93" s="25">
        <v>0</v>
      </c>
      <c r="W93" s="25">
        <v>0</v>
      </c>
      <c r="X93" s="25">
        <v>0</v>
      </c>
      <c r="Y93" s="25">
        <v>0.73899999999999999</v>
      </c>
      <c r="Z93" s="25">
        <f t="shared" si="19"/>
        <v>0.24029958200271243</v>
      </c>
      <c r="AA93" s="25">
        <v>0</v>
      </c>
      <c r="AB93" s="25">
        <v>0</v>
      </c>
      <c r="AC93" s="25"/>
      <c r="AD93" s="25">
        <f t="shared" si="20"/>
        <v>0</v>
      </c>
      <c r="AE93" s="25">
        <v>1</v>
      </c>
      <c r="AF93" s="25">
        <v>2</v>
      </c>
      <c r="AG93" s="25">
        <v>1.5</v>
      </c>
      <c r="AH93" s="25">
        <f t="shared" si="21"/>
        <v>3</v>
      </c>
      <c r="AI93" s="25">
        <v>2</v>
      </c>
      <c r="AJ93" s="27">
        <v>4</v>
      </c>
    </row>
    <row r="94" spans="1:37" x14ac:dyDescent="0.3">
      <c r="A94" s="32">
        <f t="shared" si="22"/>
        <v>11</v>
      </c>
      <c r="B94" s="2" t="s">
        <v>328</v>
      </c>
      <c r="C94" s="25" t="s">
        <v>9</v>
      </c>
      <c r="D94" s="25">
        <v>3.4460000000000002</v>
      </c>
      <c r="E94" s="25">
        <f t="shared" si="15"/>
        <v>0.64796945836297182</v>
      </c>
      <c r="F94" s="25">
        <v>11</v>
      </c>
      <c r="G94" s="25">
        <v>0</v>
      </c>
      <c r="H94" s="25">
        <v>1.998</v>
      </c>
      <c r="I94" s="25">
        <f t="shared" si="16"/>
        <v>0.47683162851226069</v>
      </c>
      <c r="J94" s="25">
        <v>14.967000000000001</v>
      </c>
      <c r="K94" s="25">
        <f t="shared" si="17"/>
        <v>1.2032233252909055</v>
      </c>
      <c r="L94" s="25">
        <v>1</v>
      </c>
      <c r="M94" s="25">
        <v>0</v>
      </c>
      <c r="N94" s="25">
        <v>1</v>
      </c>
      <c r="O94" s="25">
        <v>0</v>
      </c>
      <c r="P94" s="25">
        <v>2</v>
      </c>
      <c r="Q94" s="25">
        <v>2</v>
      </c>
      <c r="R94" s="25">
        <v>0</v>
      </c>
      <c r="S94" s="25">
        <v>1</v>
      </c>
      <c r="T94" s="25">
        <v>0</v>
      </c>
      <c r="U94" s="2">
        <f t="shared" ref="U94:U100" si="25">V94-T94</f>
        <v>0</v>
      </c>
      <c r="V94" s="25">
        <v>0</v>
      </c>
      <c r="W94" s="25">
        <v>0</v>
      </c>
      <c r="X94" s="25">
        <v>0</v>
      </c>
      <c r="Y94" s="25">
        <v>0.999</v>
      </c>
      <c r="Z94" s="25">
        <f t="shared" si="19"/>
        <v>0.30081279411811696</v>
      </c>
      <c r="AA94" s="25">
        <v>0</v>
      </c>
      <c r="AB94" s="25">
        <v>0</v>
      </c>
      <c r="AC94" s="25"/>
      <c r="AD94" s="25">
        <f t="shared" si="20"/>
        <v>0</v>
      </c>
      <c r="AE94" s="25">
        <v>1</v>
      </c>
      <c r="AF94" s="25">
        <v>1</v>
      </c>
      <c r="AG94" s="25">
        <v>2</v>
      </c>
      <c r="AH94" s="25">
        <f t="shared" si="21"/>
        <v>2</v>
      </c>
      <c r="AI94" s="25">
        <v>2</v>
      </c>
      <c r="AJ94" s="27">
        <v>4</v>
      </c>
    </row>
    <row r="95" spans="1:37" x14ac:dyDescent="0.3">
      <c r="A95" s="32">
        <f t="shared" si="22"/>
        <v>11</v>
      </c>
      <c r="B95" s="2" t="s">
        <v>329</v>
      </c>
      <c r="C95" s="25" t="s">
        <v>3</v>
      </c>
      <c r="D95" s="25">
        <v>4.96</v>
      </c>
      <c r="E95" s="25">
        <f t="shared" si="15"/>
        <v>0.77524625974023642</v>
      </c>
      <c r="F95" s="25">
        <v>34</v>
      </c>
      <c r="G95" s="25">
        <v>1</v>
      </c>
      <c r="H95" s="25">
        <v>2.512</v>
      </c>
      <c r="I95" s="25">
        <f t="shared" si="16"/>
        <v>0.54555450723406496</v>
      </c>
      <c r="J95" s="25">
        <v>11.769</v>
      </c>
      <c r="K95" s="25">
        <f t="shared" si="17"/>
        <v>1.1061568869668394</v>
      </c>
      <c r="L95" s="25">
        <v>1</v>
      </c>
      <c r="M95" s="25">
        <v>0</v>
      </c>
      <c r="N95" s="25">
        <v>1</v>
      </c>
      <c r="O95" s="25">
        <v>0</v>
      </c>
      <c r="P95" s="25">
        <v>5</v>
      </c>
      <c r="Q95" s="25">
        <v>3</v>
      </c>
      <c r="R95" s="25">
        <v>2</v>
      </c>
      <c r="S95" s="25">
        <v>1</v>
      </c>
      <c r="T95" s="25">
        <v>0</v>
      </c>
      <c r="U95" s="2">
        <f t="shared" si="25"/>
        <v>0</v>
      </c>
      <c r="V95" s="25">
        <v>0</v>
      </c>
      <c r="W95" s="25">
        <v>0</v>
      </c>
      <c r="X95" s="25">
        <v>0</v>
      </c>
      <c r="Y95" s="25">
        <v>0.83733333333333337</v>
      </c>
      <c r="Z95" s="25">
        <f t="shared" si="19"/>
        <v>0.26418795417990698</v>
      </c>
      <c r="AA95" s="25">
        <v>0</v>
      </c>
      <c r="AB95" s="25">
        <v>0</v>
      </c>
      <c r="AC95" s="25"/>
      <c r="AD95" s="25">
        <f t="shared" si="20"/>
        <v>0</v>
      </c>
      <c r="AE95" s="25">
        <v>1</v>
      </c>
      <c r="AF95" s="25">
        <v>2</v>
      </c>
      <c r="AG95" s="25">
        <v>1.5</v>
      </c>
      <c r="AH95" s="25">
        <f t="shared" si="21"/>
        <v>3</v>
      </c>
      <c r="AI95" s="25">
        <v>2</v>
      </c>
      <c r="AJ95" s="27">
        <v>4</v>
      </c>
    </row>
    <row r="96" spans="1:37" x14ac:dyDescent="0.3">
      <c r="A96" s="32">
        <f t="shared" si="22"/>
        <v>11</v>
      </c>
      <c r="B96" s="2" t="s">
        <v>329</v>
      </c>
      <c r="C96" s="25" t="s">
        <v>5</v>
      </c>
      <c r="D96" s="25">
        <v>3.6469999999999998</v>
      </c>
      <c r="E96" s="25">
        <f t="shared" si="15"/>
        <v>0.66717267247886847</v>
      </c>
      <c r="F96" s="25">
        <v>18</v>
      </c>
      <c r="G96" s="25">
        <v>0</v>
      </c>
      <c r="H96" s="25">
        <v>2.6659999999999999</v>
      </c>
      <c r="I96" s="25">
        <f t="shared" si="16"/>
        <v>0.56419246062619788</v>
      </c>
      <c r="J96" s="25">
        <v>21.378</v>
      </c>
      <c r="K96" s="25">
        <f t="shared" si="17"/>
        <v>1.349821269512391</v>
      </c>
      <c r="L96" s="25">
        <v>1</v>
      </c>
      <c r="M96" s="25">
        <v>0</v>
      </c>
      <c r="N96" s="25">
        <v>1</v>
      </c>
      <c r="O96" s="25">
        <v>0</v>
      </c>
      <c r="P96" s="25">
        <v>2</v>
      </c>
      <c r="Q96" s="25">
        <v>2</v>
      </c>
      <c r="R96" s="25">
        <v>0</v>
      </c>
      <c r="S96" s="25">
        <v>1</v>
      </c>
      <c r="T96" s="25">
        <v>0</v>
      </c>
      <c r="U96" s="2">
        <f t="shared" si="25"/>
        <v>0</v>
      </c>
      <c r="V96" s="25">
        <v>0</v>
      </c>
      <c r="W96" s="25">
        <v>0</v>
      </c>
      <c r="X96" s="25">
        <v>0</v>
      </c>
      <c r="Y96" s="25">
        <v>1.333</v>
      </c>
      <c r="Z96" s="25">
        <f t="shared" si="19"/>
        <v>0.36791473879375264</v>
      </c>
      <c r="AA96" s="25">
        <v>0</v>
      </c>
      <c r="AB96" s="25">
        <v>0</v>
      </c>
      <c r="AC96" s="25"/>
      <c r="AD96" s="25">
        <f t="shared" si="20"/>
        <v>0</v>
      </c>
      <c r="AE96" s="25">
        <v>1</v>
      </c>
      <c r="AF96" s="25">
        <v>1</v>
      </c>
      <c r="AG96" s="25">
        <v>3</v>
      </c>
      <c r="AH96" s="25">
        <f t="shared" si="21"/>
        <v>3</v>
      </c>
      <c r="AI96" s="25">
        <v>3</v>
      </c>
      <c r="AJ96" s="27">
        <v>4</v>
      </c>
    </row>
    <row r="97" spans="1:36" x14ac:dyDescent="0.3">
      <c r="A97" s="32">
        <f t="shared" si="22"/>
        <v>11</v>
      </c>
      <c r="B97" s="2" t="s">
        <v>329</v>
      </c>
      <c r="C97" s="25" t="s">
        <v>4</v>
      </c>
      <c r="D97" s="25">
        <v>4.5460000000000003</v>
      </c>
      <c r="E97" s="25">
        <f t="shared" si="15"/>
        <v>0.7439798652418429</v>
      </c>
      <c r="F97" s="25">
        <v>5</v>
      </c>
      <c r="G97" s="25">
        <v>0</v>
      </c>
      <c r="H97" s="25">
        <v>2.5480000000000005</v>
      </c>
      <c r="I97" s="25">
        <f t="shared" si="16"/>
        <v>0.54998361115968886</v>
      </c>
      <c r="J97" s="25">
        <v>10.723000000000001</v>
      </c>
      <c r="K97" s="25">
        <f t="shared" si="17"/>
        <v>1.0690387649860706</v>
      </c>
      <c r="L97" s="25">
        <v>1</v>
      </c>
      <c r="M97" s="25">
        <v>0</v>
      </c>
      <c r="N97" s="25">
        <v>1</v>
      </c>
      <c r="O97" s="25">
        <v>0</v>
      </c>
      <c r="P97" s="25">
        <v>4</v>
      </c>
      <c r="Q97" s="25">
        <v>2</v>
      </c>
      <c r="R97" s="25">
        <v>2</v>
      </c>
      <c r="S97" s="25">
        <v>1</v>
      </c>
      <c r="T97" s="25">
        <v>0</v>
      </c>
      <c r="U97" s="2">
        <f t="shared" si="25"/>
        <v>0</v>
      </c>
      <c r="V97" s="25">
        <v>0</v>
      </c>
      <c r="W97" s="25">
        <v>0</v>
      </c>
      <c r="X97" s="25">
        <v>0</v>
      </c>
      <c r="Y97" s="25">
        <v>1.2740000000000002</v>
      </c>
      <c r="Z97" s="25">
        <f t="shared" si="19"/>
        <v>0.35679046035171597</v>
      </c>
      <c r="AA97" s="25">
        <v>0</v>
      </c>
      <c r="AB97" s="25">
        <v>0</v>
      </c>
      <c r="AC97" s="25"/>
      <c r="AD97" s="25">
        <f t="shared" si="20"/>
        <v>0</v>
      </c>
      <c r="AE97" s="25">
        <v>1</v>
      </c>
      <c r="AF97" s="25">
        <v>2</v>
      </c>
      <c r="AG97" s="25">
        <v>1</v>
      </c>
      <c r="AH97" s="25">
        <f t="shared" si="21"/>
        <v>2</v>
      </c>
      <c r="AI97" s="25">
        <v>1</v>
      </c>
      <c r="AJ97" s="27">
        <v>4</v>
      </c>
    </row>
    <row r="98" spans="1:36" x14ac:dyDescent="0.3">
      <c r="A98" s="32">
        <f t="shared" si="22"/>
        <v>11</v>
      </c>
      <c r="B98" s="2" t="s">
        <v>330</v>
      </c>
      <c r="C98" s="25" t="s">
        <v>8</v>
      </c>
      <c r="D98" s="25">
        <v>12.004</v>
      </c>
      <c r="E98" s="25">
        <f t="shared" si="15"/>
        <v>1.114076960824089</v>
      </c>
      <c r="F98" s="25">
        <v>10</v>
      </c>
      <c r="G98" s="25">
        <v>0</v>
      </c>
      <c r="H98" s="25">
        <v>7.0910000000000002</v>
      </c>
      <c r="I98" s="25">
        <f t="shared" si="16"/>
        <v>0.9080022011725537</v>
      </c>
      <c r="J98" s="25">
        <v>15.634</v>
      </c>
      <c r="K98" s="25">
        <f t="shared" si="17"/>
        <v>1.2209966971473682</v>
      </c>
      <c r="L98" s="25">
        <v>1</v>
      </c>
      <c r="M98" s="25">
        <v>0</v>
      </c>
      <c r="N98" s="25">
        <v>2</v>
      </c>
      <c r="O98" s="25">
        <v>0</v>
      </c>
      <c r="P98" s="25">
        <v>7</v>
      </c>
      <c r="Q98" s="25">
        <v>3</v>
      </c>
      <c r="R98" s="25">
        <v>4</v>
      </c>
      <c r="S98" s="25">
        <v>1</v>
      </c>
      <c r="T98" s="25">
        <v>0</v>
      </c>
      <c r="U98" s="2">
        <f t="shared" si="25"/>
        <v>0</v>
      </c>
      <c r="V98" s="25">
        <v>0</v>
      </c>
      <c r="W98" s="25">
        <v>0</v>
      </c>
      <c r="X98" s="25">
        <v>0</v>
      </c>
      <c r="Y98" s="25">
        <v>2.3636666666666666</v>
      </c>
      <c r="Z98" s="25">
        <f t="shared" si="19"/>
        <v>0.52681295145404594</v>
      </c>
      <c r="AA98" s="25">
        <v>0</v>
      </c>
      <c r="AB98" s="25">
        <v>0</v>
      </c>
      <c r="AC98" s="25"/>
      <c r="AD98" s="25">
        <f t="shared" si="20"/>
        <v>0</v>
      </c>
      <c r="AE98" s="25">
        <v>1</v>
      </c>
      <c r="AF98" s="25">
        <v>3</v>
      </c>
      <c r="AG98" s="25">
        <v>1</v>
      </c>
      <c r="AH98" s="25">
        <f t="shared" si="21"/>
        <v>3</v>
      </c>
      <c r="AI98" s="25">
        <v>2</v>
      </c>
      <c r="AJ98" s="27">
        <v>4</v>
      </c>
    </row>
    <row r="99" spans="1:36" x14ac:dyDescent="0.3">
      <c r="A99" s="32">
        <f t="shared" si="22"/>
        <v>11</v>
      </c>
      <c r="B99" s="2" t="s">
        <v>330</v>
      </c>
      <c r="C99" s="25" t="s">
        <v>6</v>
      </c>
      <c r="D99" s="25">
        <v>10.505000000000001</v>
      </c>
      <c r="E99" s="25">
        <f t="shared" si="15"/>
        <v>1.0608866230046623</v>
      </c>
      <c r="F99" s="25">
        <v>15</v>
      </c>
      <c r="G99" s="25">
        <v>0</v>
      </c>
      <c r="H99" s="25">
        <v>3.4159999999999999</v>
      </c>
      <c r="I99" s="25">
        <f t="shared" si="16"/>
        <v>0.64502906472114252</v>
      </c>
      <c r="J99" s="25">
        <v>18.896000000000001</v>
      </c>
      <c r="K99" s="25">
        <f t="shared" si="17"/>
        <v>1.2987657722618795</v>
      </c>
      <c r="L99" s="25">
        <v>1</v>
      </c>
      <c r="M99" s="25">
        <v>0</v>
      </c>
      <c r="N99" s="25">
        <v>1</v>
      </c>
      <c r="O99" s="25">
        <v>0</v>
      </c>
      <c r="P99" s="25">
        <v>4</v>
      </c>
      <c r="Q99" s="25">
        <v>3</v>
      </c>
      <c r="R99" s="25">
        <v>1</v>
      </c>
      <c r="S99" s="25">
        <v>1</v>
      </c>
      <c r="T99" s="25">
        <v>1</v>
      </c>
      <c r="U99" s="2">
        <f t="shared" si="25"/>
        <v>0</v>
      </c>
      <c r="V99" s="25">
        <v>1</v>
      </c>
      <c r="W99" s="25">
        <v>0</v>
      </c>
      <c r="X99" s="25">
        <v>0</v>
      </c>
      <c r="Y99" s="25">
        <v>1.1386666666666667</v>
      </c>
      <c r="Z99" s="25">
        <f t="shared" si="19"/>
        <v>0.33014310055644464</v>
      </c>
      <c r="AA99" s="25">
        <v>1</v>
      </c>
      <c r="AB99" s="25">
        <v>1</v>
      </c>
      <c r="AC99" s="25">
        <v>2</v>
      </c>
      <c r="AD99" s="25">
        <f t="shared" si="20"/>
        <v>2</v>
      </c>
      <c r="AE99" s="25">
        <v>1</v>
      </c>
      <c r="AF99" s="25">
        <v>1</v>
      </c>
      <c r="AG99" s="25">
        <v>1</v>
      </c>
      <c r="AH99" s="25">
        <f t="shared" si="21"/>
        <v>1</v>
      </c>
      <c r="AI99" s="25">
        <v>2</v>
      </c>
      <c r="AJ99" s="27">
        <v>4</v>
      </c>
    </row>
    <row r="100" spans="1:36" ht="12.75" thickBot="1" x14ac:dyDescent="0.35">
      <c r="A100" s="33">
        <f t="shared" si="22"/>
        <v>11</v>
      </c>
      <c r="B100" s="8" t="s">
        <v>330</v>
      </c>
      <c r="C100" s="28" t="s">
        <v>7</v>
      </c>
      <c r="D100" s="28">
        <v>2.6970000000000001</v>
      </c>
      <c r="E100" s="28">
        <f t="shared" si="15"/>
        <v>0.56784945057310676</v>
      </c>
      <c r="F100" s="28">
        <v>14</v>
      </c>
      <c r="G100" s="28">
        <v>0</v>
      </c>
      <c r="H100" s="28">
        <v>0.86299999999999999</v>
      </c>
      <c r="I100" s="28">
        <f t="shared" si="16"/>
        <v>0.27021285489624264</v>
      </c>
      <c r="J100" s="28">
        <v>12.885999999999999</v>
      </c>
      <c r="K100" s="28">
        <f t="shared" si="17"/>
        <v>1.1425771609205344</v>
      </c>
      <c r="L100" s="28">
        <v>1</v>
      </c>
      <c r="M100" s="28">
        <v>0</v>
      </c>
      <c r="N100" s="28">
        <v>1</v>
      </c>
      <c r="O100" s="28">
        <v>0</v>
      </c>
      <c r="P100" s="28">
        <v>1</v>
      </c>
      <c r="Q100" s="28">
        <v>1</v>
      </c>
      <c r="R100" s="28">
        <v>0</v>
      </c>
      <c r="S100" s="28">
        <v>1</v>
      </c>
      <c r="T100" s="28">
        <v>0</v>
      </c>
      <c r="U100" s="8">
        <f t="shared" si="25"/>
        <v>1</v>
      </c>
      <c r="V100" s="28">
        <v>1</v>
      </c>
      <c r="W100" s="28">
        <v>0</v>
      </c>
      <c r="X100" s="28">
        <v>1</v>
      </c>
      <c r="Y100" s="28">
        <v>0.86299999999999999</v>
      </c>
      <c r="Z100" s="28">
        <f t="shared" si="19"/>
        <v>0.27021285489624264</v>
      </c>
      <c r="AA100" s="28">
        <v>0</v>
      </c>
      <c r="AB100" s="28">
        <v>0</v>
      </c>
      <c r="AC100" s="28"/>
      <c r="AD100" s="28">
        <f t="shared" si="20"/>
        <v>0</v>
      </c>
      <c r="AE100" s="28">
        <v>0</v>
      </c>
      <c r="AF100" s="28">
        <v>0</v>
      </c>
      <c r="AG100" s="28"/>
      <c r="AH100" s="28">
        <f t="shared" si="21"/>
        <v>0</v>
      </c>
      <c r="AI100" s="28">
        <v>0</v>
      </c>
      <c r="AJ100" s="30">
        <v>4</v>
      </c>
    </row>
    <row r="101" spans="1:36" x14ac:dyDescent="0.3">
      <c r="A101" s="32">
        <f t="shared" si="22"/>
        <v>12</v>
      </c>
      <c r="B101" s="5" t="s">
        <v>328</v>
      </c>
      <c r="C101" s="2" t="s">
        <v>10</v>
      </c>
      <c r="D101" s="2">
        <v>34.808999999999997</v>
      </c>
      <c r="E101" s="2">
        <f t="shared" si="15"/>
        <v>1.5539921930994234</v>
      </c>
      <c r="F101" s="2">
        <v>59</v>
      </c>
      <c r="G101" s="2">
        <v>4</v>
      </c>
      <c r="H101" s="2">
        <v>23.006000000000004</v>
      </c>
      <c r="I101" s="2">
        <f t="shared" si="16"/>
        <v>1.3803198017626408</v>
      </c>
      <c r="J101" s="2">
        <v>38.670999999999999</v>
      </c>
      <c r="K101" s="2">
        <f t="shared" si="17"/>
        <v>1.5984731480165795</v>
      </c>
      <c r="L101" s="2">
        <v>1</v>
      </c>
      <c r="M101" s="2">
        <v>0</v>
      </c>
      <c r="N101" s="2">
        <v>4</v>
      </c>
      <c r="O101" s="2">
        <v>1</v>
      </c>
      <c r="P101" s="2">
        <v>15</v>
      </c>
      <c r="Q101" s="2">
        <v>4</v>
      </c>
      <c r="R101" s="2">
        <v>11</v>
      </c>
      <c r="S101" s="2">
        <v>1</v>
      </c>
      <c r="T101" s="2">
        <v>1</v>
      </c>
      <c r="U101" s="10">
        <f>V101-T101</f>
        <v>0</v>
      </c>
      <c r="V101" s="2">
        <v>1</v>
      </c>
      <c r="W101" s="2">
        <v>0</v>
      </c>
      <c r="X101" s="2">
        <v>0</v>
      </c>
      <c r="Y101" s="2">
        <v>5.7515000000000009</v>
      </c>
      <c r="Z101" s="2">
        <f t="shared" si="19"/>
        <v>0.82940027199416022</v>
      </c>
      <c r="AA101" s="2">
        <v>0</v>
      </c>
      <c r="AB101" s="2">
        <v>0</v>
      </c>
      <c r="AC101" s="2"/>
      <c r="AD101" s="2">
        <f t="shared" si="20"/>
        <v>0</v>
      </c>
      <c r="AE101" s="2">
        <v>1</v>
      </c>
      <c r="AF101" s="2">
        <v>6</v>
      </c>
      <c r="AG101" s="2">
        <v>1</v>
      </c>
      <c r="AH101" s="2">
        <f t="shared" si="21"/>
        <v>6</v>
      </c>
      <c r="AI101" s="2">
        <v>3</v>
      </c>
      <c r="AJ101" s="7">
        <v>3</v>
      </c>
    </row>
    <row r="102" spans="1:36" x14ac:dyDescent="0.3">
      <c r="A102" s="32">
        <f t="shared" si="22"/>
        <v>12</v>
      </c>
      <c r="B102" s="2" t="s">
        <v>328</v>
      </c>
      <c r="C102" s="2" t="s">
        <v>3</v>
      </c>
      <c r="D102" s="2">
        <v>3.863</v>
      </c>
      <c r="E102" s="2">
        <f t="shared" si="15"/>
        <v>0.68690426956817729</v>
      </c>
      <c r="F102" s="2">
        <v>59</v>
      </c>
      <c r="G102" s="2">
        <v>0</v>
      </c>
      <c r="H102" s="2">
        <v>2.1130000000000004</v>
      </c>
      <c r="I102" s="2">
        <f t="shared" si="16"/>
        <v>0.49317912068251535</v>
      </c>
      <c r="J102" s="2">
        <v>12.769</v>
      </c>
      <c r="K102" s="2">
        <f t="shared" si="17"/>
        <v>1.1389023999335937</v>
      </c>
      <c r="L102" s="2">
        <v>1</v>
      </c>
      <c r="M102" s="2">
        <v>0</v>
      </c>
      <c r="N102" s="2">
        <v>1</v>
      </c>
      <c r="O102" s="2">
        <v>0</v>
      </c>
      <c r="P102" s="2">
        <v>1</v>
      </c>
      <c r="Q102" s="2">
        <v>1</v>
      </c>
      <c r="R102" s="2">
        <v>0</v>
      </c>
      <c r="S102" s="2">
        <v>1</v>
      </c>
      <c r="T102" s="2">
        <v>0</v>
      </c>
      <c r="U102" s="2">
        <f>V102-T102</f>
        <v>1</v>
      </c>
      <c r="V102" s="2">
        <v>1</v>
      </c>
      <c r="W102" s="2">
        <v>0</v>
      </c>
      <c r="X102" s="2">
        <v>1</v>
      </c>
      <c r="Y102" s="2">
        <v>2.1130000000000004</v>
      </c>
      <c r="Z102" s="2">
        <f t="shared" si="19"/>
        <v>0.49317912068251535</v>
      </c>
      <c r="AA102" s="2">
        <v>0</v>
      </c>
      <c r="AB102" s="2">
        <v>0</v>
      </c>
      <c r="AC102" s="2"/>
      <c r="AD102" s="2">
        <f t="shared" si="20"/>
        <v>0</v>
      </c>
      <c r="AE102" s="2">
        <v>0</v>
      </c>
      <c r="AF102" s="2">
        <v>0</v>
      </c>
      <c r="AG102" s="2"/>
      <c r="AH102" s="2">
        <f t="shared" si="21"/>
        <v>0</v>
      </c>
      <c r="AI102" s="2">
        <v>0</v>
      </c>
      <c r="AJ102" s="7">
        <v>3</v>
      </c>
    </row>
    <row r="103" spans="1:36" x14ac:dyDescent="0.3">
      <c r="A103" s="32">
        <f t="shared" si="22"/>
        <v>12</v>
      </c>
      <c r="B103" s="2" t="s">
        <v>328</v>
      </c>
      <c r="C103" s="2" t="s">
        <v>8</v>
      </c>
      <c r="D103" s="2">
        <v>14.768000000000001</v>
      </c>
      <c r="E103" s="2">
        <f t="shared" si="15"/>
        <v>1.1977766112713868</v>
      </c>
      <c r="F103" s="2">
        <v>59</v>
      </c>
      <c r="G103" s="2">
        <v>0</v>
      </c>
      <c r="H103" s="2">
        <v>9.452</v>
      </c>
      <c r="I103" s="2">
        <f t="shared" si="16"/>
        <v>1.0191994010552881</v>
      </c>
      <c r="J103" s="2">
        <v>18.364000000000001</v>
      </c>
      <c r="K103" s="2">
        <f t="shared" si="17"/>
        <v>1.286995073968852</v>
      </c>
      <c r="L103" s="2">
        <v>1</v>
      </c>
      <c r="M103" s="2">
        <v>0</v>
      </c>
      <c r="N103" s="2">
        <v>2</v>
      </c>
      <c r="O103" s="2">
        <v>1</v>
      </c>
      <c r="P103" s="2">
        <v>3</v>
      </c>
      <c r="Q103" s="2">
        <v>2</v>
      </c>
      <c r="R103" s="2">
        <v>1</v>
      </c>
      <c r="S103" s="2">
        <v>1</v>
      </c>
      <c r="T103" s="2">
        <v>1</v>
      </c>
      <c r="U103" s="2">
        <f t="shared" ref="U103:U109" si="26">V103-T103</f>
        <v>0</v>
      </c>
      <c r="V103" s="2">
        <v>1</v>
      </c>
      <c r="W103" s="2">
        <v>0</v>
      </c>
      <c r="X103" s="2">
        <v>0</v>
      </c>
      <c r="Y103" s="2">
        <v>4.726</v>
      </c>
      <c r="Z103" s="2">
        <f t="shared" si="19"/>
        <v>0.75785134368557983</v>
      </c>
      <c r="AA103" s="2">
        <v>0</v>
      </c>
      <c r="AB103" s="2">
        <v>0</v>
      </c>
      <c r="AC103" s="2"/>
      <c r="AD103" s="2">
        <f t="shared" si="20"/>
        <v>0</v>
      </c>
      <c r="AE103" s="2">
        <v>1</v>
      </c>
      <c r="AF103" s="2">
        <v>1</v>
      </c>
      <c r="AG103" s="2">
        <v>1</v>
      </c>
      <c r="AH103" s="2">
        <f t="shared" si="21"/>
        <v>1</v>
      </c>
      <c r="AI103" s="2">
        <v>1</v>
      </c>
      <c r="AJ103" s="7">
        <v>3</v>
      </c>
    </row>
    <row r="104" spans="1:36" x14ac:dyDescent="0.3">
      <c r="A104" s="32">
        <f t="shared" si="22"/>
        <v>12</v>
      </c>
      <c r="B104" s="2" t="s">
        <v>329</v>
      </c>
      <c r="C104" s="2" t="s">
        <v>9</v>
      </c>
      <c r="D104" s="2">
        <v>23.244</v>
      </c>
      <c r="E104" s="2">
        <f t="shared" si="15"/>
        <v>1.3846042753379724</v>
      </c>
      <c r="F104" s="2">
        <v>103</v>
      </c>
      <c r="G104" s="2">
        <v>4</v>
      </c>
      <c r="H104" s="2">
        <v>13.888999999999998</v>
      </c>
      <c r="I104" s="2">
        <f t="shared" si="16"/>
        <v>1.1728655299169857</v>
      </c>
      <c r="J104" s="2">
        <v>27.036999999999999</v>
      </c>
      <c r="K104" s="2">
        <f t="shared" si="17"/>
        <v>1.4477315416359748</v>
      </c>
      <c r="L104" s="2">
        <v>1</v>
      </c>
      <c r="M104" s="2">
        <v>0</v>
      </c>
      <c r="N104" s="2">
        <v>1</v>
      </c>
      <c r="O104" s="2">
        <v>1</v>
      </c>
      <c r="P104" s="2">
        <v>7</v>
      </c>
      <c r="Q104" s="2">
        <v>3</v>
      </c>
      <c r="R104" s="2">
        <v>4</v>
      </c>
      <c r="S104" s="2">
        <v>1</v>
      </c>
      <c r="T104" s="2">
        <v>1</v>
      </c>
      <c r="U104" s="2">
        <f t="shared" si="26"/>
        <v>0</v>
      </c>
      <c r="V104" s="2">
        <v>1</v>
      </c>
      <c r="W104" s="2">
        <v>0</v>
      </c>
      <c r="X104" s="2">
        <v>0</v>
      </c>
      <c r="Y104" s="2">
        <v>4.6296666666666662</v>
      </c>
      <c r="Z104" s="2">
        <f t="shared" si="19"/>
        <v>0.75048268097692539</v>
      </c>
      <c r="AA104" s="2">
        <v>0</v>
      </c>
      <c r="AB104" s="2">
        <v>0</v>
      </c>
      <c r="AC104" s="2"/>
      <c r="AD104" s="2">
        <f t="shared" si="20"/>
        <v>0</v>
      </c>
      <c r="AE104" s="2">
        <v>1</v>
      </c>
      <c r="AF104" s="2">
        <v>3</v>
      </c>
      <c r="AG104" s="2">
        <v>1</v>
      </c>
      <c r="AH104" s="2">
        <f t="shared" si="21"/>
        <v>3</v>
      </c>
      <c r="AI104" s="2">
        <v>2</v>
      </c>
      <c r="AJ104" s="7">
        <v>5</v>
      </c>
    </row>
    <row r="105" spans="1:36" x14ac:dyDescent="0.3">
      <c r="A105" s="32">
        <f t="shared" si="22"/>
        <v>12</v>
      </c>
      <c r="B105" s="2" t="s">
        <v>329</v>
      </c>
      <c r="C105" s="2" t="s">
        <v>11</v>
      </c>
      <c r="D105" s="2">
        <v>19.661999999999999</v>
      </c>
      <c r="E105" s="2">
        <f t="shared" si="15"/>
        <v>1.3151723572089871</v>
      </c>
      <c r="F105" s="2">
        <v>8</v>
      </c>
      <c r="G105" s="2">
        <v>0</v>
      </c>
      <c r="H105" s="2">
        <v>13.588000000000001</v>
      </c>
      <c r="I105" s="2">
        <f t="shared" si="16"/>
        <v>1.1639957546417437</v>
      </c>
      <c r="J105" s="2">
        <v>59.469000000000001</v>
      </c>
      <c r="K105" s="2">
        <f t="shared" si="17"/>
        <v>1.7815327865640542</v>
      </c>
      <c r="L105" s="2">
        <v>1</v>
      </c>
      <c r="M105" s="2">
        <v>0</v>
      </c>
      <c r="N105" s="2">
        <v>2</v>
      </c>
      <c r="O105" s="2">
        <v>1</v>
      </c>
      <c r="P105" s="2">
        <v>12</v>
      </c>
      <c r="Q105" s="2">
        <v>4</v>
      </c>
      <c r="R105" s="2">
        <v>8</v>
      </c>
      <c r="S105" s="2">
        <v>1</v>
      </c>
      <c r="T105" s="2">
        <v>1</v>
      </c>
      <c r="U105" s="2">
        <f t="shared" si="26"/>
        <v>0</v>
      </c>
      <c r="V105" s="2">
        <v>1</v>
      </c>
      <c r="W105" s="2">
        <v>0</v>
      </c>
      <c r="X105" s="2">
        <v>0</v>
      </c>
      <c r="Y105" s="2">
        <v>3.3970000000000002</v>
      </c>
      <c r="Z105" s="2">
        <f t="shared" si="19"/>
        <v>0.6431564656197063</v>
      </c>
      <c r="AA105" s="2">
        <v>1</v>
      </c>
      <c r="AB105" s="2">
        <v>1</v>
      </c>
      <c r="AC105" s="2">
        <v>2</v>
      </c>
      <c r="AD105" s="2">
        <f t="shared" si="20"/>
        <v>2</v>
      </c>
      <c r="AE105" s="2">
        <v>1</v>
      </c>
      <c r="AF105" s="2">
        <v>6</v>
      </c>
      <c r="AG105" s="2">
        <v>1</v>
      </c>
      <c r="AH105" s="2">
        <f t="shared" si="21"/>
        <v>6</v>
      </c>
      <c r="AI105" s="2">
        <v>3</v>
      </c>
      <c r="AJ105" s="7">
        <v>3</v>
      </c>
    </row>
    <row r="106" spans="1:36" x14ac:dyDescent="0.3">
      <c r="A106" s="32">
        <f t="shared" si="22"/>
        <v>12</v>
      </c>
      <c r="B106" s="2" t="s">
        <v>329</v>
      </c>
      <c r="C106" s="2" t="s">
        <v>6</v>
      </c>
      <c r="D106" s="2">
        <v>20.728000000000002</v>
      </c>
      <c r="E106" s="2">
        <f t="shared" si="15"/>
        <v>1.3370197526004077</v>
      </c>
      <c r="F106" s="2">
        <v>42</v>
      </c>
      <c r="G106" s="2">
        <v>0</v>
      </c>
      <c r="H106" s="2">
        <v>14.667000000000002</v>
      </c>
      <c r="I106" s="2">
        <f t="shared" si="16"/>
        <v>1.1949858434258809</v>
      </c>
      <c r="J106" s="2">
        <v>54.658000000000001</v>
      </c>
      <c r="K106" s="2">
        <f t="shared" si="17"/>
        <v>1.7455275964541965</v>
      </c>
      <c r="L106" s="2">
        <v>1</v>
      </c>
      <c r="M106" s="2">
        <v>0</v>
      </c>
      <c r="N106" s="2">
        <v>1</v>
      </c>
      <c r="O106" s="2">
        <v>0</v>
      </c>
      <c r="P106" s="2">
        <v>8</v>
      </c>
      <c r="Q106" s="2">
        <v>3</v>
      </c>
      <c r="R106" s="2">
        <v>5</v>
      </c>
      <c r="S106" s="2">
        <v>1</v>
      </c>
      <c r="T106" s="2">
        <v>0</v>
      </c>
      <c r="U106" s="2">
        <f t="shared" si="26"/>
        <v>0</v>
      </c>
      <c r="V106" s="2">
        <v>0</v>
      </c>
      <c r="W106" s="2">
        <v>0</v>
      </c>
      <c r="X106" s="2">
        <v>0</v>
      </c>
      <c r="Y106" s="2">
        <v>4.8890000000000002</v>
      </c>
      <c r="Z106" s="2">
        <f t="shared" si="19"/>
        <v>0.7700415543196687</v>
      </c>
      <c r="AA106" s="2">
        <v>0</v>
      </c>
      <c r="AB106" s="2">
        <v>0</v>
      </c>
      <c r="AC106" s="2"/>
      <c r="AD106" s="2">
        <f t="shared" si="20"/>
        <v>0</v>
      </c>
      <c r="AE106" s="2">
        <v>1</v>
      </c>
      <c r="AF106" s="2">
        <v>4</v>
      </c>
      <c r="AG106" s="2">
        <v>1</v>
      </c>
      <c r="AH106" s="2">
        <f t="shared" si="21"/>
        <v>4</v>
      </c>
      <c r="AI106" s="2">
        <v>2</v>
      </c>
      <c r="AJ106" s="7">
        <v>3</v>
      </c>
    </row>
    <row r="107" spans="1:36" x14ac:dyDescent="0.3">
      <c r="A107" s="32">
        <f t="shared" ref="A107:A138" si="27">A98+1</f>
        <v>12</v>
      </c>
      <c r="B107" s="2" t="s">
        <v>330</v>
      </c>
      <c r="C107" s="2" t="s">
        <v>4</v>
      </c>
      <c r="D107" s="2">
        <v>7.9080000000000004</v>
      </c>
      <c r="E107" s="2">
        <f t="shared" si="15"/>
        <v>0.94978020836200061</v>
      </c>
      <c r="F107" s="2">
        <v>13</v>
      </c>
      <c r="G107" s="2">
        <v>0</v>
      </c>
      <c r="H107" s="2">
        <v>3.5989999999999998</v>
      </c>
      <c r="I107" s="2">
        <f t="shared" si="16"/>
        <v>0.66266340957403758</v>
      </c>
      <c r="J107" s="2">
        <v>10.805</v>
      </c>
      <c r="K107" s="2">
        <f t="shared" si="17"/>
        <v>1.0720659914147459</v>
      </c>
      <c r="L107" s="2">
        <v>1</v>
      </c>
      <c r="M107" s="2">
        <v>0</v>
      </c>
      <c r="N107" s="2">
        <v>1</v>
      </c>
      <c r="O107" s="2">
        <v>0</v>
      </c>
      <c r="P107" s="2">
        <v>1</v>
      </c>
      <c r="Q107" s="2">
        <v>1</v>
      </c>
      <c r="R107" s="2">
        <v>0</v>
      </c>
      <c r="S107" s="2">
        <v>1</v>
      </c>
      <c r="T107" s="2">
        <v>0</v>
      </c>
      <c r="U107" s="2">
        <f t="shared" si="26"/>
        <v>1</v>
      </c>
      <c r="V107" s="2">
        <v>1</v>
      </c>
      <c r="W107" s="2">
        <v>0</v>
      </c>
      <c r="X107" s="2">
        <v>1</v>
      </c>
      <c r="Y107" s="2">
        <v>3.5989999999999998</v>
      </c>
      <c r="Z107" s="2">
        <f t="shared" si="19"/>
        <v>0.66266340957403758</v>
      </c>
      <c r="AA107" s="2">
        <v>0</v>
      </c>
      <c r="AB107" s="2">
        <v>0</v>
      </c>
      <c r="AC107" s="2"/>
      <c r="AD107" s="2">
        <f t="shared" si="20"/>
        <v>0</v>
      </c>
      <c r="AE107" s="2">
        <v>0</v>
      </c>
      <c r="AF107" s="2">
        <v>0</v>
      </c>
      <c r="AG107" s="2"/>
      <c r="AH107" s="2">
        <f t="shared" si="21"/>
        <v>0</v>
      </c>
      <c r="AI107" s="2">
        <v>0</v>
      </c>
      <c r="AJ107" s="7">
        <v>6</v>
      </c>
    </row>
    <row r="108" spans="1:36" x14ac:dyDescent="0.3">
      <c r="A108" s="32">
        <f t="shared" si="27"/>
        <v>12</v>
      </c>
      <c r="B108" s="2" t="s">
        <v>330</v>
      </c>
      <c r="C108" s="2" t="s">
        <v>7</v>
      </c>
      <c r="D108" s="2">
        <v>12.901999999999999</v>
      </c>
      <c r="E108" s="2">
        <f t="shared" si="15"/>
        <v>1.1430772841736192</v>
      </c>
      <c r="F108" s="2">
        <v>39</v>
      </c>
      <c r="G108" s="2">
        <v>0</v>
      </c>
      <c r="H108" s="2">
        <v>10.106999999999999</v>
      </c>
      <c r="I108" s="2">
        <f t="shared" si="16"/>
        <v>1.0455967718675787</v>
      </c>
      <c r="J108" s="2">
        <v>19.379000000000001</v>
      </c>
      <c r="K108" s="2">
        <f t="shared" si="17"/>
        <v>1.3091828693103895</v>
      </c>
      <c r="L108" s="2">
        <v>1</v>
      </c>
      <c r="M108" s="2">
        <v>0</v>
      </c>
      <c r="N108" s="2">
        <v>1</v>
      </c>
      <c r="O108" s="2">
        <v>0</v>
      </c>
      <c r="P108" s="2">
        <v>1</v>
      </c>
      <c r="Q108" s="2">
        <v>1</v>
      </c>
      <c r="R108" s="2">
        <v>0</v>
      </c>
      <c r="S108" s="2">
        <v>1</v>
      </c>
      <c r="T108" s="2">
        <v>0</v>
      </c>
      <c r="U108" s="2">
        <f t="shared" si="26"/>
        <v>1</v>
      </c>
      <c r="V108" s="2">
        <v>1</v>
      </c>
      <c r="W108" s="2">
        <v>0</v>
      </c>
      <c r="X108" s="2">
        <v>1</v>
      </c>
      <c r="Y108" s="2">
        <v>10.106999999999999</v>
      </c>
      <c r="Z108" s="2">
        <f t="shared" si="19"/>
        <v>1.0455967718675787</v>
      </c>
      <c r="AA108" s="2">
        <v>0</v>
      </c>
      <c r="AB108" s="2">
        <v>0</v>
      </c>
      <c r="AC108" s="2"/>
      <c r="AD108" s="2">
        <f t="shared" si="20"/>
        <v>0</v>
      </c>
      <c r="AE108" s="2">
        <v>0</v>
      </c>
      <c r="AF108" s="2">
        <v>0</v>
      </c>
      <c r="AG108" s="2"/>
      <c r="AH108" s="2">
        <f t="shared" si="21"/>
        <v>0</v>
      </c>
      <c r="AI108" s="2">
        <v>0</v>
      </c>
      <c r="AJ108" s="7">
        <v>5</v>
      </c>
    </row>
    <row r="109" spans="1:36" ht="12.75" thickBot="1" x14ac:dyDescent="0.35">
      <c r="A109" s="32">
        <f t="shared" si="27"/>
        <v>12</v>
      </c>
      <c r="B109" s="8" t="s">
        <v>330</v>
      </c>
      <c r="C109" s="2" t="s">
        <v>5</v>
      </c>
      <c r="D109" s="2">
        <v>12.17</v>
      </c>
      <c r="E109" s="2">
        <f t="shared" si="15"/>
        <v>1.1195857749617839</v>
      </c>
      <c r="F109" s="2">
        <v>21</v>
      </c>
      <c r="G109" s="2">
        <v>0</v>
      </c>
      <c r="H109" s="2">
        <v>4.7090000000000005</v>
      </c>
      <c r="I109" s="2">
        <f t="shared" si="16"/>
        <v>0.75656004300668289</v>
      </c>
      <c r="J109" s="2">
        <v>20.927</v>
      </c>
      <c r="K109" s="2">
        <f t="shared" si="17"/>
        <v>1.3409792166036354</v>
      </c>
      <c r="L109" s="2">
        <v>1</v>
      </c>
      <c r="M109" s="2">
        <v>0</v>
      </c>
      <c r="N109" s="2">
        <v>2</v>
      </c>
      <c r="O109" s="2">
        <v>0</v>
      </c>
      <c r="P109" s="2">
        <v>2</v>
      </c>
      <c r="Q109" s="2">
        <v>2</v>
      </c>
      <c r="R109" s="2">
        <v>0</v>
      </c>
      <c r="S109" s="2">
        <v>1</v>
      </c>
      <c r="T109" s="2">
        <v>1</v>
      </c>
      <c r="U109" s="8">
        <f t="shared" si="26"/>
        <v>0</v>
      </c>
      <c r="V109" s="2">
        <v>1</v>
      </c>
      <c r="W109" s="2">
        <v>1</v>
      </c>
      <c r="X109" s="2">
        <v>1</v>
      </c>
      <c r="Y109" s="2">
        <v>2.3545000000000003</v>
      </c>
      <c r="Z109" s="2">
        <f t="shared" si="19"/>
        <v>0.52562779621188815</v>
      </c>
      <c r="AA109" s="2">
        <v>0</v>
      </c>
      <c r="AB109" s="2">
        <v>0</v>
      </c>
      <c r="AC109" s="2"/>
      <c r="AD109" s="2">
        <f t="shared" si="20"/>
        <v>0</v>
      </c>
      <c r="AE109" s="2">
        <v>0</v>
      </c>
      <c r="AF109" s="2">
        <v>0</v>
      </c>
      <c r="AG109" s="2"/>
      <c r="AH109" s="2">
        <f t="shared" si="21"/>
        <v>0</v>
      </c>
      <c r="AI109" s="2">
        <v>1</v>
      </c>
      <c r="AJ109" s="7">
        <v>6</v>
      </c>
    </row>
    <row r="110" spans="1:36" x14ac:dyDescent="0.3">
      <c r="A110" s="31">
        <f t="shared" si="27"/>
        <v>13</v>
      </c>
      <c r="B110" s="5" t="s">
        <v>328</v>
      </c>
      <c r="C110" s="5" t="s">
        <v>6</v>
      </c>
      <c r="D110" s="5">
        <v>12.021000000000001</v>
      </c>
      <c r="E110" s="5">
        <f t="shared" si="15"/>
        <v>1.1146443389022793</v>
      </c>
      <c r="F110" s="5">
        <v>42</v>
      </c>
      <c r="G110" s="5">
        <v>0</v>
      </c>
      <c r="H110" s="5">
        <v>6.9310000000000009</v>
      </c>
      <c r="I110" s="5">
        <f t="shared" si="16"/>
        <v>0.89932794987765408</v>
      </c>
      <c r="J110" s="5">
        <v>27.538</v>
      </c>
      <c r="K110" s="5">
        <f t="shared" si="17"/>
        <v>1.4554235336209786</v>
      </c>
      <c r="L110" s="5">
        <v>1</v>
      </c>
      <c r="M110" s="5">
        <v>0</v>
      </c>
      <c r="N110" s="5">
        <v>1</v>
      </c>
      <c r="O110" s="5">
        <v>0</v>
      </c>
      <c r="P110" s="5">
        <v>3</v>
      </c>
      <c r="Q110" s="5">
        <v>2</v>
      </c>
      <c r="R110" s="5">
        <v>1</v>
      </c>
      <c r="S110" s="5">
        <v>1</v>
      </c>
      <c r="T110" s="5">
        <v>1</v>
      </c>
      <c r="U110" s="10">
        <f>V110-T110</f>
        <v>0</v>
      </c>
      <c r="V110" s="5">
        <v>1</v>
      </c>
      <c r="W110" s="5">
        <v>0</v>
      </c>
      <c r="X110" s="5">
        <v>0</v>
      </c>
      <c r="Y110" s="5">
        <v>3.4655000000000005</v>
      </c>
      <c r="Z110" s="5">
        <f t="shared" si="19"/>
        <v>0.649870093702406</v>
      </c>
      <c r="AA110" s="5">
        <v>0</v>
      </c>
      <c r="AB110" s="5">
        <v>0</v>
      </c>
      <c r="AC110" s="5"/>
      <c r="AD110" s="5">
        <f t="shared" si="20"/>
        <v>0</v>
      </c>
      <c r="AE110" s="5">
        <v>1</v>
      </c>
      <c r="AF110" s="5">
        <v>1</v>
      </c>
      <c r="AG110" s="5">
        <v>1</v>
      </c>
      <c r="AH110" s="5">
        <f t="shared" si="21"/>
        <v>1</v>
      </c>
      <c r="AI110" s="5">
        <v>1</v>
      </c>
      <c r="AJ110" s="6">
        <v>6</v>
      </c>
    </row>
    <row r="111" spans="1:36" x14ac:dyDescent="0.3">
      <c r="A111" s="32">
        <f t="shared" si="27"/>
        <v>13</v>
      </c>
      <c r="B111" s="2" t="s">
        <v>328</v>
      </c>
      <c r="C111" s="2" t="s">
        <v>9</v>
      </c>
      <c r="D111" s="2">
        <v>4.2619999999999996</v>
      </c>
      <c r="E111" s="2">
        <f t="shared" si="15"/>
        <v>0.72115084374968408</v>
      </c>
      <c r="F111" s="2">
        <v>13</v>
      </c>
      <c r="G111" s="2">
        <v>0</v>
      </c>
      <c r="H111" s="2">
        <v>2.7970000000000006</v>
      </c>
      <c r="I111" s="2">
        <f t="shared" si="16"/>
        <v>0.57944059713979723</v>
      </c>
      <c r="J111" s="2">
        <v>13.468999999999999</v>
      </c>
      <c r="K111" s="2">
        <f t="shared" si="17"/>
        <v>1.160438516641545</v>
      </c>
      <c r="L111" s="2">
        <v>1</v>
      </c>
      <c r="M111" s="2">
        <v>0</v>
      </c>
      <c r="N111" s="2">
        <v>1</v>
      </c>
      <c r="O111" s="2">
        <v>0</v>
      </c>
      <c r="P111" s="2">
        <v>1</v>
      </c>
      <c r="Q111" s="2">
        <v>1</v>
      </c>
      <c r="R111" s="2">
        <v>0</v>
      </c>
      <c r="S111" s="2">
        <v>1</v>
      </c>
      <c r="T111" s="2">
        <v>0</v>
      </c>
      <c r="U111" s="2">
        <f>V111-T111</f>
        <v>1</v>
      </c>
      <c r="V111" s="2">
        <v>1</v>
      </c>
      <c r="W111" s="2">
        <v>0</v>
      </c>
      <c r="X111" s="2">
        <v>1</v>
      </c>
      <c r="Y111" s="2">
        <v>2.7970000000000006</v>
      </c>
      <c r="Z111" s="2">
        <f t="shared" si="19"/>
        <v>0.57944059713979723</v>
      </c>
      <c r="AA111" s="2">
        <v>0</v>
      </c>
      <c r="AB111" s="2">
        <v>0</v>
      </c>
      <c r="AC111" s="2"/>
      <c r="AD111" s="2">
        <f t="shared" si="20"/>
        <v>0</v>
      </c>
      <c r="AE111" s="2">
        <v>0</v>
      </c>
      <c r="AF111" s="2">
        <v>0</v>
      </c>
      <c r="AG111" s="2"/>
      <c r="AH111" s="2">
        <f t="shared" si="21"/>
        <v>0</v>
      </c>
      <c r="AI111" s="2">
        <v>0</v>
      </c>
      <c r="AJ111" s="7">
        <v>6</v>
      </c>
    </row>
    <row r="112" spans="1:36" x14ac:dyDescent="0.3">
      <c r="A112" s="32">
        <f t="shared" si="27"/>
        <v>13</v>
      </c>
      <c r="B112" s="2" t="s">
        <v>328</v>
      </c>
      <c r="C112" s="2" t="s">
        <v>3</v>
      </c>
      <c r="D112" s="2">
        <v>17.116</v>
      </c>
      <c r="E112" s="2">
        <f t="shared" si="15"/>
        <v>1.2580623120109196</v>
      </c>
      <c r="F112" s="2">
        <v>57</v>
      </c>
      <c r="G112" s="2">
        <v>0</v>
      </c>
      <c r="H112" s="2">
        <v>11.587</v>
      </c>
      <c r="I112" s="2">
        <f t="shared" si="16"/>
        <v>1.099922232196922</v>
      </c>
      <c r="J112" s="2">
        <v>34.780999999999999</v>
      </c>
      <c r="K112" s="2">
        <f t="shared" si="17"/>
        <v>1.5536524739734743</v>
      </c>
      <c r="L112" s="2">
        <v>1</v>
      </c>
      <c r="M112" s="2">
        <v>0</v>
      </c>
      <c r="N112" s="2">
        <v>1</v>
      </c>
      <c r="O112" s="2">
        <v>1</v>
      </c>
      <c r="P112" s="2">
        <v>7</v>
      </c>
      <c r="Q112" s="2">
        <v>4</v>
      </c>
      <c r="R112" s="2">
        <v>3</v>
      </c>
      <c r="S112" s="2">
        <v>1</v>
      </c>
      <c r="T112" s="2">
        <v>1</v>
      </c>
      <c r="U112" s="2">
        <f t="shared" ref="U112:U118" si="28">V112-T112</f>
        <v>0</v>
      </c>
      <c r="V112" s="2">
        <v>1</v>
      </c>
      <c r="W112" s="2">
        <v>0</v>
      </c>
      <c r="X112" s="2">
        <v>0</v>
      </c>
      <c r="Y112" s="2">
        <v>2.8967499999999999</v>
      </c>
      <c r="Z112" s="2">
        <f t="shared" si="19"/>
        <v>0.59070254407772305</v>
      </c>
      <c r="AA112" s="2">
        <v>0</v>
      </c>
      <c r="AB112" s="2">
        <v>0</v>
      </c>
      <c r="AC112" s="2"/>
      <c r="AD112" s="2">
        <f t="shared" si="20"/>
        <v>0</v>
      </c>
      <c r="AE112" s="2">
        <v>1</v>
      </c>
      <c r="AF112" s="2">
        <v>2</v>
      </c>
      <c r="AG112" s="2">
        <v>2</v>
      </c>
      <c r="AH112" s="2">
        <f t="shared" si="21"/>
        <v>4</v>
      </c>
      <c r="AI112" s="2">
        <v>3</v>
      </c>
      <c r="AJ112" s="7">
        <v>5</v>
      </c>
    </row>
    <row r="113" spans="1:37" x14ac:dyDescent="0.3">
      <c r="A113" s="32">
        <f t="shared" si="27"/>
        <v>13</v>
      </c>
      <c r="B113" s="2" t="s">
        <v>329</v>
      </c>
      <c r="C113" s="2" t="s">
        <v>11</v>
      </c>
      <c r="D113" s="2">
        <v>25.672000000000001</v>
      </c>
      <c r="E113" s="2">
        <f t="shared" si="15"/>
        <v>1.4260555824839301</v>
      </c>
      <c r="F113" s="2">
        <v>72</v>
      </c>
      <c r="G113" s="2">
        <v>0</v>
      </c>
      <c r="H113" s="2">
        <v>13.389999999999999</v>
      </c>
      <c r="I113" s="2">
        <f t="shared" si="16"/>
        <v>1.1580607939366052</v>
      </c>
      <c r="J113" s="2">
        <v>46.966000000000001</v>
      </c>
      <c r="K113" s="2">
        <f t="shared" si="17"/>
        <v>1.680933503115484</v>
      </c>
      <c r="L113" s="2">
        <v>2</v>
      </c>
      <c r="M113" s="2">
        <v>0</v>
      </c>
      <c r="N113" s="2">
        <v>3</v>
      </c>
      <c r="O113" s="2">
        <v>0</v>
      </c>
      <c r="P113" s="2">
        <v>17</v>
      </c>
      <c r="Q113" s="2">
        <v>4</v>
      </c>
      <c r="R113" s="2">
        <v>13</v>
      </c>
      <c r="S113" s="2">
        <v>1</v>
      </c>
      <c r="T113" s="2">
        <v>1</v>
      </c>
      <c r="U113" s="2">
        <f t="shared" si="28"/>
        <v>0</v>
      </c>
      <c r="V113" s="2">
        <v>1</v>
      </c>
      <c r="W113" s="2">
        <v>0</v>
      </c>
      <c r="X113" s="2">
        <v>0</v>
      </c>
      <c r="Y113" s="2">
        <v>3.3474999999999997</v>
      </c>
      <c r="Z113" s="2">
        <f t="shared" si="19"/>
        <v>0.63823959067475011</v>
      </c>
      <c r="AA113" s="2">
        <v>1</v>
      </c>
      <c r="AB113" s="2">
        <v>2</v>
      </c>
      <c r="AC113" s="2">
        <v>2</v>
      </c>
      <c r="AD113" s="2">
        <f t="shared" si="20"/>
        <v>4</v>
      </c>
      <c r="AE113" s="2">
        <v>1</v>
      </c>
      <c r="AF113" s="2">
        <v>7</v>
      </c>
      <c r="AG113" s="2">
        <v>1.2857142857142858</v>
      </c>
      <c r="AH113" s="2">
        <f t="shared" si="21"/>
        <v>9</v>
      </c>
      <c r="AI113" s="2">
        <v>3</v>
      </c>
      <c r="AJ113" s="7">
        <v>6</v>
      </c>
      <c r="AK113" s="1" t="s">
        <v>334</v>
      </c>
    </row>
    <row r="114" spans="1:37" x14ac:dyDescent="0.3">
      <c r="A114" s="32">
        <f t="shared" si="27"/>
        <v>13</v>
      </c>
      <c r="B114" s="2" t="s">
        <v>329</v>
      </c>
      <c r="C114" s="2" t="s">
        <v>4</v>
      </c>
      <c r="D114" s="2">
        <v>16.366</v>
      </c>
      <c r="E114" s="2">
        <f t="shared" si="15"/>
        <v>1.2396997966866603</v>
      </c>
      <c r="F114" s="2">
        <v>42</v>
      </c>
      <c r="G114" s="2">
        <v>0</v>
      </c>
      <c r="H114" s="2">
        <v>7.7779999999999996</v>
      </c>
      <c r="I114" s="2">
        <f t="shared" si="16"/>
        <v>0.94339557650895445</v>
      </c>
      <c r="J114" s="2">
        <v>21.411000000000001</v>
      </c>
      <c r="K114" s="2">
        <f t="shared" si="17"/>
        <v>1.3504612355976424</v>
      </c>
      <c r="L114" s="2">
        <v>1</v>
      </c>
      <c r="M114" s="2">
        <v>0</v>
      </c>
      <c r="N114" s="2">
        <v>3</v>
      </c>
      <c r="O114" s="2">
        <v>0</v>
      </c>
      <c r="P114" s="2">
        <v>12</v>
      </c>
      <c r="Q114" s="2">
        <v>3</v>
      </c>
      <c r="R114" s="2">
        <v>9</v>
      </c>
      <c r="S114" s="2">
        <v>1</v>
      </c>
      <c r="T114" s="2">
        <v>0</v>
      </c>
      <c r="U114" s="2">
        <f t="shared" si="28"/>
        <v>0</v>
      </c>
      <c r="V114" s="2">
        <v>0</v>
      </c>
      <c r="W114" s="2">
        <v>0</v>
      </c>
      <c r="X114" s="2">
        <v>0</v>
      </c>
      <c r="Y114" s="2">
        <v>2.5926666666666667</v>
      </c>
      <c r="Z114" s="2">
        <f t="shared" si="19"/>
        <v>0.55541692454034419</v>
      </c>
      <c r="AA114" s="2">
        <v>0</v>
      </c>
      <c r="AB114" s="2">
        <v>0</v>
      </c>
      <c r="AC114" s="2"/>
      <c r="AD114" s="2">
        <f t="shared" si="20"/>
        <v>0</v>
      </c>
      <c r="AE114" s="2">
        <v>1</v>
      </c>
      <c r="AF114" s="2">
        <v>5</v>
      </c>
      <c r="AG114" s="2">
        <v>1</v>
      </c>
      <c r="AH114" s="2">
        <f t="shared" si="21"/>
        <v>5</v>
      </c>
      <c r="AI114" s="2">
        <v>2</v>
      </c>
      <c r="AJ114" s="7">
        <v>6</v>
      </c>
    </row>
    <row r="115" spans="1:37" x14ac:dyDescent="0.3">
      <c r="A115" s="32">
        <f t="shared" si="27"/>
        <v>13</v>
      </c>
      <c r="B115" s="2" t="s">
        <v>329</v>
      </c>
      <c r="C115" s="2" t="s">
        <v>10</v>
      </c>
      <c r="D115" s="2">
        <v>25.956</v>
      </c>
      <c r="E115" s="2">
        <f t="shared" si="15"/>
        <v>1.4306554476996647</v>
      </c>
      <c r="F115" s="2">
        <v>67</v>
      </c>
      <c r="G115" s="2">
        <v>0</v>
      </c>
      <c r="H115" s="2">
        <v>13.634</v>
      </c>
      <c r="I115" s="2">
        <f t="shared" si="16"/>
        <v>1.1653630506973742</v>
      </c>
      <c r="J115" s="2">
        <v>33.363999999999997</v>
      </c>
      <c r="K115" s="2">
        <f t="shared" si="17"/>
        <v>1.5361037103634878</v>
      </c>
      <c r="L115" s="2">
        <v>1</v>
      </c>
      <c r="M115" s="2">
        <v>0</v>
      </c>
      <c r="N115" s="2">
        <v>4</v>
      </c>
      <c r="O115" s="2">
        <v>0</v>
      </c>
      <c r="P115" s="2">
        <v>9</v>
      </c>
      <c r="Q115" s="2">
        <v>5</v>
      </c>
      <c r="R115" s="2">
        <v>4</v>
      </c>
      <c r="S115" s="2">
        <v>1</v>
      </c>
      <c r="T115" s="2">
        <v>0</v>
      </c>
      <c r="U115" s="2">
        <f t="shared" si="28"/>
        <v>0</v>
      </c>
      <c r="V115" s="2">
        <v>0</v>
      </c>
      <c r="W115" s="2">
        <v>0</v>
      </c>
      <c r="X115" s="2">
        <v>0</v>
      </c>
      <c r="Y115" s="2">
        <v>2.7267999999999999</v>
      </c>
      <c r="Z115" s="2">
        <f t="shared" si="19"/>
        <v>0.5713360868168943</v>
      </c>
      <c r="AA115" s="2">
        <v>0</v>
      </c>
      <c r="AB115" s="2">
        <v>0</v>
      </c>
      <c r="AC115" s="2"/>
      <c r="AD115" s="2">
        <f t="shared" si="20"/>
        <v>0</v>
      </c>
      <c r="AE115" s="2">
        <v>1</v>
      </c>
      <c r="AF115" s="2">
        <v>3</v>
      </c>
      <c r="AG115" s="2">
        <v>1</v>
      </c>
      <c r="AH115" s="2">
        <f t="shared" si="21"/>
        <v>3</v>
      </c>
      <c r="AI115" s="2">
        <v>4</v>
      </c>
      <c r="AJ115" s="7">
        <v>6</v>
      </c>
    </row>
    <row r="116" spans="1:37" x14ac:dyDescent="0.3">
      <c r="A116" s="32">
        <f t="shared" si="27"/>
        <v>13</v>
      </c>
      <c r="B116" s="2" t="s">
        <v>330</v>
      </c>
      <c r="C116" s="2" t="s">
        <v>5</v>
      </c>
      <c r="D116" s="2">
        <v>9.59</v>
      </c>
      <c r="E116" s="2">
        <f t="shared" si="15"/>
        <v>1.024895960107485</v>
      </c>
      <c r="F116" s="2">
        <v>28</v>
      </c>
      <c r="G116" s="2">
        <v>0</v>
      </c>
      <c r="H116" s="2">
        <v>5.0119999999999996</v>
      </c>
      <c r="I116" s="2">
        <f t="shared" si="16"/>
        <v>0.77901897191487046</v>
      </c>
      <c r="J116" s="2">
        <v>17.416</v>
      </c>
      <c r="K116" s="2">
        <f t="shared" si="17"/>
        <v>1.2651953062857166</v>
      </c>
      <c r="L116" s="2">
        <v>1</v>
      </c>
      <c r="M116" s="2">
        <v>0</v>
      </c>
      <c r="N116" s="2">
        <v>5</v>
      </c>
      <c r="O116" s="2">
        <v>0</v>
      </c>
      <c r="P116" s="2">
        <v>6</v>
      </c>
      <c r="Q116" s="2">
        <v>5</v>
      </c>
      <c r="R116" s="2">
        <v>1</v>
      </c>
      <c r="S116" s="2">
        <v>1</v>
      </c>
      <c r="T116" s="2">
        <v>0</v>
      </c>
      <c r="U116" s="2">
        <f t="shared" si="28"/>
        <v>0</v>
      </c>
      <c r="V116" s="2">
        <v>0</v>
      </c>
      <c r="W116" s="2">
        <v>0</v>
      </c>
      <c r="X116" s="2">
        <v>0</v>
      </c>
      <c r="Y116" s="2">
        <v>1.0024</v>
      </c>
      <c r="Z116" s="2">
        <f t="shared" si="19"/>
        <v>0.30155083660016679</v>
      </c>
      <c r="AA116" s="2">
        <v>1</v>
      </c>
      <c r="AB116" s="2">
        <v>1</v>
      </c>
      <c r="AC116" s="2">
        <v>2</v>
      </c>
      <c r="AD116" s="2">
        <f t="shared" si="20"/>
        <v>2</v>
      </c>
      <c r="AE116" s="2">
        <v>1</v>
      </c>
      <c r="AF116" s="2">
        <v>1</v>
      </c>
      <c r="AG116" s="2">
        <v>1</v>
      </c>
      <c r="AH116" s="2">
        <f t="shared" si="21"/>
        <v>1</v>
      </c>
      <c r="AI116" s="2">
        <v>4</v>
      </c>
      <c r="AJ116" s="7">
        <v>7</v>
      </c>
    </row>
    <row r="117" spans="1:37" x14ac:dyDescent="0.3">
      <c r="A117" s="32">
        <f t="shared" si="27"/>
        <v>13</v>
      </c>
      <c r="B117" s="2" t="s">
        <v>330</v>
      </c>
      <c r="C117" s="2" t="s">
        <v>8</v>
      </c>
      <c r="D117" s="2">
        <v>4.3120000000000003</v>
      </c>
      <c r="E117" s="2">
        <f t="shared" si="15"/>
        <v>0.72525806635996115</v>
      </c>
      <c r="F117" s="2">
        <v>12</v>
      </c>
      <c r="G117" s="2">
        <v>0</v>
      </c>
      <c r="H117" s="2">
        <v>2.2480000000000002</v>
      </c>
      <c r="I117" s="2">
        <f t="shared" si="16"/>
        <v>0.51161602056913769</v>
      </c>
      <c r="J117" s="2">
        <v>16.016999999999999</v>
      </c>
      <c r="K117" s="2">
        <f t="shared" si="17"/>
        <v>1.2308829988575924</v>
      </c>
      <c r="L117" s="2">
        <v>1</v>
      </c>
      <c r="M117" s="2">
        <v>0</v>
      </c>
      <c r="N117" s="2">
        <v>1</v>
      </c>
      <c r="O117" s="2">
        <v>0</v>
      </c>
      <c r="P117" s="2">
        <v>4</v>
      </c>
      <c r="Q117" s="2">
        <v>2</v>
      </c>
      <c r="R117" s="2">
        <v>2</v>
      </c>
      <c r="S117" s="2">
        <v>1</v>
      </c>
      <c r="T117" s="2">
        <v>0</v>
      </c>
      <c r="U117" s="2">
        <f t="shared" si="28"/>
        <v>0</v>
      </c>
      <c r="V117" s="2">
        <v>0</v>
      </c>
      <c r="W117" s="2">
        <v>0</v>
      </c>
      <c r="X117" s="2">
        <v>0</v>
      </c>
      <c r="Y117" s="2">
        <v>1.1240000000000001</v>
      </c>
      <c r="Z117" s="2">
        <f t="shared" si="19"/>
        <v>0.3271545124094315</v>
      </c>
      <c r="AA117" s="2">
        <v>0</v>
      </c>
      <c r="AB117" s="2">
        <v>0</v>
      </c>
      <c r="AC117" s="2"/>
      <c r="AD117" s="2">
        <f t="shared" si="20"/>
        <v>0</v>
      </c>
      <c r="AE117" s="2">
        <v>1</v>
      </c>
      <c r="AF117" s="2">
        <v>2</v>
      </c>
      <c r="AG117" s="2">
        <v>1</v>
      </c>
      <c r="AH117" s="2">
        <f t="shared" si="21"/>
        <v>2</v>
      </c>
      <c r="AI117" s="2">
        <v>1</v>
      </c>
      <c r="AJ117" s="7">
        <v>7</v>
      </c>
    </row>
    <row r="118" spans="1:37" ht="12.75" thickBot="1" x14ac:dyDescent="0.35">
      <c r="A118" s="33">
        <f t="shared" si="27"/>
        <v>13</v>
      </c>
      <c r="B118" s="8" t="s">
        <v>330</v>
      </c>
      <c r="C118" s="8" t="s">
        <v>7</v>
      </c>
      <c r="D118" s="8">
        <v>4.0449999999999999</v>
      </c>
      <c r="E118" s="8">
        <f t="shared" si="15"/>
        <v>0.70286117057292929</v>
      </c>
      <c r="F118" s="8">
        <v>13</v>
      </c>
      <c r="G118" s="8">
        <v>0</v>
      </c>
      <c r="H118" s="8">
        <v>2.5289999999999999</v>
      </c>
      <c r="I118" s="8">
        <f t="shared" si="16"/>
        <v>0.54765165835996921</v>
      </c>
      <c r="J118" s="8">
        <v>28.321000000000002</v>
      </c>
      <c r="K118" s="8">
        <f t="shared" si="17"/>
        <v>1.4671787779430316</v>
      </c>
      <c r="L118" s="8">
        <v>1</v>
      </c>
      <c r="M118" s="8">
        <v>0</v>
      </c>
      <c r="N118" s="8">
        <v>1</v>
      </c>
      <c r="O118" s="8">
        <v>0</v>
      </c>
      <c r="P118" s="8">
        <v>1</v>
      </c>
      <c r="Q118" s="8">
        <v>1</v>
      </c>
      <c r="R118" s="8">
        <v>0</v>
      </c>
      <c r="S118" s="8">
        <v>1</v>
      </c>
      <c r="T118" s="8">
        <v>0</v>
      </c>
      <c r="U118" s="8">
        <f t="shared" si="28"/>
        <v>1</v>
      </c>
      <c r="V118" s="8">
        <v>1</v>
      </c>
      <c r="W118" s="8">
        <v>0</v>
      </c>
      <c r="X118" s="8">
        <v>1</v>
      </c>
      <c r="Y118" s="8">
        <v>2.5289999999999999</v>
      </c>
      <c r="Z118" s="8">
        <f t="shared" si="19"/>
        <v>0.54765165835996921</v>
      </c>
      <c r="AA118" s="8">
        <v>0</v>
      </c>
      <c r="AB118" s="8">
        <v>0</v>
      </c>
      <c r="AC118" s="8"/>
      <c r="AD118" s="8">
        <f t="shared" si="20"/>
        <v>0</v>
      </c>
      <c r="AE118" s="8">
        <v>0</v>
      </c>
      <c r="AF118" s="8">
        <v>0</v>
      </c>
      <c r="AG118" s="8"/>
      <c r="AH118" s="8">
        <f t="shared" si="21"/>
        <v>0</v>
      </c>
      <c r="AI118" s="8">
        <v>0</v>
      </c>
      <c r="AJ118" s="9">
        <v>6</v>
      </c>
    </row>
    <row r="119" spans="1:37" x14ac:dyDescent="0.3">
      <c r="A119" s="32">
        <f t="shared" si="27"/>
        <v>14</v>
      </c>
      <c r="B119" s="5" t="s">
        <v>328</v>
      </c>
      <c r="C119" s="2" t="s">
        <v>7</v>
      </c>
      <c r="D119" s="2">
        <v>3.8620000000000001</v>
      </c>
      <c r="E119" s="2">
        <f t="shared" si="15"/>
        <v>0.68681495450731689</v>
      </c>
      <c r="F119" s="2">
        <v>4</v>
      </c>
      <c r="G119" s="2">
        <v>0</v>
      </c>
      <c r="H119" s="2">
        <v>2.9130000000000003</v>
      </c>
      <c r="I119" s="2">
        <f t="shared" si="16"/>
        <v>0.59250984790068018</v>
      </c>
      <c r="J119" s="2">
        <v>8.2579999999999991</v>
      </c>
      <c r="K119" s="2">
        <f t="shared" si="17"/>
        <v>0.9665171764467918</v>
      </c>
      <c r="L119" s="2">
        <v>1</v>
      </c>
      <c r="M119" s="2">
        <v>0</v>
      </c>
      <c r="N119" s="2">
        <v>1</v>
      </c>
      <c r="O119" s="2">
        <v>0</v>
      </c>
      <c r="P119" s="2">
        <v>2</v>
      </c>
      <c r="Q119" s="2">
        <v>2</v>
      </c>
      <c r="R119" s="2">
        <v>0</v>
      </c>
      <c r="S119" s="2">
        <v>1</v>
      </c>
      <c r="T119" s="2">
        <v>0</v>
      </c>
      <c r="U119" s="10">
        <f>V119-T119</f>
        <v>0</v>
      </c>
      <c r="V119" s="2">
        <v>0</v>
      </c>
      <c r="W119" s="2">
        <v>0</v>
      </c>
      <c r="X119" s="2">
        <v>0</v>
      </c>
      <c r="Y119" s="2">
        <v>1.4565000000000001</v>
      </c>
      <c r="Z119" s="2">
        <f t="shared" si="19"/>
        <v>0.39031676847084062</v>
      </c>
      <c r="AA119" s="2">
        <v>0</v>
      </c>
      <c r="AB119" s="2">
        <v>0</v>
      </c>
      <c r="AC119" s="2"/>
      <c r="AD119" s="2">
        <f t="shared" si="20"/>
        <v>0</v>
      </c>
      <c r="AE119" s="2">
        <v>1</v>
      </c>
      <c r="AF119" s="2">
        <v>1</v>
      </c>
      <c r="AG119" s="2">
        <v>1</v>
      </c>
      <c r="AH119" s="2">
        <f t="shared" si="21"/>
        <v>1</v>
      </c>
      <c r="AI119" s="2">
        <v>1</v>
      </c>
      <c r="AJ119" s="7">
        <v>3</v>
      </c>
    </row>
    <row r="120" spans="1:37" x14ac:dyDescent="0.3">
      <c r="A120" s="32">
        <f t="shared" si="27"/>
        <v>14</v>
      </c>
      <c r="B120" s="2" t="s">
        <v>328</v>
      </c>
      <c r="C120" s="2" t="s">
        <v>10</v>
      </c>
      <c r="D120" s="2">
        <v>11.853999999999999</v>
      </c>
      <c r="E120" s="2">
        <f t="shared" si="15"/>
        <v>1.1090382955743812</v>
      </c>
      <c r="F120" s="2">
        <v>7</v>
      </c>
      <c r="G120" s="2">
        <v>0</v>
      </c>
      <c r="H120" s="2">
        <v>6.8449999999999998</v>
      </c>
      <c r="I120" s="2">
        <f t="shared" si="16"/>
        <v>0.89459294792295552</v>
      </c>
      <c r="J120" s="2">
        <v>16.731999999999999</v>
      </c>
      <c r="K120" s="2">
        <f t="shared" si="17"/>
        <v>1.2487577226272968</v>
      </c>
      <c r="L120" s="2">
        <v>1</v>
      </c>
      <c r="M120" s="2">
        <v>0</v>
      </c>
      <c r="N120" s="2">
        <v>2</v>
      </c>
      <c r="O120" s="2">
        <v>1</v>
      </c>
      <c r="P120" s="2">
        <v>7</v>
      </c>
      <c r="Q120" s="2">
        <v>3</v>
      </c>
      <c r="R120" s="2">
        <v>4</v>
      </c>
      <c r="S120" s="2">
        <v>1</v>
      </c>
      <c r="T120" s="2">
        <v>1</v>
      </c>
      <c r="U120" s="2">
        <f>V120-T120</f>
        <v>0</v>
      </c>
      <c r="V120" s="2">
        <v>1</v>
      </c>
      <c r="W120" s="2">
        <v>0</v>
      </c>
      <c r="X120" s="2">
        <v>0</v>
      </c>
      <c r="Y120" s="2">
        <v>2.2816666666666667</v>
      </c>
      <c r="Z120" s="2">
        <f t="shared" si="19"/>
        <v>0.5160944657544746</v>
      </c>
      <c r="AA120" s="2">
        <v>0</v>
      </c>
      <c r="AB120" s="2">
        <v>0</v>
      </c>
      <c r="AC120" s="2"/>
      <c r="AD120" s="2">
        <f t="shared" si="20"/>
        <v>0</v>
      </c>
      <c r="AE120" s="2">
        <v>1</v>
      </c>
      <c r="AF120" s="2">
        <v>3</v>
      </c>
      <c r="AG120" s="2">
        <v>1</v>
      </c>
      <c r="AH120" s="2">
        <f t="shared" si="21"/>
        <v>3</v>
      </c>
      <c r="AI120" s="2">
        <v>2</v>
      </c>
      <c r="AJ120" s="7">
        <v>2</v>
      </c>
    </row>
    <row r="121" spans="1:37" x14ac:dyDescent="0.3">
      <c r="A121" s="32">
        <f t="shared" si="27"/>
        <v>14</v>
      </c>
      <c r="B121" s="2" t="s">
        <v>328</v>
      </c>
      <c r="C121" s="2" t="s">
        <v>8</v>
      </c>
      <c r="D121" s="2">
        <v>10.371</v>
      </c>
      <c r="E121" s="2">
        <f t="shared" si="15"/>
        <v>1.0557986595324806</v>
      </c>
      <c r="F121" s="2">
        <v>18</v>
      </c>
      <c r="G121" s="2">
        <v>0</v>
      </c>
      <c r="H121" s="2">
        <v>7.3109999999999999</v>
      </c>
      <c r="I121" s="2">
        <f t="shared" si="16"/>
        <v>0.91965328231036414</v>
      </c>
      <c r="J121" s="2">
        <v>16.231999999999999</v>
      </c>
      <c r="K121" s="2">
        <f t="shared" si="17"/>
        <v>1.2363356859539063</v>
      </c>
      <c r="L121" s="2">
        <v>1</v>
      </c>
      <c r="M121" s="2">
        <v>0</v>
      </c>
      <c r="N121" s="2">
        <v>2</v>
      </c>
      <c r="O121" s="2">
        <v>0</v>
      </c>
      <c r="P121" s="2">
        <v>4</v>
      </c>
      <c r="Q121" s="2">
        <v>2</v>
      </c>
      <c r="R121" s="2">
        <v>2</v>
      </c>
      <c r="S121" s="2">
        <v>1</v>
      </c>
      <c r="T121" s="2">
        <v>1</v>
      </c>
      <c r="U121" s="2">
        <f t="shared" ref="U121:U127" si="29">V121-T121</f>
        <v>0</v>
      </c>
      <c r="V121" s="2">
        <v>1</v>
      </c>
      <c r="W121" s="2">
        <v>0</v>
      </c>
      <c r="X121" s="2">
        <v>0</v>
      </c>
      <c r="Y121" s="2">
        <v>3.6555</v>
      </c>
      <c r="Z121" s="2">
        <f t="shared" si="19"/>
        <v>0.667966330984331</v>
      </c>
      <c r="AA121" s="2">
        <v>0</v>
      </c>
      <c r="AB121" s="2">
        <v>0</v>
      </c>
      <c r="AC121" s="2"/>
      <c r="AD121" s="2">
        <f t="shared" si="20"/>
        <v>0</v>
      </c>
      <c r="AE121" s="2">
        <v>1</v>
      </c>
      <c r="AF121" s="2">
        <v>1</v>
      </c>
      <c r="AG121" s="2">
        <v>1</v>
      </c>
      <c r="AH121" s="2">
        <f t="shared" si="21"/>
        <v>1</v>
      </c>
      <c r="AI121" s="2">
        <v>1</v>
      </c>
      <c r="AJ121" s="7">
        <v>5</v>
      </c>
    </row>
    <row r="122" spans="1:37" x14ac:dyDescent="0.3">
      <c r="A122" s="32">
        <f t="shared" si="27"/>
        <v>14</v>
      </c>
      <c r="B122" s="2" t="s">
        <v>329</v>
      </c>
      <c r="C122" s="2" t="s">
        <v>3</v>
      </c>
      <c r="D122" s="2">
        <v>3.097</v>
      </c>
      <c r="E122" s="2">
        <f t="shared" si="15"/>
        <v>0.61246596395314223</v>
      </c>
      <c r="F122" s="2">
        <v>26</v>
      </c>
      <c r="G122" s="2">
        <v>0</v>
      </c>
      <c r="H122" s="2">
        <v>1</v>
      </c>
      <c r="I122" s="2">
        <f t="shared" si="16"/>
        <v>0.3010299956639812</v>
      </c>
      <c r="J122" s="2">
        <v>12.885</v>
      </c>
      <c r="K122" s="2">
        <f t="shared" si="17"/>
        <v>1.1425458840862763</v>
      </c>
      <c r="L122" s="2">
        <v>1</v>
      </c>
      <c r="M122" s="2">
        <v>0</v>
      </c>
      <c r="N122" s="2">
        <v>1</v>
      </c>
      <c r="O122" s="2">
        <v>0</v>
      </c>
      <c r="P122" s="2">
        <v>1</v>
      </c>
      <c r="Q122" s="2">
        <v>1</v>
      </c>
      <c r="R122" s="2">
        <v>0</v>
      </c>
      <c r="S122" s="2">
        <v>1</v>
      </c>
      <c r="T122" s="2">
        <v>0</v>
      </c>
      <c r="U122" s="2">
        <f t="shared" si="29"/>
        <v>1</v>
      </c>
      <c r="V122" s="2">
        <v>1</v>
      </c>
      <c r="W122" s="2">
        <v>0</v>
      </c>
      <c r="X122" s="2">
        <v>1</v>
      </c>
      <c r="Y122" s="2">
        <v>1</v>
      </c>
      <c r="Z122" s="2">
        <f t="shared" si="19"/>
        <v>0.3010299956639812</v>
      </c>
      <c r="AA122" s="2">
        <v>0</v>
      </c>
      <c r="AB122" s="2">
        <v>0</v>
      </c>
      <c r="AC122" s="2"/>
      <c r="AD122" s="2">
        <f t="shared" si="20"/>
        <v>0</v>
      </c>
      <c r="AE122" s="2">
        <v>0</v>
      </c>
      <c r="AF122" s="2">
        <v>0</v>
      </c>
      <c r="AG122" s="2"/>
      <c r="AH122" s="2">
        <f t="shared" si="21"/>
        <v>0</v>
      </c>
      <c r="AI122" s="2">
        <v>0</v>
      </c>
      <c r="AJ122" s="7">
        <v>5</v>
      </c>
    </row>
    <row r="123" spans="1:37" x14ac:dyDescent="0.3">
      <c r="A123" s="32">
        <f t="shared" si="27"/>
        <v>14</v>
      </c>
      <c r="B123" s="2" t="s">
        <v>329</v>
      </c>
      <c r="C123" s="2" t="s">
        <v>6</v>
      </c>
      <c r="D123" s="2">
        <v>9.5060000000000002</v>
      </c>
      <c r="E123" s="2">
        <f t="shared" si="15"/>
        <v>1.0214373964670898</v>
      </c>
      <c r="F123" s="2">
        <v>19</v>
      </c>
      <c r="G123" s="2">
        <v>0</v>
      </c>
      <c r="H123" s="2">
        <v>1.5980000000000001</v>
      </c>
      <c r="I123" s="2">
        <f t="shared" si="16"/>
        <v>0.41463914673700908</v>
      </c>
      <c r="J123" s="2">
        <v>25.422999999999998</v>
      </c>
      <c r="K123" s="2">
        <f t="shared" si="17"/>
        <v>1.4219821247652562</v>
      </c>
      <c r="L123" s="2">
        <v>1</v>
      </c>
      <c r="M123" s="2">
        <v>0</v>
      </c>
      <c r="N123" s="2">
        <v>1</v>
      </c>
      <c r="O123" s="2">
        <v>0</v>
      </c>
      <c r="P123" s="2">
        <v>5</v>
      </c>
      <c r="Q123" s="2">
        <v>3</v>
      </c>
      <c r="R123" s="2">
        <v>2</v>
      </c>
      <c r="S123" s="2">
        <v>1</v>
      </c>
      <c r="T123" s="2">
        <v>0</v>
      </c>
      <c r="U123" s="2">
        <f t="shared" si="29"/>
        <v>0</v>
      </c>
      <c r="V123" s="2">
        <v>0</v>
      </c>
      <c r="W123" s="2">
        <v>0</v>
      </c>
      <c r="X123" s="2">
        <v>0</v>
      </c>
      <c r="Y123" s="2">
        <v>0.53266666666666673</v>
      </c>
      <c r="Z123" s="2">
        <f t="shared" si="19"/>
        <v>0.18544771221359779</v>
      </c>
      <c r="AA123" s="2">
        <v>1</v>
      </c>
      <c r="AB123" s="2">
        <v>1</v>
      </c>
      <c r="AC123" s="2">
        <v>2</v>
      </c>
      <c r="AD123" s="2">
        <f t="shared" si="20"/>
        <v>2</v>
      </c>
      <c r="AE123" s="2">
        <v>1</v>
      </c>
      <c r="AF123" s="2">
        <v>2</v>
      </c>
      <c r="AG123" s="2">
        <v>1.5</v>
      </c>
      <c r="AH123" s="2">
        <f t="shared" si="21"/>
        <v>3</v>
      </c>
      <c r="AI123" s="2">
        <v>3</v>
      </c>
      <c r="AJ123" s="7">
        <v>3</v>
      </c>
    </row>
    <row r="124" spans="1:37" x14ac:dyDescent="0.3">
      <c r="A124" s="32">
        <f t="shared" si="27"/>
        <v>14</v>
      </c>
      <c r="B124" s="2" t="s">
        <v>329</v>
      </c>
      <c r="C124" s="2" t="s">
        <v>4</v>
      </c>
      <c r="D124" s="2">
        <v>12.452999999999999</v>
      </c>
      <c r="E124" s="2">
        <f t="shared" si="15"/>
        <v>1.1288191421945104</v>
      </c>
      <c r="F124" s="2">
        <v>30</v>
      </c>
      <c r="G124" s="2">
        <v>0</v>
      </c>
      <c r="H124" s="2">
        <v>4.0620000000000003</v>
      </c>
      <c r="I124" s="2">
        <f t="shared" si="16"/>
        <v>0.70432214082223543</v>
      </c>
      <c r="J124" s="2">
        <v>71.040999999999997</v>
      </c>
      <c r="K124" s="2">
        <f t="shared" si="17"/>
        <v>1.8575797326242818</v>
      </c>
      <c r="L124" s="2">
        <v>1</v>
      </c>
      <c r="M124" s="2">
        <v>0</v>
      </c>
      <c r="N124" s="2">
        <v>1</v>
      </c>
      <c r="O124" s="2">
        <v>0</v>
      </c>
      <c r="P124" s="2">
        <v>3</v>
      </c>
      <c r="Q124" s="2">
        <v>2</v>
      </c>
      <c r="R124" s="2">
        <v>1</v>
      </c>
      <c r="S124" s="2">
        <v>1</v>
      </c>
      <c r="T124" s="2">
        <v>1</v>
      </c>
      <c r="U124" s="2">
        <f t="shared" si="29"/>
        <v>0</v>
      </c>
      <c r="V124" s="2">
        <v>1</v>
      </c>
      <c r="W124" s="2">
        <v>0</v>
      </c>
      <c r="X124" s="2">
        <v>0</v>
      </c>
      <c r="Y124" s="2">
        <v>2.0310000000000001</v>
      </c>
      <c r="Z124" s="2">
        <f t="shared" si="19"/>
        <v>0.48158593636762231</v>
      </c>
      <c r="AA124" s="2">
        <v>0</v>
      </c>
      <c r="AB124" s="2">
        <v>0</v>
      </c>
      <c r="AC124" s="2"/>
      <c r="AD124" s="2">
        <f t="shared" si="20"/>
        <v>0</v>
      </c>
      <c r="AE124" s="2">
        <v>1</v>
      </c>
      <c r="AF124" s="2">
        <v>1</v>
      </c>
      <c r="AG124" s="2">
        <v>1</v>
      </c>
      <c r="AH124" s="2">
        <f t="shared" si="21"/>
        <v>1</v>
      </c>
      <c r="AI124" s="2">
        <v>1</v>
      </c>
      <c r="AJ124" s="7">
        <v>3</v>
      </c>
    </row>
    <row r="125" spans="1:37" x14ac:dyDescent="0.3">
      <c r="A125" s="32">
        <f t="shared" si="27"/>
        <v>14</v>
      </c>
      <c r="B125" s="2" t="s">
        <v>330</v>
      </c>
      <c r="C125" s="2" t="s">
        <v>9</v>
      </c>
      <c r="D125" s="2">
        <v>15.733000000000001</v>
      </c>
      <c r="E125" s="2">
        <f t="shared" si="15"/>
        <v>1.2235738110546874</v>
      </c>
      <c r="F125" s="2">
        <v>12</v>
      </c>
      <c r="G125" s="2">
        <v>0</v>
      </c>
      <c r="H125" s="2">
        <v>7.9060000000000015</v>
      </c>
      <c r="I125" s="2">
        <f t="shared" si="16"/>
        <v>0.94968269079520429</v>
      </c>
      <c r="J125" s="2">
        <v>22.027000000000001</v>
      </c>
      <c r="K125" s="2">
        <f t="shared" si="17"/>
        <v>1.3622373609640985</v>
      </c>
      <c r="L125" s="2">
        <v>1</v>
      </c>
      <c r="M125" s="2">
        <v>1</v>
      </c>
      <c r="N125" s="2">
        <v>1</v>
      </c>
      <c r="O125" s="2">
        <v>0</v>
      </c>
      <c r="P125" s="2">
        <v>3</v>
      </c>
      <c r="Q125" s="2">
        <v>2</v>
      </c>
      <c r="R125" s="2">
        <v>1</v>
      </c>
      <c r="S125" s="2">
        <v>1</v>
      </c>
      <c r="T125" s="2">
        <v>1</v>
      </c>
      <c r="U125" s="2">
        <f t="shared" si="29"/>
        <v>0</v>
      </c>
      <c r="V125" s="2">
        <v>1</v>
      </c>
      <c r="W125" s="2">
        <v>0</v>
      </c>
      <c r="X125" s="2">
        <v>0</v>
      </c>
      <c r="Y125" s="2">
        <v>3.9530000000000007</v>
      </c>
      <c r="Z125" s="2">
        <f t="shared" si="19"/>
        <v>0.69486832798245612</v>
      </c>
      <c r="AA125" s="2">
        <v>0</v>
      </c>
      <c r="AB125" s="2">
        <v>0</v>
      </c>
      <c r="AC125" s="2"/>
      <c r="AD125" s="2">
        <f t="shared" si="20"/>
        <v>0</v>
      </c>
      <c r="AE125" s="2">
        <v>1</v>
      </c>
      <c r="AF125" s="2">
        <v>1</v>
      </c>
      <c r="AG125" s="2">
        <v>1</v>
      </c>
      <c r="AH125" s="2">
        <f t="shared" si="21"/>
        <v>1</v>
      </c>
      <c r="AI125" s="2">
        <v>1</v>
      </c>
      <c r="AJ125" s="7">
        <v>6</v>
      </c>
    </row>
    <row r="126" spans="1:37" x14ac:dyDescent="0.3">
      <c r="A126" s="32">
        <f t="shared" si="27"/>
        <v>14</v>
      </c>
      <c r="B126" s="2" t="s">
        <v>330</v>
      </c>
      <c r="C126" s="2" t="s">
        <v>5</v>
      </c>
      <c r="D126" s="2">
        <v>9.5060000000000002</v>
      </c>
      <c r="E126" s="2">
        <f t="shared" si="15"/>
        <v>1.0214373964670898</v>
      </c>
      <c r="F126" s="2">
        <v>34</v>
      </c>
      <c r="G126" s="2">
        <v>1</v>
      </c>
      <c r="H126" s="2">
        <v>4.0119999999999996</v>
      </c>
      <c r="I126" s="2">
        <f t="shared" si="16"/>
        <v>0.7000110623221123</v>
      </c>
      <c r="J126" s="2">
        <v>13.885</v>
      </c>
      <c r="K126" s="2">
        <f t="shared" si="17"/>
        <v>1.1727488389827436</v>
      </c>
      <c r="L126" s="2">
        <v>1</v>
      </c>
      <c r="M126" s="2">
        <v>0</v>
      </c>
      <c r="N126" s="2">
        <v>2</v>
      </c>
      <c r="O126" s="2">
        <v>0</v>
      </c>
      <c r="P126" s="2">
        <v>5</v>
      </c>
      <c r="Q126" s="2">
        <v>2</v>
      </c>
      <c r="R126" s="2">
        <v>3</v>
      </c>
      <c r="S126" s="2">
        <v>1</v>
      </c>
      <c r="T126" s="2">
        <v>1</v>
      </c>
      <c r="U126" s="2">
        <f t="shared" si="29"/>
        <v>0</v>
      </c>
      <c r="V126" s="2">
        <v>1</v>
      </c>
      <c r="W126" s="2">
        <v>0</v>
      </c>
      <c r="X126" s="2">
        <v>0</v>
      </c>
      <c r="Y126" s="2">
        <v>2.0059999999999998</v>
      </c>
      <c r="Z126" s="2">
        <f t="shared" si="19"/>
        <v>0.47798897625088932</v>
      </c>
      <c r="AA126" s="2">
        <v>0</v>
      </c>
      <c r="AB126" s="2">
        <v>0</v>
      </c>
      <c r="AC126" s="2"/>
      <c r="AD126" s="2">
        <f t="shared" si="20"/>
        <v>0</v>
      </c>
      <c r="AE126" s="2">
        <v>1</v>
      </c>
      <c r="AF126" s="2">
        <v>2</v>
      </c>
      <c r="AG126" s="2">
        <v>1</v>
      </c>
      <c r="AH126" s="2">
        <f t="shared" si="21"/>
        <v>2</v>
      </c>
      <c r="AI126" s="2">
        <v>1</v>
      </c>
      <c r="AJ126" s="7">
        <v>5</v>
      </c>
    </row>
    <row r="127" spans="1:37" ht="12.75" thickBot="1" x14ac:dyDescent="0.35">
      <c r="A127" s="32">
        <f t="shared" si="27"/>
        <v>14</v>
      </c>
      <c r="B127" s="8" t="s">
        <v>330</v>
      </c>
      <c r="C127" s="2" t="s">
        <v>11</v>
      </c>
      <c r="D127" s="2">
        <v>14.201000000000001</v>
      </c>
      <c r="E127" s="2">
        <f t="shared" si="15"/>
        <v>1.1818721590103336</v>
      </c>
      <c r="F127" s="2">
        <v>29</v>
      </c>
      <c r="G127" s="2">
        <v>0</v>
      </c>
      <c r="H127" s="2">
        <v>6.1740000000000004</v>
      </c>
      <c r="I127" s="2">
        <f t="shared" si="16"/>
        <v>0.85576137233994776</v>
      </c>
      <c r="J127" s="2">
        <v>19.411999999999999</v>
      </c>
      <c r="K127" s="2">
        <f t="shared" si="17"/>
        <v>1.3098855596601939</v>
      </c>
      <c r="L127" s="2">
        <v>1</v>
      </c>
      <c r="M127" s="2">
        <v>0</v>
      </c>
      <c r="N127" s="2">
        <v>1</v>
      </c>
      <c r="O127" s="2">
        <v>0</v>
      </c>
      <c r="P127" s="2">
        <v>6</v>
      </c>
      <c r="Q127" s="2">
        <v>3</v>
      </c>
      <c r="R127" s="2">
        <v>3</v>
      </c>
      <c r="S127" s="2">
        <v>1</v>
      </c>
      <c r="T127" s="2">
        <v>1</v>
      </c>
      <c r="U127" s="8">
        <f t="shared" si="29"/>
        <v>0</v>
      </c>
      <c r="V127" s="2">
        <v>1</v>
      </c>
      <c r="W127" s="2">
        <v>0</v>
      </c>
      <c r="X127" s="2">
        <v>0</v>
      </c>
      <c r="Y127" s="2">
        <v>2.0580000000000003</v>
      </c>
      <c r="Z127" s="2">
        <f t="shared" si="19"/>
        <v>0.48543748107630136</v>
      </c>
      <c r="AA127" s="2">
        <v>1</v>
      </c>
      <c r="AB127" s="2">
        <v>1</v>
      </c>
      <c r="AC127" s="2">
        <v>2</v>
      </c>
      <c r="AD127" s="2">
        <f t="shared" si="20"/>
        <v>2</v>
      </c>
      <c r="AE127" s="2">
        <v>1</v>
      </c>
      <c r="AF127" s="2">
        <v>2</v>
      </c>
      <c r="AG127" s="2">
        <v>1</v>
      </c>
      <c r="AH127" s="2">
        <f t="shared" si="21"/>
        <v>2</v>
      </c>
      <c r="AI127" s="2">
        <v>2</v>
      </c>
      <c r="AJ127" s="7">
        <v>3</v>
      </c>
    </row>
    <row r="128" spans="1:37" x14ac:dyDescent="0.3">
      <c r="A128" s="31">
        <f t="shared" si="27"/>
        <v>15</v>
      </c>
      <c r="B128" s="5" t="s">
        <v>328</v>
      </c>
      <c r="C128" s="5" t="s">
        <v>6</v>
      </c>
      <c r="D128" s="5">
        <v>2.3490000000000002</v>
      </c>
      <c r="E128" s="5">
        <f t="shared" si="15"/>
        <v>0.5249151475398669</v>
      </c>
      <c r="F128" s="5">
        <v>7</v>
      </c>
      <c r="G128" s="5">
        <v>0</v>
      </c>
      <c r="H128" s="5">
        <v>1.1140000000000001</v>
      </c>
      <c r="I128" s="5">
        <f t="shared" si="16"/>
        <v>0.32510498297140744</v>
      </c>
      <c r="J128" s="5">
        <v>19.93</v>
      </c>
      <c r="K128" s="5">
        <f t="shared" si="17"/>
        <v>1.3207692283386865</v>
      </c>
      <c r="L128" s="5">
        <v>1</v>
      </c>
      <c r="M128" s="5">
        <v>0</v>
      </c>
      <c r="N128" s="5">
        <v>1</v>
      </c>
      <c r="O128" s="5">
        <v>0</v>
      </c>
      <c r="P128" s="5">
        <v>1</v>
      </c>
      <c r="Q128" s="5">
        <v>1</v>
      </c>
      <c r="R128" s="5">
        <v>0</v>
      </c>
      <c r="S128" s="5">
        <v>1</v>
      </c>
      <c r="T128" s="5">
        <v>0</v>
      </c>
      <c r="U128" s="10">
        <f>V128-T128</f>
        <v>1</v>
      </c>
      <c r="V128" s="5">
        <v>1</v>
      </c>
      <c r="W128" s="5">
        <v>0</v>
      </c>
      <c r="X128" s="5">
        <v>1</v>
      </c>
      <c r="Y128" s="5">
        <v>1.1140000000000001</v>
      </c>
      <c r="Z128" s="5">
        <f t="shared" si="19"/>
        <v>0.32510498297140744</v>
      </c>
      <c r="AA128" s="5">
        <v>0</v>
      </c>
      <c r="AB128" s="5">
        <v>0</v>
      </c>
      <c r="AC128" s="5"/>
      <c r="AD128" s="5">
        <f t="shared" si="20"/>
        <v>0</v>
      </c>
      <c r="AE128" s="5">
        <v>0</v>
      </c>
      <c r="AF128" s="5">
        <v>0</v>
      </c>
      <c r="AG128" s="5"/>
      <c r="AH128" s="5">
        <f t="shared" si="21"/>
        <v>0</v>
      </c>
      <c r="AI128" s="5">
        <v>0</v>
      </c>
      <c r="AJ128" s="6">
        <v>4</v>
      </c>
    </row>
    <row r="129" spans="1:37" x14ac:dyDescent="0.3">
      <c r="A129" s="32">
        <f t="shared" si="27"/>
        <v>15</v>
      </c>
      <c r="B129" s="2" t="s">
        <v>328</v>
      </c>
      <c r="C129" s="2" t="s">
        <v>7</v>
      </c>
      <c r="D129" s="2">
        <v>6.093</v>
      </c>
      <c r="E129" s="2">
        <f t="shared" si="15"/>
        <v>0.85082995984853094</v>
      </c>
      <c r="F129" s="2">
        <v>2</v>
      </c>
      <c r="G129" s="2">
        <v>0</v>
      </c>
      <c r="H129" s="2">
        <v>3.58</v>
      </c>
      <c r="I129" s="2">
        <f t="shared" si="16"/>
        <v>0.66086547800386919</v>
      </c>
      <c r="J129" s="2">
        <v>14.102</v>
      </c>
      <c r="K129" s="2">
        <f t="shared" si="17"/>
        <v>1.1790344659320064</v>
      </c>
      <c r="L129" s="2">
        <v>1</v>
      </c>
      <c r="M129" s="2">
        <v>0</v>
      </c>
      <c r="N129" s="2">
        <v>1</v>
      </c>
      <c r="O129" s="2">
        <v>0</v>
      </c>
      <c r="P129" s="2">
        <v>1</v>
      </c>
      <c r="Q129" s="2">
        <v>1</v>
      </c>
      <c r="R129" s="2">
        <v>0</v>
      </c>
      <c r="S129" s="2">
        <v>1</v>
      </c>
      <c r="T129" s="2">
        <v>0</v>
      </c>
      <c r="U129" s="2">
        <f>V129-T129</f>
        <v>1</v>
      </c>
      <c r="V129" s="2">
        <v>1</v>
      </c>
      <c r="W129" s="2">
        <v>0</v>
      </c>
      <c r="X129" s="2">
        <v>1</v>
      </c>
      <c r="Y129" s="2">
        <v>3.58</v>
      </c>
      <c r="Z129" s="2">
        <f t="shared" si="19"/>
        <v>0.66086547800386919</v>
      </c>
      <c r="AA129" s="2">
        <v>0</v>
      </c>
      <c r="AB129" s="2">
        <v>0</v>
      </c>
      <c r="AC129" s="2"/>
      <c r="AD129" s="2">
        <f t="shared" si="20"/>
        <v>0</v>
      </c>
      <c r="AE129" s="2">
        <v>0</v>
      </c>
      <c r="AF129" s="2">
        <v>0</v>
      </c>
      <c r="AG129" s="2"/>
      <c r="AH129" s="2">
        <f t="shared" si="21"/>
        <v>0</v>
      </c>
      <c r="AI129" s="2">
        <v>0</v>
      </c>
      <c r="AJ129" s="7">
        <v>3</v>
      </c>
    </row>
    <row r="130" spans="1:37" x14ac:dyDescent="0.3">
      <c r="A130" s="32">
        <f t="shared" si="27"/>
        <v>15</v>
      </c>
      <c r="B130" s="2" t="s">
        <v>328</v>
      </c>
      <c r="C130" s="2" t="s">
        <v>9</v>
      </c>
      <c r="D130" s="2">
        <v>3.9790000000000001</v>
      </c>
      <c r="E130" s="2">
        <f t="shared" si="15"/>
        <v>0.69714212627545957</v>
      </c>
      <c r="F130" s="2">
        <v>1</v>
      </c>
      <c r="G130" s="2">
        <v>0</v>
      </c>
      <c r="H130" s="2">
        <v>1.9470000000000001</v>
      </c>
      <c r="I130" s="2">
        <f t="shared" si="16"/>
        <v>0.46938013584992516</v>
      </c>
      <c r="J130" s="2">
        <v>8.4909999999999997</v>
      </c>
      <c r="K130" s="2">
        <f t="shared" si="17"/>
        <v>0.97731197339692599</v>
      </c>
      <c r="L130" s="2">
        <v>1</v>
      </c>
      <c r="M130" s="2">
        <v>0</v>
      </c>
      <c r="N130" s="2">
        <v>1</v>
      </c>
      <c r="O130" s="2">
        <v>0</v>
      </c>
      <c r="P130" s="2">
        <v>1</v>
      </c>
      <c r="Q130" s="2">
        <v>1</v>
      </c>
      <c r="R130" s="2">
        <v>0</v>
      </c>
      <c r="S130" s="2">
        <v>1</v>
      </c>
      <c r="T130" s="2">
        <v>0</v>
      </c>
      <c r="U130" s="2">
        <f t="shared" ref="U130:U136" si="30">V130-T130</f>
        <v>1</v>
      </c>
      <c r="V130" s="2">
        <v>1</v>
      </c>
      <c r="W130" s="2">
        <v>0</v>
      </c>
      <c r="X130" s="2">
        <v>1</v>
      </c>
      <c r="Y130" s="2">
        <v>1.9470000000000001</v>
      </c>
      <c r="Z130" s="2">
        <f t="shared" si="19"/>
        <v>0.46938013584992516</v>
      </c>
      <c r="AA130" s="2">
        <v>0</v>
      </c>
      <c r="AB130" s="2">
        <v>0</v>
      </c>
      <c r="AC130" s="2"/>
      <c r="AD130" s="2">
        <f t="shared" si="20"/>
        <v>0</v>
      </c>
      <c r="AE130" s="2">
        <v>0</v>
      </c>
      <c r="AF130" s="2">
        <v>0</v>
      </c>
      <c r="AG130" s="2"/>
      <c r="AH130" s="2">
        <f t="shared" si="21"/>
        <v>0</v>
      </c>
      <c r="AI130" s="2">
        <v>0</v>
      </c>
      <c r="AJ130" s="7">
        <v>3</v>
      </c>
    </row>
    <row r="131" spans="1:37" x14ac:dyDescent="0.3">
      <c r="A131" s="32">
        <f t="shared" si="27"/>
        <v>15</v>
      </c>
      <c r="B131" s="2" t="s">
        <v>329</v>
      </c>
      <c r="C131" s="2" t="s">
        <v>8</v>
      </c>
      <c r="D131" s="2">
        <v>2.6640000000000001</v>
      </c>
      <c r="E131" s="2">
        <f t="shared" ref="E131:E163" si="31">LOG(D131+1)</f>
        <v>0.56395546499581284</v>
      </c>
      <c r="F131" s="2">
        <v>6</v>
      </c>
      <c r="G131" s="2">
        <v>0</v>
      </c>
      <c r="H131" s="2">
        <v>0.43499999999999994</v>
      </c>
      <c r="I131" s="2">
        <f t="shared" ref="I131:I163" si="32">LOG(H131+1)</f>
        <v>0.15685190107001115</v>
      </c>
      <c r="J131" s="2">
        <v>9.3729999999999993</v>
      </c>
      <c r="K131" s="2">
        <f t="shared" ref="K131:K163" si="33">LOG(J131+1)</f>
        <v>1.0159043778955534</v>
      </c>
      <c r="L131" s="2">
        <v>1</v>
      </c>
      <c r="M131" s="2">
        <v>0</v>
      </c>
      <c r="N131" s="2">
        <v>1</v>
      </c>
      <c r="O131" s="2">
        <v>0</v>
      </c>
      <c r="P131" s="2">
        <v>1</v>
      </c>
      <c r="Q131" s="2">
        <v>1</v>
      </c>
      <c r="R131" s="2">
        <v>0</v>
      </c>
      <c r="S131" s="2">
        <v>1</v>
      </c>
      <c r="T131" s="2">
        <v>0</v>
      </c>
      <c r="U131" s="2">
        <f t="shared" si="30"/>
        <v>1</v>
      </c>
      <c r="V131" s="2">
        <v>1</v>
      </c>
      <c r="W131" s="2">
        <v>0</v>
      </c>
      <c r="X131" s="2">
        <v>1</v>
      </c>
      <c r="Y131" s="2">
        <v>0.43499999999999994</v>
      </c>
      <c r="Z131" s="2">
        <f t="shared" ref="Z131:Z163" si="34">LOG(Y131+1)</f>
        <v>0.15685190107001115</v>
      </c>
      <c r="AA131" s="2">
        <v>0</v>
      </c>
      <c r="AB131" s="2">
        <v>0</v>
      </c>
      <c r="AC131" s="2"/>
      <c r="AD131" s="2">
        <f t="shared" ref="AD131:AD163" si="35">AB131*AC131</f>
        <v>0</v>
      </c>
      <c r="AE131" s="2">
        <v>0</v>
      </c>
      <c r="AF131" s="2">
        <v>0</v>
      </c>
      <c r="AG131" s="2"/>
      <c r="AH131" s="2">
        <f t="shared" ref="AH131:AH163" si="36">AF131*AG131</f>
        <v>0</v>
      </c>
      <c r="AI131" s="2">
        <v>0</v>
      </c>
      <c r="AJ131" s="7">
        <v>3</v>
      </c>
    </row>
    <row r="132" spans="1:37" x14ac:dyDescent="0.3">
      <c r="A132" s="32">
        <f t="shared" si="27"/>
        <v>15</v>
      </c>
      <c r="B132" s="2" t="s">
        <v>329</v>
      </c>
      <c r="C132" s="2" t="s">
        <v>11</v>
      </c>
      <c r="D132" s="2">
        <v>2.6139999999999999</v>
      </c>
      <c r="E132" s="2">
        <f t="shared" si="31"/>
        <v>0.55798814822491305</v>
      </c>
      <c r="F132" s="2">
        <v>18</v>
      </c>
      <c r="G132" s="2">
        <v>0</v>
      </c>
      <c r="H132" s="2">
        <v>0.41600000000000004</v>
      </c>
      <c r="I132" s="2">
        <f t="shared" si="32"/>
        <v>0.15106325335375018</v>
      </c>
      <c r="J132" s="2">
        <v>8.2579999999999991</v>
      </c>
      <c r="K132" s="2">
        <f t="shared" si="33"/>
        <v>0.9665171764467918</v>
      </c>
      <c r="L132" s="2">
        <v>1</v>
      </c>
      <c r="M132" s="2">
        <v>0</v>
      </c>
      <c r="N132" s="2">
        <v>1</v>
      </c>
      <c r="O132" s="2">
        <v>0</v>
      </c>
      <c r="P132" s="2">
        <v>1</v>
      </c>
      <c r="Q132" s="2">
        <v>1</v>
      </c>
      <c r="R132" s="2">
        <v>0</v>
      </c>
      <c r="S132" s="2">
        <v>1</v>
      </c>
      <c r="T132" s="2">
        <v>0</v>
      </c>
      <c r="U132" s="2">
        <f t="shared" si="30"/>
        <v>1</v>
      </c>
      <c r="V132" s="2">
        <v>1</v>
      </c>
      <c r="W132" s="2">
        <v>0</v>
      </c>
      <c r="X132" s="2">
        <v>1</v>
      </c>
      <c r="Y132" s="2">
        <v>0.41600000000000004</v>
      </c>
      <c r="Z132" s="2">
        <f t="shared" si="34"/>
        <v>0.15106325335375018</v>
      </c>
      <c r="AA132" s="2">
        <v>0</v>
      </c>
      <c r="AB132" s="2">
        <v>0</v>
      </c>
      <c r="AC132" s="2"/>
      <c r="AD132" s="2">
        <f t="shared" si="35"/>
        <v>0</v>
      </c>
      <c r="AE132" s="2">
        <v>0</v>
      </c>
      <c r="AF132" s="2">
        <v>0</v>
      </c>
      <c r="AG132" s="2"/>
      <c r="AH132" s="2">
        <f t="shared" si="36"/>
        <v>0</v>
      </c>
      <c r="AI132" s="2">
        <v>0</v>
      </c>
      <c r="AJ132" s="7">
        <v>4</v>
      </c>
    </row>
    <row r="133" spans="1:37" x14ac:dyDescent="0.3">
      <c r="A133" s="32">
        <f t="shared" si="27"/>
        <v>15</v>
      </c>
      <c r="B133" s="2" t="s">
        <v>329</v>
      </c>
      <c r="C133" s="2" t="s">
        <v>10</v>
      </c>
      <c r="D133" s="2">
        <v>2.3140000000000001</v>
      </c>
      <c r="E133" s="2">
        <f t="shared" si="31"/>
        <v>0.5203525040833179</v>
      </c>
      <c r="F133" s="2">
        <v>12</v>
      </c>
      <c r="G133" s="2">
        <v>0</v>
      </c>
      <c r="H133" s="2">
        <v>0.33400000000000002</v>
      </c>
      <c r="I133" s="2">
        <f t="shared" si="32"/>
        <v>0.12515582958053018</v>
      </c>
      <c r="J133" s="2">
        <v>13.868</v>
      </c>
      <c r="K133" s="2">
        <f t="shared" si="33"/>
        <v>1.1722525524236882</v>
      </c>
      <c r="L133" s="2">
        <v>1</v>
      </c>
      <c r="M133" s="2">
        <v>0</v>
      </c>
      <c r="N133" s="2">
        <v>1</v>
      </c>
      <c r="O133" s="2">
        <v>0</v>
      </c>
      <c r="P133" s="2">
        <v>1</v>
      </c>
      <c r="Q133" s="2">
        <v>1</v>
      </c>
      <c r="R133" s="2">
        <v>0</v>
      </c>
      <c r="S133" s="2">
        <v>1</v>
      </c>
      <c r="T133" s="2">
        <v>0</v>
      </c>
      <c r="U133" s="2">
        <f t="shared" si="30"/>
        <v>1</v>
      </c>
      <c r="V133" s="2">
        <v>1</v>
      </c>
      <c r="W133" s="2">
        <v>0</v>
      </c>
      <c r="X133" s="2">
        <v>1</v>
      </c>
      <c r="Y133" s="2">
        <v>0.33400000000000002</v>
      </c>
      <c r="Z133" s="2">
        <f t="shared" si="34"/>
        <v>0.12515582958053018</v>
      </c>
      <c r="AA133" s="2">
        <v>0</v>
      </c>
      <c r="AB133" s="2">
        <v>0</v>
      </c>
      <c r="AC133" s="2"/>
      <c r="AD133" s="2">
        <f t="shared" si="35"/>
        <v>0</v>
      </c>
      <c r="AE133" s="2">
        <v>0</v>
      </c>
      <c r="AF133" s="2">
        <v>0</v>
      </c>
      <c r="AG133" s="2"/>
      <c r="AH133" s="2">
        <f t="shared" si="36"/>
        <v>0</v>
      </c>
      <c r="AI133" s="2">
        <v>0</v>
      </c>
      <c r="AJ133" s="7">
        <v>4</v>
      </c>
    </row>
    <row r="134" spans="1:37" x14ac:dyDescent="0.3">
      <c r="A134" s="32">
        <f t="shared" si="27"/>
        <v>15</v>
      </c>
      <c r="B134" s="2" t="s">
        <v>330</v>
      </c>
      <c r="C134" s="2" t="s">
        <v>4</v>
      </c>
      <c r="D134" s="2">
        <v>2.5310000000000001</v>
      </c>
      <c r="E134" s="2">
        <f t="shared" si="31"/>
        <v>0.54789771756309713</v>
      </c>
      <c r="F134" s="2">
        <v>2</v>
      </c>
      <c r="G134" s="2">
        <v>0</v>
      </c>
      <c r="H134" s="2">
        <v>1.149</v>
      </c>
      <c r="I134" s="2">
        <f t="shared" si="32"/>
        <v>0.33223641549144334</v>
      </c>
      <c r="J134" s="2">
        <v>11.721</v>
      </c>
      <c r="K134" s="2">
        <f t="shared" si="33"/>
        <v>1.1045212526183286</v>
      </c>
      <c r="L134" s="2">
        <v>1</v>
      </c>
      <c r="M134" s="2">
        <v>0</v>
      </c>
      <c r="N134" s="2">
        <v>1</v>
      </c>
      <c r="O134" s="2">
        <v>0</v>
      </c>
      <c r="P134" s="2">
        <v>1</v>
      </c>
      <c r="Q134" s="2">
        <v>1</v>
      </c>
      <c r="R134" s="2">
        <v>0</v>
      </c>
      <c r="S134" s="2">
        <v>1</v>
      </c>
      <c r="T134" s="2">
        <v>0</v>
      </c>
      <c r="U134" s="2">
        <f t="shared" si="30"/>
        <v>1</v>
      </c>
      <c r="V134" s="2">
        <v>1</v>
      </c>
      <c r="W134" s="2">
        <v>0</v>
      </c>
      <c r="X134" s="2">
        <v>1</v>
      </c>
      <c r="Y134" s="2">
        <v>1.149</v>
      </c>
      <c r="Z134" s="2">
        <f t="shared" si="34"/>
        <v>0.33223641549144334</v>
      </c>
      <c r="AA134" s="2">
        <v>0</v>
      </c>
      <c r="AB134" s="2">
        <v>0</v>
      </c>
      <c r="AC134" s="2"/>
      <c r="AD134" s="2">
        <f t="shared" si="35"/>
        <v>0</v>
      </c>
      <c r="AE134" s="2">
        <v>0</v>
      </c>
      <c r="AF134" s="2">
        <v>0</v>
      </c>
      <c r="AG134" s="2"/>
      <c r="AH134" s="2">
        <f t="shared" si="36"/>
        <v>0</v>
      </c>
      <c r="AI134" s="2">
        <v>0</v>
      </c>
      <c r="AJ134" s="7">
        <v>5</v>
      </c>
    </row>
    <row r="135" spans="1:37" x14ac:dyDescent="0.3">
      <c r="A135" s="32">
        <f t="shared" si="27"/>
        <v>15</v>
      </c>
      <c r="B135" s="2" t="s">
        <v>330</v>
      </c>
      <c r="C135" s="2" t="s">
        <v>3</v>
      </c>
      <c r="D135" s="2">
        <v>2.2799999999999998</v>
      </c>
      <c r="E135" s="2">
        <f t="shared" si="31"/>
        <v>0.5158738437116791</v>
      </c>
      <c r="F135" s="2">
        <v>3</v>
      </c>
      <c r="G135" s="2">
        <v>0</v>
      </c>
      <c r="H135" s="2">
        <v>0.34899999999999998</v>
      </c>
      <c r="I135" s="2">
        <f t="shared" si="32"/>
        <v>0.13001194967190424</v>
      </c>
      <c r="J135" s="2">
        <v>9.423</v>
      </c>
      <c r="K135" s="2">
        <f t="shared" si="33"/>
        <v>1.0179927377664331</v>
      </c>
      <c r="L135" s="2">
        <v>1</v>
      </c>
      <c r="M135" s="2">
        <v>0</v>
      </c>
      <c r="N135" s="2">
        <v>1</v>
      </c>
      <c r="O135" s="2">
        <v>0</v>
      </c>
      <c r="P135" s="2">
        <v>1</v>
      </c>
      <c r="Q135" s="2">
        <v>1</v>
      </c>
      <c r="R135" s="2">
        <v>0</v>
      </c>
      <c r="S135" s="2">
        <v>1</v>
      </c>
      <c r="T135" s="2">
        <v>0</v>
      </c>
      <c r="U135" s="2">
        <f t="shared" si="30"/>
        <v>1</v>
      </c>
      <c r="V135" s="2">
        <v>1</v>
      </c>
      <c r="W135" s="2">
        <v>0</v>
      </c>
      <c r="X135" s="2">
        <v>1</v>
      </c>
      <c r="Y135" s="2">
        <v>0.34899999999999998</v>
      </c>
      <c r="Z135" s="2">
        <f t="shared" si="34"/>
        <v>0.13001194967190424</v>
      </c>
      <c r="AA135" s="2">
        <v>0</v>
      </c>
      <c r="AB135" s="2">
        <v>0</v>
      </c>
      <c r="AC135" s="2"/>
      <c r="AD135" s="2">
        <f t="shared" si="35"/>
        <v>0</v>
      </c>
      <c r="AE135" s="2">
        <v>0</v>
      </c>
      <c r="AF135" s="2">
        <v>0</v>
      </c>
      <c r="AG135" s="2"/>
      <c r="AH135" s="2">
        <f t="shared" si="36"/>
        <v>0</v>
      </c>
      <c r="AI135" s="2">
        <v>0</v>
      </c>
      <c r="AJ135" s="7">
        <v>5</v>
      </c>
    </row>
    <row r="136" spans="1:37" ht="12.75" thickBot="1" x14ac:dyDescent="0.35">
      <c r="A136" s="33">
        <f t="shared" si="27"/>
        <v>15</v>
      </c>
      <c r="B136" s="8" t="s">
        <v>330</v>
      </c>
      <c r="C136" s="8" t="s">
        <v>5</v>
      </c>
      <c r="D136" s="8">
        <v>2.0139999999999998</v>
      </c>
      <c r="E136" s="8">
        <f t="shared" si="31"/>
        <v>0.47914324797861296</v>
      </c>
      <c r="F136" s="8">
        <v>2</v>
      </c>
      <c r="G136" s="8">
        <v>0</v>
      </c>
      <c r="H136" s="8">
        <v>0.3</v>
      </c>
      <c r="I136" s="8">
        <f t="shared" si="32"/>
        <v>0.11394335230683679</v>
      </c>
      <c r="J136" s="8">
        <v>15.084</v>
      </c>
      <c r="K136" s="8">
        <f t="shared" si="33"/>
        <v>1.2063940644308735</v>
      </c>
      <c r="L136" s="8">
        <v>1</v>
      </c>
      <c r="M136" s="8">
        <v>0</v>
      </c>
      <c r="N136" s="8">
        <v>1</v>
      </c>
      <c r="O136" s="8">
        <v>0</v>
      </c>
      <c r="P136" s="8">
        <v>1</v>
      </c>
      <c r="Q136" s="8">
        <v>1</v>
      </c>
      <c r="R136" s="8">
        <v>0</v>
      </c>
      <c r="S136" s="8">
        <v>1</v>
      </c>
      <c r="T136" s="8">
        <v>0</v>
      </c>
      <c r="U136" s="8">
        <f t="shared" si="30"/>
        <v>1</v>
      </c>
      <c r="V136" s="8">
        <v>1</v>
      </c>
      <c r="W136" s="8">
        <v>0</v>
      </c>
      <c r="X136" s="8">
        <v>1</v>
      </c>
      <c r="Y136" s="8">
        <v>0.3</v>
      </c>
      <c r="Z136" s="8">
        <f t="shared" si="34"/>
        <v>0.11394335230683679</v>
      </c>
      <c r="AA136" s="8">
        <v>0</v>
      </c>
      <c r="AB136" s="8">
        <v>0</v>
      </c>
      <c r="AC136" s="8"/>
      <c r="AD136" s="8">
        <f t="shared" si="35"/>
        <v>0</v>
      </c>
      <c r="AE136" s="8">
        <v>0</v>
      </c>
      <c r="AF136" s="8">
        <v>0</v>
      </c>
      <c r="AG136" s="8"/>
      <c r="AH136" s="8">
        <f t="shared" si="36"/>
        <v>0</v>
      </c>
      <c r="AI136" s="8">
        <v>0</v>
      </c>
      <c r="AJ136" s="9">
        <v>5</v>
      </c>
    </row>
    <row r="137" spans="1:37" x14ac:dyDescent="0.3">
      <c r="A137" s="32">
        <f t="shared" si="27"/>
        <v>16</v>
      </c>
      <c r="B137" s="5" t="s">
        <v>328</v>
      </c>
      <c r="C137" s="2" t="s">
        <v>10</v>
      </c>
      <c r="D137" s="2">
        <v>16.715</v>
      </c>
      <c r="E137" s="2">
        <f t="shared" si="31"/>
        <v>1.248341156669196</v>
      </c>
      <c r="F137" s="2">
        <v>28</v>
      </c>
      <c r="G137" s="2">
        <v>0</v>
      </c>
      <c r="H137" s="2">
        <v>10.958999999999998</v>
      </c>
      <c r="I137" s="2">
        <f t="shared" si="32"/>
        <v>1.0776948658865859</v>
      </c>
      <c r="J137" s="2">
        <v>34.412999999999997</v>
      </c>
      <c r="K137" s="2">
        <f t="shared" si="33"/>
        <v>1.5491627194228241</v>
      </c>
      <c r="L137" s="2">
        <v>1</v>
      </c>
      <c r="M137" s="2">
        <v>0</v>
      </c>
      <c r="N137" s="2">
        <v>2</v>
      </c>
      <c r="O137" s="2">
        <v>0</v>
      </c>
      <c r="P137" s="2">
        <v>13</v>
      </c>
      <c r="Q137" s="2">
        <v>3</v>
      </c>
      <c r="R137" s="2">
        <v>10</v>
      </c>
      <c r="S137" s="2">
        <v>1</v>
      </c>
      <c r="T137" s="2">
        <v>1</v>
      </c>
      <c r="U137" s="10">
        <f>V137-T137</f>
        <v>0</v>
      </c>
      <c r="V137" s="2">
        <v>1</v>
      </c>
      <c r="W137" s="2">
        <v>0</v>
      </c>
      <c r="X137" s="2">
        <v>0</v>
      </c>
      <c r="Y137" s="2">
        <v>3.6529999999999991</v>
      </c>
      <c r="Z137" s="2">
        <f t="shared" si="34"/>
        <v>0.66773305253326731</v>
      </c>
      <c r="AA137" s="2">
        <v>1</v>
      </c>
      <c r="AB137" s="2">
        <v>2</v>
      </c>
      <c r="AC137" s="2">
        <v>2</v>
      </c>
      <c r="AD137" s="2">
        <f t="shared" si="35"/>
        <v>4</v>
      </c>
      <c r="AE137" s="2">
        <v>1</v>
      </c>
      <c r="AF137" s="2">
        <v>6</v>
      </c>
      <c r="AG137" s="2">
        <v>1.1666666666666667</v>
      </c>
      <c r="AH137" s="2">
        <f t="shared" si="36"/>
        <v>7</v>
      </c>
      <c r="AI137" s="2">
        <v>2</v>
      </c>
      <c r="AJ137" s="7">
        <v>5</v>
      </c>
      <c r="AK137" s="1" t="s">
        <v>334</v>
      </c>
    </row>
    <row r="138" spans="1:37" x14ac:dyDescent="0.3">
      <c r="A138" s="32">
        <f t="shared" si="27"/>
        <v>16</v>
      </c>
      <c r="B138" s="2" t="s">
        <v>328</v>
      </c>
      <c r="C138" s="2" t="s">
        <v>9</v>
      </c>
      <c r="D138" s="2">
        <v>5.6280000000000001</v>
      </c>
      <c r="E138" s="2">
        <f t="shared" si="31"/>
        <v>0.82138249974729916</v>
      </c>
      <c r="F138" s="2">
        <v>65</v>
      </c>
      <c r="G138" s="2">
        <v>0</v>
      </c>
      <c r="H138" s="2">
        <v>4.2240000000000002</v>
      </c>
      <c r="I138" s="2">
        <f t="shared" si="32"/>
        <v>0.71800316826701749</v>
      </c>
      <c r="J138" s="2">
        <v>8.8070000000000004</v>
      </c>
      <c r="K138" s="2">
        <f t="shared" si="33"/>
        <v>0.99153617530003146</v>
      </c>
      <c r="L138" s="2">
        <v>1</v>
      </c>
      <c r="M138" s="2">
        <v>0</v>
      </c>
      <c r="N138" s="2">
        <v>1</v>
      </c>
      <c r="O138" s="2">
        <v>0</v>
      </c>
      <c r="P138" s="2">
        <v>1</v>
      </c>
      <c r="Q138" s="2">
        <v>1</v>
      </c>
      <c r="R138" s="2">
        <v>0</v>
      </c>
      <c r="S138" s="2">
        <v>1</v>
      </c>
      <c r="T138" s="2">
        <v>0</v>
      </c>
      <c r="U138" s="2">
        <f>V138-T138</f>
        <v>1</v>
      </c>
      <c r="V138" s="2">
        <v>1</v>
      </c>
      <c r="W138" s="2">
        <v>0</v>
      </c>
      <c r="X138" s="2">
        <v>1</v>
      </c>
      <c r="Y138" s="2">
        <v>4.2240000000000002</v>
      </c>
      <c r="Z138" s="2">
        <f t="shared" si="34"/>
        <v>0.71800316826701749</v>
      </c>
      <c r="AA138" s="2">
        <v>0</v>
      </c>
      <c r="AB138" s="2">
        <v>0</v>
      </c>
      <c r="AC138" s="2"/>
      <c r="AD138" s="2">
        <f t="shared" si="35"/>
        <v>0</v>
      </c>
      <c r="AE138" s="2">
        <v>0</v>
      </c>
      <c r="AF138" s="2">
        <v>0</v>
      </c>
      <c r="AG138" s="2"/>
      <c r="AH138" s="2">
        <f t="shared" si="36"/>
        <v>0</v>
      </c>
      <c r="AI138" s="2">
        <v>0</v>
      </c>
      <c r="AJ138" s="7">
        <v>7</v>
      </c>
    </row>
    <row r="139" spans="1:37" x14ac:dyDescent="0.3">
      <c r="A139" s="32">
        <f t="shared" ref="A139:A163" si="37">A130+1</f>
        <v>16</v>
      </c>
      <c r="B139" s="2" t="s">
        <v>328</v>
      </c>
      <c r="C139" s="2" t="s">
        <v>11</v>
      </c>
      <c r="D139" s="2">
        <v>9.3569999999999993</v>
      </c>
      <c r="E139" s="2">
        <f t="shared" si="31"/>
        <v>1.0152339762467084</v>
      </c>
      <c r="F139" s="2">
        <v>17</v>
      </c>
      <c r="G139" s="2">
        <v>0</v>
      </c>
      <c r="H139" s="2">
        <v>5.6610000000000005</v>
      </c>
      <c r="I139" s="2">
        <f t="shared" si="32"/>
        <v>0.823539433656859</v>
      </c>
      <c r="J139" s="2">
        <v>17.149000000000001</v>
      </c>
      <c r="K139" s="2">
        <f t="shared" si="33"/>
        <v>1.2588527006423034</v>
      </c>
      <c r="L139" s="2">
        <v>1</v>
      </c>
      <c r="M139" s="2">
        <v>0</v>
      </c>
      <c r="N139" s="2">
        <v>1</v>
      </c>
      <c r="O139" s="2">
        <v>0</v>
      </c>
      <c r="P139" s="2">
        <v>3</v>
      </c>
      <c r="Q139" s="2">
        <v>2</v>
      </c>
      <c r="R139" s="2">
        <v>1</v>
      </c>
      <c r="S139" s="2">
        <v>1</v>
      </c>
      <c r="T139" s="2">
        <v>1</v>
      </c>
      <c r="U139" s="2">
        <f t="shared" ref="U139:U145" si="38">V139-T139</f>
        <v>0</v>
      </c>
      <c r="V139" s="2">
        <v>1</v>
      </c>
      <c r="W139" s="2">
        <v>0</v>
      </c>
      <c r="X139" s="2">
        <v>0</v>
      </c>
      <c r="Y139" s="2">
        <v>2.8305000000000002</v>
      </c>
      <c r="Z139" s="2">
        <f t="shared" si="34"/>
        <v>0.58325546667569406</v>
      </c>
      <c r="AA139" s="2">
        <v>0</v>
      </c>
      <c r="AB139" s="2">
        <v>0</v>
      </c>
      <c r="AC139" s="2"/>
      <c r="AD139" s="2">
        <f t="shared" si="35"/>
        <v>0</v>
      </c>
      <c r="AE139" s="2">
        <v>1</v>
      </c>
      <c r="AF139" s="2">
        <v>1</v>
      </c>
      <c r="AG139" s="2">
        <v>1</v>
      </c>
      <c r="AH139" s="2">
        <f t="shared" si="36"/>
        <v>1</v>
      </c>
      <c r="AI139" s="2">
        <v>1</v>
      </c>
      <c r="AJ139" s="7">
        <v>7</v>
      </c>
    </row>
    <row r="140" spans="1:37" x14ac:dyDescent="0.3">
      <c r="A140" s="32">
        <f t="shared" si="37"/>
        <v>16</v>
      </c>
      <c r="B140" s="2" t="s">
        <v>329</v>
      </c>
      <c r="C140" s="2" t="s">
        <v>3</v>
      </c>
      <c r="D140" s="2">
        <v>10.871</v>
      </c>
      <c r="E140" s="2">
        <f t="shared" si="31"/>
        <v>1.0744873049856902</v>
      </c>
      <c r="F140" s="2">
        <v>31</v>
      </c>
      <c r="G140" s="2">
        <v>0</v>
      </c>
      <c r="H140" s="2">
        <v>6.144000000000001</v>
      </c>
      <c r="I140" s="2">
        <f t="shared" si="32"/>
        <v>0.85394144588049004</v>
      </c>
      <c r="J140" s="2">
        <v>22.491</v>
      </c>
      <c r="K140" s="2">
        <f t="shared" si="33"/>
        <v>1.3709015048677686</v>
      </c>
      <c r="L140" s="2">
        <v>1</v>
      </c>
      <c r="M140" s="2">
        <v>0</v>
      </c>
      <c r="N140" s="2">
        <v>1</v>
      </c>
      <c r="O140" s="2">
        <v>0</v>
      </c>
      <c r="P140" s="2">
        <v>5</v>
      </c>
      <c r="Q140" s="2">
        <v>4</v>
      </c>
      <c r="R140" s="2">
        <v>1</v>
      </c>
      <c r="S140" s="2">
        <v>1</v>
      </c>
      <c r="T140" s="2">
        <v>1</v>
      </c>
      <c r="U140" s="2">
        <f t="shared" si="38"/>
        <v>0</v>
      </c>
      <c r="V140" s="2">
        <v>1</v>
      </c>
      <c r="W140" s="2">
        <v>0</v>
      </c>
      <c r="X140" s="2">
        <v>0</v>
      </c>
      <c r="Y140" s="2">
        <v>1.5360000000000003</v>
      </c>
      <c r="Z140" s="2">
        <f t="shared" si="34"/>
        <v>0.40414924920969514</v>
      </c>
      <c r="AA140" s="2">
        <v>0</v>
      </c>
      <c r="AB140" s="2">
        <v>0</v>
      </c>
      <c r="AC140" s="2"/>
      <c r="AD140" s="2">
        <f t="shared" si="35"/>
        <v>0</v>
      </c>
      <c r="AE140" s="2">
        <v>1</v>
      </c>
      <c r="AF140" s="2">
        <v>1</v>
      </c>
      <c r="AG140" s="2">
        <v>3</v>
      </c>
      <c r="AH140" s="2">
        <f t="shared" si="36"/>
        <v>3</v>
      </c>
      <c r="AI140" s="2">
        <v>3</v>
      </c>
      <c r="AJ140" s="7">
        <v>7</v>
      </c>
    </row>
    <row r="141" spans="1:37" x14ac:dyDescent="0.3">
      <c r="A141" s="32">
        <f t="shared" si="37"/>
        <v>16</v>
      </c>
      <c r="B141" s="2" t="s">
        <v>329</v>
      </c>
      <c r="C141" s="2" t="s">
        <v>8</v>
      </c>
      <c r="D141" s="2">
        <v>18.079999999999998</v>
      </c>
      <c r="E141" s="2">
        <f t="shared" si="31"/>
        <v>1.2805783703680762</v>
      </c>
      <c r="F141" s="2">
        <v>40</v>
      </c>
      <c r="G141" s="2">
        <v>0</v>
      </c>
      <c r="H141" s="2">
        <v>9.1549999999999994</v>
      </c>
      <c r="I141" s="2">
        <f t="shared" si="32"/>
        <v>1.0066799277408256</v>
      </c>
      <c r="J141" s="2">
        <v>33.447000000000003</v>
      </c>
      <c r="K141" s="2">
        <f t="shared" si="33"/>
        <v>1.5371514050483377</v>
      </c>
      <c r="L141" s="2">
        <v>1</v>
      </c>
      <c r="M141" s="2">
        <v>0</v>
      </c>
      <c r="N141" s="2">
        <v>2</v>
      </c>
      <c r="O141" s="2">
        <v>0</v>
      </c>
      <c r="P141" s="2">
        <v>3</v>
      </c>
      <c r="Q141" s="2">
        <v>2</v>
      </c>
      <c r="R141" s="2">
        <v>1</v>
      </c>
      <c r="S141" s="2">
        <v>0</v>
      </c>
      <c r="T141" s="2">
        <v>1</v>
      </c>
      <c r="U141" s="2">
        <f t="shared" si="38"/>
        <v>0</v>
      </c>
      <c r="V141" s="2">
        <v>1</v>
      </c>
      <c r="W141" s="2">
        <v>0</v>
      </c>
      <c r="X141" s="2">
        <v>0</v>
      </c>
      <c r="Y141" s="2">
        <v>4.5774999999999997</v>
      </c>
      <c r="Z141" s="2">
        <f t="shared" si="34"/>
        <v>0.74643957895587532</v>
      </c>
      <c r="AA141" s="2">
        <v>0</v>
      </c>
      <c r="AB141" s="2">
        <v>0</v>
      </c>
      <c r="AC141" s="2"/>
      <c r="AD141" s="2">
        <f t="shared" si="35"/>
        <v>0</v>
      </c>
      <c r="AE141" s="2">
        <v>1</v>
      </c>
      <c r="AF141" s="2">
        <v>1</v>
      </c>
      <c r="AG141" s="2">
        <v>1</v>
      </c>
      <c r="AH141" s="2">
        <f t="shared" si="36"/>
        <v>1</v>
      </c>
      <c r="AI141" s="2">
        <v>1</v>
      </c>
      <c r="AJ141" s="7">
        <v>5</v>
      </c>
    </row>
    <row r="142" spans="1:37" x14ac:dyDescent="0.3">
      <c r="A142" s="32">
        <f t="shared" si="37"/>
        <v>16</v>
      </c>
      <c r="B142" s="2" t="s">
        <v>329</v>
      </c>
      <c r="C142" s="2" t="s">
        <v>6</v>
      </c>
      <c r="D142" s="2">
        <v>7.2750000000000004</v>
      </c>
      <c r="E142" s="2">
        <f t="shared" si="31"/>
        <v>0.91776800244775636</v>
      </c>
      <c r="F142" s="2">
        <v>19</v>
      </c>
      <c r="G142" s="2">
        <v>0</v>
      </c>
      <c r="H142" s="2">
        <v>4.2410000000000005</v>
      </c>
      <c r="I142" s="2">
        <f t="shared" si="32"/>
        <v>0.71941415970259337</v>
      </c>
      <c r="J142" s="2">
        <v>21.992000000000001</v>
      </c>
      <c r="K142" s="2">
        <f t="shared" si="33"/>
        <v>1.3615767507901504</v>
      </c>
      <c r="L142" s="2">
        <v>1</v>
      </c>
      <c r="M142" s="2">
        <v>0</v>
      </c>
      <c r="N142" s="2">
        <v>1</v>
      </c>
      <c r="O142" s="2">
        <v>0</v>
      </c>
      <c r="P142" s="2">
        <v>3</v>
      </c>
      <c r="Q142" s="2">
        <v>2</v>
      </c>
      <c r="R142" s="2">
        <v>1</v>
      </c>
      <c r="S142" s="2">
        <v>1</v>
      </c>
      <c r="T142" s="2">
        <v>1</v>
      </c>
      <c r="U142" s="2">
        <f t="shared" si="38"/>
        <v>0</v>
      </c>
      <c r="V142" s="2">
        <v>1</v>
      </c>
      <c r="W142" s="2">
        <v>0</v>
      </c>
      <c r="X142" s="2">
        <v>0</v>
      </c>
      <c r="Y142" s="2">
        <v>2.1205000000000003</v>
      </c>
      <c r="Z142" s="2">
        <f t="shared" si="34"/>
        <v>0.49422418691690168</v>
      </c>
      <c r="AA142" s="2">
        <v>0</v>
      </c>
      <c r="AB142" s="2">
        <v>0</v>
      </c>
      <c r="AC142" s="2"/>
      <c r="AD142" s="2">
        <f t="shared" si="35"/>
        <v>0</v>
      </c>
      <c r="AE142" s="2">
        <v>1</v>
      </c>
      <c r="AF142" s="2">
        <v>1</v>
      </c>
      <c r="AG142" s="2">
        <v>1</v>
      </c>
      <c r="AH142" s="2">
        <f t="shared" si="36"/>
        <v>1</v>
      </c>
      <c r="AI142" s="2">
        <v>1</v>
      </c>
      <c r="AJ142" s="7">
        <v>6</v>
      </c>
    </row>
    <row r="143" spans="1:37" x14ac:dyDescent="0.3">
      <c r="A143" s="32">
        <f t="shared" si="37"/>
        <v>16</v>
      </c>
      <c r="B143" s="2" t="s">
        <v>330</v>
      </c>
      <c r="C143" s="2" t="s">
        <v>5</v>
      </c>
      <c r="D143" s="2">
        <v>9.8569999999999993</v>
      </c>
      <c r="E143" s="2">
        <f t="shared" si="31"/>
        <v>1.0357098378278617</v>
      </c>
      <c r="F143" s="2">
        <v>55</v>
      </c>
      <c r="G143" s="2">
        <v>0</v>
      </c>
      <c r="H143" s="2">
        <v>6.7300000000000013</v>
      </c>
      <c r="I143" s="2">
        <f t="shared" si="32"/>
        <v>0.88817949391832496</v>
      </c>
      <c r="J143" s="2">
        <v>90.653000000000006</v>
      </c>
      <c r="K143" s="2">
        <f t="shared" si="33"/>
        <v>1.9621466849242299</v>
      </c>
      <c r="L143" s="2">
        <v>2</v>
      </c>
      <c r="M143" s="2">
        <v>0</v>
      </c>
      <c r="N143" s="2">
        <v>2</v>
      </c>
      <c r="O143" s="2">
        <v>0</v>
      </c>
      <c r="P143" s="2">
        <v>4</v>
      </c>
      <c r="Q143" s="2">
        <v>2</v>
      </c>
      <c r="R143" s="2">
        <v>2</v>
      </c>
      <c r="S143" s="2">
        <v>1</v>
      </c>
      <c r="T143" s="2">
        <v>1</v>
      </c>
      <c r="U143" s="2">
        <f t="shared" si="38"/>
        <v>0</v>
      </c>
      <c r="V143" s="2">
        <v>1</v>
      </c>
      <c r="W143" s="2">
        <v>0</v>
      </c>
      <c r="X143" s="2">
        <v>0</v>
      </c>
      <c r="Y143" s="2">
        <v>3.3650000000000007</v>
      </c>
      <c r="Z143" s="2">
        <f t="shared" si="34"/>
        <v>0.6399842480415886</v>
      </c>
      <c r="AA143" s="2">
        <v>0</v>
      </c>
      <c r="AB143" s="2">
        <v>0</v>
      </c>
      <c r="AC143" s="2"/>
      <c r="AD143" s="2">
        <f t="shared" si="35"/>
        <v>0</v>
      </c>
      <c r="AE143" s="2">
        <v>1</v>
      </c>
      <c r="AF143" s="2">
        <v>1</v>
      </c>
      <c r="AG143" s="2">
        <v>1</v>
      </c>
      <c r="AH143" s="2">
        <f t="shared" si="36"/>
        <v>1</v>
      </c>
      <c r="AI143" s="2">
        <v>1</v>
      </c>
      <c r="AJ143" s="7">
        <v>6</v>
      </c>
    </row>
    <row r="144" spans="1:37" x14ac:dyDescent="0.3">
      <c r="A144" s="32">
        <f t="shared" si="37"/>
        <v>16</v>
      </c>
      <c r="B144" s="2" t="s">
        <v>330</v>
      </c>
      <c r="C144" s="2" t="s">
        <v>4</v>
      </c>
      <c r="D144" s="2">
        <v>21.126000000000001</v>
      </c>
      <c r="E144" s="2">
        <f t="shared" si="31"/>
        <v>1.3449029080554058</v>
      </c>
      <c r="F144" s="2">
        <v>18</v>
      </c>
      <c r="G144" s="2">
        <v>0</v>
      </c>
      <c r="H144" s="2">
        <v>12.678999999999998</v>
      </c>
      <c r="I144" s="2">
        <f t="shared" si="32"/>
        <v>1.1360543495510556</v>
      </c>
      <c r="J144" s="2">
        <v>30.3</v>
      </c>
      <c r="K144" s="2">
        <f t="shared" si="33"/>
        <v>1.4955443375464486</v>
      </c>
      <c r="L144" s="2">
        <v>1</v>
      </c>
      <c r="M144" s="2">
        <v>0</v>
      </c>
      <c r="N144" s="2">
        <v>1</v>
      </c>
      <c r="O144" s="2">
        <v>0</v>
      </c>
      <c r="P144" s="2">
        <v>10</v>
      </c>
      <c r="Q144" s="2">
        <v>4</v>
      </c>
      <c r="R144" s="2">
        <v>6</v>
      </c>
      <c r="S144" s="2">
        <v>1</v>
      </c>
      <c r="T144" s="2">
        <v>1</v>
      </c>
      <c r="U144" s="2">
        <f t="shared" si="38"/>
        <v>0</v>
      </c>
      <c r="V144" s="2">
        <v>1</v>
      </c>
      <c r="W144" s="2">
        <v>0</v>
      </c>
      <c r="X144" s="2">
        <v>0</v>
      </c>
      <c r="Y144" s="2">
        <v>3.1697499999999996</v>
      </c>
      <c r="Z144" s="2">
        <f t="shared" si="34"/>
        <v>0.62011001735380289</v>
      </c>
      <c r="AA144" s="2">
        <v>0</v>
      </c>
      <c r="AB144" s="2">
        <v>0</v>
      </c>
      <c r="AC144" s="2"/>
      <c r="AD144" s="2">
        <f t="shared" si="35"/>
        <v>0</v>
      </c>
      <c r="AE144" s="2">
        <v>1</v>
      </c>
      <c r="AF144" s="2">
        <v>4</v>
      </c>
      <c r="AG144" s="2">
        <v>1.25</v>
      </c>
      <c r="AH144" s="2">
        <f t="shared" si="36"/>
        <v>5</v>
      </c>
      <c r="AI144" s="2">
        <v>3</v>
      </c>
      <c r="AJ144" s="7">
        <v>6</v>
      </c>
    </row>
    <row r="145" spans="1:42" ht="12.75" thickBot="1" x14ac:dyDescent="0.35">
      <c r="A145" s="32">
        <f t="shared" si="37"/>
        <v>16</v>
      </c>
      <c r="B145" s="8" t="s">
        <v>330</v>
      </c>
      <c r="C145" s="2" t="s">
        <v>7</v>
      </c>
      <c r="D145" s="2">
        <v>7.109</v>
      </c>
      <c r="E145" s="2">
        <f t="shared" si="31"/>
        <v>0.9089673004183878</v>
      </c>
      <c r="F145" s="2">
        <v>32</v>
      </c>
      <c r="G145" s="2">
        <v>0</v>
      </c>
      <c r="H145" s="2">
        <v>5.1459999999999999</v>
      </c>
      <c r="I145" s="2">
        <f t="shared" si="32"/>
        <v>0.78859255592035937</v>
      </c>
      <c r="J145" s="2">
        <v>13.468999999999999</v>
      </c>
      <c r="K145" s="2">
        <f t="shared" si="33"/>
        <v>1.160438516641545</v>
      </c>
      <c r="L145" s="2">
        <v>1</v>
      </c>
      <c r="M145" s="2">
        <v>0</v>
      </c>
      <c r="N145" s="2">
        <v>1</v>
      </c>
      <c r="O145" s="2">
        <v>0</v>
      </c>
      <c r="P145" s="2">
        <v>1</v>
      </c>
      <c r="Q145" s="2">
        <v>1</v>
      </c>
      <c r="R145" s="2">
        <v>0</v>
      </c>
      <c r="S145" s="2">
        <v>1</v>
      </c>
      <c r="T145" s="2">
        <v>0</v>
      </c>
      <c r="U145" s="8">
        <f t="shared" si="38"/>
        <v>1</v>
      </c>
      <c r="V145" s="2">
        <v>1</v>
      </c>
      <c r="W145" s="2">
        <v>0</v>
      </c>
      <c r="X145" s="2">
        <v>1</v>
      </c>
      <c r="Y145" s="2">
        <v>5.1459999999999999</v>
      </c>
      <c r="Z145" s="2">
        <f t="shared" si="34"/>
        <v>0.78859255592035937</v>
      </c>
      <c r="AA145" s="2">
        <v>0</v>
      </c>
      <c r="AB145" s="2">
        <v>0</v>
      </c>
      <c r="AC145" s="2"/>
      <c r="AD145" s="2">
        <f t="shared" si="35"/>
        <v>0</v>
      </c>
      <c r="AE145" s="2">
        <v>0</v>
      </c>
      <c r="AF145" s="2">
        <v>0</v>
      </c>
      <c r="AG145" s="2"/>
      <c r="AH145" s="2">
        <f t="shared" si="36"/>
        <v>0</v>
      </c>
      <c r="AI145" s="2">
        <v>0</v>
      </c>
      <c r="AJ145" s="7">
        <v>6</v>
      </c>
    </row>
    <row r="146" spans="1:42" x14ac:dyDescent="0.3">
      <c r="A146" s="31">
        <f t="shared" si="37"/>
        <v>17</v>
      </c>
      <c r="B146" s="5" t="s">
        <v>328</v>
      </c>
      <c r="C146" s="5" t="s">
        <v>7</v>
      </c>
      <c r="D146" s="5">
        <v>9.2409999999999997</v>
      </c>
      <c r="E146" s="5">
        <f t="shared" si="31"/>
        <v>1.0103423661395676</v>
      </c>
      <c r="F146" s="5">
        <v>30</v>
      </c>
      <c r="G146" s="5">
        <v>0</v>
      </c>
      <c r="H146" s="5">
        <v>6.7119999999999989</v>
      </c>
      <c r="I146" s="5">
        <f t="shared" si="32"/>
        <v>0.88716702089477428</v>
      </c>
      <c r="J146" s="5">
        <v>15.95</v>
      </c>
      <c r="K146" s="5">
        <f t="shared" si="33"/>
        <v>1.2291697025391009</v>
      </c>
      <c r="L146" s="5">
        <v>1</v>
      </c>
      <c r="M146" s="5">
        <v>0</v>
      </c>
      <c r="N146" s="5">
        <v>1</v>
      </c>
      <c r="O146" s="5">
        <v>0</v>
      </c>
      <c r="P146" s="5">
        <v>1</v>
      </c>
      <c r="Q146" s="5">
        <v>1</v>
      </c>
      <c r="R146" s="5">
        <v>0</v>
      </c>
      <c r="S146" s="5">
        <v>1</v>
      </c>
      <c r="T146" s="5">
        <v>0</v>
      </c>
      <c r="U146" s="10">
        <f>V146-T146</f>
        <v>1</v>
      </c>
      <c r="V146" s="5">
        <v>1</v>
      </c>
      <c r="W146" s="5">
        <v>0</v>
      </c>
      <c r="X146" s="5">
        <v>1</v>
      </c>
      <c r="Y146" s="5">
        <v>6.7119999999999989</v>
      </c>
      <c r="Z146" s="5">
        <f t="shared" si="34"/>
        <v>0.88716702089477428</v>
      </c>
      <c r="AA146" s="5">
        <v>0</v>
      </c>
      <c r="AB146" s="5">
        <v>0</v>
      </c>
      <c r="AC146" s="5"/>
      <c r="AD146" s="5">
        <f t="shared" si="35"/>
        <v>0</v>
      </c>
      <c r="AE146" s="5">
        <v>0</v>
      </c>
      <c r="AF146" s="5">
        <v>0</v>
      </c>
      <c r="AG146" s="5"/>
      <c r="AH146" s="5">
        <f t="shared" si="36"/>
        <v>0</v>
      </c>
      <c r="AI146" s="5">
        <v>0</v>
      </c>
      <c r="AJ146" s="6">
        <v>7</v>
      </c>
    </row>
    <row r="147" spans="1:42" x14ac:dyDescent="0.3">
      <c r="A147" s="32">
        <f t="shared" si="37"/>
        <v>17</v>
      </c>
      <c r="B147" s="2" t="s">
        <v>328</v>
      </c>
      <c r="C147" s="2" t="s">
        <v>5</v>
      </c>
      <c r="D147" s="2">
        <v>2.714</v>
      </c>
      <c r="E147" s="2">
        <f t="shared" si="31"/>
        <v>0.56984189940376162</v>
      </c>
      <c r="F147" s="2">
        <v>3</v>
      </c>
      <c r="G147" s="2">
        <v>0</v>
      </c>
      <c r="H147" s="2">
        <v>0.43400000000000005</v>
      </c>
      <c r="I147" s="2">
        <f t="shared" si="32"/>
        <v>0.15654915133178138</v>
      </c>
      <c r="J147" s="2">
        <v>23.126999999999999</v>
      </c>
      <c r="K147" s="2">
        <f t="shared" si="33"/>
        <v>1.3825033242111506</v>
      </c>
      <c r="L147" s="2">
        <v>1</v>
      </c>
      <c r="M147" s="2">
        <v>0</v>
      </c>
      <c r="N147" s="2">
        <v>1</v>
      </c>
      <c r="O147" s="2">
        <v>0</v>
      </c>
      <c r="P147" s="2">
        <v>1</v>
      </c>
      <c r="Q147" s="2">
        <v>1</v>
      </c>
      <c r="R147" s="2">
        <v>0</v>
      </c>
      <c r="S147" s="2">
        <v>1</v>
      </c>
      <c r="T147" s="2">
        <v>0</v>
      </c>
      <c r="U147" s="2">
        <f>V147-T147</f>
        <v>1</v>
      </c>
      <c r="V147" s="2">
        <v>1</v>
      </c>
      <c r="W147" s="2">
        <v>0</v>
      </c>
      <c r="X147" s="2">
        <v>1</v>
      </c>
      <c r="Y147" s="2">
        <v>0.43400000000000005</v>
      </c>
      <c r="Z147" s="2">
        <f t="shared" si="34"/>
        <v>0.15654915133178138</v>
      </c>
      <c r="AA147" s="2">
        <v>0</v>
      </c>
      <c r="AB147" s="2">
        <v>0</v>
      </c>
      <c r="AC147" s="2"/>
      <c r="AD147" s="2">
        <f t="shared" si="35"/>
        <v>0</v>
      </c>
      <c r="AE147" s="2">
        <v>0</v>
      </c>
      <c r="AF147" s="2">
        <v>0</v>
      </c>
      <c r="AG147" s="2"/>
      <c r="AH147" s="2">
        <f t="shared" si="36"/>
        <v>0</v>
      </c>
      <c r="AI147" s="2">
        <v>0</v>
      </c>
      <c r="AJ147" s="7">
        <v>5</v>
      </c>
    </row>
    <row r="148" spans="1:42" x14ac:dyDescent="0.3">
      <c r="A148" s="32">
        <f t="shared" si="37"/>
        <v>17</v>
      </c>
      <c r="B148" s="2" t="s">
        <v>328</v>
      </c>
      <c r="C148" s="2" t="s">
        <v>8</v>
      </c>
      <c r="D148" s="2">
        <v>6.9589999999999996</v>
      </c>
      <c r="E148" s="2">
        <f t="shared" si="31"/>
        <v>0.90085850470199158</v>
      </c>
      <c r="F148" s="2">
        <v>22</v>
      </c>
      <c r="G148" s="2">
        <v>0</v>
      </c>
      <c r="H148" s="2">
        <v>3.9440000000000004</v>
      </c>
      <c r="I148" s="2">
        <f t="shared" si="32"/>
        <v>0.69407846208075952</v>
      </c>
      <c r="J148" s="2">
        <v>12.303000000000001</v>
      </c>
      <c r="K148" s="2">
        <f t="shared" si="33"/>
        <v>1.1239495910818271</v>
      </c>
      <c r="L148" s="2">
        <v>1</v>
      </c>
      <c r="M148" s="2">
        <v>0</v>
      </c>
      <c r="N148" s="2">
        <v>2</v>
      </c>
      <c r="O148" s="2">
        <v>0</v>
      </c>
      <c r="P148" s="2">
        <v>4</v>
      </c>
      <c r="Q148" s="2">
        <v>2</v>
      </c>
      <c r="R148" s="2">
        <v>2</v>
      </c>
      <c r="S148" s="2">
        <v>1</v>
      </c>
      <c r="T148" s="2">
        <v>0</v>
      </c>
      <c r="U148" s="2">
        <f t="shared" ref="U148:U154" si="39">V148-T148</f>
        <v>0</v>
      </c>
      <c r="V148" s="2">
        <v>0</v>
      </c>
      <c r="W148" s="2">
        <v>0</v>
      </c>
      <c r="X148" s="2">
        <v>0</v>
      </c>
      <c r="Y148" s="2">
        <v>1.9720000000000002</v>
      </c>
      <c r="Z148" s="2">
        <f t="shared" si="34"/>
        <v>0.47304880508853775</v>
      </c>
      <c r="AA148" s="2">
        <v>0</v>
      </c>
      <c r="AB148" s="2">
        <v>0</v>
      </c>
      <c r="AC148" s="2"/>
      <c r="AD148" s="2">
        <f t="shared" si="35"/>
        <v>0</v>
      </c>
      <c r="AE148" s="2">
        <v>1</v>
      </c>
      <c r="AF148" s="2">
        <v>2</v>
      </c>
      <c r="AG148" s="2">
        <v>1</v>
      </c>
      <c r="AH148" s="2">
        <f t="shared" si="36"/>
        <v>2</v>
      </c>
      <c r="AI148" s="2">
        <v>1</v>
      </c>
      <c r="AJ148" s="7">
        <v>7</v>
      </c>
    </row>
    <row r="149" spans="1:42" x14ac:dyDescent="0.3">
      <c r="A149" s="32">
        <f t="shared" si="37"/>
        <v>17</v>
      </c>
      <c r="B149" s="2" t="s">
        <v>329</v>
      </c>
      <c r="C149" s="2" t="s">
        <v>11</v>
      </c>
      <c r="D149" s="2">
        <v>6.1920000000000002</v>
      </c>
      <c r="E149" s="2">
        <f t="shared" si="31"/>
        <v>0.85684967872517237</v>
      </c>
      <c r="F149" s="2">
        <v>24</v>
      </c>
      <c r="G149" s="2">
        <v>0</v>
      </c>
      <c r="H149" s="2">
        <v>2.8970000000000002</v>
      </c>
      <c r="I149" s="2">
        <f t="shared" si="32"/>
        <v>0.59073040579269032</v>
      </c>
      <c r="J149" s="2">
        <v>20.56</v>
      </c>
      <c r="K149" s="2">
        <f t="shared" si="33"/>
        <v>1.3336487565147011</v>
      </c>
      <c r="L149" s="2">
        <v>1</v>
      </c>
      <c r="M149" s="2">
        <v>0</v>
      </c>
      <c r="N149" s="2">
        <v>1</v>
      </c>
      <c r="O149" s="2">
        <v>0</v>
      </c>
      <c r="P149" s="2">
        <v>5</v>
      </c>
      <c r="Q149" s="2">
        <v>3</v>
      </c>
      <c r="R149" s="2">
        <v>2</v>
      </c>
      <c r="S149" s="2">
        <v>1</v>
      </c>
      <c r="T149" s="2">
        <v>0</v>
      </c>
      <c r="U149" s="2">
        <f t="shared" si="39"/>
        <v>0</v>
      </c>
      <c r="V149" s="2">
        <v>0</v>
      </c>
      <c r="W149" s="2">
        <v>0</v>
      </c>
      <c r="X149" s="2">
        <v>0</v>
      </c>
      <c r="Y149" s="2">
        <v>0.96566666666666678</v>
      </c>
      <c r="Z149" s="2">
        <f t="shared" si="34"/>
        <v>0.29350987305814419</v>
      </c>
      <c r="AA149" s="2">
        <v>0</v>
      </c>
      <c r="AB149" s="2">
        <v>0</v>
      </c>
      <c r="AC149" s="2"/>
      <c r="AD149" s="2">
        <f t="shared" si="35"/>
        <v>0</v>
      </c>
      <c r="AE149" s="2">
        <v>1</v>
      </c>
      <c r="AF149" s="2">
        <v>2</v>
      </c>
      <c r="AG149" s="2">
        <v>1.5</v>
      </c>
      <c r="AH149" s="2">
        <f t="shared" si="36"/>
        <v>3</v>
      </c>
      <c r="AI149" s="2">
        <v>2</v>
      </c>
      <c r="AJ149" s="7">
        <v>6</v>
      </c>
    </row>
    <row r="150" spans="1:42" x14ac:dyDescent="0.3">
      <c r="A150" s="32">
        <f t="shared" si="37"/>
        <v>17</v>
      </c>
      <c r="B150" s="2" t="s">
        <v>329</v>
      </c>
      <c r="C150" s="2" t="s">
        <v>6</v>
      </c>
      <c r="D150" s="2">
        <v>6.609</v>
      </c>
      <c r="E150" s="2">
        <f t="shared" si="31"/>
        <v>0.88132758410055134</v>
      </c>
      <c r="F150" s="2">
        <v>7</v>
      </c>
      <c r="G150" s="2">
        <v>0</v>
      </c>
      <c r="H150" s="2">
        <v>1.3810000000000002</v>
      </c>
      <c r="I150" s="2">
        <f t="shared" si="32"/>
        <v>0.3767593954048799</v>
      </c>
      <c r="J150" s="2">
        <v>24.74</v>
      </c>
      <c r="K150" s="2">
        <f t="shared" si="33"/>
        <v>1.4106085425683679</v>
      </c>
      <c r="L150" s="2">
        <v>1</v>
      </c>
      <c r="M150" s="2">
        <v>0</v>
      </c>
      <c r="N150" s="2">
        <v>1</v>
      </c>
      <c r="O150" s="2">
        <v>0</v>
      </c>
      <c r="P150" s="2">
        <v>1</v>
      </c>
      <c r="Q150" s="2">
        <v>1</v>
      </c>
      <c r="R150" s="2">
        <v>0</v>
      </c>
      <c r="S150" s="2">
        <v>1</v>
      </c>
      <c r="T150" s="2">
        <v>0</v>
      </c>
      <c r="U150" s="2">
        <f t="shared" si="39"/>
        <v>1</v>
      </c>
      <c r="V150" s="2">
        <v>1</v>
      </c>
      <c r="W150" s="2">
        <v>0</v>
      </c>
      <c r="X150" s="2">
        <v>1</v>
      </c>
      <c r="Y150" s="2">
        <v>1.3810000000000002</v>
      </c>
      <c r="Z150" s="2">
        <f t="shared" si="34"/>
        <v>0.3767593954048799</v>
      </c>
      <c r="AA150" s="2">
        <v>0</v>
      </c>
      <c r="AB150" s="2">
        <v>0</v>
      </c>
      <c r="AC150" s="2"/>
      <c r="AD150" s="2">
        <f t="shared" si="35"/>
        <v>0</v>
      </c>
      <c r="AE150" s="2">
        <v>0</v>
      </c>
      <c r="AF150" s="2">
        <v>0</v>
      </c>
      <c r="AG150" s="2"/>
      <c r="AH150" s="2">
        <f t="shared" si="36"/>
        <v>0</v>
      </c>
      <c r="AI150" s="2">
        <v>0</v>
      </c>
      <c r="AJ150" s="7">
        <v>3</v>
      </c>
    </row>
    <row r="151" spans="1:42" x14ac:dyDescent="0.3">
      <c r="A151" s="32">
        <f t="shared" si="37"/>
        <v>17</v>
      </c>
      <c r="B151" s="2" t="s">
        <v>329</v>
      </c>
      <c r="C151" s="2" t="s">
        <v>9</v>
      </c>
      <c r="D151" s="2">
        <v>2.6469999999999998</v>
      </c>
      <c r="E151" s="2">
        <f t="shared" si="31"/>
        <v>0.56193576331378126</v>
      </c>
      <c r="F151" s="2">
        <v>2</v>
      </c>
      <c r="G151" s="2">
        <v>0</v>
      </c>
      <c r="H151" s="2">
        <v>0.70000000000000007</v>
      </c>
      <c r="I151" s="2">
        <f t="shared" si="32"/>
        <v>0.23044892137827397</v>
      </c>
      <c r="J151" s="2">
        <v>8.0419999999999998</v>
      </c>
      <c r="K151" s="2">
        <f t="shared" si="33"/>
        <v>0.95626450269827545</v>
      </c>
      <c r="L151" s="2">
        <v>1</v>
      </c>
      <c r="M151" s="2">
        <v>0</v>
      </c>
      <c r="N151" s="2">
        <v>1</v>
      </c>
      <c r="O151" s="2">
        <v>0</v>
      </c>
      <c r="P151" s="2">
        <v>1</v>
      </c>
      <c r="Q151" s="2">
        <v>1</v>
      </c>
      <c r="R151" s="2">
        <v>0</v>
      </c>
      <c r="S151" s="2">
        <v>1</v>
      </c>
      <c r="T151" s="2">
        <v>0</v>
      </c>
      <c r="U151" s="2">
        <f t="shared" si="39"/>
        <v>1</v>
      </c>
      <c r="V151" s="2">
        <v>1</v>
      </c>
      <c r="W151" s="2">
        <v>0</v>
      </c>
      <c r="X151" s="2">
        <v>1</v>
      </c>
      <c r="Y151" s="2">
        <v>0.70000000000000007</v>
      </c>
      <c r="Z151" s="2">
        <f t="shared" si="34"/>
        <v>0.23044892137827397</v>
      </c>
      <c r="AA151" s="2">
        <v>0</v>
      </c>
      <c r="AB151" s="2">
        <v>0</v>
      </c>
      <c r="AC151" s="2"/>
      <c r="AD151" s="2">
        <f t="shared" si="35"/>
        <v>0</v>
      </c>
      <c r="AE151" s="2">
        <v>0</v>
      </c>
      <c r="AF151" s="2">
        <v>0</v>
      </c>
      <c r="AG151" s="2"/>
      <c r="AH151" s="2">
        <f t="shared" si="36"/>
        <v>0</v>
      </c>
      <c r="AI151" s="2">
        <v>0</v>
      </c>
      <c r="AJ151" s="7">
        <v>7</v>
      </c>
      <c r="AP151" s="1">
        <v>2</v>
      </c>
    </row>
    <row r="152" spans="1:42" x14ac:dyDescent="0.3">
      <c r="A152" s="32">
        <f t="shared" si="37"/>
        <v>17</v>
      </c>
      <c r="B152" s="2" t="s">
        <v>330</v>
      </c>
      <c r="C152" s="2" t="s">
        <v>4</v>
      </c>
      <c r="D152" s="2">
        <v>9.7219999999999995</v>
      </c>
      <c r="E152" s="2">
        <f t="shared" si="31"/>
        <v>1.0302758028892878</v>
      </c>
      <c r="F152" s="2">
        <v>18</v>
      </c>
      <c r="G152" s="2">
        <v>0</v>
      </c>
      <c r="H152" s="2">
        <v>3.6909999999999998</v>
      </c>
      <c r="I152" s="2">
        <f t="shared" si="32"/>
        <v>0.67126543294715835</v>
      </c>
      <c r="J152" s="2">
        <v>13.401</v>
      </c>
      <c r="K152" s="2">
        <f t="shared" si="33"/>
        <v>1.15839265038712</v>
      </c>
      <c r="L152" s="2">
        <v>1</v>
      </c>
      <c r="M152" s="2">
        <v>0</v>
      </c>
      <c r="N152" s="2">
        <v>3</v>
      </c>
      <c r="O152" s="2">
        <v>0</v>
      </c>
      <c r="P152" s="2">
        <v>8</v>
      </c>
      <c r="Q152" s="2">
        <v>3</v>
      </c>
      <c r="R152" s="2">
        <v>5</v>
      </c>
      <c r="S152" s="2">
        <v>1</v>
      </c>
      <c r="T152" s="2">
        <v>1</v>
      </c>
      <c r="U152" s="2">
        <f t="shared" si="39"/>
        <v>0</v>
      </c>
      <c r="V152" s="2">
        <v>1</v>
      </c>
      <c r="W152" s="2">
        <v>0</v>
      </c>
      <c r="X152" s="2">
        <v>0</v>
      </c>
      <c r="Y152" s="2">
        <v>1.2303333333333333</v>
      </c>
      <c r="Z152" s="2">
        <f t="shared" si="34"/>
        <v>0.34836977515976841</v>
      </c>
      <c r="AA152" s="2">
        <v>0</v>
      </c>
      <c r="AB152" s="2">
        <v>0</v>
      </c>
      <c r="AC152" s="2"/>
      <c r="AD152" s="2">
        <f t="shared" si="35"/>
        <v>0</v>
      </c>
      <c r="AE152" s="2">
        <v>1</v>
      </c>
      <c r="AF152" s="2">
        <v>3</v>
      </c>
      <c r="AG152" s="2">
        <v>1</v>
      </c>
      <c r="AH152" s="2">
        <f t="shared" si="36"/>
        <v>3</v>
      </c>
      <c r="AI152" s="2">
        <v>2</v>
      </c>
      <c r="AJ152" s="7">
        <v>6</v>
      </c>
    </row>
    <row r="153" spans="1:42" x14ac:dyDescent="0.3">
      <c r="A153" s="32">
        <f t="shared" si="37"/>
        <v>17</v>
      </c>
      <c r="B153" s="2" t="s">
        <v>330</v>
      </c>
      <c r="C153" s="2" t="s">
        <v>10</v>
      </c>
      <c r="D153" s="2">
        <v>3.78</v>
      </c>
      <c r="E153" s="2">
        <f t="shared" si="31"/>
        <v>0.67942789661211878</v>
      </c>
      <c r="F153" s="2">
        <v>9</v>
      </c>
      <c r="G153" s="2">
        <v>0</v>
      </c>
      <c r="H153" s="2">
        <v>1.8510000000000002</v>
      </c>
      <c r="I153" s="2">
        <f t="shared" si="32"/>
        <v>0.45499721730945997</v>
      </c>
      <c r="J153" s="2">
        <v>16.382999999999999</v>
      </c>
      <c r="K153" s="2">
        <f t="shared" si="33"/>
        <v>1.2401247301685661</v>
      </c>
      <c r="L153" s="2">
        <v>1</v>
      </c>
      <c r="M153" s="2">
        <v>0</v>
      </c>
      <c r="N153" s="2">
        <v>1</v>
      </c>
      <c r="O153" s="2">
        <v>0</v>
      </c>
      <c r="P153" s="2">
        <v>3</v>
      </c>
      <c r="Q153" s="2">
        <v>2</v>
      </c>
      <c r="R153" s="2">
        <v>1</v>
      </c>
      <c r="S153" s="2">
        <v>1</v>
      </c>
      <c r="T153" s="2">
        <v>1</v>
      </c>
      <c r="U153" s="2">
        <f t="shared" si="39"/>
        <v>0</v>
      </c>
      <c r="V153" s="2">
        <v>1</v>
      </c>
      <c r="W153" s="2">
        <v>0</v>
      </c>
      <c r="X153" s="2">
        <v>0</v>
      </c>
      <c r="Y153" s="2">
        <v>0.9255000000000001</v>
      </c>
      <c r="Z153" s="2">
        <f t="shared" si="34"/>
        <v>0.28454352295874991</v>
      </c>
      <c r="AA153" s="2">
        <v>0</v>
      </c>
      <c r="AB153" s="2">
        <v>0</v>
      </c>
      <c r="AC153" s="2"/>
      <c r="AD153" s="2">
        <f t="shared" si="35"/>
        <v>0</v>
      </c>
      <c r="AE153" s="2">
        <v>1</v>
      </c>
      <c r="AF153" s="2">
        <v>1</v>
      </c>
      <c r="AG153" s="2">
        <v>1</v>
      </c>
      <c r="AH153" s="2">
        <f t="shared" si="36"/>
        <v>1</v>
      </c>
      <c r="AI153" s="2">
        <v>1</v>
      </c>
      <c r="AJ153" s="7">
        <v>6</v>
      </c>
    </row>
    <row r="154" spans="1:42" ht="12.75" thickBot="1" x14ac:dyDescent="0.35">
      <c r="A154" s="33">
        <f t="shared" si="37"/>
        <v>17</v>
      </c>
      <c r="B154" s="8" t="s">
        <v>330</v>
      </c>
      <c r="C154" s="8" t="s">
        <v>3</v>
      </c>
      <c r="D154" s="8">
        <v>1.915</v>
      </c>
      <c r="E154" s="8">
        <f t="shared" si="31"/>
        <v>0.46463855909503288</v>
      </c>
      <c r="F154" s="8">
        <v>5</v>
      </c>
      <c r="G154" s="8">
        <v>0</v>
      </c>
      <c r="H154" s="8">
        <v>0.28300000000000003</v>
      </c>
      <c r="I154" s="8">
        <f t="shared" si="32"/>
        <v>0.10822665637492848</v>
      </c>
      <c r="J154" s="8">
        <v>13.702</v>
      </c>
      <c r="K154" s="8">
        <f t="shared" si="33"/>
        <v>1.1673764184135829</v>
      </c>
      <c r="L154" s="8">
        <v>1</v>
      </c>
      <c r="M154" s="8">
        <v>0</v>
      </c>
      <c r="N154" s="8">
        <v>1</v>
      </c>
      <c r="O154" s="8">
        <v>0</v>
      </c>
      <c r="P154" s="8">
        <v>1</v>
      </c>
      <c r="Q154" s="8">
        <v>1</v>
      </c>
      <c r="R154" s="8">
        <v>0</v>
      </c>
      <c r="S154" s="8">
        <v>1</v>
      </c>
      <c r="T154" s="8">
        <v>0</v>
      </c>
      <c r="U154" s="8">
        <f t="shared" si="39"/>
        <v>1</v>
      </c>
      <c r="V154" s="8">
        <v>1</v>
      </c>
      <c r="W154" s="8">
        <v>0</v>
      </c>
      <c r="X154" s="8">
        <v>1</v>
      </c>
      <c r="Y154" s="8">
        <v>0.28300000000000003</v>
      </c>
      <c r="Z154" s="8">
        <f t="shared" si="34"/>
        <v>0.10822665637492848</v>
      </c>
      <c r="AA154" s="8">
        <v>0</v>
      </c>
      <c r="AB154" s="8">
        <v>0</v>
      </c>
      <c r="AC154" s="8"/>
      <c r="AD154" s="8">
        <f t="shared" si="35"/>
        <v>0</v>
      </c>
      <c r="AE154" s="8">
        <v>0</v>
      </c>
      <c r="AF154" s="8">
        <v>0</v>
      </c>
      <c r="AG154" s="8"/>
      <c r="AH154" s="8">
        <f t="shared" si="36"/>
        <v>0</v>
      </c>
      <c r="AI154" s="8">
        <v>0</v>
      </c>
      <c r="AJ154" s="9">
        <v>6</v>
      </c>
    </row>
    <row r="155" spans="1:42" x14ac:dyDescent="0.3">
      <c r="A155" s="32">
        <f t="shared" si="37"/>
        <v>18</v>
      </c>
      <c r="B155" s="5" t="s">
        <v>328</v>
      </c>
      <c r="C155" s="2" t="s">
        <v>5</v>
      </c>
      <c r="D155" s="2">
        <v>10.173</v>
      </c>
      <c r="E155" s="2">
        <f t="shared" si="31"/>
        <v>1.0481697987660177</v>
      </c>
      <c r="F155" s="2">
        <v>29</v>
      </c>
      <c r="G155" s="2">
        <v>0</v>
      </c>
      <c r="H155" s="2">
        <v>4.363999999999999</v>
      </c>
      <c r="I155" s="2">
        <f t="shared" si="32"/>
        <v>0.72948876917956118</v>
      </c>
      <c r="J155" s="2">
        <v>41.273000000000003</v>
      </c>
      <c r="K155" s="2">
        <f t="shared" si="33"/>
        <v>1.6260630696225737</v>
      </c>
      <c r="L155" s="2">
        <v>2</v>
      </c>
      <c r="M155" s="2">
        <v>0</v>
      </c>
      <c r="N155" s="2">
        <v>2</v>
      </c>
      <c r="O155" s="2">
        <v>1</v>
      </c>
      <c r="P155" s="2">
        <v>5</v>
      </c>
      <c r="Q155" s="2">
        <v>2</v>
      </c>
      <c r="R155" s="2">
        <v>3</v>
      </c>
      <c r="S155" s="2">
        <v>1</v>
      </c>
      <c r="T155" s="2">
        <v>1</v>
      </c>
      <c r="U155" s="10">
        <f>V155-T155</f>
        <v>0</v>
      </c>
      <c r="V155" s="2">
        <v>1</v>
      </c>
      <c r="W155" s="2">
        <v>0</v>
      </c>
      <c r="X155" s="2">
        <v>0</v>
      </c>
      <c r="Y155" s="2">
        <v>2.1819999999999995</v>
      </c>
      <c r="Z155" s="2">
        <f t="shared" si="34"/>
        <v>0.50270017531056266</v>
      </c>
      <c r="AA155" s="2">
        <v>0</v>
      </c>
      <c r="AB155" s="2">
        <v>0</v>
      </c>
      <c r="AC155" s="2"/>
      <c r="AD155" s="2">
        <f t="shared" si="35"/>
        <v>0</v>
      </c>
      <c r="AE155" s="2">
        <v>1</v>
      </c>
      <c r="AF155" s="2">
        <v>2</v>
      </c>
      <c r="AG155" s="2">
        <v>1</v>
      </c>
      <c r="AH155" s="2">
        <f t="shared" si="36"/>
        <v>2</v>
      </c>
      <c r="AI155" s="2">
        <v>1</v>
      </c>
      <c r="AJ155" s="7">
        <v>5</v>
      </c>
    </row>
    <row r="156" spans="1:42" x14ac:dyDescent="0.3">
      <c r="A156" s="32">
        <f t="shared" si="37"/>
        <v>18</v>
      </c>
      <c r="B156" s="2" t="s">
        <v>328</v>
      </c>
      <c r="C156" s="2" t="s">
        <v>11</v>
      </c>
      <c r="D156" s="2">
        <v>5.8769999999999998</v>
      </c>
      <c r="E156" s="2">
        <f t="shared" si="31"/>
        <v>0.83739902434202251</v>
      </c>
      <c r="F156" s="2">
        <v>16</v>
      </c>
      <c r="G156" s="2">
        <v>0</v>
      </c>
      <c r="H156" s="2">
        <v>1.3820000000000001</v>
      </c>
      <c r="I156" s="2">
        <f t="shared" si="32"/>
        <v>0.3769417571467587</v>
      </c>
      <c r="J156" s="2">
        <v>12.254</v>
      </c>
      <c r="K156" s="2">
        <f t="shared" si="33"/>
        <v>1.1223469662550785</v>
      </c>
      <c r="L156" s="2">
        <v>1</v>
      </c>
      <c r="M156" s="2">
        <v>0</v>
      </c>
      <c r="N156" s="2">
        <v>1</v>
      </c>
      <c r="O156" s="2">
        <v>0</v>
      </c>
      <c r="P156" s="2">
        <v>1</v>
      </c>
      <c r="Q156" s="2">
        <v>1</v>
      </c>
      <c r="R156" s="2">
        <v>0</v>
      </c>
      <c r="S156" s="2">
        <v>1</v>
      </c>
      <c r="T156" s="2">
        <v>0</v>
      </c>
      <c r="U156" s="2">
        <f>V156-T156</f>
        <v>1</v>
      </c>
      <c r="V156" s="2">
        <v>1</v>
      </c>
      <c r="W156" s="2">
        <v>0</v>
      </c>
      <c r="X156" s="2">
        <v>1</v>
      </c>
      <c r="Y156" s="2">
        <v>1.3820000000000001</v>
      </c>
      <c r="Z156" s="2">
        <f t="shared" si="34"/>
        <v>0.3769417571467587</v>
      </c>
      <c r="AA156" s="2">
        <v>0</v>
      </c>
      <c r="AB156" s="2">
        <v>0</v>
      </c>
      <c r="AC156" s="2"/>
      <c r="AD156" s="2">
        <f t="shared" si="35"/>
        <v>0</v>
      </c>
      <c r="AE156" s="2">
        <v>0</v>
      </c>
      <c r="AF156" s="2">
        <v>0</v>
      </c>
      <c r="AG156" s="2"/>
      <c r="AH156" s="2">
        <f t="shared" si="36"/>
        <v>0</v>
      </c>
      <c r="AI156" s="2">
        <v>0</v>
      </c>
      <c r="AJ156" s="7">
        <v>5</v>
      </c>
    </row>
    <row r="157" spans="1:42" x14ac:dyDescent="0.3">
      <c r="A157" s="32">
        <f t="shared" si="37"/>
        <v>18</v>
      </c>
      <c r="B157" s="2" t="s">
        <v>328</v>
      </c>
      <c r="C157" s="2" t="s">
        <v>4</v>
      </c>
      <c r="D157" s="2">
        <v>13.353</v>
      </c>
      <c r="E157" s="2">
        <f t="shared" si="31"/>
        <v>1.1569426848522257</v>
      </c>
      <c r="F157" s="2">
        <v>29</v>
      </c>
      <c r="G157" s="2">
        <v>0</v>
      </c>
      <c r="H157" s="2">
        <v>7.0420000000000007</v>
      </c>
      <c r="I157" s="2">
        <f t="shared" si="32"/>
        <v>0.90536406876689235</v>
      </c>
      <c r="J157" s="2">
        <v>19.314</v>
      </c>
      <c r="K157" s="2">
        <f t="shared" si="33"/>
        <v>1.3077954481159739</v>
      </c>
      <c r="L157" s="2">
        <v>1</v>
      </c>
      <c r="M157" s="2">
        <v>0</v>
      </c>
      <c r="N157" s="2">
        <v>1</v>
      </c>
      <c r="O157" s="2">
        <v>1</v>
      </c>
      <c r="P157" s="2">
        <v>8</v>
      </c>
      <c r="Q157" s="2">
        <v>3</v>
      </c>
      <c r="R157" s="2">
        <v>5</v>
      </c>
      <c r="S157" s="2">
        <v>1</v>
      </c>
      <c r="T157" s="2">
        <v>1</v>
      </c>
      <c r="U157" s="2">
        <f t="shared" ref="U157:U163" si="40">V157-T157</f>
        <v>0</v>
      </c>
      <c r="V157" s="2">
        <v>1</v>
      </c>
      <c r="W157" s="2">
        <v>0</v>
      </c>
      <c r="X157" s="2">
        <v>0</v>
      </c>
      <c r="Y157" s="2">
        <v>2.3473333333333337</v>
      </c>
      <c r="Z157" s="2">
        <f t="shared" si="34"/>
        <v>0.52469896231866575</v>
      </c>
      <c r="AA157" s="2">
        <v>1</v>
      </c>
      <c r="AB157" s="2">
        <v>1</v>
      </c>
      <c r="AC157" s="2">
        <v>2</v>
      </c>
      <c r="AD157" s="2">
        <f t="shared" si="35"/>
        <v>2</v>
      </c>
      <c r="AE157" s="2">
        <v>1</v>
      </c>
      <c r="AF157" s="2">
        <v>3</v>
      </c>
      <c r="AG157" s="2">
        <v>1.6666666666666667</v>
      </c>
      <c r="AH157" s="2">
        <f t="shared" si="36"/>
        <v>5</v>
      </c>
      <c r="AI157" s="2">
        <v>2</v>
      </c>
      <c r="AJ157" s="7">
        <v>6</v>
      </c>
      <c r="AN157" s="1">
        <f>AA165*54</f>
        <v>4</v>
      </c>
    </row>
    <row r="158" spans="1:42" x14ac:dyDescent="0.3">
      <c r="A158" s="32">
        <f t="shared" si="37"/>
        <v>18</v>
      </c>
      <c r="B158" s="2" t="s">
        <v>329</v>
      </c>
      <c r="C158" s="2" t="s">
        <v>8</v>
      </c>
      <c r="D158" s="2">
        <v>10.587999999999999</v>
      </c>
      <c r="E158" s="2">
        <f t="shared" si="31"/>
        <v>1.0640084865317241</v>
      </c>
      <c r="F158" s="2">
        <v>23</v>
      </c>
      <c r="G158" s="2">
        <v>0</v>
      </c>
      <c r="H158" s="2">
        <v>6.468</v>
      </c>
      <c r="I158" s="2">
        <f t="shared" si="32"/>
        <v>0.87320430927704074</v>
      </c>
      <c r="J158" s="2">
        <v>14.958</v>
      </c>
      <c r="K158" s="2">
        <f t="shared" si="33"/>
        <v>1.2029784607370653</v>
      </c>
      <c r="L158" s="2">
        <v>1</v>
      </c>
      <c r="M158" s="2">
        <v>0</v>
      </c>
      <c r="N158" s="2">
        <v>2</v>
      </c>
      <c r="O158" s="2">
        <v>0</v>
      </c>
      <c r="P158" s="2">
        <v>4</v>
      </c>
      <c r="Q158" s="2">
        <v>3</v>
      </c>
      <c r="R158" s="2">
        <v>1</v>
      </c>
      <c r="S158" s="2">
        <v>1</v>
      </c>
      <c r="T158" s="2">
        <v>1</v>
      </c>
      <c r="U158" s="2">
        <f t="shared" si="40"/>
        <v>0</v>
      </c>
      <c r="V158" s="2">
        <v>1</v>
      </c>
      <c r="W158" s="2">
        <v>0</v>
      </c>
      <c r="X158" s="2">
        <v>0</v>
      </c>
      <c r="Y158" s="2">
        <v>2.1560000000000001</v>
      </c>
      <c r="Z158" s="2">
        <f t="shared" si="34"/>
        <v>0.49913699453738269</v>
      </c>
      <c r="AA158" s="2">
        <v>0</v>
      </c>
      <c r="AB158" s="2">
        <v>0</v>
      </c>
      <c r="AC158" s="2"/>
      <c r="AD158" s="2">
        <f t="shared" si="35"/>
        <v>0</v>
      </c>
      <c r="AE158" s="2">
        <v>1</v>
      </c>
      <c r="AF158" s="2">
        <v>1</v>
      </c>
      <c r="AG158" s="2">
        <v>1</v>
      </c>
      <c r="AH158" s="2">
        <f t="shared" si="36"/>
        <v>1</v>
      </c>
      <c r="AI158" s="2">
        <v>2</v>
      </c>
      <c r="AJ158" s="7">
        <v>6</v>
      </c>
    </row>
    <row r="159" spans="1:42" x14ac:dyDescent="0.3">
      <c r="A159" s="32">
        <f t="shared" si="37"/>
        <v>18</v>
      </c>
      <c r="B159" s="2" t="s">
        <v>329</v>
      </c>
      <c r="C159" s="2" t="s">
        <v>7</v>
      </c>
      <c r="D159" s="2">
        <v>5.6440000000000001</v>
      </c>
      <c r="E159" s="2">
        <f t="shared" si="31"/>
        <v>0.82242962377935691</v>
      </c>
      <c r="F159" s="2">
        <v>8</v>
      </c>
      <c r="G159" s="2">
        <v>0</v>
      </c>
      <c r="H159" s="2">
        <v>3.2949999999999999</v>
      </c>
      <c r="I159" s="2">
        <f t="shared" si="32"/>
        <v>0.63296316816726106</v>
      </c>
      <c r="J159" s="2">
        <v>10.288</v>
      </c>
      <c r="K159" s="2">
        <f t="shared" si="33"/>
        <v>1.0526170007462914</v>
      </c>
      <c r="L159" s="2">
        <v>1</v>
      </c>
      <c r="M159" s="2">
        <v>0</v>
      </c>
      <c r="N159" s="2">
        <v>1</v>
      </c>
      <c r="O159" s="2">
        <v>0</v>
      </c>
      <c r="P159" s="2">
        <v>1</v>
      </c>
      <c r="Q159" s="2">
        <v>1</v>
      </c>
      <c r="R159" s="2">
        <v>0</v>
      </c>
      <c r="S159" s="2">
        <v>1</v>
      </c>
      <c r="T159" s="2">
        <v>0</v>
      </c>
      <c r="U159" s="2">
        <f t="shared" si="40"/>
        <v>1</v>
      </c>
      <c r="V159" s="2">
        <v>1</v>
      </c>
      <c r="W159" s="2">
        <v>0</v>
      </c>
      <c r="X159" s="2">
        <v>1</v>
      </c>
      <c r="Y159" s="2">
        <v>3.2949999999999999</v>
      </c>
      <c r="Z159" s="2">
        <f t="shared" si="34"/>
        <v>0.63296316816726106</v>
      </c>
      <c r="AA159" s="2">
        <v>0</v>
      </c>
      <c r="AB159" s="2">
        <v>0</v>
      </c>
      <c r="AC159" s="2"/>
      <c r="AD159" s="2">
        <f t="shared" si="35"/>
        <v>0</v>
      </c>
      <c r="AE159" s="2">
        <v>0</v>
      </c>
      <c r="AF159" s="2">
        <v>0</v>
      </c>
      <c r="AG159" s="2"/>
      <c r="AH159" s="2">
        <f t="shared" si="36"/>
        <v>0</v>
      </c>
      <c r="AI159" s="2">
        <v>0</v>
      </c>
      <c r="AJ159" s="7">
        <v>6</v>
      </c>
    </row>
    <row r="160" spans="1:42" x14ac:dyDescent="0.3">
      <c r="A160" s="32">
        <f t="shared" si="37"/>
        <v>18</v>
      </c>
      <c r="B160" s="2" t="s">
        <v>329</v>
      </c>
      <c r="C160" s="2" t="s">
        <v>10</v>
      </c>
      <c r="D160" s="2">
        <v>10.189</v>
      </c>
      <c r="E160" s="2">
        <f t="shared" si="31"/>
        <v>1.0487912738484098</v>
      </c>
      <c r="F160" s="2">
        <v>39</v>
      </c>
      <c r="G160" s="2">
        <v>0</v>
      </c>
      <c r="H160" s="2">
        <v>5.8980000000000006</v>
      </c>
      <c r="I160" s="2">
        <f t="shared" si="32"/>
        <v>0.83872319003137197</v>
      </c>
      <c r="J160" s="2">
        <v>38.359000000000002</v>
      </c>
      <c r="K160" s="2">
        <f t="shared" si="33"/>
        <v>1.5950440557146153</v>
      </c>
      <c r="L160" s="2">
        <v>2</v>
      </c>
      <c r="M160" s="2">
        <v>0</v>
      </c>
      <c r="N160" s="2">
        <v>3</v>
      </c>
      <c r="O160" s="2">
        <v>0</v>
      </c>
      <c r="P160" s="2">
        <v>3</v>
      </c>
      <c r="Q160" s="2">
        <v>3</v>
      </c>
      <c r="R160" s="2">
        <v>0</v>
      </c>
      <c r="S160" s="2">
        <v>1</v>
      </c>
      <c r="T160" s="2">
        <v>1</v>
      </c>
      <c r="U160" s="2">
        <f t="shared" si="40"/>
        <v>0</v>
      </c>
      <c r="V160" s="2">
        <v>1</v>
      </c>
      <c r="W160" s="2">
        <v>1</v>
      </c>
      <c r="X160" s="2">
        <v>1</v>
      </c>
      <c r="Y160" s="2">
        <v>1.9660000000000002</v>
      </c>
      <c r="Z160" s="2">
        <f t="shared" si="34"/>
        <v>0.47217114669236326</v>
      </c>
      <c r="AA160" s="2">
        <v>0</v>
      </c>
      <c r="AB160" s="2">
        <v>0</v>
      </c>
      <c r="AC160" s="2"/>
      <c r="AD160" s="2">
        <f t="shared" si="35"/>
        <v>0</v>
      </c>
      <c r="AE160" s="2">
        <v>0</v>
      </c>
      <c r="AF160" s="2">
        <v>0</v>
      </c>
      <c r="AG160" s="2"/>
      <c r="AH160" s="2">
        <f t="shared" si="36"/>
        <v>0</v>
      </c>
      <c r="AI160" s="2">
        <v>2</v>
      </c>
      <c r="AJ160" s="7">
        <v>5</v>
      </c>
      <c r="AN160" s="1">
        <f>AA168*54</f>
        <v>12</v>
      </c>
    </row>
    <row r="161" spans="1:42" x14ac:dyDescent="0.3">
      <c r="A161" s="32">
        <f t="shared" si="37"/>
        <v>18</v>
      </c>
      <c r="B161" s="2" t="s">
        <v>330</v>
      </c>
      <c r="C161" s="2" t="s">
        <v>9</v>
      </c>
      <c r="D161" s="2">
        <v>7.8410000000000002</v>
      </c>
      <c r="E161" s="2">
        <f t="shared" si="31"/>
        <v>0.9465013905695876</v>
      </c>
      <c r="F161" s="2">
        <v>18</v>
      </c>
      <c r="G161" s="2">
        <v>1</v>
      </c>
      <c r="H161" s="2">
        <v>3.2130000000000001</v>
      </c>
      <c r="I161" s="2">
        <f t="shared" si="32"/>
        <v>0.62459145912684777</v>
      </c>
      <c r="J161" s="2">
        <v>10.505000000000001</v>
      </c>
      <c r="K161" s="2">
        <f t="shared" si="33"/>
        <v>1.0608866230046623</v>
      </c>
      <c r="L161" s="2">
        <v>1</v>
      </c>
      <c r="M161" s="2">
        <v>1</v>
      </c>
      <c r="N161" s="2">
        <v>1</v>
      </c>
      <c r="O161" s="2">
        <v>0</v>
      </c>
      <c r="P161" s="2">
        <v>2</v>
      </c>
      <c r="Q161" s="2">
        <v>2</v>
      </c>
      <c r="R161" s="2">
        <v>0</v>
      </c>
      <c r="S161" s="2">
        <v>1</v>
      </c>
      <c r="T161" s="2">
        <v>0</v>
      </c>
      <c r="U161" s="2">
        <f t="shared" si="40"/>
        <v>0</v>
      </c>
      <c r="V161" s="2">
        <v>0</v>
      </c>
      <c r="W161" s="2">
        <v>0</v>
      </c>
      <c r="X161" s="2">
        <v>0</v>
      </c>
      <c r="Y161" s="2">
        <v>1.6065</v>
      </c>
      <c r="Z161" s="2">
        <f t="shared" si="34"/>
        <v>0.41605772926303791</v>
      </c>
      <c r="AA161" s="2">
        <v>0</v>
      </c>
      <c r="AB161" s="2">
        <v>0</v>
      </c>
      <c r="AC161" s="2"/>
      <c r="AD161" s="2">
        <f t="shared" si="35"/>
        <v>0</v>
      </c>
      <c r="AE161" s="2">
        <v>1</v>
      </c>
      <c r="AF161" s="2">
        <v>1</v>
      </c>
      <c r="AG161" s="2">
        <v>1</v>
      </c>
      <c r="AH161" s="2">
        <f t="shared" si="36"/>
        <v>1</v>
      </c>
      <c r="AI161" s="2">
        <v>1</v>
      </c>
      <c r="AJ161" s="7">
        <v>6</v>
      </c>
    </row>
    <row r="162" spans="1:42" x14ac:dyDescent="0.3">
      <c r="A162" s="32">
        <f t="shared" si="37"/>
        <v>18</v>
      </c>
      <c r="B162" s="2" t="s">
        <v>330</v>
      </c>
      <c r="C162" s="2" t="s">
        <v>3</v>
      </c>
      <c r="D162" s="2">
        <v>8.6069999999999993</v>
      </c>
      <c r="E162" s="2">
        <f t="shared" si="31"/>
        <v>0.98258779070166247</v>
      </c>
      <c r="F162" s="2">
        <v>12</v>
      </c>
      <c r="G162" s="2">
        <v>0</v>
      </c>
      <c r="H162" s="2">
        <v>2.6310000000000002</v>
      </c>
      <c r="I162" s="2">
        <f t="shared" si="32"/>
        <v>0.56002624891289232</v>
      </c>
      <c r="J162" s="2">
        <v>17.881</v>
      </c>
      <c r="K162" s="2">
        <f t="shared" si="33"/>
        <v>1.2760249922385791</v>
      </c>
      <c r="L162" s="2">
        <v>1</v>
      </c>
      <c r="M162" s="2">
        <v>0</v>
      </c>
      <c r="N162" s="2">
        <v>1</v>
      </c>
      <c r="O162" s="2">
        <v>0</v>
      </c>
      <c r="P162" s="2">
        <v>4</v>
      </c>
      <c r="Q162" s="2">
        <v>3</v>
      </c>
      <c r="R162" s="2">
        <v>1</v>
      </c>
      <c r="S162" s="2">
        <v>1</v>
      </c>
      <c r="T162" s="2">
        <v>0</v>
      </c>
      <c r="U162" s="2">
        <f t="shared" si="40"/>
        <v>0</v>
      </c>
      <c r="V162" s="2">
        <v>0</v>
      </c>
      <c r="W162" s="2">
        <v>0</v>
      </c>
      <c r="X162" s="2">
        <v>0</v>
      </c>
      <c r="Y162" s="2">
        <v>0.87700000000000011</v>
      </c>
      <c r="Z162" s="2">
        <f t="shared" si="34"/>
        <v>0.27346427262134637</v>
      </c>
      <c r="AA162" s="2">
        <v>1</v>
      </c>
      <c r="AB162" s="2">
        <v>1</v>
      </c>
      <c r="AC162" s="2">
        <v>2</v>
      </c>
      <c r="AD162" s="2">
        <f t="shared" si="35"/>
        <v>2</v>
      </c>
      <c r="AE162" s="2">
        <v>1</v>
      </c>
      <c r="AF162" s="2">
        <v>1</v>
      </c>
      <c r="AG162" s="2">
        <v>1</v>
      </c>
      <c r="AH162" s="2">
        <f t="shared" si="36"/>
        <v>1</v>
      </c>
      <c r="AI162" s="2">
        <v>2</v>
      </c>
      <c r="AJ162" s="7">
        <v>5</v>
      </c>
    </row>
    <row r="163" spans="1:42" ht="12.75" thickBot="1" x14ac:dyDescent="0.35">
      <c r="A163" s="33">
        <f t="shared" si="37"/>
        <v>18</v>
      </c>
      <c r="B163" s="8" t="s">
        <v>330</v>
      </c>
      <c r="C163" s="8" t="s">
        <v>6</v>
      </c>
      <c r="D163" s="8">
        <v>5.5780000000000003</v>
      </c>
      <c r="E163" s="8">
        <f t="shared" si="31"/>
        <v>0.81809386914663595</v>
      </c>
      <c r="F163" s="8">
        <v>13</v>
      </c>
      <c r="G163" s="8">
        <v>0</v>
      </c>
      <c r="H163" s="8">
        <v>2.0329999999999999</v>
      </c>
      <c r="I163" s="8">
        <f t="shared" si="32"/>
        <v>0.48187241031066347</v>
      </c>
      <c r="J163" s="8">
        <v>15.202</v>
      </c>
      <c r="K163" s="8">
        <f t="shared" si="33"/>
        <v>1.2095686278359405</v>
      </c>
      <c r="L163" s="8">
        <v>1</v>
      </c>
      <c r="M163" s="8">
        <v>0</v>
      </c>
      <c r="N163" s="8">
        <v>1</v>
      </c>
      <c r="O163" s="8">
        <v>0</v>
      </c>
      <c r="P163" s="8">
        <v>1</v>
      </c>
      <c r="Q163" s="8">
        <v>1</v>
      </c>
      <c r="R163" s="8">
        <v>0</v>
      </c>
      <c r="S163" s="8">
        <v>1</v>
      </c>
      <c r="T163" s="8">
        <v>0</v>
      </c>
      <c r="U163" s="8">
        <f t="shared" si="40"/>
        <v>1</v>
      </c>
      <c r="V163" s="8">
        <v>1</v>
      </c>
      <c r="W163" s="8">
        <v>0</v>
      </c>
      <c r="X163" s="8">
        <v>1</v>
      </c>
      <c r="Y163" s="8">
        <v>2.0329999999999999</v>
      </c>
      <c r="Z163" s="8">
        <f t="shared" si="34"/>
        <v>0.48187241031066347</v>
      </c>
      <c r="AA163" s="8">
        <v>0</v>
      </c>
      <c r="AB163" s="8">
        <v>0</v>
      </c>
      <c r="AC163" s="8"/>
      <c r="AD163" s="8">
        <f t="shared" si="35"/>
        <v>0</v>
      </c>
      <c r="AE163" s="8">
        <v>0</v>
      </c>
      <c r="AF163" s="8">
        <v>0</v>
      </c>
      <c r="AG163" s="8"/>
      <c r="AH163" s="8">
        <f t="shared" si="36"/>
        <v>0</v>
      </c>
      <c r="AI163" s="8">
        <v>0</v>
      </c>
      <c r="AJ163" s="9">
        <v>6</v>
      </c>
      <c r="AN163" s="1">
        <f>AA171*54</f>
        <v>8</v>
      </c>
    </row>
    <row r="165" spans="1:42" x14ac:dyDescent="0.3">
      <c r="C165" s="1" t="s">
        <v>310</v>
      </c>
      <c r="D165" s="1">
        <f>SUM(D2:D4,D11:D13,D20:D22,D29:D31,D38:D40,D47:D49,D56:D58,D65:D67,D74:D76,D83:D85,D92:D94,D101:D103,D110:D112,D119:D121,D128:D130,D137:D139,D146:D148,D155:D157)/54</f>
        <v>9.1158888888888878</v>
      </c>
      <c r="F165" s="1">
        <f>SUM(F2:F4,F11:F13,F20:F22,F29:F31,F38:F40,F47:F49,F56:F58,F65:F67,F74:F76,F83:F85,F92:F94,F101:F103,F110:F112,F119:F121,F128:F130,F137:F139,F146:F148,F155:F157)</f>
        <v>1624</v>
      </c>
      <c r="G165" s="1">
        <f>SUM(G2:G4,G11:G13,G20:G22,G29:G31,G38:G40,G47:G49,G56:G58,G65:G67,G74:G76,G83:G85,G92:G94,G101:G103,G110:G112,G119:G121,G128:G130,G137:G139,G146:G148,G155:G157)</f>
        <v>10</v>
      </c>
      <c r="H165" s="1">
        <f>SUM(H2:H4,H11:H13,H20:H22,H29:H31,H38:H40,H47:H49,H56:H58,H65:H67,H74:H76,H83:H85,H92:H94,H101:H103,H110:H112,H119:H121,H128:H130,H137:H139,H146:H148,H155:H157)/54</f>
        <v>5.5298333333333334</v>
      </c>
      <c r="J165" s="1">
        <f>SUM(J2:J4,J11:J13,J20:J22,J29:J31,J38:J40,J47:J49,J56:J58,J65:J67,J74:J76,J83:J85,J92:J94,J101:J103,J110:J112,J119:J121,J128:J130,J137:J139,J146:J148,J155:J157)/54</f>
        <v>23.081018518518519</v>
      </c>
      <c r="L165" s="1">
        <f>SUM(L2:L4,L11:L13,L20:L22,L29:L31,L38:L40,L47:L49,L56:L58,L65:L67,L74:L76,L83:L85,L92:L94,L101:L103,L110:L112,L119:L121,L128:L130,L137:L139,L146:L148,L155:L157)/54</f>
        <v>1.0555555555555556</v>
      </c>
      <c r="M165" s="1">
        <f t="shared" ref="M165:Y165" si="41">SUM(M2:M4,M11:M13,M20:M22,M29:M31,M38:M40,M47:M49,M56:M58,M65:M67,M74:M76,M83:M85,M92:M94,M101:M103,M110:M112,M119:M121,M128:M130,M137:M139,M146:M148,M155:M157)/54</f>
        <v>5.5555555555555552E-2</v>
      </c>
      <c r="N165" s="1">
        <f t="shared" si="41"/>
        <v>1.462962962962963</v>
      </c>
      <c r="O165" s="1">
        <f t="shared" si="41"/>
        <v>0.35185185185185186</v>
      </c>
      <c r="P165" s="1">
        <f t="shared" si="41"/>
        <v>4.3518518518518521</v>
      </c>
      <c r="Q165" s="1">
        <f t="shared" si="41"/>
        <v>2.2592592592592591</v>
      </c>
      <c r="R165" s="1">
        <f t="shared" si="41"/>
        <v>2.0925925925925926</v>
      </c>
      <c r="S165" s="1">
        <f t="shared" si="41"/>
        <v>1</v>
      </c>
      <c r="T165" s="1">
        <f t="shared" si="41"/>
        <v>0.57407407407407407</v>
      </c>
      <c r="U165" s="1">
        <f t="shared" ref="U165" si="42">SUM(U2:U4,U11:U13,U20:U22,U29:U31,U38:U40,U47:U49,U56:U58,U65:U67,U74:U76,U83:U85,U92:U94,U101:U103,U110:U112,U119:U121,U128:U130,U137:U139,U146:U148,U155:U157)/54</f>
        <v>0.22222222222222221</v>
      </c>
      <c r="V165" s="1">
        <f t="shared" si="41"/>
        <v>0.79629629629629628</v>
      </c>
      <c r="W165" s="1">
        <f t="shared" si="41"/>
        <v>9.2592592592592587E-2</v>
      </c>
      <c r="X165" s="1">
        <f t="shared" si="41"/>
        <v>0.31481481481481483</v>
      </c>
      <c r="Y165" s="1">
        <f t="shared" si="41"/>
        <v>2.4927206790123453</v>
      </c>
      <c r="Z165" s="1">
        <f>SUM(Z2:Z4,Z11:Z13,Z20:Z22,Z29:Z31,Z38:Z40,Z47:Z49,Z56:Z58,Z65:Z67,Z74:Z76,Z83:Z85,Z92:Z94,Z101:Z103,Z110:Z112,Z119:Z121,Z128:Z130,Z137:Z139,Z146:Z148,Z155:Z157)/54</f>
        <v>0.49583317720564707</v>
      </c>
      <c r="AA165" s="1">
        <f t="shared" ref="AA165:AJ165" si="43">SUM(AA2:AA4,AA11:AA13,AA20:AA22,AA29:AA31,AA38:AA40,AA47:AA49,AA56:AA58,AA65:AA67,AA74:AA76,AA83:AA85,AA92:AA94,AA101:AA103,AA110:AA112,AA119:AA121,AA128:AA130,AA137:AA139,AA146:AA148,AA155:AA157)/54</f>
        <v>7.407407407407407E-2</v>
      </c>
      <c r="AB165" s="1">
        <f>SUM(AB2:AB4,AB11:AB13,AB20:AB22,AB29:AB31,AB38:AB40,AB47:AB49,AB56:AB58,AB65:AB67,AB74:AB76,AB83:AB85,AB92:AB94,AB101:AB103,AB110:AB112,AB119:AB121,AB128:AB130,AB137:AB139,AB146:AB148,AB155:AB157)/(AA165*54)</f>
        <v>1.5</v>
      </c>
      <c r="AC165" s="1">
        <f>(AD165*54)/(AB165*(AA165*54))</f>
        <v>2</v>
      </c>
      <c r="AD165" s="1">
        <f t="shared" si="43"/>
        <v>0.22222222222222221</v>
      </c>
      <c r="AE165" s="1">
        <f t="shared" si="43"/>
        <v>0.68518518518518523</v>
      </c>
      <c r="AF165" s="1">
        <f>SUM(AF2:AF4,AF11:AF13,AF20:AF22,AF29:AF31,AF38:AF40,AF47:AF49,AF56:AF58,AF65:AF67,AF74:AF76,AF83:AF85,AF92:AF94,AF101:AF103,AF110:AF112,AF119:AF121,AF128:AF130,AF137:AF139,AF146:AF148,AF155:AF157)/(AE165*54)</f>
        <v>2.1621621621621623</v>
      </c>
      <c r="AG165" s="1">
        <f>(AH165*54)/(AF165*(AE165*54))</f>
        <v>1.2375</v>
      </c>
      <c r="AH165" s="1">
        <f t="shared" si="43"/>
        <v>1.8333333333333333</v>
      </c>
      <c r="AI165" s="1">
        <f t="shared" si="43"/>
        <v>1.2777777777777777</v>
      </c>
      <c r="AJ165" s="1">
        <f t="shared" si="43"/>
        <v>4.2037037037037033</v>
      </c>
      <c r="AM165" s="1">
        <f>G165/(F165+G165)</f>
        <v>6.1199510403916772E-3</v>
      </c>
      <c r="AO165" s="1">
        <f>AI165*48</f>
        <v>61.333333333333329</v>
      </c>
    </row>
    <row r="168" spans="1:42" x14ac:dyDescent="0.3">
      <c r="C168" s="1" t="s">
        <v>312</v>
      </c>
      <c r="D168" s="1">
        <f>SUM(D5:D7,D14:D16,D23:D25,D32:D34,D41:D43,D50:D52,D59:D61,D68:D70,D77:D79,D86:D88,D95:D97,D104:D106,D113:D115,D122:D124,D131:D133,D140:D142,D149:D151,D158:D160)/54</f>
        <v>10.468611111111111</v>
      </c>
      <c r="F168" s="1">
        <f>SUM(F5:F7,F14:F16,F23:F25,F32:F34,F41:F43,F50:F52,F59:F61,F68:F70,F77:F79,F86:F88,F95:F97,F104:F106,F113:F115,F122:F124,F131:F133,F140:F142,F149:F151,F158:F160)</f>
        <v>1307</v>
      </c>
      <c r="G168" s="1">
        <f>SUM(G5:G7,G14:G16,G23:G25,G32:G34,G41:G43,G50:G52,G59:G61,G68:G70,G77:G79,G86:G88,G95:G97,G104:G106,G113:G115,G122:G124,G131:G133,G140:G142,G149:G151,G158:G160)</f>
        <v>13</v>
      </c>
      <c r="H168" s="1">
        <f>SUM(H5:H7,H14:H16,H23:H25,H32:H34,H41:H43,H50:H52,H59:H61,H68:H70,H77:H79,H86:H88,H95:H97,H104:H106,H113:H115,H122:H124,H131:H133,H140:H142,H149:H151,H158:H160)/54</f>
        <v>5.6002222222222215</v>
      </c>
      <c r="J168" s="1">
        <f>SUM(J5:J7,J14:J16,J23:J25,J32:J34,J41:J43,J50:J52,J59:J61,J68:J70,J77:J79,J86:J88,J95:J97,J104:J106,J113:J115,J122:J124,J131:J133,J140:J142,J149:J151,J158:J160)/54</f>
        <v>24.789111111111112</v>
      </c>
      <c r="L168" s="1">
        <f>SUM(L5:L7,L14:L16,L23:L25,L32:L34,L41:L43,L50:L52,L59:L61,L68:L70,L77:L79,L86:L88,L95:L97,L104:L106,L113:L115,L122:L124,L131:L133,L140:L142,L149:L151,L158:L160)/54</f>
        <v>1.0555555555555556</v>
      </c>
      <c r="M168" s="1">
        <f t="shared" ref="M168:Y168" si="44">SUM(M5:M7,M14:M16,M23:M25,M32:M34,M41:M43,M50:M52,M59:M61,M68:M70,M77:M79,M86:M88,M95:M97,M104:M106,M113:M115,M122:M124,M131:M133,M140:M142,M149:M151,M158:M160)/54</f>
        <v>1.8518518518518517E-2</v>
      </c>
      <c r="N168" s="1">
        <f t="shared" si="44"/>
        <v>1.5185185185185186</v>
      </c>
      <c r="O168" s="1">
        <f t="shared" si="44"/>
        <v>0.20370370370370369</v>
      </c>
      <c r="P168" s="1">
        <f t="shared" si="44"/>
        <v>5.5</v>
      </c>
      <c r="Q168" s="1">
        <f t="shared" si="44"/>
        <v>2.7592592592592591</v>
      </c>
      <c r="R168" s="1">
        <f t="shared" si="44"/>
        <v>2.7407407407407409</v>
      </c>
      <c r="S168" s="1">
        <f t="shared" si="44"/>
        <v>0.94444444444444442</v>
      </c>
      <c r="T168" s="1">
        <f t="shared" si="44"/>
        <v>0.31481481481481483</v>
      </c>
      <c r="U168" s="1">
        <f t="shared" ref="U168" si="45">SUM(U5:U7,U14:U16,U23:U25,U32:U34,U41:U43,U50:U52,U59:U61,U68:U70,U77:U79,U86:U88,U95:U97,U104:U106,U113:U115,U122:U124,U131:U133,U140:U142,U149:U151,U158:U160)/54</f>
        <v>0.24074074074074073</v>
      </c>
      <c r="V168" s="1">
        <f t="shared" si="44"/>
        <v>0.55555555555555558</v>
      </c>
      <c r="W168" s="1">
        <f t="shared" si="44"/>
        <v>1.8518518518518517E-2</v>
      </c>
      <c r="X168" s="1">
        <f t="shared" si="44"/>
        <v>0.25925925925925924</v>
      </c>
      <c r="Y168" s="1">
        <f t="shared" si="44"/>
        <v>1.8899533730158735</v>
      </c>
      <c r="Z168" s="1">
        <f>SUM(Z5:Z7,Z14:Z16,Z23:Z25,Z32:Z34,Z41:Z43,Z50:Z52,Z59:Z61,Z68:Z70,Z77:Z79,Z86:Z88,Z95:Z97,Z104:Z106,Z113:Z115,Z122:Z124,Z131:Z133,Z140:Z142,Z149:Z151,Z158:Z160)/54</f>
        <v>0.41752156265302931</v>
      </c>
      <c r="AA168" s="1">
        <f t="shared" ref="AA168:AH168" si="46">SUM(AA5:AA7,AA14:AA16,AA23:AA25,AA32:AA34,AA41:AA43,AA50:AA52,AA59:AA61,AA68:AA70,AA77:AA79,AA86:AA88,AA95:AA97,AA104:AA106,AA113:AA115,AA122:AA124,AA131:AA133,AA140:AA142,AA149:AA151,AA158:AA160)/54</f>
        <v>0.22222222222222221</v>
      </c>
      <c r="AB168" s="1">
        <f>SUM(AB5:AB7,AB14:AB16,AB23:AB25,AB32:AB34,AB41:AB43,AB50:AB52,AB59:AB61,AB68:AB70,AB77:AB79,AB86:AB88,AB95:AB97,AB104:AB106,AB113:AB115,AB122:AB124,AB131:AB133,AB140:AB142,AB149:AB151,AB158:AB160)/(AA168*54)</f>
        <v>1.4166666666666667</v>
      </c>
      <c r="AC168" s="1">
        <f>(AD168*54)/(AB168*(AA168*54))</f>
        <v>2.1764705882352939</v>
      </c>
      <c r="AD168" s="1">
        <f t="shared" si="46"/>
        <v>0.68518518518518523</v>
      </c>
      <c r="AE168" s="1">
        <f t="shared" si="46"/>
        <v>0.7407407407407407</v>
      </c>
      <c r="AF168" s="1">
        <f>SUM(AF5:AF7,AF14:AF16,AF23:AF25,AF32:AF34,AF41:AF43,AF50:AF52,AF59:AF61,AF68:AF70,AF77:AF79,AF86:AF88,AF95:AF97,AF104:AF106,AF113:AF115,AF122:AF124,AF131:AF133,AF140:AF142,AF149:AF151,AF158:AF160)/(AE168*54)</f>
        <v>2.875</v>
      </c>
      <c r="AG168" s="1">
        <f>(AH168*54)/(AF168*(AE168*54))</f>
        <v>1.3130434782608695</v>
      </c>
      <c r="AH168" s="1">
        <f t="shared" si="46"/>
        <v>2.7962962962962963</v>
      </c>
      <c r="AI168" s="1">
        <f t="shared" ref="AI168:AJ168" si="47">SUM(AI5:AI7,AI14:AI16,AI23:AI25,AI32:AI34,AI41:AI43,AI50:AI52,AI59:AI61,AI68:AI70,AI77:AI79,AI86:AI88,AI95:AI97,AI104:AI106,AI113:AI115,AI122:AI124,AI131:AI133,AI140:AI142,AI149:AI151,AI158:AI160)/54</f>
        <v>1.9074074074074074</v>
      </c>
      <c r="AJ168" s="1">
        <f t="shared" si="47"/>
        <v>4.9074074074074074</v>
      </c>
      <c r="AM168" s="1">
        <f>G168/(F168+G168)</f>
        <v>9.8484848484848477E-3</v>
      </c>
      <c r="AO168" s="1">
        <f>AI168*48</f>
        <v>91.555555555555557</v>
      </c>
    </row>
    <row r="171" spans="1:42" x14ac:dyDescent="0.3">
      <c r="C171" s="1" t="s">
        <v>314</v>
      </c>
      <c r="D171" s="1">
        <f>SUM(D8:D10,D17:D19,D26:D28,D35:D37,D44:D46,D53:D55,D62:D64,D71:D73,D80:D82,D89:D91,D98:D100,D107:D109,D116:D118,D125:D127,D134:D136,D143:D145,D152:D154,D161:D163)/54</f>
        <v>7.6989629629629617</v>
      </c>
      <c r="F171" s="1">
        <f>SUM(F8:F10,F17:F19,F26:F28,F35:F37,F44:F46,F53:F55,F62:F64,F71:F73,F80:F82,F89:F91,F98:F100,F107:F109,F116:F118,F125:F127,F134:F136,F143:F145,F152:F154,F161:F163)</f>
        <v>1125</v>
      </c>
      <c r="G171" s="1">
        <f>SUM(G8:G10,G17:G19,G26:G28,G35:G37,G44:G46,G53:G55,G62:G64,G71:G73,G80:G82,G89:G91,G98:G100,G107:G109,G116:G118,G125:G127,G134:G136,G143:G145,G152:G154,G161:G163)</f>
        <v>8</v>
      </c>
      <c r="H171" s="1">
        <f>SUM(H8:H10,H17:H19,H26:H28,H35:H37,H44:H46,H53:H55,H62:H64,H71:H73,H80:H82,H89:H91,H98:H100,H107:H109,H116:H118,H125:H127,H134:H136,H143:H145,H152:H154,H161:H163)/54</f>
        <v>3.968518518518517</v>
      </c>
      <c r="J171" s="1">
        <f>SUM(J8:J10,J17:J19,J26:J28,J35:J37,J44:J46,J53:J55,J62:J64,J71:J73,J80:J82,J89:J91,J98:J100,J107:J109,J116:J118,J125:J127,J134:J136,J143:J145,J152:J154,J161:J163)/54</f>
        <v>20.885388888888901</v>
      </c>
      <c r="L171" s="1">
        <f>SUM(L8:L10,L17:L19,L26:L28,L35:L37,L44:L46,L53:L55,L62:L64,L71:L73,L80:L82,L89:L91,L98:L100,L107:L109,L116:L118,L125:L127,L134:L136,L143:L145,L152:L154,L161:L163)/54</f>
        <v>1.0555555555555556</v>
      </c>
      <c r="M171" s="1">
        <f t="shared" ref="M171:Y171" si="48">SUM(M8:M10,M17:M19,M26:M28,M35:M37,M44:M46,M53:M55,M62:M64,M71:M73,M80:M82,M89:M91,M98:M100,M107:M109,M116:M118,M125:M127,M134:M136,M143:M145,M152:M154,M161:M163)/54</f>
        <v>5.5555555555555552E-2</v>
      </c>
      <c r="N171" s="1">
        <f t="shared" si="48"/>
        <v>1.3888888888888888</v>
      </c>
      <c r="O171" s="1">
        <f t="shared" si="48"/>
        <v>3.7037037037037035E-2</v>
      </c>
      <c r="P171" s="1">
        <f t="shared" si="48"/>
        <v>3.3333333333333335</v>
      </c>
      <c r="Q171" s="1">
        <f t="shared" si="48"/>
        <v>2.0555555555555554</v>
      </c>
      <c r="R171" s="1">
        <f t="shared" si="48"/>
        <v>1.2777777777777777</v>
      </c>
      <c r="S171" s="1">
        <f t="shared" si="48"/>
        <v>0.96296296296296291</v>
      </c>
      <c r="T171" s="1">
        <f t="shared" si="48"/>
        <v>0.46296296296296297</v>
      </c>
      <c r="U171" s="1">
        <f t="shared" ref="U171" si="49">SUM(U8:U10,U17:U19,U26:U28,U35:U37,U44:U46,U53:U55,U62:U64,U71:U73,U80:U82,U89:U91,U98:U100,U107:U109,U116:U118,U125:U127,U134:U136,U143:U145,U152:U154,U161:U163)/54</f>
        <v>0.35185185185185186</v>
      </c>
      <c r="V171" s="1">
        <f t="shared" si="48"/>
        <v>0.81481481481481477</v>
      </c>
      <c r="W171" s="1">
        <f t="shared" si="48"/>
        <v>0.1111111111111111</v>
      </c>
      <c r="X171" s="1">
        <f t="shared" si="48"/>
        <v>0.46296296296296297</v>
      </c>
      <c r="Y171" s="1">
        <f t="shared" si="48"/>
        <v>2.160756481481481</v>
      </c>
      <c r="Z171" s="1">
        <f>SUM(Z8:Z10,Z17:Z19,Z26:Z28,Z35:Z37,Z44:Z46,Z53:Z55,Z62:Z64,Z71:Z73,Z80:Z82,Z89:Z91,Z98:Z100,Z107:Z109,Z116:Z118,Z125:Z127,Z134:Z136,Z143:Z145,Z152:Z154,Z161:Z163)/54</f>
        <v>0.45502880531736617</v>
      </c>
      <c r="AA171" s="1">
        <f t="shared" ref="AA171:AH171" si="50">SUM(AA8:AA10,AA17:AA19,AA26:AA28,AA35:AA37,AA44:AA46,AA53:AA55,AA62:AA64,AA71:AA73,AA80:AA82,AA89:AA91,AA98:AA100,AA107:AA109,AA116:AA118,AA125:AA127,AA134:AA136,AA143:AA145,AA152:AA154,AA161:AA163)/54</f>
        <v>0.14814814814814814</v>
      </c>
      <c r="AB171" s="1">
        <f>SUM(AB8:AB10,AB17:AB19,AB26:AB28,AB35:AB37,AB44:AB46,AB53:AB55,AB62:AB64,AB71:AB73,AB80:AB82,AB89:AB91,AB98:AB100,AB107:AB109,AB116:AB118,AB125:AB127,AB134:AB136,AB143:AB145,AB152:AB154,AB161:AB163)/(AA171*54)</f>
        <v>1.125</v>
      </c>
      <c r="AC171" s="1">
        <f>(AD171*54)/(AB171*(AA171*54))</f>
        <v>2.3333333333333335</v>
      </c>
      <c r="AD171" s="1">
        <f t="shared" si="50"/>
        <v>0.3888888888888889</v>
      </c>
      <c r="AE171" s="1">
        <f t="shared" si="50"/>
        <v>0.53703703703703709</v>
      </c>
      <c r="AF171" s="1">
        <f>SUM(AF8:AF10,AF17:AF19,AF26:AF28,AF35:AF37,AF44:AF46,AF53:AF55,AF62:AF64,AF71:AF73,AF80:AF82,AF89:AF91,AF98:AF100,AF107:AF109,AF116:AF118,AF125:AF127,AF134:AF136,AF143:AF145,AF152:AF154,AF161:AF163)/(AE171*54)</f>
        <v>1.8620689655172411</v>
      </c>
      <c r="AG171" s="1">
        <f>(AH171*54)/(AF171*(AE171*54))</f>
        <v>1.2222222222222223</v>
      </c>
      <c r="AH171" s="1">
        <f t="shared" si="50"/>
        <v>1.2222222222222223</v>
      </c>
      <c r="AI171" s="1">
        <f t="shared" ref="AI171:AJ171" si="51">SUM(AI8:AI10,AI17:AI19,AI26:AI28,AI35:AI37,AI44:AI46,AI53:AI55,AI62:AI64,AI71:AI73,AI80:AI82,AI89:AI91,AI98:AI100,AI107:AI109,AI116:AI118,AI125:AI127,AI134:AI136,AI143:AI145,AI152:AI154,AI161:AI163)/54</f>
        <v>1.0740740740740742</v>
      </c>
      <c r="AJ171" s="1">
        <f t="shared" si="51"/>
        <v>5.2407407407407405</v>
      </c>
      <c r="AM171" s="1">
        <f>G171/(F171+G171)</f>
        <v>7.0609002647837602E-3</v>
      </c>
      <c r="AO171" s="1">
        <f>AI171*48</f>
        <v>51.555555555555557</v>
      </c>
      <c r="AP171" s="1">
        <f>(AO171+AO168+AO165)/162</f>
        <v>1.2620027434842251</v>
      </c>
    </row>
    <row r="179" spans="1:36" x14ac:dyDescent="0.3">
      <c r="C179" s="1" t="s">
        <v>309</v>
      </c>
      <c r="D179" s="1">
        <v>9.1158888888888878</v>
      </c>
      <c r="F179" s="1">
        <v>1624</v>
      </c>
      <c r="G179" s="1">
        <v>10</v>
      </c>
      <c r="H179" s="1">
        <v>5.5298333333333334</v>
      </c>
      <c r="J179" s="1">
        <v>23.081018518518519</v>
      </c>
      <c r="L179" s="1">
        <v>1.0555555555555556</v>
      </c>
      <c r="M179" s="1">
        <v>5.5555555555555552E-2</v>
      </c>
      <c r="N179" s="1">
        <v>1.462962962962963</v>
      </c>
      <c r="O179" s="1">
        <v>0.35185185185185186</v>
      </c>
      <c r="P179" s="1">
        <v>4.3518518518518521</v>
      </c>
      <c r="Q179" s="1">
        <v>2.2592592592592591</v>
      </c>
      <c r="R179" s="1">
        <v>2.0925925925925926</v>
      </c>
      <c r="S179" s="1">
        <v>1</v>
      </c>
      <c r="T179" s="1">
        <v>0.57407407407407407</v>
      </c>
      <c r="V179" s="1">
        <v>0.79629629629629628</v>
      </c>
      <c r="W179" s="1">
        <v>9.2592592592592587E-2</v>
      </c>
      <c r="X179" s="1">
        <v>0.31481481481481483</v>
      </c>
      <c r="Y179" s="1">
        <v>2.4927206790123453</v>
      </c>
      <c r="Z179" s="1">
        <v>0.49583317720564707</v>
      </c>
      <c r="AA179" s="1">
        <v>7.407407407407407E-2</v>
      </c>
      <c r="AB179" s="1">
        <v>0.1111111111111111</v>
      </c>
      <c r="AC179" s="1">
        <v>0.14814814814814814</v>
      </c>
      <c r="AE179" s="1">
        <v>0.68518518518518523</v>
      </c>
      <c r="AF179" s="1">
        <v>1.4814814814814814</v>
      </c>
      <c r="AG179" s="1">
        <v>0.82204585537918862</v>
      </c>
      <c r="AI179" s="1">
        <v>1.2777777777777777</v>
      </c>
      <c r="AJ179" s="1">
        <v>4.2037037037037033</v>
      </c>
    </row>
    <row r="180" spans="1:36" x14ac:dyDescent="0.3">
      <c r="C180" s="1" t="s">
        <v>311</v>
      </c>
      <c r="D180" s="1">
        <v>10.468611111111111</v>
      </c>
      <c r="F180" s="1">
        <v>1307</v>
      </c>
      <c r="G180" s="1">
        <v>13</v>
      </c>
      <c r="H180" s="1">
        <v>5.6002222222222215</v>
      </c>
      <c r="J180" s="1">
        <v>24.789111111111112</v>
      </c>
      <c r="L180" s="1">
        <v>1.0555555555555556</v>
      </c>
      <c r="M180" s="1">
        <v>5.5555555555555552E-2</v>
      </c>
      <c r="N180" s="1">
        <v>1.5185185185185186</v>
      </c>
      <c r="O180" s="1">
        <v>0.20370370370370369</v>
      </c>
      <c r="P180" s="1">
        <v>5.5</v>
      </c>
      <c r="Q180" s="1">
        <v>2.7592592592592591</v>
      </c>
      <c r="R180" s="1">
        <v>2.7407407407407409</v>
      </c>
      <c r="S180" s="1">
        <v>0.94444444444444442</v>
      </c>
      <c r="T180" s="1">
        <v>0.31481481481481483</v>
      </c>
      <c r="V180" s="1">
        <v>0.55555555555555558</v>
      </c>
      <c r="W180" s="1">
        <v>1.8518518518518517E-2</v>
      </c>
      <c r="X180" s="1">
        <v>0.25925925925925924</v>
      </c>
      <c r="Y180" s="1">
        <v>1.8899533730158735</v>
      </c>
      <c r="Z180" s="1">
        <v>0.41752156265302931</v>
      </c>
      <c r="AA180" s="1">
        <v>0.22222222222222221</v>
      </c>
      <c r="AB180" s="1">
        <v>0.31481481481481483</v>
      </c>
      <c r="AC180" s="1">
        <v>0.5</v>
      </c>
      <c r="AE180" s="1">
        <v>0.7407407407407407</v>
      </c>
      <c r="AF180" s="1">
        <v>2.1296296296296298</v>
      </c>
      <c r="AG180" s="1">
        <v>1.0480158730158728</v>
      </c>
      <c r="AI180" s="1">
        <v>1.9074074074074074</v>
      </c>
      <c r="AJ180" s="1">
        <v>4.9074074074074074</v>
      </c>
    </row>
    <row r="181" spans="1:36" x14ac:dyDescent="0.3">
      <c r="C181" s="1" t="s">
        <v>313</v>
      </c>
      <c r="D181" s="1">
        <v>7.6989629629629617</v>
      </c>
      <c r="F181" s="1">
        <v>1125</v>
      </c>
      <c r="G181" s="1">
        <v>8</v>
      </c>
      <c r="H181" s="1">
        <v>3.968518518518517</v>
      </c>
      <c r="J181" s="1">
        <v>20.885388888888901</v>
      </c>
      <c r="L181" s="1">
        <v>1.0555555555555556</v>
      </c>
      <c r="M181" s="1">
        <v>5.5555555555555552E-2</v>
      </c>
      <c r="N181" s="1">
        <v>1.3888888888888888</v>
      </c>
      <c r="O181" s="1">
        <v>3.7037037037037035E-2</v>
      </c>
      <c r="P181" s="1">
        <v>3.3333333333333335</v>
      </c>
      <c r="Q181" s="1">
        <v>2.0555555555555554</v>
      </c>
      <c r="R181" s="1">
        <v>1.2777777777777777</v>
      </c>
      <c r="S181" s="1">
        <v>0.96296296296296291</v>
      </c>
      <c r="T181" s="1">
        <v>0.46296296296296297</v>
      </c>
      <c r="V181" s="1">
        <v>0.81481481481481477</v>
      </c>
      <c r="W181" s="1">
        <v>0.1111111111111111</v>
      </c>
      <c r="X181" s="1">
        <v>0.46296296296296297</v>
      </c>
      <c r="Y181" s="1">
        <v>2.160756481481481</v>
      </c>
      <c r="Z181" s="1">
        <v>0.45502880531736617</v>
      </c>
      <c r="AA181" s="1">
        <v>0.14814814814814814</v>
      </c>
      <c r="AB181" s="1">
        <v>0.16666666666666666</v>
      </c>
      <c r="AC181" s="1">
        <v>0.34259259259259262</v>
      </c>
      <c r="AE181" s="1">
        <v>0.53703703703703709</v>
      </c>
      <c r="AF181" s="1">
        <v>1</v>
      </c>
      <c r="AG181" s="1">
        <v>0.64166666666666661</v>
      </c>
      <c r="AI181" s="1">
        <v>1.0740740740740742</v>
      </c>
      <c r="AJ181" s="1">
        <v>5.2407407407407405</v>
      </c>
    </row>
    <row r="182" spans="1:36" ht="12.75" thickBot="1" x14ac:dyDescent="0.35"/>
    <row r="183" spans="1:36" x14ac:dyDescent="0.3">
      <c r="A183" s="34" t="s">
        <v>12</v>
      </c>
      <c r="B183" s="10" t="s">
        <v>13</v>
      </c>
      <c r="C183" s="10" t="s">
        <v>315</v>
      </c>
      <c r="D183" s="10" t="s">
        <v>26</v>
      </c>
      <c r="E183" s="40"/>
      <c r="H183" s="10" t="s">
        <v>14</v>
      </c>
      <c r="I183" s="10"/>
      <c r="J183" s="10" t="s">
        <v>15</v>
      </c>
      <c r="K183" s="10"/>
      <c r="L183" s="10" t="s">
        <v>16</v>
      </c>
      <c r="M183" s="10" t="s">
        <v>17</v>
      </c>
      <c r="N183" s="10" t="s">
        <v>18</v>
      </c>
      <c r="O183" s="10" t="s">
        <v>45</v>
      </c>
      <c r="P183" s="10" t="s">
        <v>19</v>
      </c>
      <c r="Q183" s="10" t="s">
        <v>30</v>
      </c>
      <c r="R183" s="10" t="s">
        <v>35</v>
      </c>
      <c r="S183" s="10" t="s">
        <v>36</v>
      </c>
      <c r="T183" s="10" t="s">
        <v>37</v>
      </c>
      <c r="U183" s="10"/>
      <c r="V183" s="10" t="s">
        <v>39</v>
      </c>
      <c r="W183" s="10" t="s">
        <v>38</v>
      </c>
      <c r="X183" s="10" t="s">
        <v>40</v>
      </c>
      <c r="Y183" s="10" t="s">
        <v>24</v>
      </c>
      <c r="Z183" s="10"/>
      <c r="AA183" s="10" t="s">
        <v>20</v>
      </c>
      <c r="AB183" s="10" t="s">
        <v>33</v>
      </c>
      <c r="AC183" s="10" t="s">
        <v>31</v>
      </c>
      <c r="AD183" s="10"/>
      <c r="AE183" s="10" t="s">
        <v>21</v>
      </c>
      <c r="AF183" s="10" t="s">
        <v>34</v>
      </c>
      <c r="AG183" s="10" t="s">
        <v>32</v>
      </c>
      <c r="AH183" s="10"/>
      <c r="AI183" s="10" t="s">
        <v>22</v>
      </c>
      <c r="AJ183" s="11" t="s">
        <v>23</v>
      </c>
    </row>
    <row r="184" spans="1:36" x14ac:dyDescent="0.3">
      <c r="C184" s="1" t="s">
        <v>309</v>
      </c>
      <c r="D184" s="1">
        <v>10.255374999999999</v>
      </c>
      <c r="H184" s="1">
        <v>6.2210624999999995</v>
      </c>
      <c r="J184" s="1">
        <v>25.966145833333332</v>
      </c>
      <c r="L184" s="1">
        <v>1.1875</v>
      </c>
      <c r="M184" s="1">
        <v>6.25E-2</v>
      </c>
      <c r="N184" s="1">
        <v>1.6458333333333333</v>
      </c>
      <c r="O184" s="1">
        <v>0.39583333333333331</v>
      </c>
      <c r="P184" s="1">
        <v>4.895833333333333</v>
      </c>
      <c r="Q184" s="1">
        <v>2.5416666666666665</v>
      </c>
      <c r="R184" s="1">
        <v>2.3541666666666665</v>
      </c>
      <c r="S184" s="1">
        <v>1.125</v>
      </c>
      <c r="T184" s="1">
        <v>0.64583333333333337</v>
      </c>
      <c r="V184" s="1">
        <v>0.89583333333333337</v>
      </c>
      <c r="W184" s="1">
        <v>0.10416666666666667</v>
      </c>
      <c r="X184" s="1">
        <v>0.35416666666666669</v>
      </c>
      <c r="Y184" s="1">
        <v>2.8043107638888887</v>
      </c>
      <c r="AA184" s="1">
        <v>8.3333333333333329E-2</v>
      </c>
      <c r="AB184" s="1">
        <v>0.125</v>
      </c>
      <c r="AC184" s="1">
        <v>0.16666666666666666</v>
      </c>
      <c r="AE184" s="1">
        <v>0.77083333333333337</v>
      </c>
      <c r="AF184" s="1">
        <v>1.6666666666666667</v>
      </c>
      <c r="AG184" s="1">
        <v>0.92480158730158724</v>
      </c>
      <c r="AI184" s="1">
        <v>1.4375</v>
      </c>
      <c r="AJ184" s="1">
        <v>4.729166666666667</v>
      </c>
    </row>
    <row r="185" spans="1:36" x14ac:dyDescent="0.3">
      <c r="C185" s="1" t="s">
        <v>311</v>
      </c>
      <c r="D185" s="1">
        <v>11.777187499999998</v>
      </c>
      <c r="H185" s="1">
        <v>6.3002499999999992</v>
      </c>
      <c r="J185" s="1">
        <v>27.88775</v>
      </c>
      <c r="L185" s="1">
        <v>1.1875</v>
      </c>
      <c r="M185" s="1">
        <v>6.25E-2</v>
      </c>
      <c r="N185" s="1">
        <v>1.7083333333333333</v>
      </c>
      <c r="O185" s="1">
        <v>0.22916666666666666</v>
      </c>
      <c r="P185" s="1">
        <v>6.1875</v>
      </c>
      <c r="Q185" s="1">
        <v>3.1041666666666665</v>
      </c>
      <c r="R185" s="1">
        <v>3.0833333333333335</v>
      </c>
      <c r="S185" s="1">
        <v>1.0625</v>
      </c>
      <c r="T185" s="1">
        <v>0.35416666666666669</v>
      </c>
      <c r="V185" s="1">
        <v>0.625</v>
      </c>
      <c r="W185" s="1">
        <v>2.0833333333333332E-2</v>
      </c>
      <c r="X185" s="1">
        <v>0.29166666666666669</v>
      </c>
      <c r="Y185" s="1">
        <v>2.1261975446428578</v>
      </c>
      <c r="AA185" s="1">
        <v>0.25</v>
      </c>
      <c r="AB185" s="1">
        <v>0.35416666666666669</v>
      </c>
      <c r="AC185" s="1">
        <v>0.5625</v>
      </c>
      <c r="AE185" s="1">
        <v>0.83333333333333337</v>
      </c>
      <c r="AF185" s="1">
        <v>2.3958333333333335</v>
      </c>
      <c r="AG185" s="1">
        <v>1.1790178571428569</v>
      </c>
      <c r="AI185" s="1">
        <v>2.1458333333333335</v>
      </c>
      <c r="AJ185" s="1">
        <v>5.520833333333333</v>
      </c>
    </row>
    <row r="186" spans="1:36" x14ac:dyDescent="0.3">
      <c r="C186" s="1" t="s">
        <v>313</v>
      </c>
      <c r="D186" s="1">
        <v>8.6613333333333316</v>
      </c>
      <c r="H186" s="1">
        <v>4.4645833333333318</v>
      </c>
      <c r="J186" s="1">
        <v>23.496062500000011</v>
      </c>
      <c r="L186" s="1">
        <v>1.1875</v>
      </c>
      <c r="M186" s="1">
        <v>6.25E-2</v>
      </c>
      <c r="N186" s="1">
        <v>1.5625</v>
      </c>
      <c r="O186" s="1">
        <v>4.1666666666666664E-2</v>
      </c>
      <c r="P186" s="1">
        <v>3.75</v>
      </c>
      <c r="Q186" s="1">
        <v>2.3125</v>
      </c>
      <c r="R186" s="1">
        <v>1.4375</v>
      </c>
      <c r="S186" s="1">
        <v>1.0833333333333333</v>
      </c>
      <c r="T186" s="1">
        <v>0.52083333333333337</v>
      </c>
      <c r="V186" s="1">
        <v>0.91666666666666663</v>
      </c>
      <c r="W186" s="1">
        <v>0.125</v>
      </c>
      <c r="X186" s="1">
        <v>0.52083333333333337</v>
      </c>
      <c r="Y186" s="1">
        <v>2.4308510416666662</v>
      </c>
      <c r="AA186" s="1">
        <v>0.16666666666666666</v>
      </c>
      <c r="AB186" s="1">
        <v>0.1875</v>
      </c>
      <c r="AC186" s="1">
        <v>0.38541666666666669</v>
      </c>
      <c r="AE186" s="1">
        <v>0.60416666666666663</v>
      </c>
      <c r="AF186" s="1">
        <v>1.125</v>
      </c>
      <c r="AG186" s="1">
        <v>0.72187499999999993</v>
      </c>
      <c r="AI186" s="1">
        <v>1.2083333333333333</v>
      </c>
      <c r="AJ186" s="1">
        <v>5.895833333333333</v>
      </c>
    </row>
    <row r="194" spans="6:11" x14ac:dyDescent="0.3">
      <c r="F194" s="2"/>
      <c r="G194" s="2" t="s">
        <v>318</v>
      </c>
      <c r="H194" s="2" t="s">
        <v>319</v>
      </c>
      <c r="I194" s="2"/>
      <c r="J194" s="2" t="s">
        <v>323</v>
      </c>
      <c r="K194" s="40"/>
    </row>
    <row r="195" spans="6:11" x14ac:dyDescent="0.3">
      <c r="F195" s="2" t="s">
        <v>320</v>
      </c>
      <c r="G195" s="2">
        <v>1624</v>
      </c>
      <c r="H195" s="2">
        <v>10</v>
      </c>
      <c r="I195" s="2"/>
      <c r="J195" s="39">
        <v>6.1199510403916772E-3</v>
      </c>
      <c r="K195" s="41"/>
    </row>
    <row r="196" spans="6:11" x14ac:dyDescent="0.3">
      <c r="F196" s="2" t="s">
        <v>321</v>
      </c>
      <c r="G196" s="2">
        <v>1307</v>
      </c>
      <c r="H196" s="2">
        <v>13</v>
      </c>
      <c r="I196" s="2"/>
      <c r="J196" s="39">
        <v>9.8484848484848477E-3</v>
      </c>
      <c r="K196" s="41"/>
    </row>
    <row r="197" spans="6:11" x14ac:dyDescent="0.3">
      <c r="F197" s="2" t="s">
        <v>322</v>
      </c>
      <c r="G197" s="2">
        <v>1125</v>
      </c>
      <c r="H197" s="2">
        <v>8</v>
      </c>
      <c r="I197" s="2"/>
      <c r="J197" s="39">
        <v>7.0609002647837602E-3</v>
      </c>
      <c r="K197" s="41"/>
    </row>
    <row r="212" spans="2:11" ht="12.75" thickBot="1" x14ac:dyDescent="0.35"/>
    <row r="213" spans="2:11" ht="12.75" thickBot="1" x14ac:dyDescent="0.35">
      <c r="B213" s="34" t="s">
        <v>12</v>
      </c>
      <c r="C213" s="10" t="s">
        <v>13</v>
      </c>
      <c r="D213" s="10" t="s">
        <v>25</v>
      </c>
      <c r="E213" s="10" t="s">
        <v>26</v>
      </c>
      <c r="F213" s="10" t="s">
        <v>316</v>
      </c>
      <c r="G213" s="10" t="s">
        <v>317</v>
      </c>
      <c r="H213" s="10" t="s">
        <v>14</v>
      </c>
      <c r="I213" s="10" t="s">
        <v>15</v>
      </c>
      <c r="J213" s="10" t="s">
        <v>16</v>
      </c>
      <c r="K213" s="10" t="s">
        <v>17</v>
      </c>
    </row>
    <row r="214" spans="2:11" x14ac:dyDescent="0.3">
      <c r="B214" s="31">
        <v>1</v>
      </c>
      <c r="C214" s="5" t="s">
        <v>41</v>
      </c>
      <c r="D214" s="5" t="s">
        <v>61</v>
      </c>
      <c r="E214" s="5">
        <v>19.18</v>
      </c>
      <c r="F214" s="5">
        <v>67</v>
      </c>
      <c r="G214" s="5">
        <v>2</v>
      </c>
      <c r="H214" s="5">
        <v>13.425000000000001</v>
      </c>
      <c r="I214" s="5">
        <v>147.01</v>
      </c>
      <c r="J214" s="5">
        <v>1</v>
      </c>
      <c r="K214" s="5">
        <v>0</v>
      </c>
    </row>
    <row r="215" spans="2:11" x14ac:dyDescent="0.3">
      <c r="B215" s="32">
        <v>1</v>
      </c>
      <c r="C215" s="2" t="s">
        <v>41</v>
      </c>
      <c r="D215" s="2" t="s">
        <v>51</v>
      </c>
      <c r="E215" s="2">
        <v>15.233000000000001</v>
      </c>
      <c r="F215" s="2">
        <v>45</v>
      </c>
      <c r="G215" s="2">
        <v>2</v>
      </c>
      <c r="H215" s="2">
        <v>10.106999999999998</v>
      </c>
      <c r="I215" s="2">
        <v>15.566000000000001</v>
      </c>
      <c r="J215" s="2">
        <v>1</v>
      </c>
      <c r="K215" s="2">
        <v>0</v>
      </c>
    </row>
    <row r="216" spans="2:11" x14ac:dyDescent="0.3">
      <c r="B216" s="32">
        <v>1</v>
      </c>
      <c r="C216" s="2" t="s">
        <v>41</v>
      </c>
      <c r="D216" s="2" t="s">
        <v>42</v>
      </c>
      <c r="E216" s="2">
        <v>16.931000000000001</v>
      </c>
      <c r="F216" s="2">
        <v>52</v>
      </c>
      <c r="G216" s="2">
        <v>1</v>
      </c>
      <c r="H216" s="2">
        <v>11.957000000000001</v>
      </c>
      <c r="I216" s="2">
        <v>34.012999999999998</v>
      </c>
      <c r="J216" s="2">
        <v>1</v>
      </c>
      <c r="K216" s="2">
        <v>0</v>
      </c>
    </row>
    <row r="217" spans="2:11" x14ac:dyDescent="0.3">
      <c r="B217" s="32">
        <v>1</v>
      </c>
      <c r="C217" s="2" t="s">
        <v>44</v>
      </c>
      <c r="D217" s="2" t="s">
        <v>53</v>
      </c>
      <c r="E217" s="2">
        <v>17.815000000000001</v>
      </c>
      <c r="F217" s="2">
        <v>61</v>
      </c>
      <c r="G217" s="2">
        <v>2</v>
      </c>
      <c r="H217" s="2">
        <v>12.109999999999994</v>
      </c>
      <c r="I217" s="2">
        <v>23.442</v>
      </c>
      <c r="J217" s="2">
        <v>1</v>
      </c>
      <c r="K217" s="2">
        <v>0</v>
      </c>
    </row>
    <row r="218" spans="2:11" x14ac:dyDescent="0.3">
      <c r="B218" s="32">
        <v>1</v>
      </c>
      <c r="C218" s="2" t="s">
        <v>44</v>
      </c>
      <c r="D218" s="2" t="s">
        <v>55</v>
      </c>
      <c r="E218" s="2">
        <v>5.61</v>
      </c>
      <c r="F218" s="2">
        <v>21</v>
      </c>
      <c r="G218" s="2">
        <v>1</v>
      </c>
      <c r="H218" s="2">
        <v>3.7660000000000005</v>
      </c>
      <c r="I218" s="2">
        <v>11.47</v>
      </c>
      <c r="J218" s="2">
        <v>1</v>
      </c>
      <c r="K218" s="2">
        <v>0</v>
      </c>
    </row>
    <row r="219" spans="2:11" x14ac:dyDescent="0.3">
      <c r="B219" s="32">
        <v>1</v>
      </c>
      <c r="C219" s="2" t="s">
        <v>44</v>
      </c>
      <c r="D219" s="2" t="s">
        <v>56</v>
      </c>
      <c r="E219" s="2">
        <v>3.23</v>
      </c>
      <c r="F219" s="2">
        <v>11</v>
      </c>
      <c r="G219" s="2">
        <v>0</v>
      </c>
      <c r="H219" s="2">
        <v>2.282</v>
      </c>
      <c r="I219" s="2">
        <v>7.891</v>
      </c>
      <c r="J219" s="2">
        <v>1</v>
      </c>
      <c r="K219" s="2">
        <v>0</v>
      </c>
    </row>
    <row r="220" spans="2:11" x14ac:dyDescent="0.3">
      <c r="B220" s="32">
        <v>1</v>
      </c>
      <c r="C220" s="2" t="s">
        <v>43</v>
      </c>
      <c r="D220" s="2" t="s">
        <v>58</v>
      </c>
      <c r="E220" s="2">
        <v>12.436999999999999</v>
      </c>
      <c r="F220" s="2">
        <v>45</v>
      </c>
      <c r="G220" s="2">
        <v>1</v>
      </c>
      <c r="H220" s="2">
        <v>9.2079999999999984</v>
      </c>
      <c r="I220" s="2">
        <v>29.385000000000002</v>
      </c>
      <c r="J220" s="2">
        <v>1</v>
      </c>
      <c r="K220" s="2">
        <v>0</v>
      </c>
    </row>
    <row r="221" spans="2:11" x14ac:dyDescent="0.3">
      <c r="B221" s="32">
        <v>1</v>
      </c>
      <c r="C221" s="2" t="s">
        <v>43</v>
      </c>
      <c r="D221" s="2" t="s">
        <v>59</v>
      </c>
      <c r="E221" s="2">
        <v>9.4570000000000007</v>
      </c>
      <c r="F221" s="2">
        <v>29</v>
      </c>
      <c r="G221" s="2">
        <v>1</v>
      </c>
      <c r="H221" s="2">
        <v>6.2760000000000007</v>
      </c>
      <c r="I221" s="2">
        <v>14.486000000000001</v>
      </c>
      <c r="J221" s="2">
        <v>1</v>
      </c>
      <c r="K221" s="2">
        <v>0</v>
      </c>
    </row>
    <row r="222" spans="2:11" ht="12.75" thickBot="1" x14ac:dyDescent="0.35">
      <c r="B222" s="33">
        <v>1</v>
      </c>
      <c r="C222" s="8" t="s">
        <v>43</v>
      </c>
      <c r="D222" s="8" t="s">
        <v>60</v>
      </c>
      <c r="E222" s="8">
        <v>8.7070000000000007</v>
      </c>
      <c r="F222" s="8">
        <v>24</v>
      </c>
      <c r="G222" s="8">
        <v>0</v>
      </c>
      <c r="H222" s="8">
        <v>5.0299999999999994</v>
      </c>
      <c r="I222" s="8">
        <v>22.774999999999999</v>
      </c>
      <c r="J222" s="8">
        <v>1</v>
      </c>
      <c r="K222" s="8">
        <v>0</v>
      </c>
    </row>
    <row r="223" spans="2:11" x14ac:dyDescent="0.3">
      <c r="B223" s="35">
        <f t="shared" ref="B223:B254" si="52">B214+1</f>
        <v>2</v>
      </c>
      <c r="C223" s="4" t="s">
        <v>41</v>
      </c>
      <c r="D223" s="4" t="s">
        <v>55</v>
      </c>
      <c r="E223" s="4">
        <v>13.852</v>
      </c>
      <c r="F223" s="4">
        <v>32</v>
      </c>
      <c r="G223" s="4">
        <v>0</v>
      </c>
      <c r="H223" s="4">
        <v>7.2290000000000001</v>
      </c>
      <c r="I223" s="4">
        <v>110.565</v>
      </c>
      <c r="J223" s="4">
        <v>2</v>
      </c>
      <c r="K223" s="4">
        <v>0</v>
      </c>
    </row>
    <row r="224" spans="2:11" x14ac:dyDescent="0.3">
      <c r="B224" s="32">
        <f t="shared" si="52"/>
        <v>2</v>
      </c>
      <c r="C224" s="2" t="s">
        <v>41</v>
      </c>
      <c r="D224" s="2" t="s">
        <v>60</v>
      </c>
      <c r="E224" s="2">
        <v>9.2899999999999991</v>
      </c>
      <c r="F224" s="2">
        <v>22</v>
      </c>
      <c r="G224" s="2">
        <v>0</v>
      </c>
      <c r="H224" s="2">
        <v>5.4589999999999996</v>
      </c>
      <c r="I224" s="2">
        <v>38.343000000000004</v>
      </c>
      <c r="J224" s="2">
        <v>2</v>
      </c>
      <c r="K224" s="2">
        <v>1</v>
      </c>
    </row>
    <row r="225" spans="2:11" x14ac:dyDescent="0.3">
      <c r="B225" s="32">
        <f t="shared" si="52"/>
        <v>2</v>
      </c>
      <c r="C225" s="2" t="s">
        <v>41</v>
      </c>
      <c r="D225" s="2" t="s">
        <v>58</v>
      </c>
      <c r="E225" s="2">
        <v>22.809000000000001</v>
      </c>
      <c r="F225" s="2">
        <v>66</v>
      </c>
      <c r="G225" s="2">
        <v>0</v>
      </c>
      <c r="H225" s="2">
        <v>13.081</v>
      </c>
      <c r="I225" s="2">
        <v>34.180999999999997</v>
      </c>
      <c r="J225" s="2">
        <v>1</v>
      </c>
      <c r="K225" s="2">
        <v>0</v>
      </c>
    </row>
    <row r="226" spans="2:11" x14ac:dyDescent="0.3">
      <c r="B226" s="32">
        <f t="shared" si="52"/>
        <v>2</v>
      </c>
      <c r="C226" s="2" t="s">
        <v>44</v>
      </c>
      <c r="D226" s="2" t="s">
        <v>51</v>
      </c>
      <c r="E226" s="2">
        <v>18.812999999999999</v>
      </c>
      <c r="F226" s="2">
        <v>55</v>
      </c>
      <c r="G226" s="2">
        <v>0</v>
      </c>
      <c r="H226" s="2">
        <v>12.494</v>
      </c>
      <c r="I226" s="2">
        <v>31.817</v>
      </c>
      <c r="J226" s="2">
        <v>1</v>
      </c>
      <c r="K226" s="2">
        <v>0</v>
      </c>
    </row>
    <row r="227" spans="2:11" x14ac:dyDescent="0.3">
      <c r="B227" s="32">
        <f t="shared" si="52"/>
        <v>2</v>
      </c>
      <c r="C227" s="2" t="s">
        <v>44</v>
      </c>
      <c r="D227" s="2" t="s">
        <v>53</v>
      </c>
      <c r="E227" s="2">
        <v>21.427</v>
      </c>
      <c r="F227" s="2">
        <v>62</v>
      </c>
      <c r="G227" s="2">
        <v>0</v>
      </c>
      <c r="H227" s="2">
        <v>13.018999999999998</v>
      </c>
      <c r="I227" s="2">
        <v>38.274999999999999</v>
      </c>
      <c r="J227" s="2">
        <v>1</v>
      </c>
      <c r="K227" s="2">
        <v>0</v>
      </c>
    </row>
    <row r="228" spans="2:11" x14ac:dyDescent="0.3">
      <c r="B228" s="32">
        <f t="shared" si="52"/>
        <v>2</v>
      </c>
      <c r="C228" s="2" t="s">
        <v>44</v>
      </c>
      <c r="D228" s="2" t="s">
        <v>61</v>
      </c>
      <c r="E228" s="2">
        <v>24.724</v>
      </c>
      <c r="F228" s="2">
        <v>82</v>
      </c>
      <c r="G228" s="2">
        <v>0</v>
      </c>
      <c r="H228" s="2">
        <v>14.658999999999999</v>
      </c>
      <c r="I228" s="2">
        <v>138.16900000000001</v>
      </c>
      <c r="J228" s="2">
        <v>1</v>
      </c>
      <c r="K228" s="2">
        <v>0</v>
      </c>
    </row>
    <row r="229" spans="2:11" x14ac:dyDescent="0.3">
      <c r="B229" s="32">
        <f t="shared" si="52"/>
        <v>2</v>
      </c>
      <c r="C229" s="2" t="s">
        <v>43</v>
      </c>
      <c r="D229" s="2" t="s">
        <v>56</v>
      </c>
      <c r="E229" s="2">
        <v>7.06</v>
      </c>
      <c r="F229" s="2">
        <v>16</v>
      </c>
      <c r="G229" s="2">
        <v>0</v>
      </c>
      <c r="H229" s="2">
        <v>3.3660000000000001</v>
      </c>
      <c r="I229" s="2">
        <v>24.29</v>
      </c>
      <c r="J229" s="2">
        <v>1</v>
      </c>
      <c r="K229" s="2">
        <v>0</v>
      </c>
    </row>
    <row r="230" spans="2:11" x14ac:dyDescent="0.3">
      <c r="B230" s="32">
        <f t="shared" si="52"/>
        <v>2</v>
      </c>
      <c r="C230" s="2" t="s">
        <v>43</v>
      </c>
      <c r="D230" s="2" t="s">
        <v>42</v>
      </c>
      <c r="E230" s="2">
        <v>4.7949999999999999</v>
      </c>
      <c r="F230" s="2">
        <v>13</v>
      </c>
      <c r="G230" s="2">
        <v>0</v>
      </c>
      <c r="H230" s="2">
        <v>3.4159999999999999</v>
      </c>
      <c r="I230" s="2">
        <v>24.44</v>
      </c>
      <c r="J230" s="2">
        <v>1</v>
      </c>
      <c r="K230" s="2">
        <v>0</v>
      </c>
    </row>
    <row r="231" spans="2:11" ht="12.75" thickBot="1" x14ac:dyDescent="0.35">
      <c r="B231" s="36">
        <f t="shared" si="52"/>
        <v>2</v>
      </c>
      <c r="C231" s="3" t="s">
        <v>43</v>
      </c>
      <c r="D231" s="3" t="s">
        <v>59</v>
      </c>
      <c r="E231" s="3">
        <v>13.984999999999999</v>
      </c>
      <c r="F231" s="3">
        <v>47</v>
      </c>
      <c r="G231" s="3">
        <v>0</v>
      </c>
      <c r="H231" s="3">
        <v>9.6249999999999982</v>
      </c>
      <c r="I231" s="3">
        <v>18.946000000000002</v>
      </c>
      <c r="J231" s="3">
        <v>1</v>
      </c>
      <c r="K231" s="3">
        <v>0</v>
      </c>
    </row>
    <row r="232" spans="2:11" x14ac:dyDescent="0.3">
      <c r="B232" s="31">
        <f t="shared" si="52"/>
        <v>3</v>
      </c>
      <c r="C232" s="5" t="s">
        <v>41</v>
      </c>
      <c r="D232" s="5" t="s">
        <v>59</v>
      </c>
      <c r="E232" s="5">
        <v>4.6779999999999999</v>
      </c>
      <c r="F232" s="5">
        <v>15</v>
      </c>
      <c r="G232" s="5">
        <v>0</v>
      </c>
      <c r="H232" s="5">
        <v>2.66</v>
      </c>
      <c r="I232" s="5">
        <v>9.157</v>
      </c>
      <c r="J232" s="5">
        <v>1</v>
      </c>
      <c r="K232" s="5">
        <v>0</v>
      </c>
    </row>
    <row r="233" spans="2:11" x14ac:dyDescent="0.3">
      <c r="B233" s="32">
        <f t="shared" si="52"/>
        <v>3</v>
      </c>
      <c r="C233" s="2" t="s">
        <v>41</v>
      </c>
      <c r="D233" s="2" t="s">
        <v>61</v>
      </c>
      <c r="E233" s="2">
        <v>2.048</v>
      </c>
      <c r="F233" s="2">
        <v>8</v>
      </c>
      <c r="G233" s="2">
        <v>0</v>
      </c>
      <c r="H233" s="2">
        <v>1.246</v>
      </c>
      <c r="I233" s="2">
        <v>14.052</v>
      </c>
      <c r="J233" s="2">
        <v>1</v>
      </c>
      <c r="K233" s="2">
        <v>0</v>
      </c>
    </row>
    <row r="234" spans="2:11" x14ac:dyDescent="0.3">
      <c r="B234" s="32">
        <f t="shared" si="52"/>
        <v>3</v>
      </c>
      <c r="C234" s="2" t="s">
        <v>41</v>
      </c>
      <c r="D234" s="2" t="s">
        <v>60</v>
      </c>
      <c r="E234" s="2">
        <v>4.1790000000000003</v>
      </c>
      <c r="F234" s="2">
        <v>12</v>
      </c>
      <c r="G234" s="2">
        <v>0</v>
      </c>
      <c r="H234" s="2">
        <v>2.1800000000000002</v>
      </c>
      <c r="I234" s="2">
        <v>17.032</v>
      </c>
      <c r="J234" s="2">
        <v>1</v>
      </c>
      <c r="K234" s="2">
        <v>0</v>
      </c>
    </row>
    <row r="235" spans="2:11" x14ac:dyDescent="0.3">
      <c r="B235" s="32">
        <f t="shared" si="52"/>
        <v>3</v>
      </c>
      <c r="C235" s="2" t="s">
        <v>44</v>
      </c>
      <c r="D235" s="2" t="s">
        <v>42</v>
      </c>
      <c r="E235" s="2">
        <v>2.58</v>
      </c>
      <c r="F235" s="2">
        <v>8</v>
      </c>
      <c r="G235" s="2">
        <v>0</v>
      </c>
      <c r="H235" s="2">
        <v>1.0669999999999999</v>
      </c>
      <c r="I235" s="2">
        <v>12.236000000000001</v>
      </c>
      <c r="J235" s="2">
        <v>1</v>
      </c>
      <c r="K235" s="2">
        <v>0</v>
      </c>
    </row>
    <row r="236" spans="2:11" x14ac:dyDescent="0.3">
      <c r="B236" s="32">
        <f t="shared" si="52"/>
        <v>3</v>
      </c>
      <c r="C236" s="2" t="s">
        <v>44</v>
      </c>
      <c r="D236" s="2" t="s">
        <v>58</v>
      </c>
      <c r="E236" s="2">
        <v>1.665</v>
      </c>
      <c r="F236" s="2">
        <v>3</v>
      </c>
      <c r="G236" s="2">
        <v>0</v>
      </c>
      <c r="H236" s="2">
        <v>0.53400000000000003</v>
      </c>
      <c r="I236" s="2">
        <v>7.3419999999999996</v>
      </c>
      <c r="J236" s="2">
        <v>1</v>
      </c>
      <c r="K236" s="2">
        <v>0</v>
      </c>
    </row>
    <row r="237" spans="2:11" x14ac:dyDescent="0.3">
      <c r="B237" s="32">
        <f t="shared" si="52"/>
        <v>3</v>
      </c>
      <c r="C237" s="2" t="s">
        <v>44</v>
      </c>
      <c r="D237" s="2" t="s">
        <v>55</v>
      </c>
      <c r="E237" s="2">
        <v>2.8460000000000001</v>
      </c>
      <c r="F237" s="2">
        <v>9</v>
      </c>
      <c r="G237" s="2">
        <v>0</v>
      </c>
      <c r="H237" s="2">
        <v>1.282</v>
      </c>
      <c r="I237" s="2">
        <v>11.901999999999999</v>
      </c>
      <c r="J237" s="2">
        <v>1</v>
      </c>
      <c r="K237" s="2">
        <v>0</v>
      </c>
    </row>
    <row r="238" spans="2:11" x14ac:dyDescent="0.3">
      <c r="B238" s="32">
        <f t="shared" si="52"/>
        <v>3</v>
      </c>
      <c r="C238" s="2" t="s">
        <v>43</v>
      </c>
      <c r="D238" s="2" t="s">
        <v>53</v>
      </c>
      <c r="E238" s="2">
        <v>3.18</v>
      </c>
      <c r="F238" s="2">
        <v>9</v>
      </c>
      <c r="G238" s="2">
        <v>0</v>
      </c>
      <c r="H238" s="2">
        <v>1.286</v>
      </c>
      <c r="I238" s="2">
        <v>14.986000000000001</v>
      </c>
      <c r="J238" s="2">
        <v>1</v>
      </c>
      <c r="K238" s="2">
        <v>0</v>
      </c>
    </row>
    <row r="239" spans="2:11" x14ac:dyDescent="0.3">
      <c r="B239" s="32">
        <f t="shared" si="52"/>
        <v>3</v>
      </c>
      <c r="C239" s="2" t="s">
        <v>43</v>
      </c>
      <c r="D239" s="2" t="s">
        <v>56</v>
      </c>
      <c r="E239" s="2">
        <v>2.831</v>
      </c>
      <c r="F239" s="2">
        <v>7</v>
      </c>
      <c r="G239" s="2">
        <v>0</v>
      </c>
      <c r="H239" s="2">
        <v>1.714</v>
      </c>
      <c r="I239" s="2">
        <v>10.305999999999999</v>
      </c>
      <c r="J239" s="2">
        <v>1</v>
      </c>
      <c r="K239" s="2">
        <v>0</v>
      </c>
    </row>
    <row r="240" spans="2:11" ht="12.75" thickBot="1" x14ac:dyDescent="0.35">
      <c r="B240" s="33">
        <f t="shared" si="52"/>
        <v>3</v>
      </c>
      <c r="C240" s="8" t="s">
        <v>43</v>
      </c>
      <c r="D240" s="8" t="s">
        <v>51</v>
      </c>
      <c r="E240" s="8">
        <v>5.2939999999999996</v>
      </c>
      <c r="F240" s="8">
        <v>15</v>
      </c>
      <c r="G240" s="8">
        <v>0</v>
      </c>
      <c r="H240" s="8">
        <v>2.7839999999999998</v>
      </c>
      <c r="I240" s="8">
        <v>14.500999999999999</v>
      </c>
      <c r="J240" s="8">
        <v>1</v>
      </c>
      <c r="K240" s="8">
        <v>0</v>
      </c>
    </row>
    <row r="241" spans="2:11" x14ac:dyDescent="0.3">
      <c r="B241" s="35">
        <f t="shared" si="52"/>
        <v>4</v>
      </c>
      <c r="C241" s="4" t="s">
        <v>0</v>
      </c>
      <c r="D241" s="4" t="s">
        <v>3</v>
      </c>
      <c r="E241" s="4">
        <v>1.399</v>
      </c>
      <c r="F241" s="4">
        <v>3</v>
      </c>
      <c r="G241" s="4">
        <v>0</v>
      </c>
      <c r="H241" s="4">
        <v>0.66599999999999993</v>
      </c>
      <c r="I241" s="4">
        <v>10.372999999999999</v>
      </c>
      <c r="J241" s="4">
        <v>1</v>
      </c>
      <c r="K241" s="4">
        <v>0</v>
      </c>
    </row>
    <row r="242" spans="2:11" x14ac:dyDescent="0.3">
      <c r="B242" s="32">
        <f t="shared" si="52"/>
        <v>4</v>
      </c>
      <c r="C242" s="2" t="s">
        <v>0</v>
      </c>
      <c r="D242" s="2" t="s">
        <v>9</v>
      </c>
      <c r="E242" s="2">
        <v>1.548</v>
      </c>
      <c r="F242" s="2">
        <v>4</v>
      </c>
      <c r="G242" s="2">
        <v>0</v>
      </c>
      <c r="H242" s="2">
        <v>0.86499999999999999</v>
      </c>
      <c r="I242" s="2">
        <v>14.951000000000001</v>
      </c>
      <c r="J242" s="2">
        <v>1</v>
      </c>
      <c r="K242" s="2">
        <v>0</v>
      </c>
    </row>
    <row r="243" spans="2:11" x14ac:dyDescent="0.3">
      <c r="B243" s="32">
        <f t="shared" si="52"/>
        <v>4</v>
      </c>
      <c r="C243" s="2" t="s">
        <v>0</v>
      </c>
      <c r="D243" s="2" t="s">
        <v>6</v>
      </c>
      <c r="E243" s="2">
        <v>2.1309999999999998</v>
      </c>
      <c r="F243" s="2">
        <v>6</v>
      </c>
      <c r="G243" s="2">
        <v>0</v>
      </c>
      <c r="H243" s="2">
        <v>0.98299999999999998</v>
      </c>
      <c r="I243" s="2">
        <v>10.837999999999999</v>
      </c>
      <c r="J243" s="2">
        <v>1</v>
      </c>
      <c r="K243" s="2">
        <v>0</v>
      </c>
    </row>
    <row r="244" spans="2:11" x14ac:dyDescent="0.3">
      <c r="B244" s="32">
        <f t="shared" si="52"/>
        <v>4</v>
      </c>
      <c r="C244" s="2" t="s">
        <v>1</v>
      </c>
      <c r="D244" s="2" t="s">
        <v>10</v>
      </c>
      <c r="E244" s="2">
        <v>1.7809999999999999</v>
      </c>
      <c r="F244" s="2">
        <v>3</v>
      </c>
      <c r="G244" s="2">
        <v>0</v>
      </c>
      <c r="H244" s="2">
        <v>0.81699999999999995</v>
      </c>
      <c r="I244" s="2">
        <v>11.254</v>
      </c>
      <c r="J244" s="2">
        <v>1</v>
      </c>
      <c r="K244" s="2">
        <v>0</v>
      </c>
    </row>
    <row r="245" spans="2:11" x14ac:dyDescent="0.3">
      <c r="B245" s="32">
        <f t="shared" si="52"/>
        <v>4</v>
      </c>
      <c r="C245" s="2" t="s">
        <v>1</v>
      </c>
      <c r="D245" s="2" t="s">
        <v>4</v>
      </c>
      <c r="E245" s="2">
        <v>2.6309999999999998</v>
      </c>
      <c r="F245" s="2">
        <v>6</v>
      </c>
      <c r="G245" s="2">
        <v>0</v>
      </c>
      <c r="H245" s="2">
        <v>1.5140000000000002</v>
      </c>
      <c r="I245" s="2">
        <v>16.847999999999999</v>
      </c>
      <c r="J245" s="2">
        <v>1</v>
      </c>
      <c r="K245" s="2">
        <v>0</v>
      </c>
    </row>
    <row r="246" spans="2:11" x14ac:dyDescent="0.3">
      <c r="B246" s="32">
        <f t="shared" si="52"/>
        <v>4</v>
      </c>
      <c r="C246" s="2" t="s">
        <v>1</v>
      </c>
      <c r="D246" s="2" t="s">
        <v>11</v>
      </c>
      <c r="E246" s="2">
        <v>2.1819999999999999</v>
      </c>
      <c r="F246" s="2">
        <v>4</v>
      </c>
      <c r="G246" s="2">
        <v>0</v>
      </c>
      <c r="H246" s="2">
        <v>0.64900000000000002</v>
      </c>
      <c r="I246" s="2">
        <v>7.4589999999999996</v>
      </c>
      <c r="J246" s="2">
        <v>1</v>
      </c>
      <c r="K246" s="2">
        <v>0</v>
      </c>
    </row>
    <row r="247" spans="2:11" x14ac:dyDescent="0.3">
      <c r="B247" s="32">
        <f t="shared" si="52"/>
        <v>4</v>
      </c>
      <c r="C247" s="2" t="s">
        <v>2</v>
      </c>
      <c r="D247" s="2" t="s">
        <v>7</v>
      </c>
      <c r="E247" s="2">
        <v>5.91</v>
      </c>
      <c r="F247" s="2">
        <v>14</v>
      </c>
      <c r="G247" s="2">
        <v>0</v>
      </c>
      <c r="H247" s="2">
        <v>2.9620000000000006</v>
      </c>
      <c r="I247" s="2">
        <v>22.792000000000002</v>
      </c>
      <c r="J247" s="2">
        <v>1</v>
      </c>
      <c r="K247" s="2">
        <v>0</v>
      </c>
    </row>
    <row r="248" spans="2:11" x14ac:dyDescent="0.3">
      <c r="B248" s="32">
        <f t="shared" si="52"/>
        <v>4</v>
      </c>
      <c r="C248" s="2" t="s">
        <v>2</v>
      </c>
      <c r="D248" s="2" t="s">
        <v>8</v>
      </c>
      <c r="E248" s="2">
        <v>1.931</v>
      </c>
      <c r="F248" s="2">
        <v>9</v>
      </c>
      <c r="G248" s="2">
        <v>0</v>
      </c>
      <c r="H248" s="2">
        <v>1.2990000000000002</v>
      </c>
      <c r="I248" s="2">
        <v>8.8239999999999998</v>
      </c>
      <c r="J248" s="2">
        <v>1</v>
      </c>
      <c r="K248" s="2">
        <v>0</v>
      </c>
    </row>
    <row r="249" spans="2:11" ht="12.75" thickBot="1" x14ac:dyDescent="0.35">
      <c r="B249" s="36">
        <f t="shared" si="52"/>
        <v>4</v>
      </c>
      <c r="C249" s="3" t="s">
        <v>2</v>
      </c>
      <c r="D249" s="3" t="s">
        <v>5</v>
      </c>
      <c r="E249" s="3">
        <v>2.1800000000000002</v>
      </c>
      <c r="F249" s="3">
        <v>6</v>
      </c>
      <c r="G249" s="3">
        <v>0</v>
      </c>
      <c r="H249" s="3">
        <v>0.98199999999999998</v>
      </c>
      <c r="I249" s="3">
        <v>18.597000000000001</v>
      </c>
      <c r="J249" s="3">
        <v>1</v>
      </c>
      <c r="K249" s="3">
        <v>0</v>
      </c>
    </row>
    <row r="250" spans="2:11" x14ac:dyDescent="0.3">
      <c r="B250" s="31">
        <f t="shared" si="52"/>
        <v>5</v>
      </c>
      <c r="C250" s="5" t="s">
        <v>0</v>
      </c>
      <c r="D250" s="5" t="s">
        <v>8</v>
      </c>
      <c r="E250" s="5">
        <v>5.694</v>
      </c>
      <c r="F250" s="5">
        <v>21</v>
      </c>
      <c r="G250" s="5">
        <v>0</v>
      </c>
      <c r="H250" s="5">
        <v>3.463000000000001</v>
      </c>
      <c r="I250" s="5">
        <v>13.151999999999999</v>
      </c>
      <c r="J250" s="5">
        <v>1</v>
      </c>
      <c r="K250" s="5">
        <v>0</v>
      </c>
    </row>
    <row r="251" spans="2:11" x14ac:dyDescent="0.3">
      <c r="B251" s="32">
        <f t="shared" si="52"/>
        <v>5</v>
      </c>
      <c r="C251" s="2" t="s">
        <v>0</v>
      </c>
      <c r="D251" s="2" t="s">
        <v>10</v>
      </c>
      <c r="E251" s="2">
        <v>10.205</v>
      </c>
      <c r="F251" s="2">
        <v>37</v>
      </c>
      <c r="G251" s="2">
        <v>0</v>
      </c>
      <c r="H251" s="2">
        <v>5.4639999999999986</v>
      </c>
      <c r="I251" s="2">
        <v>20.844000000000001</v>
      </c>
      <c r="J251" s="2">
        <v>1</v>
      </c>
      <c r="K251" s="2">
        <v>0</v>
      </c>
    </row>
    <row r="252" spans="2:11" x14ac:dyDescent="0.3">
      <c r="B252" s="32">
        <f t="shared" si="52"/>
        <v>5</v>
      </c>
      <c r="C252" s="2" t="s">
        <v>0</v>
      </c>
      <c r="D252" s="2" t="s">
        <v>7</v>
      </c>
      <c r="E252" s="2">
        <v>4.6619999999999999</v>
      </c>
      <c r="F252" s="2">
        <v>17</v>
      </c>
      <c r="G252" s="2">
        <v>0</v>
      </c>
      <c r="H252" s="2">
        <v>3.024</v>
      </c>
      <c r="I252" s="2">
        <v>20.363</v>
      </c>
      <c r="J252" s="2">
        <v>1</v>
      </c>
      <c r="K252" s="2">
        <v>0</v>
      </c>
    </row>
    <row r="253" spans="2:11" x14ac:dyDescent="0.3">
      <c r="B253" s="32">
        <f t="shared" si="52"/>
        <v>5</v>
      </c>
      <c r="C253" s="2" t="s">
        <v>1</v>
      </c>
      <c r="D253" s="2" t="s">
        <v>4</v>
      </c>
      <c r="E253" s="2">
        <v>4.2290000000000001</v>
      </c>
      <c r="F253" s="2">
        <v>7</v>
      </c>
      <c r="G253" s="2">
        <v>0</v>
      </c>
      <c r="H253" s="2">
        <v>1.165</v>
      </c>
      <c r="I253" s="2">
        <v>16.483000000000001</v>
      </c>
      <c r="J253" s="2">
        <v>1</v>
      </c>
      <c r="K253" s="2">
        <v>0</v>
      </c>
    </row>
    <row r="254" spans="2:11" x14ac:dyDescent="0.3">
      <c r="B254" s="32">
        <f t="shared" si="52"/>
        <v>5</v>
      </c>
      <c r="C254" s="2" t="s">
        <v>1</v>
      </c>
      <c r="D254" s="2" t="s">
        <v>6</v>
      </c>
      <c r="E254" s="2">
        <v>3.746</v>
      </c>
      <c r="F254" s="2">
        <v>4</v>
      </c>
      <c r="G254" s="2">
        <v>0</v>
      </c>
      <c r="H254" s="2">
        <v>0.73299999999999998</v>
      </c>
      <c r="I254" s="2">
        <v>13.086</v>
      </c>
      <c r="J254" s="2">
        <v>1</v>
      </c>
      <c r="K254" s="2">
        <v>0</v>
      </c>
    </row>
    <row r="255" spans="2:11" x14ac:dyDescent="0.3">
      <c r="B255" s="32">
        <f t="shared" ref="B255:B286" si="53">B246+1</f>
        <v>5</v>
      </c>
      <c r="C255" s="2" t="s">
        <v>1</v>
      </c>
      <c r="D255" s="2" t="s">
        <v>3</v>
      </c>
      <c r="E255" s="2">
        <v>11.92</v>
      </c>
      <c r="F255" s="2">
        <v>17</v>
      </c>
      <c r="G255" s="2">
        <v>0</v>
      </c>
      <c r="H255" s="2">
        <v>2.3000000000000003</v>
      </c>
      <c r="I255" s="2">
        <v>21.893000000000001</v>
      </c>
      <c r="J255" s="2">
        <v>1</v>
      </c>
      <c r="K255" s="2">
        <v>0</v>
      </c>
    </row>
    <row r="256" spans="2:11" x14ac:dyDescent="0.3">
      <c r="B256" s="32">
        <f t="shared" si="53"/>
        <v>5</v>
      </c>
      <c r="C256" s="2" t="s">
        <v>2</v>
      </c>
      <c r="D256" s="2" t="s">
        <v>11</v>
      </c>
      <c r="E256" s="2">
        <v>12.121</v>
      </c>
      <c r="F256" s="2">
        <v>33</v>
      </c>
      <c r="G256" s="2">
        <v>0</v>
      </c>
      <c r="H256" s="2">
        <v>5.8459999999999992</v>
      </c>
      <c r="I256" s="2">
        <v>32.098999999999997</v>
      </c>
      <c r="J256" s="2">
        <v>1</v>
      </c>
      <c r="K256" s="2">
        <v>0</v>
      </c>
    </row>
    <row r="257" spans="2:11" x14ac:dyDescent="0.3">
      <c r="B257" s="32">
        <f t="shared" si="53"/>
        <v>5</v>
      </c>
      <c r="C257" s="2" t="s">
        <v>2</v>
      </c>
      <c r="D257" s="2" t="s">
        <v>5</v>
      </c>
      <c r="E257" s="2">
        <v>7.6580000000000004</v>
      </c>
      <c r="F257" s="2">
        <v>24</v>
      </c>
      <c r="G257" s="2">
        <v>0</v>
      </c>
      <c r="H257" s="2">
        <v>3.5489999999999995</v>
      </c>
      <c r="I257" s="2">
        <v>45.634</v>
      </c>
      <c r="J257" s="2">
        <v>2</v>
      </c>
      <c r="K257" s="2">
        <v>1</v>
      </c>
    </row>
    <row r="258" spans="2:11" ht="12.75" thickBot="1" x14ac:dyDescent="0.35">
      <c r="B258" s="33">
        <f t="shared" si="53"/>
        <v>5</v>
      </c>
      <c r="C258" s="8" t="s">
        <v>2</v>
      </c>
      <c r="D258" s="8" t="s">
        <v>9</v>
      </c>
      <c r="E258" s="8">
        <v>4.8940000000000001</v>
      </c>
      <c r="F258" s="8">
        <v>17</v>
      </c>
      <c r="G258" s="8">
        <v>0</v>
      </c>
      <c r="H258" s="8">
        <v>2.4330000000000003</v>
      </c>
      <c r="I258" s="8">
        <v>13.285</v>
      </c>
      <c r="J258" s="8">
        <v>1</v>
      </c>
      <c r="K258" s="8">
        <v>0</v>
      </c>
    </row>
    <row r="259" spans="2:11" x14ac:dyDescent="0.3">
      <c r="B259" s="35">
        <f t="shared" si="53"/>
        <v>6</v>
      </c>
      <c r="C259" s="4" t="s">
        <v>0</v>
      </c>
      <c r="D259" s="4" t="s">
        <v>9</v>
      </c>
      <c r="E259" s="4">
        <v>8.94</v>
      </c>
      <c r="F259" s="4">
        <v>34</v>
      </c>
      <c r="G259" s="4">
        <v>0</v>
      </c>
      <c r="H259" s="4">
        <v>6.879999999999999</v>
      </c>
      <c r="I259" s="4">
        <v>11.454000000000001</v>
      </c>
      <c r="J259" s="4">
        <v>1</v>
      </c>
      <c r="K259" s="4">
        <v>0</v>
      </c>
    </row>
    <row r="260" spans="2:11" x14ac:dyDescent="0.3">
      <c r="B260" s="32">
        <f t="shared" si="53"/>
        <v>6</v>
      </c>
      <c r="C260" s="2" t="s">
        <v>0</v>
      </c>
      <c r="D260" s="2" t="s">
        <v>7</v>
      </c>
      <c r="E260" s="2">
        <v>9.1910000000000007</v>
      </c>
      <c r="F260" s="2">
        <v>30</v>
      </c>
      <c r="G260" s="2">
        <v>0</v>
      </c>
      <c r="H260" s="2">
        <v>6.3120000000000003</v>
      </c>
      <c r="I260" s="2">
        <v>14.268000000000001</v>
      </c>
      <c r="J260" s="2">
        <v>1</v>
      </c>
      <c r="K260" s="2">
        <v>0</v>
      </c>
    </row>
    <row r="261" spans="2:11" x14ac:dyDescent="0.3">
      <c r="B261" s="32">
        <f t="shared" si="53"/>
        <v>6</v>
      </c>
      <c r="C261" s="2" t="s">
        <v>0</v>
      </c>
      <c r="D261" s="2" t="s">
        <v>6</v>
      </c>
      <c r="E261" s="2">
        <v>5.1779999999999999</v>
      </c>
      <c r="F261" s="2">
        <v>17</v>
      </c>
      <c r="G261" s="2">
        <v>0</v>
      </c>
      <c r="H261" s="2">
        <v>2.9299999999999997</v>
      </c>
      <c r="I261" s="2">
        <v>20.529</v>
      </c>
      <c r="J261" s="2">
        <v>1</v>
      </c>
      <c r="K261" s="2">
        <v>0</v>
      </c>
    </row>
    <row r="262" spans="2:11" x14ac:dyDescent="0.3">
      <c r="B262" s="32">
        <f t="shared" si="53"/>
        <v>6</v>
      </c>
      <c r="C262" s="2" t="s">
        <v>1</v>
      </c>
      <c r="D262" s="2" t="s">
        <v>10</v>
      </c>
      <c r="E262" s="2">
        <v>16.748999999999999</v>
      </c>
      <c r="F262" s="2">
        <v>55</v>
      </c>
      <c r="G262" s="2">
        <v>0</v>
      </c>
      <c r="H262" s="2">
        <v>11.038999999999998</v>
      </c>
      <c r="I262" s="2">
        <v>20.728000000000002</v>
      </c>
      <c r="J262" s="2">
        <v>1</v>
      </c>
      <c r="K262" s="2">
        <v>0</v>
      </c>
    </row>
    <row r="263" spans="2:11" x14ac:dyDescent="0.3">
      <c r="B263" s="32">
        <f t="shared" si="53"/>
        <v>6</v>
      </c>
      <c r="C263" s="2" t="s">
        <v>1</v>
      </c>
      <c r="D263" s="2" t="s">
        <v>11</v>
      </c>
      <c r="E263" s="2">
        <v>16.866</v>
      </c>
      <c r="F263" s="2">
        <v>54</v>
      </c>
      <c r="G263" s="2">
        <v>0</v>
      </c>
      <c r="H263" s="2">
        <v>11.120999999999995</v>
      </c>
      <c r="I263" s="2">
        <v>43.220999999999997</v>
      </c>
      <c r="J263" s="2">
        <v>1</v>
      </c>
      <c r="K263" s="2">
        <v>1</v>
      </c>
    </row>
    <row r="264" spans="2:11" x14ac:dyDescent="0.3">
      <c r="B264" s="32">
        <f t="shared" si="53"/>
        <v>6</v>
      </c>
      <c r="C264" s="2" t="s">
        <v>1</v>
      </c>
      <c r="D264" s="2" t="s">
        <v>8</v>
      </c>
      <c r="E264" s="2">
        <v>15.55</v>
      </c>
      <c r="F264" s="2">
        <v>47</v>
      </c>
      <c r="G264" s="2">
        <v>0</v>
      </c>
      <c r="H264" s="2">
        <v>9.3190000000000008</v>
      </c>
      <c r="I264" s="2">
        <v>19.596</v>
      </c>
      <c r="J264" s="2">
        <v>1</v>
      </c>
      <c r="K264" s="2">
        <v>0</v>
      </c>
    </row>
    <row r="265" spans="2:11" x14ac:dyDescent="0.3">
      <c r="B265" s="32">
        <f t="shared" si="53"/>
        <v>6</v>
      </c>
      <c r="C265" s="2" t="s">
        <v>2</v>
      </c>
      <c r="D265" s="2" t="s">
        <v>5</v>
      </c>
      <c r="E265" s="2">
        <v>7.8739999999999997</v>
      </c>
      <c r="F265" s="2">
        <v>23</v>
      </c>
      <c r="G265" s="2">
        <v>0</v>
      </c>
      <c r="H265" s="2">
        <v>4.6120000000000001</v>
      </c>
      <c r="I265" s="2">
        <v>29.434999999999999</v>
      </c>
      <c r="J265" s="2">
        <v>1</v>
      </c>
      <c r="K265" s="2">
        <v>0</v>
      </c>
    </row>
    <row r="266" spans="2:11" x14ac:dyDescent="0.3">
      <c r="B266" s="32">
        <f t="shared" si="53"/>
        <v>6</v>
      </c>
      <c r="C266" s="2" t="s">
        <v>2</v>
      </c>
      <c r="D266" s="2" t="s">
        <v>3</v>
      </c>
      <c r="E266" s="2">
        <v>11.753</v>
      </c>
      <c r="F266" s="2">
        <v>33</v>
      </c>
      <c r="G266" s="2">
        <v>0</v>
      </c>
      <c r="H266" s="2">
        <v>6.681</v>
      </c>
      <c r="I266" s="2">
        <v>20.227</v>
      </c>
      <c r="J266" s="2">
        <v>1</v>
      </c>
      <c r="K266" s="2">
        <v>0</v>
      </c>
    </row>
    <row r="267" spans="2:11" ht="12.75" thickBot="1" x14ac:dyDescent="0.35">
      <c r="B267" s="32">
        <f t="shared" si="53"/>
        <v>6</v>
      </c>
      <c r="C267" s="2" t="s">
        <v>2</v>
      </c>
      <c r="D267" s="2" t="s">
        <v>4</v>
      </c>
      <c r="E267" s="2">
        <v>14.452</v>
      </c>
      <c r="F267" s="2">
        <v>31</v>
      </c>
      <c r="G267" s="2">
        <v>0</v>
      </c>
      <c r="H267" s="2">
        <v>6.7779999999999996</v>
      </c>
      <c r="I267" s="2">
        <v>26.489000000000001</v>
      </c>
      <c r="J267" s="2">
        <v>1</v>
      </c>
      <c r="K267" s="2">
        <v>0</v>
      </c>
    </row>
    <row r="268" spans="2:11" x14ac:dyDescent="0.3">
      <c r="B268" s="31">
        <f t="shared" si="53"/>
        <v>7</v>
      </c>
      <c r="C268" s="5" t="s">
        <v>0</v>
      </c>
      <c r="D268" s="5" t="s">
        <v>11</v>
      </c>
      <c r="E268" s="5">
        <v>6.36</v>
      </c>
      <c r="F268" s="5">
        <v>20</v>
      </c>
      <c r="G268" s="5">
        <v>0</v>
      </c>
      <c r="H268" s="5">
        <v>3.3460000000000005</v>
      </c>
      <c r="I268" s="5">
        <v>26.538</v>
      </c>
      <c r="J268" s="5">
        <v>1</v>
      </c>
      <c r="K268" s="5">
        <v>0</v>
      </c>
    </row>
    <row r="269" spans="2:11" x14ac:dyDescent="0.3">
      <c r="B269" s="32">
        <f t="shared" si="53"/>
        <v>7</v>
      </c>
      <c r="C269" s="2" t="s">
        <v>0</v>
      </c>
      <c r="D269" s="2" t="s">
        <v>9</v>
      </c>
      <c r="E269" s="2">
        <v>7.8579999999999997</v>
      </c>
      <c r="F269" s="2">
        <v>23</v>
      </c>
      <c r="G269" s="2">
        <v>1</v>
      </c>
      <c r="H269" s="2">
        <v>4.6120000000000001</v>
      </c>
      <c r="I269" s="2">
        <v>11.753</v>
      </c>
      <c r="J269" s="2">
        <v>1</v>
      </c>
      <c r="K269" s="2">
        <v>0</v>
      </c>
    </row>
    <row r="270" spans="2:11" x14ac:dyDescent="0.3">
      <c r="B270" s="32">
        <f t="shared" si="53"/>
        <v>7</v>
      </c>
      <c r="C270" s="2" t="s">
        <v>0</v>
      </c>
      <c r="D270" s="2" t="s">
        <v>10</v>
      </c>
      <c r="E270" s="2">
        <v>15.085000000000001</v>
      </c>
      <c r="F270" s="2">
        <v>52</v>
      </c>
      <c r="G270" s="2">
        <v>0</v>
      </c>
      <c r="H270" s="2">
        <v>8.9399999999999977</v>
      </c>
      <c r="I270" s="2">
        <v>20.827999999999999</v>
      </c>
      <c r="J270" s="2">
        <v>1</v>
      </c>
      <c r="K270" s="2">
        <v>0</v>
      </c>
    </row>
    <row r="271" spans="2:11" x14ac:dyDescent="0.3">
      <c r="B271" s="32">
        <f t="shared" si="53"/>
        <v>7</v>
      </c>
      <c r="C271" s="2" t="s">
        <v>1</v>
      </c>
      <c r="D271" s="2" t="s">
        <v>6</v>
      </c>
      <c r="E271" s="2">
        <v>24.058</v>
      </c>
      <c r="F271" s="2">
        <v>15</v>
      </c>
      <c r="G271" s="2">
        <v>5</v>
      </c>
      <c r="H271" s="2">
        <v>2.9330000000000003</v>
      </c>
      <c r="I271" s="2">
        <v>37.277000000000001</v>
      </c>
      <c r="J271" s="2">
        <v>1</v>
      </c>
      <c r="K271" s="2">
        <v>0</v>
      </c>
    </row>
    <row r="272" spans="2:11" x14ac:dyDescent="0.3">
      <c r="B272" s="32">
        <f t="shared" si="53"/>
        <v>7</v>
      </c>
      <c r="C272" s="2" t="s">
        <v>1</v>
      </c>
      <c r="D272" s="2" t="s">
        <v>8</v>
      </c>
      <c r="E272" s="2">
        <v>7.3250000000000002</v>
      </c>
      <c r="F272" s="2">
        <v>24</v>
      </c>
      <c r="G272" s="2">
        <v>0</v>
      </c>
      <c r="H272" s="2">
        <v>4.7970000000000006</v>
      </c>
      <c r="I272" s="2">
        <v>11.170999999999999</v>
      </c>
      <c r="J272" s="2">
        <v>1</v>
      </c>
      <c r="K272" s="2">
        <v>0</v>
      </c>
    </row>
    <row r="273" spans="2:11" x14ac:dyDescent="0.3">
      <c r="B273" s="32">
        <f t="shared" si="53"/>
        <v>7</v>
      </c>
      <c r="C273" s="2" t="s">
        <v>1</v>
      </c>
      <c r="D273" s="2" t="s">
        <v>3</v>
      </c>
      <c r="E273" s="2">
        <v>15.564</v>
      </c>
      <c r="F273" s="2">
        <v>45</v>
      </c>
      <c r="G273" s="2">
        <v>0</v>
      </c>
      <c r="H273" s="2">
        <v>8.7089999999999996</v>
      </c>
      <c r="I273" s="2">
        <v>23.338999999999999</v>
      </c>
      <c r="J273" s="2">
        <v>1</v>
      </c>
      <c r="K273" s="2">
        <v>0</v>
      </c>
    </row>
    <row r="274" spans="2:11" x14ac:dyDescent="0.3">
      <c r="B274" s="32">
        <f t="shared" si="53"/>
        <v>7</v>
      </c>
      <c r="C274" s="2" t="s">
        <v>2</v>
      </c>
      <c r="D274" s="2" t="s">
        <v>7</v>
      </c>
      <c r="E274" s="2">
        <v>5.86</v>
      </c>
      <c r="F274" s="2">
        <v>16</v>
      </c>
      <c r="G274" s="2">
        <v>0</v>
      </c>
      <c r="H274" s="2">
        <v>3.28</v>
      </c>
      <c r="I274" s="2">
        <v>10.538</v>
      </c>
      <c r="J274" s="2">
        <v>1</v>
      </c>
      <c r="K274" s="2">
        <v>0</v>
      </c>
    </row>
    <row r="275" spans="2:11" x14ac:dyDescent="0.3">
      <c r="B275" s="32">
        <f t="shared" si="53"/>
        <v>7</v>
      </c>
      <c r="C275" s="2" t="s">
        <v>2</v>
      </c>
      <c r="D275" s="2" t="s">
        <v>4</v>
      </c>
      <c r="E275" s="2">
        <v>16.516999999999999</v>
      </c>
      <c r="F275" s="2">
        <v>13</v>
      </c>
      <c r="G275" s="2">
        <v>1</v>
      </c>
      <c r="H275" s="2">
        <v>2.4939999999999998</v>
      </c>
      <c r="I275" s="2">
        <v>22.177</v>
      </c>
      <c r="J275" s="2">
        <v>1</v>
      </c>
      <c r="K275" s="2">
        <v>0</v>
      </c>
    </row>
    <row r="276" spans="2:11" ht="12.75" thickBot="1" x14ac:dyDescent="0.35">
      <c r="B276" s="33">
        <f t="shared" si="53"/>
        <v>7</v>
      </c>
      <c r="C276" s="8" t="s">
        <v>2</v>
      </c>
      <c r="D276" s="8" t="s">
        <v>5</v>
      </c>
      <c r="E276" s="8">
        <v>8.2560000000000002</v>
      </c>
      <c r="F276" s="8">
        <v>13</v>
      </c>
      <c r="G276" s="8">
        <v>0</v>
      </c>
      <c r="H276" s="8">
        <v>2.7170000000000005</v>
      </c>
      <c r="I276" s="8">
        <v>26.82</v>
      </c>
      <c r="J276" s="8">
        <v>1</v>
      </c>
      <c r="K276" s="8">
        <v>0</v>
      </c>
    </row>
    <row r="277" spans="2:11" x14ac:dyDescent="0.3">
      <c r="B277" s="32">
        <f t="shared" si="53"/>
        <v>8</v>
      </c>
      <c r="C277" s="2" t="s">
        <v>0</v>
      </c>
      <c r="D277" s="2" t="s">
        <v>8</v>
      </c>
      <c r="E277" s="2">
        <v>15.215999999999999</v>
      </c>
      <c r="F277" s="2">
        <v>45</v>
      </c>
      <c r="G277" s="2">
        <v>3</v>
      </c>
      <c r="H277" s="2">
        <v>8.5980000000000008</v>
      </c>
      <c r="I277" s="2">
        <v>19.863</v>
      </c>
      <c r="J277" s="2">
        <v>1</v>
      </c>
      <c r="K277" s="2">
        <v>1</v>
      </c>
    </row>
    <row r="278" spans="2:11" x14ac:dyDescent="0.3">
      <c r="B278" s="32">
        <f t="shared" si="53"/>
        <v>8</v>
      </c>
      <c r="C278" s="2" t="s">
        <v>0</v>
      </c>
      <c r="D278" s="2" t="s">
        <v>5</v>
      </c>
      <c r="E278" s="2">
        <v>11.772</v>
      </c>
      <c r="F278" s="2">
        <v>44</v>
      </c>
      <c r="G278" s="2">
        <v>0</v>
      </c>
      <c r="H278" s="2">
        <v>8.2429999999999968</v>
      </c>
      <c r="I278" s="2">
        <v>16.367000000000001</v>
      </c>
      <c r="J278" s="2">
        <v>1</v>
      </c>
      <c r="K278" s="2">
        <v>0</v>
      </c>
    </row>
    <row r="279" spans="2:11" x14ac:dyDescent="0.3">
      <c r="B279" s="32">
        <f t="shared" si="53"/>
        <v>8</v>
      </c>
      <c r="C279" s="2" t="s">
        <v>0</v>
      </c>
      <c r="D279" s="2" t="s">
        <v>7</v>
      </c>
      <c r="E279" s="2">
        <v>4.7119999999999997</v>
      </c>
      <c r="F279" s="2">
        <v>13</v>
      </c>
      <c r="G279" s="2">
        <v>0</v>
      </c>
      <c r="H279" s="2">
        <v>3.13</v>
      </c>
      <c r="I279" s="2">
        <v>12.853</v>
      </c>
      <c r="J279" s="2">
        <v>1</v>
      </c>
      <c r="K279" s="2">
        <v>0</v>
      </c>
    </row>
    <row r="280" spans="2:11" x14ac:dyDescent="0.3">
      <c r="B280" s="32">
        <f t="shared" si="53"/>
        <v>8</v>
      </c>
      <c r="C280" s="2" t="s">
        <v>1</v>
      </c>
      <c r="D280" s="2" t="s">
        <v>9</v>
      </c>
      <c r="E280" s="2">
        <v>9.0559999999999992</v>
      </c>
      <c r="F280" s="2">
        <v>33</v>
      </c>
      <c r="G280" s="2">
        <v>0</v>
      </c>
      <c r="H280" s="2">
        <v>6.6949999999999985</v>
      </c>
      <c r="I280" s="2">
        <v>19.960999999999999</v>
      </c>
      <c r="J280" s="2">
        <v>1</v>
      </c>
      <c r="K280" s="2">
        <v>0</v>
      </c>
    </row>
    <row r="281" spans="2:11" x14ac:dyDescent="0.3">
      <c r="B281" s="32">
        <f t="shared" si="53"/>
        <v>8</v>
      </c>
      <c r="C281" s="2" t="s">
        <v>1</v>
      </c>
      <c r="D281" s="2" t="s">
        <v>6</v>
      </c>
      <c r="E281" s="2">
        <v>20.843</v>
      </c>
      <c r="F281" s="2">
        <v>77</v>
      </c>
      <c r="G281" s="2">
        <v>0</v>
      </c>
      <c r="H281" s="2">
        <v>15.396000000000001</v>
      </c>
      <c r="I281" s="2">
        <v>36.360999999999997</v>
      </c>
      <c r="J281" s="2">
        <v>1</v>
      </c>
      <c r="K281" s="2">
        <v>0</v>
      </c>
    </row>
    <row r="282" spans="2:11" x14ac:dyDescent="0.3">
      <c r="B282" s="32">
        <f t="shared" si="53"/>
        <v>8</v>
      </c>
      <c r="C282" s="2" t="s">
        <v>1</v>
      </c>
      <c r="D282" s="2" t="s">
        <v>11</v>
      </c>
      <c r="E282" s="2">
        <v>14.551</v>
      </c>
      <c r="F282" s="2">
        <v>51</v>
      </c>
      <c r="G282" s="2">
        <v>0</v>
      </c>
      <c r="H282" s="2">
        <v>8.7579999999999956</v>
      </c>
      <c r="I282" s="2">
        <v>33.164000000000001</v>
      </c>
      <c r="J282" s="2">
        <v>2</v>
      </c>
      <c r="K282" s="2">
        <v>0</v>
      </c>
    </row>
    <row r="283" spans="2:11" x14ac:dyDescent="0.3">
      <c r="B283" s="32">
        <f t="shared" si="53"/>
        <v>8</v>
      </c>
      <c r="C283" s="2" t="s">
        <v>2</v>
      </c>
      <c r="D283" s="2" t="s">
        <v>3</v>
      </c>
      <c r="E283" s="2">
        <v>2.38</v>
      </c>
      <c r="F283" s="2">
        <v>5</v>
      </c>
      <c r="G283" s="2">
        <v>0</v>
      </c>
      <c r="H283" s="2">
        <v>1.431</v>
      </c>
      <c r="I283" s="2">
        <v>42.238</v>
      </c>
      <c r="J283" s="2">
        <v>1</v>
      </c>
      <c r="K283" s="2">
        <v>0</v>
      </c>
    </row>
    <row r="284" spans="2:11" x14ac:dyDescent="0.3">
      <c r="B284" s="32">
        <f t="shared" si="53"/>
        <v>8</v>
      </c>
      <c r="C284" s="2" t="s">
        <v>2</v>
      </c>
      <c r="D284" s="2" t="s">
        <v>10</v>
      </c>
      <c r="E284" s="2">
        <v>6.742</v>
      </c>
      <c r="F284" s="2">
        <v>22</v>
      </c>
      <c r="G284" s="2">
        <v>0</v>
      </c>
      <c r="H284" s="2">
        <v>4.1310000000000002</v>
      </c>
      <c r="I284" s="2">
        <v>12.387</v>
      </c>
      <c r="J284" s="2">
        <v>1</v>
      </c>
      <c r="K284" s="2">
        <v>0</v>
      </c>
    </row>
    <row r="285" spans="2:11" ht="12.75" thickBot="1" x14ac:dyDescent="0.35">
      <c r="B285" s="32">
        <f t="shared" si="53"/>
        <v>8</v>
      </c>
      <c r="C285" s="2" t="s">
        <v>2</v>
      </c>
      <c r="D285" s="2" t="s">
        <v>4</v>
      </c>
      <c r="E285" s="2">
        <v>7.508</v>
      </c>
      <c r="F285" s="2">
        <v>23</v>
      </c>
      <c r="G285" s="2">
        <v>0</v>
      </c>
      <c r="H285" s="2">
        <v>5.2619999999999996</v>
      </c>
      <c r="I285" s="2">
        <v>16.715</v>
      </c>
      <c r="J285" s="2">
        <v>1</v>
      </c>
      <c r="K285" s="2">
        <v>0</v>
      </c>
    </row>
    <row r="286" spans="2:11" x14ac:dyDescent="0.3">
      <c r="B286" s="31">
        <f t="shared" si="53"/>
        <v>9</v>
      </c>
      <c r="C286" s="22" t="s">
        <v>0</v>
      </c>
      <c r="D286" s="22" t="s">
        <v>4</v>
      </c>
      <c r="E286" s="22">
        <v>2.863</v>
      </c>
      <c r="F286" s="22">
        <v>10</v>
      </c>
      <c r="G286" s="22">
        <v>0</v>
      </c>
      <c r="H286" s="22">
        <v>1.597</v>
      </c>
      <c r="I286" s="22">
        <v>15.250999999999999</v>
      </c>
      <c r="J286" s="22">
        <v>1</v>
      </c>
      <c r="K286" s="22">
        <v>1</v>
      </c>
    </row>
    <row r="287" spans="2:11" x14ac:dyDescent="0.3">
      <c r="B287" s="32">
        <f t="shared" ref="B287:B318" si="54">B278+1</f>
        <v>9</v>
      </c>
      <c r="C287" s="25" t="s">
        <v>0</v>
      </c>
      <c r="D287" s="25" t="s">
        <v>11</v>
      </c>
      <c r="E287" s="25">
        <v>2.1480000000000001</v>
      </c>
      <c r="F287" s="25">
        <v>6</v>
      </c>
      <c r="G287" s="25">
        <v>0</v>
      </c>
      <c r="H287" s="25">
        <v>0.78300000000000003</v>
      </c>
      <c r="I287" s="25">
        <v>12.02</v>
      </c>
      <c r="J287" s="25">
        <v>1</v>
      </c>
      <c r="K287" s="25">
        <v>0</v>
      </c>
    </row>
    <row r="288" spans="2:11" x14ac:dyDescent="0.3">
      <c r="B288" s="32">
        <f t="shared" si="54"/>
        <v>9</v>
      </c>
      <c r="C288" s="25" t="s">
        <v>0</v>
      </c>
      <c r="D288" s="25" t="s">
        <v>5</v>
      </c>
      <c r="E288" s="25">
        <v>2.048</v>
      </c>
      <c r="F288" s="25">
        <v>10</v>
      </c>
      <c r="G288" s="25">
        <v>0</v>
      </c>
      <c r="H288" s="25">
        <v>1.4160000000000001</v>
      </c>
      <c r="I288" s="25">
        <v>18.747</v>
      </c>
      <c r="J288" s="25">
        <v>1</v>
      </c>
      <c r="K288" s="25">
        <v>0</v>
      </c>
    </row>
    <row r="289" spans="2:11" x14ac:dyDescent="0.3">
      <c r="B289" s="32">
        <f t="shared" si="54"/>
        <v>9</v>
      </c>
      <c r="C289" s="25" t="s">
        <v>1</v>
      </c>
      <c r="D289" s="25" t="s">
        <v>10</v>
      </c>
      <c r="E289" s="25">
        <v>4.6449999999999996</v>
      </c>
      <c r="F289" s="25">
        <v>11</v>
      </c>
      <c r="G289" s="25">
        <v>0</v>
      </c>
      <c r="H289" s="25">
        <v>2.4329999999999998</v>
      </c>
      <c r="I289" s="25">
        <v>16.350000000000001</v>
      </c>
      <c r="J289" s="25">
        <v>1</v>
      </c>
      <c r="K289" s="25">
        <v>0</v>
      </c>
    </row>
    <row r="290" spans="2:11" x14ac:dyDescent="0.3">
      <c r="B290" s="32">
        <f t="shared" si="54"/>
        <v>9</v>
      </c>
      <c r="C290" s="25" t="s">
        <v>1</v>
      </c>
      <c r="D290" s="25" t="s">
        <v>7</v>
      </c>
      <c r="E290" s="25">
        <v>2.1150000000000002</v>
      </c>
      <c r="F290" s="25">
        <v>8</v>
      </c>
      <c r="G290" s="25">
        <v>0</v>
      </c>
      <c r="H290" s="25">
        <v>1.1800000000000002</v>
      </c>
      <c r="I290" s="25">
        <v>7.9089999999999998</v>
      </c>
      <c r="J290" s="25">
        <v>1</v>
      </c>
      <c r="K290" s="25">
        <v>0</v>
      </c>
    </row>
    <row r="291" spans="2:11" x14ac:dyDescent="0.3">
      <c r="B291" s="32">
        <f t="shared" si="54"/>
        <v>9</v>
      </c>
      <c r="C291" s="25" t="s">
        <v>1</v>
      </c>
      <c r="D291" s="25" t="s">
        <v>8</v>
      </c>
      <c r="E291" s="25">
        <v>6.6769999999999996</v>
      </c>
      <c r="F291" s="25">
        <v>19</v>
      </c>
      <c r="G291" s="25">
        <v>0</v>
      </c>
      <c r="H291" s="25">
        <v>3.3100000000000005</v>
      </c>
      <c r="I291" s="25">
        <v>14.417999999999999</v>
      </c>
      <c r="J291" s="25">
        <v>1</v>
      </c>
      <c r="K291" s="25">
        <v>0</v>
      </c>
    </row>
    <row r="292" spans="2:11" x14ac:dyDescent="0.3">
      <c r="B292" s="32">
        <f t="shared" si="54"/>
        <v>9</v>
      </c>
      <c r="C292" s="25" t="s">
        <v>2</v>
      </c>
      <c r="D292" s="25" t="s">
        <v>6</v>
      </c>
      <c r="E292" s="25">
        <v>4.0289999999999999</v>
      </c>
      <c r="F292" s="25">
        <v>9</v>
      </c>
      <c r="G292" s="25">
        <v>0</v>
      </c>
      <c r="H292" s="25">
        <v>2.7470000000000003</v>
      </c>
      <c r="I292" s="25">
        <v>14.151999999999999</v>
      </c>
      <c r="J292" s="25">
        <v>1</v>
      </c>
      <c r="K292" s="25">
        <v>0</v>
      </c>
    </row>
    <row r="293" spans="2:11" x14ac:dyDescent="0.3">
      <c r="B293" s="32">
        <f t="shared" si="54"/>
        <v>9</v>
      </c>
      <c r="C293" s="25" t="s">
        <v>2</v>
      </c>
      <c r="D293" s="25" t="s">
        <v>3</v>
      </c>
      <c r="E293" s="25">
        <v>3.629</v>
      </c>
      <c r="F293" s="25">
        <v>11</v>
      </c>
      <c r="G293" s="25">
        <v>0</v>
      </c>
      <c r="H293" s="25">
        <v>1.9830000000000001</v>
      </c>
      <c r="I293" s="25">
        <v>12.486000000000001</v>
      </c>
      <c r="J293" s="25">
        <v>1</v>
      </c>
      <c r="K293" s="25">
        <v>0</v>
      </c>
    </row>
    <row r="294" spans="2:11" ht="12.75" thickBot="1" x14ac:dyDescent="0.35">
      <c r="B294" s="33">
        <f t="shared" si="54"/>
        <v>9</v>
      </c>
      <c r="C294" s="28" t="s">
        <v>2</v>
      </c>
      <c r="D294" s="28" t="s">
        <v>9</v>
      </c>
      <c r="E294" s="28">
        <v>7.0090000000000003</v>
      </c>
      <c r="F294" s="28">
        <v>17</v>
      </c>
      <c r="G294" s="28">
        <v>0</v>
      </c>
      <c r="H294" s="28">
        <v>3.6250000000000009</v>
      </c>
      <c r="I294" s="28">
        <v>9.7560000000000002</v>
      </c>
      <c r="J294" s="28">
        <v>1</v>
      </c>
      <c r="K294" s="28">
        <v>0</v>
      </c>
    </row>
    <row r="295" spans="2:11" x14ac:dyDescent="0.3">
      <c r="B295" s="32">
        <f t="shared" si="54"/>
        <v>10</v>
      </c>
      <c r="C295" s="2" t="s">
        <v>0</v>
      </c>
      <c r="D295" s="2" t="s">
        <v>6</v>
      </c>
      <c r="E295" s="2">
        <v>9.09</v>
      </c>
      <c r="F295" s="2">
        <v>26</v>
      </c>
      <c r="G295" s="2">
        <v>0</v>
      </c>
      <c r="H295" s="2">
        <v>5.6960000000000006</v>
      </c>
      <c r="I295" s="2">
        <v>20.861000000000001</v>
      </c>
      <c r="J295" s="2">
        <v>1</v>
      </c>
      <c r="K295" s="2">
        <v>0</v>
      </c>
    </row>
    <row r="296" spans="2:11" x14ac:dyDescent="0.3">
      <c r="B296" s="32">
        <f t="shared" si="54"/>
        <v>10</v>
      </c>
      <c r="C296" s="2" t="s">
        <v>0</v>
      </c>
      <c r="D296" s="2" t="s">
        <v>4</v>
      </c>
      <c r="E296" s="2">
        <v>29.486000000000001</v>
      </c>
      <c r="F296" s="2">
        <v>98</v>
      </c>
      <c r="G296" s="2">
        <v>0</v>
      </c>
      <c r="H296" s="2">
        <v>16.749999999999993</v>
      </c>
      <c r="I296" s="2">
        <v>38.759</v>
      </c>
      <c r="J296" s="2">
        <v>1</v>
      </c>
      <c r="K296" s="2">
        <v>0</v>
      </c>
    </row>
    <row r="297" spans="2:11" x14ac:dyDescent="0.3">
      <c r="B297" s="32">
        <f t="shared" si="54"/>
        <v>10</v>
      </c>
      <c r="C297" s="2" t="s">
        <v>0</v>
      </c>
      <c r="D297" s="2" t="s">
        <v>3</v>
      </c>
      <c r="E297" s="2">
        <v>8.4239999999999995</v>
      </c>
      <c r="F297" s="2">
        <v>26</v>
      </c>
      <c r="G297" s="2">
        <v>0</v>
      </c>
      <c r="H297" s="2">
        <v>4.5430000000000001</v>
      </c>
      <c r="I297" s="2">
        <v>18.78</v>
      </c>
      <c r="J297" s="2">
        <v>1</v>
      </c>
      <c r="K297" s="2">
        <v>0</v>
      </c>
    </row>
    <row r="298" spans="2:11" x14ac:dyDescent="0.3">
      <c r="B298" s="32">
        <f t="shared" si="54"/>
        <v>10</v>
      </c>
      <c r="C298" s="2" t="s">
        <v>1</v>
      </c>
      <c r="D298" s="2" t="s">
        <v>7</v>
      </c>
      <c r="E298" s="2">
        <v>16.433</v>
      </c>
      <c r="F298" s="2">
        <v>43</v>
      </c>
      <c r="G298" s="2">
        <v>0</v>
      </c>
      <c r="H298" s="2">
        <v>8.3919999999999977</v>
      </c>
      <c r="I298" s="2">
        <v>36.661000000000001</v>
      </c>
      <c r="J298" s="2">
        <v>1</v>
      </c>
      <c r="K298" s="2">
        <v>0</v>
      </c>
    </row>
    <row r="299" spans="2:11" x14ac:dyDescent="0.3">
      <c r="B299" s="32">
        <f t="shared" si="54"/>
        <v>10</v>
      </c>
      <c r="C299" s="2" t="s">
        <v>1</v>
      </c>
      <c r="D299" s="2" t="s">
        <v>9</v>
      </c>
      <c r="E299" s="2">
        <v>3.6120000000000001</v>
      </c>
      <c r="F299" s="2">
        <v>7</v>
      </c>
      <c r="G299" s="2">
        <v>0</v>
      </c>
      <c r="H299" s="2">
        <v>1.4830000000000001</v>
      </c>
      <c r="I299" s="2">
        <v>11.670999999999999</v>
      </c>
      <c r="J299" s="2">
        <v>1</v>
      </c>
      <c r="K299" s="2">
        <v>0</v>
      </c>
    </row>
    <row r="300" spans="2:11" x14ac:dyDescent="0.3">
      <c r="B300" s="32">
        <f t="shared" si="54"/>
        <v>10</v>
      </c>
      <c r="C300" s="2" t="s">
        <v>1</v>
      </c>
      <c r="D300" s="2" t="s">
        <v>5</v>
      </c>
      <c r="E300" s="2">
        <v>10.538</v>
      </c>
      <c r="F300" s="2">
        <v>30</v>
      </c>
      <c r="G300" s="2">
        <v>0</v>
      </c>
      <c r="H300" s="2">
        <v>5.7600000000000007</v>
      </c>
      <c r="I300" s="2">
        <v>14.718</v>
      </c>
      <c r="J300" s="2">
        <v>1</v>
      </c>
      <c r="K300" s="2">
        <v>0</v>
      </c>
    </row>
    <row r="301" spans="2:11" x14ac:dyDescent="0.3">
      <c r="B301" s="32">
        <f t="shared" si="54"/>
        <v>10</v>
      </c>
      <c r="C301" s="2" t="s">
        <v>2</v>
      </c>
      <c r="D301" s="2" t="s">
        <v>10</v>
      </c>
      <c r="E301" s="2">
        <v>6.8920000000000003</v>
      </c>
      <c r="F301" s="2">
        <v>22</v>
      </c>
      <c r="G301" s="2">
        <v>0</v>
      </c>
      <c r="H301" s="2">
        <v>3.5149999999999997</v>
      </c>
      <c r="I301" s="2">
        <v>72.506</v>
      </c>
      <c r="J301" s="2">
        <v>2</v>
      </c>
      <c r="K301" s="2">
        <v>0</v>
      </c>
    </row>
    <row r="302" spans="2:11" x14ac:dyDescent="0.3">
      <c r="B302" s="32">
        <f t="shared" si="54"/>
        <v>10</v>
      </c>
      <c r="C302" s="2" t="s">
        <v>2</v>
      </c>
      <c r="D302" s="2" t="s">
        <v>8</v>
      </c>
      <c r="E302" s="2">
        <v>4.0949999999999998</v>
      </c>
      <c r="F302" s="2">
        <v>15</v>
      </c>
      <c r="G302" s="2">
        <v>0</v>
      </c>
      <c r="H302" s="2">
        <v>2.6840000000000002</v>
      </c>
      <c r="I302" s="2">
        <v>11.755000000000001</v>
      </c>
      <c r="J302" s="2">
        <v>1</v>
      </c>
      <c r="K302" s="2">
        <v>0</v>
      </c>
    </row>
    <row r="303" spans="2:11" ht="12.75" thickBot="1" x14ac:dyDescent="0.35">
      <c r="B303" s="32">
        <f t="shared" si="54"/>
        <v>10</v>
      </c>
      <c r="C303" s="2" t="s">
        <v>2</v>
      </c>
      <c r="D303" s="2" t="s">
        <v>11</v>
      </c>
      <c r="E303" s="2">
        <v>8.375</v>
      </c>
      <c r="F303" s="2">
        <v>24</v>
      </c>
      <c r="G303" s="2">
        <v>0</v>
      </c>
      <c r="H303" s="2">
        <v>4.8630000000000004</v>
      </c>
      <c r="I303" s="2">
        <v>11.455</v>
      </c>
      <c r="J303" s="2">
        <v>1</v>
      </c>
      <c r="K303" s="2">
        <v>0</v>
      </c>
    </row>
    <row r="304" spans="2:11" x14ac:dyDescent="0.3">
      <c r="B304" s="31">
        <f t="shared" si="54"/>
        <v>11</v>
      </c>
      <c r="C304" s="22" t="s">
        <v>0</v>
      </c>
      <c r="D304" s="22" t="s">
        <v>11</v>
      </c>
      <c r="E304" s="22">
        <v>8.2240000000000002</v>
      </c>
      <c r="F304" s="22">
        <v>27</v>
      </c>
      <c r="G304" s="22">
        <v>0</v>
      </c>
      <c r="H304" s="22">
        <v>4.4930000000000012</v>
      </c>
      <c r="I304" s="22">
        <v>13.552</v>
      </c>
      <c r="J304" s="22">
        <v>1</v>
      </c>
      <c r="K304" s="22">
        <v>0</v>
      </c>
    </row>
    <row r="305" spans="2:11" x14ac:dyDescent="0.3">
      <c r="B305" s="32">
        <f t="shared" si="54"/>
        <v>11</v>
      </c>
      <c r="C305" s="25" t="s">
        <v>0</v>
      </c>
      <c r="D305" s="25" t="s">
        <v>10</v>
      </c>
      <c r="E305" s="25">
        <v>3.0139999999999998</v>
      </c>
      <c r="F305" s="25">
        <v>11</v>
      </c>
      <c r="G305" s="25">
        <v>0</v>
      </c>
      <c r="H305" s="25">
        <v>2.2170000000000001</v>
      </c>
      <c r="I305" s="25">
        <v>14.618</v>
      </c>
      <c r="J305" s="25">
        <v>1</v>
      </c>
      <c r="K305" s="25">
        <v>0</v>
      </c>
    </row>
    <row r="306" spans="2:11" x14ac:dyDescent="0.3">
      <c r="B306" s="32">
        <f t="shared" si="54"/>
        <v>11</v>
      </c>
      <c r="C306" s="25" t="s">
        <v>0</v>
      </c>
      <c r="D306" s="25" t="s">
        <v>9</v>
      </c>
      <c r="E306" s="25">
        <v>3.4460000000000002</v>
      </c>
      <c r="F306" s="25">
        <v>11</v>
      </c>
      <c r="G306" s="25">
        <v>0</v>
      </c>
      <c r="H306" s="25">
        <v>1.998</v>
      </c>
      <c r="I306" s="25">
        <v>14.967000000000001</v>
      </c>
      <c r="J306" s="25">
        <v>1</v>
      </c>
      <c r="K306" s="25">
        <v>0</v>
      </c>
    </row>
    <row r="307" spans="2:11" x14ac:dyDescent="0.3">
      <c r="B307" s="32">
        <f t="shared" si="54"/>
        <v>11</v>
      </c>
      <c r="C307" s="25" t="s">
        <v>1</v>
      </c>
      <c r="D307" s="25" t="s">
        <v>3</v>
      </c>
      <c r="E307" s="25">
        <v>4.96</v>
      </c>
      <c r="F307" s="25">
        <v>10</v>
      </c>
      <c r="G307" s="25">
        <v>0</v>
      </c>
      <c r="H307" s="25">
        <v>2.512</v>
      </c>
      <c r="I307" s="25">
        <v>11.769</v>
      </c>
      <c r="J307" s="25">
        <v>1</v>
      </c>
      <c r="K307" s="25">
        <v>0</v>
      </c>
    </row>
    <row r="308" spans="2:11" x14ac:dyDescent="0.3">
      <c r="B308" s="32">
        <f t="shared" si="54"/>
        <v>11</v>
      </c>
      <c r="C308" s="25" t="s">
        <v>1</v>
      </c>
      <c r="D308" s="25" t="s">
        <v>5</v>
      </c>
      <c r="E308" s="25">
        <v>3.6469999999999998</v>
      </c>
      <c r="F308" s="25">
        <v>15</v>
      </c>
      <c r="G308" s="25">
        <v>0</v>
      </c>
      <c r="H308" s="25">
        <v>2.6659999999999999</v>
      </c>
      <c r="I308" s="25">
        <v>21.378</v>
      </c>
      <c r="J308" s="25">
        <v>1</v>
      </c>
      <c r="K308" s="25">
        <v>0</v>
      </c>
    </row>
    <row r="309" spans="2:11" x14ac:dyDescent="0.3">
      <c r="B309" s="32">
        <f t="shared" si="54"/>
        <v>11</v>
      </c>
      <c r="C309" s="25" t="s">
        <v>1</v>
      </c>
      <c r="D309" s="25" t="s">
        <v>4</v>
      </c>
      <c r="E309" s="25">
        <v>4.5460000000000003</v>
      </c>
      <c r="F309" s="25">
        <v>14</v>
      </c>
      <c r="G309" s="25">
        <v>0</v>
      </c>
      <c r="H309" s="25">
        <v>2.5480000000000005</v>
      </c>
      <c r="I309" s="25">
        <v>10.723000000000001</v>
      </c>
      <c r="J309" s="25">
        <v>1</v>
      </c>
      <c r="K309" s="25">
        <v>0</v>
      </c>
    </row>
    <row r="310" spans="2:11" x14ac:dyDescent="0.3">
      <c r="B310" s="32">
        <f t="shared" si="54"/>
        <v>11</v>
      </c>
      <c r="C310" s="25" t="s">
        <v>2</v>
      </c>
      <c r="D310" s="25" t="s">
        <v>8</v>
      </c>
      <c r="E310" s="25">
        <v>12.004</v>
      </c>
      <c r="F310" s="25">
        <v>34</v>
      </c>
      <c r="G310" s="25">
        <v>1</v>
      </c>
      <c r="H310" s="25">
        <v>7.0910000000000002</v>
      </c>
      <c r="I310" s="25">
        <v>15.634</v>
      </c>
      <c r="J310" s="25">
        <v>1</v>
      </c>
      <c r="K310" s="25">
        <v>0</v>
      </c>
    </row>
    <row r="311" spans="2:11" x14ac:dyDescent="0.3">
      <c r="B311" s="32">
        <f t="shared" si="54"/>
        <v>11</v>
      </c>
      <c r="C311" s="25" t="s">
        <v>2</v>
      </c>
      <c r="D311" s="25" t="s">
        <v>6</v>
      </c>
      <c r="E311" s="25">
        <v>10.505000000000001</v>
      </c>
      <c r="F311" s="25">
        <v>18</v>
      </c>
      <c r="G311" s="25">
        <v>0</v>
      </c>
      <c r="H311" s="25">
        <v>3.4159999999999999</v>
      </c>
      <c r="I311" s="25">
        <v>18.896000000000001</v>
      </c>
      <c r="J311" s="25">
        <v>1</v>
      </c>
      <c r="K311" s="25">
        <v>0</v>
      </c>
    </row>
    <row r="312" spans="2:11" ht="12.75" thickBot="1" x14ac:dyDescent="0.35">
      <c r="B312" s="33">
        <f t="shared" si="54"/>
        <v>11</v>
      </c>
      <c r="C312" s="28" t="s">
        <v>2</v>
      </c>
      <c r="D312" s="28" t="s">
        <v>7</v>
      </c>
      <c r="E312" s="28">
        <v>2.6970000000000001</v>
      </c>
      <c r="F312" s="28">
        <v>5</v>
      </c>
      <c r="G312" s="28">
        <v>0</v>
      </c>
      <c r="H312" s="28">
        <v>0.86299999999999999</v>
      </c>
      <c r="I312" s="28">
        <v>12.885999999999999</v>
      </c>
      <c r="J312" s="28">
        <v>1</v>
      </c>
      <c r="K312" s="28">
        <v>0</v>
      </c>
    </row>
    <row r="313" spans="2:11" x14ac:dyDescent="0.3">
      <c r="B313" s="32">
        <f t="shared" si="54"/>
        <v>12</v>
      </c>
      <c r="C313" s="2" t="s">
        <v>0</v>
      </c>
      <c r="D313" s="2" t="s">
        <v>10</v>
      </c>
      <c r="E313" s="2">
        <v>34.808999999999997</v>
      </c>
      <c r="F313" s="2">
        <v>103</v>
      </c>
      <c r="G313" s="2">
        <v>4</v>
      </c>
      <c r="H313" s="2">
        <v>23.006000000000004</v>
      </c>
      <c r="I313" s="2">
        <v>38.670999999999999</v>
      </c>
      <c r="J313" s="2">
        <v>1</v>
      </c>
      <c r="K313" s="2">
        <v>0</v>
      </c>
    </row>
    <row r="314" spans="2:11" x14ac:dyDescent="0.3">
      <c r="B314" s="32">
        <f t="shared" si="54"/>
        <v>12</v>
      </c>
      <c r="C314" s="2" t="s">
        <v>0</v>
      </c>
      <c r="D314" s="2" t="s">
        <v>3</v>
      </c>
      <c r="E314" s="2">
        <v>3.863</v>
      </c>
      <c r="F314" s="2">
        <v>8</v>
      </c>
      <c r="G314" s="2">
        <v>0</v>
      </c>
      <c r="H314" s="2">
        <v>2.1130000000000004</v>
      </c>
      <c r="I314" s="2">
        <v>12.769</v>
      </c>
      <c r="J314" s="2">
        <v>1</v>
      </c>
      <c r="K314" s="2">
        <v>0</v>
      </c>
    </row>
    <row r="315" spans="2:11" x14ac:dyDescent="0.3">
      <c r="B315" s="32">
        <f t="shared" si="54"/>
        <v>12</v>
      </c>
      <c r="C315" s="2" t="s">
        <v>0</v>
      </c>
      <c r="D315" s="2" t="s">
        <v>8</v>
      </c>
      <c r="E315" s="2">
        <v>14.768000000000001</v>
      </c>
      <c r="F315" s="2">
        <v>42</v>
      </c>
      <c r="G315" s="2">
        <v>0</v>
      </c>
      <c r="H315" s="2">
        <v>9.452</v>
      </c>
      <c r="I315" s="2">
        <v>18.364000000000001</v>
      </c>
      <c r="J315" s="2">
        <v>1</v>
      </c>
      <c r="K315" s="2">
        <v>0</v>
      </c>
    </row>
    <row r="316" spans="2:11" x14ac:dyDescent="0.3">
      <c r="B316" s="32">
        <f t="shared" si="54"/>
        <v>12</v>
      </c>
      <c r="C316" s="2" t="s">
        <v>1</v>
      </c>
      <c r="D316" s="2" t="s">
        <v>9</v>
      </c>
      <c r="E316" s="2">
        <v>23.244</v>
      </c>
      <c r="F316" s="2">
        <v>59</v>
      </c>
      <c r="G316" s="2">
        <v>4</v>
      </c>
      <c r="H316" s="2">
        <v>13.888999999999998</v>
      </c>
      <c r="I316" s="2">
        <v>27.036999999999999</v>
      </c>
      <c r="J316" s="2">
        <v>1</v>
      </c>
      <c r="K316" s="2">
        <v>0</v>
      </c>
    </row>
    <row r="317" spans="2:11" x14ac:dyDescent="0.3">
      <c r="B317" s="32">
        <f t="shared" si="54"/>
        <v>12</v>
      </c>
      <c r="C317" s="2" t="s">
        <v>1</v>
      </c>
      <c r="D317" s="2" t="s">
        <v>11</v>
      </c>
      <c r="E317" s="2">
        <v>19.661999999999999</v>
      </c>
      <c r="F317" s="2">
        <v>59</v>
      </c>
      <c r="G317" s="2">
        <v>0</v>
      </c>
      <c r="H317" s="2">
        <v>13.588000000000001</v>
      </c>
      <c r="I317" s="2">
        <v>59.469000000000001</v>
      </c>
      <c r="J317" s="2">
        <v>1</v>
      </c>
      <c r="K317" s="2">
        <v>0</v>
      </c>
    </row>
    <row r="318" spans="2:11" x14ac:dyDescent="0.3">
      <c r="B318" s="32">
        <f t="shared" si="54"/>
        <v>12</v>
      </c>
      <c r="C318" s="2" t="s">
        <v>1</v>
      </c>
      <c r="D318" s="2" t="s">
        <v>6</v>
      </c>
      <c r="E318" s="2">
        <v>20.728000000000002</v>
      </c>
      <c r="F318" s="2">
        <v>59</v>
      </c>
      <c r="G318" s="2">
        <v>0</v>
      </c>
      <c r="H318" s="2">
        <v>14.667000000000002</v>
      </c>
      <c r="I318" s="2">
        <v>54.658000000000001</v>
      </c>
      <c r="J318" s="2">
        <v>1</v>
      </c>
      <c r="K318" s="2">
        <v>0</v>
      </c>
    </row>
    <row r="319" spans="2:11" x14ac:dyDescent="0.3">
      <c r="B319" s="32">
        <f t="shared" ref="B319:B350" si="55">B310+1</f>
        <v>12</v>
      </c>
      <c r="C319" s="2" t="s">
        <v>2</v>
      </c>
      <c r="D319" s="2" t="s">
        <v>4</v>
      </c>
      <c r="E319" s="2">
        <v>7.9080000000000004</v>
      </c>
      <c r="F319" s="2">
        <v>13</v>
      </c>
      <c r="G319" s="2">
        <v>0</v>
      </c>
      <c r="H319" s="2">
        <v>3.5989999999999998</v>
      </c>
      <c r="I319" s="2">
        <v>10.805</v>
      </c>
      <c r="J319" s="2">
        <v>1</v>
      </c>
      <c r="K319" s="2">
        <v>0</v>
      </c>
    </row>
    <row r="320" spans="2:11" x14ac:dyDescent="0.3">
      <c r="B320" s="32">
        <f t="shared" si="55"/>
        <v>12</v>
      </c>
      <c r="C320" s="2" t="s">
        <v>2</v>
      </c>
      <c r="D320" s="2" t="s">
        <v>7</v>
      </c>
      <c r="E320" s="2">
        <v>12.901999999999999</v>
      </c>
      <c r="F320" s="2">
        <v>39</v>
      </c>
      <c r="G320" s="2">
        <v>0</v>
      </c>
      <c r="H320" s="2">
        <v>10.106999999999999</v>
      </c>
      <c r="I320" s="2">
        <v>19.379000000000001</v>
      </c>
      <c r="J320" s="2">
        <v>1</v>
      </c>
      <c r="K320" s="2">
        <v>0</v>
      </c>
    </row>
    <row r="321" spans="2:11" ht="12.75" thickBot="1" x14ac:dyDescent="0.35">
      <c r="B321" s="32">
        <f t="shared" si="55"/>
        <v>12</v>
      </c>
      <c r="C321" s="2" t="s">
        <v>2</v>
      </c>
      <c r="D321" s="2" t="s">
        <v>5</v>
      </c>
      <c r="E321" s="2">
        <v>12.17</v>
      </c>
      <c r="F321" s="2">
        <v>21</v>
      </c>
      <c r="G321" s="2">
        <v>0</v>
      </c>
      <c r="H321" s="2">
        <v>4.7090000000000005</v>
      </c>
      <c r="I321" s="2">
        <v>20.927</v>
      </c>
      <c r="J321" s="2">
        <v>1</v>
      </c>
      <c r="K321" s="2">
        <v>0</v>
      </c>
    </row>
    <row r="322" spans="2:11" x14ac:dyDescent="0.3">
      <c r="B322" s="31">
        <f t="shared" si="55"/>
        <v>13</v>
      </c>
      <c r="C322" s="5" t="s">
        <v>0</v>
      </c>
      <c r="D322" s="5" t="s">
        <v>6</v>
      </c>
      <c r="E322" s="5">
        <v>12.021000000000001</v>
      </c>
      <c r="F322" s="5">
        <v>42</v>
      </c>
      <c r="G322" s="5">
        <v>0</v>
      </c>
      <c r="H322" s="5">
        <v>6.9310000000000009</v>
      </c>
      <c r="I322" s="5">
        <v>27.538</v>
      </c>
      <c r="J322" s="5">
        <v>1</v>
      </c>
      <c r="K322" s="5">
        <v>0</v>
      </c>
    </row>
    <row r="323" spans="2:11" x14ac:dyDescent="0.3">
      <c r="B323" s="32">
        <f t="shared" si="55"/>
        <v>13</v>
      </c>
      <c r="C323" s="2" t="s">
        <v>0</v>
      </c>
      <c r="D323" s="2" t="s">
        <v>9</v>
      </c>
      <c r="E323" s="2">
        <v>4.2619999999999996</v>
      </c>
      <c r="F323" s="2">
        <v>13</v>
      </c>
      <c r="G323" s="2">
        <v>0</v>
      </c>
      <c r="H323" s="2">
        <v>2.7970000000000006</v>
      </c>
      <c r="I323" s="2">
        <v>13.468999999999999</v>
      </c>
      <c r="J323" s="2">
        <v>1</v>
      </c>
      <c r="K323" s="2">
        <v>0</v>
      </c>
    </row>
    <row r="324" spans="2:11" x14ac:dyDescent="0.3">
      <c r="B324" s="32">
        <f t="shared" si="55"/>
        <v>13</v>
      </c>
      <c r="C324" s="2" t="s">
        <v>0</v>
      </c>
      <c r="D324" s="2" t="s">
        <v>3</v>
      </c>
      <c r="E324" s="2">
        <v>17.116</v>
      </c>
      <c r="F324" s="2">
        <v>57</v>
      </c>
      <c r="G324" s="2">
        <v>0</v>
      </c>
      <c r="H324" s="2">
        <v>11.587</v>
      </c>
      <c r="I324" s="2">
        <v>34.780999999999999</v>
      </c>
      <c r="J324" s="2">
        <v>1</v>
      </c>
      <c r="K324" s="2">
        <v>0</v>
      </c>
    </row>
    <row r="325" spans="2:11" x14ac:dyDescent="0.3">
      <c r="B325" s="32">
        <f t="shared" si="55"/>
        <v>13</v>
      </c>
      <c r="C325" s="2" t="s">
        <v>1</v>
      </c>
      <c r="D325" s="2" t="s">
        <v>11</v>
      </c>
      <c r="E325" s="2">
        <v>25.672000000000001</v>
      </c>
      <c r="F325" s="2">
        <v>72</v>
      </c>
      <c r="G325" s="2">
        <v>0</v>
      </c>
      <c r="H325" s="2">
        <v>13.389999999999999</v>
      </c>
      <c r="I325" s="2">
        <v>46.966000000000001</v>
      </c>
      <c r="J325" s="2">
        <v>2</v>
      </c>
      <c r="K325" s="2">
        <v>0</v>
      </c>
    </row>
    <row r="326" spans="2:11" x14ac:dyDescent="0.3">
      <c r="B326" s="32">
        <f t="shared" si="55"/>
        <v>13</v>
      </c>
      <c r="C326" s="2" t="s">
        <v>1</v>
      </c>
      <c r="D326" s="2" t="s">
        <v>4</v>
      </c>
      <c r="E326" s="2">
        <v>16.366</v>
      </c>
      <c r="F326" s="2">
        <v>42</v>
      </c>
      <c r="G326" s="2">
        <v>0</v>
      </c>
      <c r="H326" s="2">
        <v>7.7779999999999996</v>
      </c>
      <c r="I326" s="2">
        <v>21.411000000000001</v>
      </c>
      <c r="J326" s="2">
        <v>1</v>
      </c>
      <c r="K326" s="2">
        <v>0</v>
      </c>
    </row>
    <row r="327" spans="2:11" x14ac:dyDescent="0.3">
      <c r="B327" s="32">
        <f t="shared" si="55"/>
        <v>13</v>
      </c>
      <c r="C327" s="2" t="s">
        <v>1</v>
      </c>
      <c r="D327" s="2" t="s">
        <v>10</v>
      </c>
      <c r="E327" s="2">
        <v>25.956</v>
      </c>
      <c r="F327" s="2">
        <v>67</v>
      </c>
      <c r="G327" s="2">
        <v>0</v>
      </c>
      <c r="H327" s="2">
        <v>13.634</v>
      </c>
      <c r="I327" s="2">
        <v>33.363999999999997</v>
      </c>
      <c r="J327" s="2">
        <v>1</v>
      </c>
      <c r="K327" s="2">
        <v>0</v>
      </c>
    </row>
    <row r="328" spans="2:11" x14ac:dyDescent="0.3">
      <c r="B328" s="32">
        <f t="shared" si="55"/>
        <v>13</v>
      </c>
      <c r="C328" s="2" t="s">
        <v>2</v>
      </c>
      <c r="D328" s="2" t="s">
        <v>5</v>
      </c>
      <c r="E328" s="2">
        <v>9.59</v>
      </c>
      <c r="F328" s="2">
        <v>28</v>
      </c>
      <c r="G328" s="2">
        <v>0</v>
      </c>
      <c r="H328" s="2">
        <v>5.0119999999999996</v>
      </c>
      <c r="I328" s="2">
        <v>17.416</v>
      </c>
      <c r="J328" s="2">
        <v>1</v>
      </c>
      <c r="K328" s="2">
        <v>0</v>
      </c>
    </row>
    <row r="329" spans="2:11" x14ac:dyDescent="0.3">
      <c r="B329" s="32">
        <f t="shared" si="55"/>
        <v>13</v>
      </c>
      <c r="C329" s="2" t="s">
        <v>2</v>
      </c>
      <c r="D329" s="2" t="s">
        <v>8</v>
      </c>
      <c r="E329" s="2">
        <v>4.3120000000000003</v>
      </c>
      <c r="F329" s="2">
        <v>12</v>
      </c>
      <c r="G329" s="2">
        <v>0</v>
      </c>
      <c r="H329" s="2">
        <v>2.2480000000000002</v>
      </c>
      <c r="I329" s="2">
        <v>16.016999999999999</v>
      </c>
      <c r="J329" s="2">
        <v>1</v>
      </c>
      <c r="K329" s="2">
        <v>0</v>
      </c>
    </row>
    <row r="330" spans="2:11" ht="12.75" thickBot="1" x14ac:dyDescent="0.35">
      <c r="B330" s="33">
        <f t="shared" si="55"/>
        <v>13</v>
      </c>
      <c r="C330" s="8" t="s">
        <v>2</v>
      </c>
      <c r="D330" s="8" t="s">
        <v>7</v>
      </c>
      <c r="E330" s="8">
        <v>4.0449999999999999</v>
      </c>
      <c r="F330" s="8">
        <v>13</v>
      </c>
      <c r="G330" s="8">
        <v>0</v>
      </c>
      <c r="H330" s="8">
        <v>2.5289999999999999</v>
      </c>
      <c r="I330" s="8">
        <v>28.321000000000002</v>
      </c>
      <c r="J330" s="8">
        <v>1</v>
      </c>
      <c r="K330" s="8">
        <v>0</v>
      </c>
    </row>
    <row r="331" spans="2:11" x14ac:dyDescent="0.3">
      <c r="B331" s="32">
        <f t="shared" si="55"/>
        <v>14</v>
      </c>
      <c r="C331" s="2" t="s">
        <v>0</v>
      </c>
      <c r="D331" s="2" t="s">
        <v>7</v>
      </c>
      <c r="E331" s="2">
        <v>3.8620000000000001</v>
      </c>
      <c r="F331" s="2">
        <v>12</v>
      </c>
      <c r="G331" s="2">
        <v>0</v>
      </c>
      <c r="H331" s="2">
        <v>2.9130000000000003</v>
      </c>
      <c r="I331" s="2">
        <v>8.2579999999999991</v>
      </c>
      <c r="J331" s="2">
        <v>1</v>
      </c>
      <c r="K331" s="2">
        <v>0</v>
      </c>
    </row>
    <row r="332" spans="2:11" x14ac:dyDescent="0.3">
      <c r="B332" s="32">
        <f t="shared" si="55"/>
        <v>14</v>
      </c>
      <c r="C332" s="2" t="s">
        <v>0</v>
      </c>
      <c r="D332" s="2" t="s">
        <v>10</v>
      </c>
      <c r="E332" s="2">
        <v>11.853999999999999</v>
      </c>
      <c r="F332" s="2">
        <v>34</v>
      </c>
      <c r="G332" s="2">
        <v>1</v>
      </c>
      <c r="H332" s="2">
        <v>6.8449999999999998</v>
      </c>
      <c r="I332" s="2">
        <v>16.731999999999999</v>
      </c>
      <c r="J332" s="2">
        <v>1</v>
      </c>
      <c r="K332" s="2">
        <v>0</v>
      </c>
    </row>
    <row r="333" spans="2:11" x14ac:dyDescent="0.3">
      <c r="B333" s="32">
        <f t="shared" si="55"/>
        <v>14</v>
      </c>
      <c r="C333" s="2" t="s">
        <v>0</v>
      </c>
      <c r="D333" s="2" t="s">
        <v>8</v>
      </c>
      <c r="E333" s="2">
        <v>10.371</v>
      </c>
      <c r="F333" s="2">
        <v>29</v>
      </c>
      <c r="G333" s="2">
        <v>0</v>
      </c>
      <c r="H333" s="2">
        <v>7.3109999999999999</v>
      </c>
      <c r="I333" s="2">
        <v>16.231999999999999</v>
      </c>
      <c r="J333" s="2">
        <v>1</v>
      </c>
      <c r="K333" s="2">
        <v>0</v>
      </c>
    </row>
    <row r="334" spans="2:11" x14ac:dyDescent="0.3">
      <c r="B334" s="32">
        <f t="shared" si="55"/>
        <v>14</v>
      </c>
      <c r="C334" s="2" t="s">
        <v>1</v>
      </c>
      <c r="D334" s="2" t="s">
        <v>3</v>
      </c>
      <c r="E334" s="2">
        <v>3.097</v>
      </c>
      <c r="F334" s="2">
        <v>4</v>
      </c>
      <c r="G334" s="2">
        <v>0</v>
      </c>
      <c r="H334" s="2">
        <v>1</v>
      </c>
      <c r="I334" s="2">
        <v>12.885</v>
      </c>
      <c r="J334" s="2">
        <v>1</v>
      </c>
      <c r="K334" s="2">
        <v>0</v>
      </c>
    </row>
    <row r="335" spans="2:11" x14ac:dyDescent="0.3">
      <c r="B335" s="32">
        <f t="shared" si="55"/>
        <v>14</v>
      </c>
      <c r="C335" s="2" t="s">
        <v>1</v>
      </c>
      <c r="D335" s="2" t="s">
        <v>6</v>
      </c>
      <c r="E335" s="2">
        <v>9.5060000000000002</v>
      </c>
      <c r="F335" s="2">
        <v>7</v>
      </c>
      <c r="G335" s="2">
        <v>0</v>
      </c>
      <c r="H335" s="2">
        <v>1.5980000000000001</v>
      </c>
      <c r="I335" s="2">
        <v>25.422999999999998</v>
      </c>
      <c r="J335" s="2">
        <v>1</v>
      </c>
      <c r="K335" s="2">
        <v>0</v>
      </c>
    </row>
    <row r="336" spans="2:11" x14ac:dyDescent="0.3">
      <c r="B336" s="32">
        <f t="shared" si="55"/>
        <v>14</v>
      </c>
      <c r="C336" s="2" t="s">
        <v>1</v>
      </c>
      <c r="D336" s="2" t="s">
        <v>4</v>
      </c>
      <c r="E336" s="2">
        <v>12.452999999999999</v>
      </c>
      <c r="F336" s="2">
        <v>18</v>
      </c>
      <c r="G336" s="2">
        <v>0</v>
      </c>
      <c r="H336" s="2">
        <v>4.0620000000000003</v>
      </c>
      <c r="I336" s="2">
        <v>71.040999999999997</v>
      </c>
      <c r="J336" s="2">
        <v>1</v>
      </c>
      <c r="K336" s="2">
        <v>0</v>
      </c>
    </row>
    <row r="337" spans="2:11" x14ac:dyDescent="0.3">
      <c r="B337" s="32">
        <f t="shared" si="55"/>
        <v>14</v>
      </c>
      <c r="C337" s="2" t="s">
        <v>2</v>
      </c>
      <c r="D337" s="2" t="s">
        <v>9</v>
      </c>
      <c r="E337" s="2">
        <v>15.733000000000001</v>
      </c>
      <c r="F337" s="2">
        <v>26</v>
      </c>
      <c r="G337" s="2">
        <v>0</v>
      </c>
      <c r="H337" s="2">
        <v>7.9060000000000015</v>
      </c>
      <c r="I337" s="2">
        <v>22.027000000000001</v>
      </c>
      <c r="J337" s="2">
        <v>1</v>
      </c>
      <c r="K337" s="2">
        <v>1</v>
      </c>
    </row>
    <row r="338" spans="2:11" x14ac:dyDescent="0.3">
      <c r="B338" s="32">
        <f t="shared" si="55"/>
        <v>14</v>
      </c>
      <c r="C338" s="2" t="s">
        <v>2</v>
      </c>
      <c r="D338" s="2" t="s">
        <v>5</v>
      </c>
      <c r="E338" s="2">
        <v>9.5060000000000002</v>
      </c>
      <c r="F338" s="2">
        <v>19</v>
      </c>
      <c r="G338" s="2">
        <v>0</v>
      </c>
      <c r="H338" s="2">
        <v>4.0119999999999996</v>
      </c>
      <c r="I338" s="2">
        <v>13.885</v>
      </c>
      <c r="J338" s="2">
        <v>1</v>
      </c>
      <c r="K338" s="2">
        <v>0</v>
      </c>
    </row>
    <row r="339" spans="2:11" ht="12.75" thickBot="1" x14ac:dyDescent="0.35">
      <c r="B339" s="32">
        <f t="shared" si="55"/>
        <v>14</v>
      </c>
      <c r="C339" s="2" t="s">
        <v>2</v>
      </c>
      <c r="D339" s="2" t="s">
        <v>11</v>
      </c>
      <c r="E339" s="2">
        <v>14.201000000000001</v>
      </c>
      <c r="F339" s="2">
        <v>30</v>
      </c>
      <c r="G339" s="2">
        <v>0</v>
      </c>
      <c r="H339" s="2">
        <v>6.1740000000000004</v>
      </c>
      <c r="I339" s="2">
        <v>19.411999999999999</v>
      </c>
      <c r="J339" s="2">
        <v>1</v>
      </c>
      <c r="K339" s="2">
        <v>0</v>
      </c>
    </row>
    <row r="340" spans="2:11" x14ac:dyDescent="0.3">
      <c r="B340" s="31">
        <f t="shared" si="55"/>
        <v>15</v>
      </c>
      <c r="C340" s="5" t="s">
        <v>0</v>
      </c>
      <c r="D340" s="5" t="s">
        <v>6</v>
      </c>
      <c r="E340" s="5">
        <v>2.3490000000000002</v>
      </c>
      <c r="F340" s="5">
        <v>6</v>
      </c>
      <c r="G340" s="5">
        <v>0</v>
      </c>
      <c r="H340" s="5">
        <v>1.1140000000000001</v>
      </c>
      <c r="I340" s="5">
        <v>19.93</v>
      </c>
      <c r="J340" s="5">
        <v>1</v>
      </c>
      <c r="K340" s="5">
        <v>0</v>
      </c>
    </row>
    <row r="341" spans="2:11" x14ac:dyDescent="0.3">
      <c r="B341" s="32">
        <f t="shared" si="55"/>
        <v>15</v>
      </c>
      <c r="C341" s="2" t="s">
        <v>0</v>
      </c>
      <c r="D341" s="2" t="s">
        <v>7</v>
      </c>
      <c r="E341" s="2">
        <v>6.093</v>
      </c>
      <c r="F341" s="2">
        <v>18</v>
      </c>
      <c r="G341" s="2">
        <v>0</v>
      </c>
      <c r="H341" s="2">
        <v>3.58</v>
      </c>
      <c r="I341" s="2">
        <v>14.102</v>
      </c>
      <c r="J341" s="2">
        <v>1</v>
      </c>
      <c r="K341" s="2">
        <v>0</v>
      </c>
    </row>
    <row r="342" spans="2:11" x14ac:dyDescent="0.3">
      <c r="B342" s="32">
        <f t="shared" si="55"/>
        <v>15</v>
      </c>
      <c r="C342" s="2" t="s">
        <v>0</v>
      </c>
      <c r="D342" s="2" t="s">
        <v>9</v>
      </c>
      <c r="E342" s="2">
        <v>3.9790000000000001</v>
      </c>
      <c r="F342" s="2">
        <v>12</v>
      </c>
      <c r="G342" s="2">
        <v>0</v>
      </c>
      <c r="H342" s="2">
        <v>1.9470000000000001</v>
      </c>
      <c r="I342" s="2">
        <v>8.4909999999999997</v>
      </c>
      <c r="J342" s="2">
        <v>1</v>
      </c>
      <c r="K342" s="2">
        <v>0</v>
      </c>
    </row>
    <row r="343" spans="2:11" x14ac:dyDescent="0.3">
      <c r="B343" s="32">
        <f t="shared" si="55"/>
        <v>15</v>
      </c>
      <c r="C343" s="2" t="s">
        <v>1</v>
      </c>
      <c r="D343" s="2" t="s">
        <v>8</v>
      </c>
      <c r="E343" s="2">
        <v>2.6640000000000001</v>
      </c>
      <c r="F343" s="2">
        <v>2</v>
      </c>
      <c r="G343" s="2">
        <v>0</v>
      </c>
      <c r="H343" s="2">
        <v>0.43499999999999994</v>
      </c>
      <c r="I343" s="2">
        <v>9.3729999999999993</v>
      </c>
      <c r="J343" s="2">
        <v>1</v>
      </c>
      <c r="K343" s="2">
        <v>0</v>
      </c>
    </row>
    <row r="344" spans="2:11" x14ac:dyDescent="0.3">
      <c r="B344" s="32">
        <f t="shared" si="55"/>
        <v>15</v>
      </c>
      <c r="C344" s="2" t="s">
        <v>1</v>
      </c>
      <c r="D344" s="2" t="s">
        <v>11</v>
      </c>
      <c r="E344" s="2">
        <v>2.6139999999999999</v>
      </c>
      <c r="F344" s="2">
        <v>3</v>
      </c>
      <c r="G344" s="2">
        <v>0</v>
      </c>
      <c r="H344" s="2">
        <v>0.41600000000000004</v>
      </c>
      <c r="I344" s="2">
        <v>8.2579999999999991</v>
      </c>
      <c r="J344" s="2">
        <v>1</v>
      </c>
      <c r="K344" s="2">
        <v>0</v>
      </c>
    </row>
    <row r="345" spans="2:11" x14ac:dyDescent="0.3">
      <c r="B345" s="32">
        <f t="shared" si="55"/>
        <v>15</v>
      </c>
      <c r="C345" s="2" t="s">
        <v>1</v>
      </c>
      <c r="D345" s="2" t="s">
        <v>10</v>
      </c>
      <c r="E345" s="2">
        <v>2.3140000000000001</v>
      </c>
      <c r="F345" s="2">
        <v>2</v>
      </c>
      <c r="G345" s="2">
        <v>0</v>
      </c>
      <c r="H345" s="2">
        <v>0.33400000000000002</v>
      </c>
      <c r="I345" s="2">
        <v>13.868</v>
      </c>
      <c r="J345" s="2">
        <v>1</v>
      </c>
      <c r="K345" s="2">
        <v>0</v>
      </c>
    </row>
    <row r="346" spans="2:11" x14ac:dyDescent="0.3">
      <c r="B346" s="32">
        <f t="shared" si="55"/>
        <v>15</v>
      </c>
      <c r="C346" s="2" t="s">
        <v>2</v>
      </c>
      <c r="D346" s="2" t="s">
        <v>4</v>
      </c>
      <c r="E346" s="2">
        <v>2.5310000000000001</v>
      </c>
      <c r="F346" s="2">
        <v>7</v>
      </c>
      <c r="G346" s="2">
        <v>0</v>
      </c>
      <c r="H346" s="2">
        <v>1.149</v>
      </c>
      <c r="I346" s="2">
        <v>11.721</v>
      </c>
      <c r="J346" s="2">
        <v>1</v>
      </c>
      <c r="K346" s="2">
        <v>0</v>
      </c>
    </row>
    <row r="347" spans="2:11" x14ac:dyDescent="0.3">
      <c r="B347" s="32">
        <f t="shared" si="55"/>
        <v>15</v>
      </c>
      <c r="C347" s="2" t="s">
        <v>2</v>
      </c>
      <c r="D347" s="2" t="s">
        <v>3</v>
      </c>
      <c r="E347" s="2">
        <v>2.2799999999999998</v>
      </c>
      <c r="F347" s="2">
        <v>2</v>
      </c>
      <c r="G347" s="2">
        <v>0</v>
      </c>
      <c r="H347" s="2">
        <v>0.34899999999999998</v>
      </c>
      <c r="I347" s="2">
        <v>9.423</v>
      </c>
      <c r="J347" s="2">
        <v>1</v>
      </c>
      <c r="K347" s="2">
        <v>0</v>
      </c>
    </row>
    <row r="348" spans="2:11" ht="12.75" thickBot="1" x14ac:dyDescent="0.35">
      <c r="B348" s="33">
        <f t="shared" si="55"/>
        <v>15</v>
      </c>
      <c r="C348" s="8" t="s">
        <v>2</v>
      </c>
      <c r="D348" s="8" t="s">
        <v>5</v>
      </c>
      <c r="E348" s="8">
        <v>2.0139999999999998</v>
      </c>
      <c r="F348" s="8">
        <v>1</v>
      </c>
      <c r="G348" s="8">
        <v>0</v>
      </c>
      <c r="H348" s="8">
        <v>0.3</v>
      </c>
      <c r="I348" s="8">
        <v>15.084</v>
      </c>
      <c r="J348" s="8">
        <v>1</v>
      </c>
      <c r="K348" s="8">
        <v>0</v>
      </c>
    </row>
    <row r="349" spans="2:11" x14ac:dyDescent="0.3">
      <c r="B349" s="32">
        <f t="shared" si="55"/>
        <v>16</v>
      </c>
      <c r="C349" s="2" t="s">
        <v>0</v>
      </c>
      <c r="D349" s="2" t="s">
        <v>10</v>
      </c>
      <c r="E349" s="2">
        <v>16.715</v>
      </c>
      <c r="F349" s="2">
        <v>55</v>
      </c>
      <c r="G349" s="2">
        <v>0</v>
      </c>
      <c r="H349" s="2">
        <v>10.958999999999998</v>
      </c>
      <c r="I349" s="2">
        <v>34.412999999999997</v>
      </c>
      <c r="J349" s="2">
        <v>1</v>
      </c>
      <c r="K349" s="2">
        <v>0</v>
      </c>
    </row>
    <row r="350" spans="2:11" x14ac:dyDescent="0.3">
      <c r="B350" s="32">
        <f t="shared" si="55"/>
        <v>16</v>
      </c>
      <c r="C350" s="2" t="s">
        <v>0</v>
      </c>
      <c r="D350" s="2" t="s">
        <v>9</v>
      </c>
      <c r="E350" s="2">
        <v>5.6280000000000001</v>
      </c>
      <c r="F350" s="2">
        <v>18</v>
      </c>
      <c r="G350" s="2">
        <v>0</v>
      </c>
      <c r="H350" s="2">
        <v>4.2240000000000002</v>
      </c>
      <c r="I350" s="2">
        <v>8.8070000000000004</v>
      </c>
      <c r="J350" s="2">
        <v>1</v>
      </c>
      <c r="K350" s="2">
        <v>0</v>
      </c>
    </row>
    <row r="351" spans="2:11" x14ac:dyDescent="0.3">
      <c r="B351" s="32">
        <f t="shared" ref="B351:B382" si="56">B342+1</f>
        <v>16</v>
      </c>
      <c r="C351" s="2" t="s">
        <v>0</v>
      </c>
      <c r="D351" s="2" t="s">
        <v>11</v>
      </c>
      <c r="E351" s="2">
        <v>9.3569999999999993</v>
      </c>
      <c r="F351" s="2">
        <v>32</v>
      </c>
      <c r="G351" s="2">
        <v>0</v>
      </c>
      <c r="H351" s="2">
        <v>5.6610000000000005</v>
      </c>
      <c r="I351" s="2">
        <v>17.149000000000001</v>
      </c>
      <c r="J351" s="2">
        <v>1</v>
      </c>
      <c r="K351" s="2">
        <v>0</v>
      </c>
    </row>
    <row r="352" spans="2:11" x14ac:dyDescent="0.3">
      <c r="B352" s="32">
        <f t="shared" si="56"/>
        <v>16</v>
      </c>
      <c r="C352" s="2" t="s">
        <v>1</v>
      </c>
      <c r="D352" s="2" t="s">
        <v>3</v>
      </c>
      <c r="E352" s="2">
        <v>10.871</v>
      </c>
      <c r="F352" s="2">
        <v>31</v>
      </c>
      <c r="G352" s="2">
        <v>0</v>
      </c>
      <c r="H352" s="2">
        <v>6.144000000000001</v>
      </c>
      <c r="I352" s="2">
        <v>22.491</v>
      </c>
      <c r="J352" s="2">
        <v>1</v>
      </c>
      <c r="K352" s="2">
        <v>0</v>
      </c>
    </row>
    <row r="353" spans="2:11" x14ac:dyDescent="0.3">
      <c r="B353" s="32">
        <f t="shared" si="56"/>
        <v>16</v>
      </c>
      <c r="C353" s="2" t="s">
        <v>1</v>
      </c>
      <c r="D353" s="2" t="s">
        <v>8</v>
      </c>
      <c r="E353" s="2">
        <v>18.079999999999998</v>
      </c>
      <c r="F353" s="2">
        <v>40</v>
      </c>
      <c r="G353" s="2">
        <v>0</v>
      </c>
      <c r="H353" s="2">
        <v>9.1549999999999994</v>
      </c>
      <c r="I353" s="2">
        <v>33.447000000000003</v>
      </c>
      <c r="J353" s="2">
        <v>1</v>
      </c>
      <c r="K353" s="2">
        <v>0</v>
      </c>
    </row>
    <row r="354" spans="2:11" x14ac:dyDescent="0.3">
      <c r="B354" s="32">
        <f t="shared" si="56"/>
        <v>16</v>
      </c>
      <c r="C354" s="2" t="s">
        <v>1</v>
      </c>
      <c r="D354" s="2" t="s">
        <v>6</v>
      </c>
      <c r="E354" s="2">
        <v>7.2750000000000004</v>
      </c>
      <c r="F354" s="2">
        <v>19</v>
      </c>
      <c r="G354" s="2">
        <v>0</v>
      </c>
      <c r="H354" s="2">
        <v>4.2410000000000005</v>
      </c>
      <c r="I354" s="2">
        <v>21.992000000000001</v>
      </c>
      <c r="J354" s="2">
        <v>1</v>
      </c>
      <c r="K354" s="2">
        <v>0</v>
      </c>
    </row>
    <row r="355" spans="2:11" x14ac:dyDescent="0.3">
      <c r="B355" s="32">
        <f t="shared" si="56"/>
        <v>16</v>
      </c>
      <c r="C355" s="2" t="s">
        <v>2</v>
      </c>
      <c r="D355" s="2" t="s">
        <v>5</v>
      </c>
      <c r="E355" s="2">
        <v>9.8569999999999993</v>
      </c>
      <c r="F355" s="2">
        <v>28</v>
      </c>
      <c r="G355" s="2">
        <v>0</v>
      </c>
      <c r="H355" s="2">
        <v>6.7300000000000013</v>
      </c>
      <c r="I355" s="2">
        <v>90.653000000000006</v>
      </c>
      <c r="J355" s="2">
        <v>2</v>
      </c>
      <c r="K355" s="2">
        <v>0</v>
      </c>
    </row>
    <row r="356" spans="2:11" x14ac:dyDescent="0.3">
      <c r="B356" s="32">
        <f t="shared" si="56"/>
        <v>16</v>
      </c>
      <c r="C356" s="2" t="s">
        <v>2</v>
      </c>
      <c r="D356" s="2" t="s">
        <v>4</v>
      </c>
      <c r="E356" s="2">
        <v>21.126000000000001</v>
      </c>
      <c r="F356" s="2">
        <v>65</v>
      </c>
      <c r="G356" s="2">
        <v>0</v>
      </c>
      <c r="H356" s="2">
        <v>12.678999999999998</v>
      </c>
      <c r="I356" s="2">
        <v>30.3</v>
      </c>
      <c r="J356" s="2">
        <v>1</v>
      </c>
      <c r="K356" s="2">
        <v>0</v>
      </c>
    </row>
    <row r="357" spans="2:11" ht="12.75" thickBot="1" x14ac:dyDescent="0.35">
      <c r="B357" s="32">
        <f t="shared" si="56"/>
        <v>16</v>
      </c>
      <c r="C357" s="2" t="s">
        <v>2</v>
      </c>
      <c r="D357" s="2" t="s">
        <v>7</v>
      </c>
      <c r="E357" s="2">
        <v>7.109</v>
      </c>
      <c r="F357" s="2">
        <v>17</v>
      </c>
      <c r="G357" s="2">
        <v>0</v>
      </c>
      <c r="H357" s="2">
        <v>5.1459999999999999</v>
      </c>
      <c r="I357" s="2">
        <v>13.468999999999999</v>
      </c>
      <c r="J357" s="2">
        <v>1</v>
      </c>
      <c r="K357" s="2">
        <v>0</v>
      </c>
    </row>
    <row r="358" spans="2:11" x14ac:dyDescent="0.3">
      <c r="B358" s="31">
        <f t="shared" si="56"/>
        <v>17</v>
      </c>
      <c r="C358" s="5" t="s">
        <v>0</v>
      </c>
      <c r="D358" s="5" t="s">
        <v>7</v>
      </c>
      <c r="E358" s="5">
        <v>9.2409999999999997</v>
      </c>
      <c r="F358" s="5">
        <v>30</v>
      </c>
      <c r="G358" s="5">
        <v>0</v>
      </c>
      <c r="H358" s="5">
        <v>6.7119999999999989</v>
      </c>
      <c r="I358" s="5">
        <v>15.95</v>
      </c>
      <c r="J358" s="5">
        <v>1</v>
      </c>
      <c r="K358" s="5">
        <v>0</v>
      </c>
    </row>
    <row r="359" spans="2:11" x14ac:dyDescent="0.3">
      <c r="B359" s="32">
        <f t="shared" si="56"/>
        <v>17</v>
      </c>
      <c r="C359" s="2" t="s">
        <v>0</v>
      </c>
      <c r="D359" s="2" t="s">
        <v>5</v>
      </c>
      <c r="E359" s="2">
        <v>2.714</v>
      </c>
      <c r="F359" s="2">
        <v>3</v>
      </c>
      <c r="G359" s="2">
        <v>0</v>
      </c>
      <c r="H359" s="2">
        <v>0.43400000000000005</v>
      </c>
      <c r="I359" s="2">
        <v>23.126999999999999</v>
      </c>
      <c r="J359" s="2">
        <v>1</v>
      </c>
      <c r="K359" s="2">
        <v>0</v>
      </c>
    </row>
    <row r="360" spans="2:11" x14ac:dyDescent="0.3">
      <c r="B360" s="32">
        <f t="shared" si="56"/>
        <v>17</v>
      </c>
      <c r="C360" s="2" t="s">
        <v>0</v>
      </c>
      <c r="D360" s="2" t="s">
        <v>8</v>
      </c>
      <c r="E360" s="2">
        <v>6.9589999999999996</v>
      </c>
      <c r="F360" s="2">
        <v>22</v>
      </c>
      <c r="G360" s="2">
        <v>0</v>
      </c>
      <c r="H360" s="2">
        <v>3.9440000000000004</v>
      </c>
      <c r="I360" s="2">
        <v>12.303000000000001</v>
      </c>
      <c r="J360" s="2">
        <v>1</v>
      </c>
      <c r="K360" s="2">
        <v>0</v>
      </c>
    </row>
    <row r="361" spans="2:11" x14ac:dyDescent="0.3">
      <c r="B361" s="32">
        <f t="shared" si="56"/>
        <v>17</v>
      </c>
      <c r="C361" s="2" t="s">
        <v>1</v>
      </c>
      <c r="D361" s="2" t="s">
        <v>11</v>
      </c>
      <c r="E361" s="2">
        <v>6.1920000000000002</v>
      </c>
      <c r="F361" s="2">
        <v>18</v>
      </c>
      <c r="G361" s="2">
        <v>0</v>
      </c>
      <c r="H361" s="2">
        <v>2.8970000000000002</v>
      </c>
      <c r="I361" s="2">
        <v>20.56</v>
      </c>
      <c r="J361" s="2">
        <v>1</v>
      </c>
      <c r="K361" s="2">
        <v>0</v>
      </c>
    </row>
    <row r="362" spans="2:11" x14ac:dyDescent="0.3">
      <c r="B362" s="32">
        <f t="shared" si="56"/>
        <v>17</v>
      </c>
      <c r="C362" s="2" t="s">
        <v>1</v>
      </c>
      <c r="D362" s="2" t="s">
        <v>6</v>
      </c>
      <c r="E362" s="2">
        <v>6.609</v>
      </c>
      <c r="F362" s="2">
        <v>9</v>
      </c>
      <c r="G362" s="2">
        <v>0</v>
      </c>
      <c r="H362" s="2">
        <v>1.3810000000000002</v>
      </c>
      <c r="I362" s="2">
        <v>24.74</v>
      </c>
      <c r="J362" s="2">
        <v>1</v>
      </c>
      <c r="K362" s="2">
        <v>0</v>
      </c>
    </row>
    <row r="363" spans="2:11" x14ac:dyDescent="0.3">
      <c r="B363" s="32">
        <f t="shared" si="56"/>
        <v>17</v>
      </c>
      <c r="C363" s="2" t="s">
        <v>1</v>
      </c>
      <c r="D363" s="2" t="s">
        <v>9</v>
      </c>
      <c r="E363" s="2">
        <v>2.6469999999999998</v>
      </c>
      <c r="F363" s="2">
        <v>5</v>
      </c>
      <c r="G363" s="2">
        <v>0</v>
      </c>
      <c r="H363" s="2">
        <v>0.70000000000000007</v>
      </c>
      <c r="I363" s="2">
        <v>8.0419999999999998</v>
      </c>
      <c r="J363" s="2">
        <v>1</v>
      </c>
      <c r="K363" s="2">
        <v>0</v>
      </c>
    </row>
    <row r="364" spans="2:11" x14ac:dyDescent="0.3">
      <c r="B364" s="32">
        <f t="shared" si="56"/>
        <v>17</v>
      </c>
      <c r="C364" s="2" t="s">
        <v>2</v>
      </c>
      <c r="D364" s="2" t="s">
        <v>4</v>
      </c>
      <c r="E364" s="2">
        <v>9.7219999999999995</v>
      </c>
      <c r="F364" s="2">
        <v>24</v>
      </c>
      <c r="G364" s="2">
        <v>0</v>
      </c>
      <c r="H364" s="2">
        <v>3.6909999999999998</v>
      </c>
      <c r="I364" s="2">
        <v>13.401</v>
      </c>
      <c r="J364" s="2">
        <v>1</v>
      </c>
      <c r="K364" s="2">
        <v>0</v>
      </c>
    </row>
    <row r="365" spans="2:11" x14ac:dyDescent="0.3">
      <c r="B365" s="32">
        <f t="shared" si="56"/>
        <v>17</v>
      </c>
      <c r="C365" s="2" t="s">
        <v>2</v>
      </c>
      <c r="D365" s="2" t="s">
        <v>10</v>
      </c>
      <c r="E365" s="2">
        <v>3.78</v>
      </c>
      <c r="F365" s="2">
        <v>7</v>
      </c>
      <c r="G365" s="2">
        <v>0</v>
      </c>
      <c r="H365" s="2">
        <v>1.8510000000000002</v>
      </c>
      <c r="I365" s="2">
        <v>16.382999999999999</v>
      </c>
      <c r="J365" s="2">
        <v>1</v>
      </c>
      <c r="K365" s="2">
        <v>0</v>
      </c>
    </row>
    <row r="366" spans="2:11" ht="12.75" thickBot="1" x14ac:dyDescent="0.35">
      <c r="B366" s="33">
        <f t="shared" si="56"/>
        <v>17</v>
      </c>
      <c r="C366" s="8" t="s">
        <v>2</v>
      </c>
      <c r="D366" s="8" t="s">
        <v>3</v>
      </c>
      <c r="E366" s="8">
        <v>1.915</v>
      </c>
      <c r="F366" s="8">
        <v>2</v>
      </c>
      <c r="G366" s="8">
        <v>0</v>
      </c>
      <c r="H366" s="8">
        <v>0.28300000000000003</v>
      </c>
      <c r="I366" s="8">
        <v>13.702</v>
      </c>
      <c r="J366" s="8">
        <v>1</v>
      </c>
      <c r="K366" s="8">
        <v>0</v>
      </c>
    </row>
    <row r="367" spans="2:11" x14ac:dyDescent="0.3">
      <c r="B367" s="32">
        <f t="shared" si="56"/>
        <v>18</v>
      </c>
      <c r="C367" s="2" t="s">
        <v>0</v>
      </c>
      <c r="D367" s="2" t="s">
        <v>5</v>
      </c>
      <c r="E367" s="2">
        <v>10.173</v>
      </c>
      <c r="F367" s="2">
        <v>23</v>
      </c>
      <c r="G367" s="2">
        <v>0</v>
      </c>
      <c r="H367" s="2">
        <v>4.363999999999999</v>
      </c>
      <c r="I367" s="2">
        <v>41.273000000000003</v>
      </c>
      <c r="J367" s="2">
        <v>2</v>
      </c>
      <c r="K367" s="2">
        <v>0</v>
      </c>
    </row>
    <row r="368" spans="2:11" x14ac:dyDescent="0.3">
      <c r="B368" s="32">
        <f t="shared" si="56"/>
        <v>18</v>
      </c>
      <c r="C368" s="2" t="s">
        <v>0</v>
      </c>
      <c r="D368" s="2" t="s">
        <v>11</v>
      </c>
      <c r="E368" s="2">
        <v>5.8769999999999998</v>
      </c>
      <c r="F368" s="2">
        <v>8</v>
      </c>
      <c r="G368" s="2">
        <v>0</v>
      </c>
      <c r="H368" s="2">
        <v>1.3820000000000001</v>
      </c>
      <c r="I368" s="2">
        <v>12.254</v>
      </c>
      <c r="J368" s="2">
        <v>1</v>
      </c>
      <c r="K368" s="2">
        <v>0</v>
      </c>
    </row>
    <row r="369" spans="2:11" x14ac:dyDescent="0.3">
      <c r="B369" s="32">
        <f t="shared" si="56"/>
        <v>18</v>
      </c>
      <c r="C369" s="2" t="s">
        <v>0</v>
      </c>
      <c r="D369" s="2" t="s">
        <v>4</v>
      </c>
      <c r="E369" s="2">
        <v>13.353</v>
      </c>
      <c r="F369" s="2">
        <v>39</v>
      </c>
      <c r="G369" s="2">
        <v>0</v>
      </c>
      <c r="H369" s="2">
        <v>7.0420000000000007</v>
      </c>
      <c r="I369" s="2">
        <v>19.314</v>
      </c>
      <c r="J369" s="2">
        <v>1</v>
      </c>
      <c r="K369" s="2">
        <v>0</v>
      </c>
    </row>
    <row r="370" spans="2:11" x14ac:dyDescent="0.3">
      <c r="B370" s="32">
        <f t="shared" si="56"/>
        <v>18</v>
      </c>
      <c r="C370" s="2" t="s">
        <v>1</v>
      </c>
      <c r="D370" s="2" t="s">
        <v>8</v>
      </c>
      <c r="E370" s="2">
        <v>10.587999999999999</v>
      </c>
      <c r="F370" s="2">
        <v>29</v>
      </c>
      <c r="G370" s="2">
        <v>0</v>
      </c>
      <c r="H370" s="2">
        <v>6.468</v>
      </c>
      <c r="I370" s="2">
        <v>14.958</v>
      </c>
      <c r="J370" s="2">
        <v>1</v>
      </c>
      <c r="K370" s="2">
        <v>0</v>
      </c>
    </row>
    <row r="371" spans="2:11" x14ac:dyDescent="0.3">
      <c r="B371" s="32">
        <f t="shared" si="56"/>
        <v>18</v>
      </c>
      <c r="C371" s="2" t="s">
        <v>1</v>
      </c>
      <c r="D371" s="2" t="s">
        <v>7</v>
      </c>
      <c r="E371" s="2">
        <v>5.6440000000000001</v>
      </c>
      <c r="F371" s="2">
        <v>16</v>
      </c>
      <c r="G371" s="2">
        <v>0</v>
      </c>
      <c r="H371" s="2">
        <v>3.2949999999999999</v>
      </c>
      <c r="I371" s="2">
        <v>10.288</v>
      </c>
      <c r="J371" s="2">
        <v>1</v>
      </c>
      <c r="K371" s="2">
        <v>0</v>
      </c>
    </row>
    <row r="372" spans="2:11" x14ac:dyDescent="0.3">
      <c r="B372" s="32">
        <f t="shared" si="56"/>
        <v>18</v>
      </c>
      <c r="C372" s="2" t="s">
        <v>1</v>
      </c>
      <c r="D372" s="2" t="s">
        <v>10</v>
      </c>
      <c r="E372" s="2">
        <v>10.189</v>
      </c>
      <c r="F372" s="2">
        <v>29</v>
      </c>
      <c r="G372" s="2">
        <v>0</v>
      </c>
      <c r="H372" s="2">
        <v>5.8980000000000006</v>
      </c>
      <c r="I372" s="2">
        <v>38.359000000000002</v>
      </c>
      <c r="J372" s="2">
        <v>2</v>
      </c>
      <c r="K372" s="2">
        <v>0</v>
      </c>
    </row>
    <row r="373" spans="2:11" x14ac:dyDescent="0.3">
      <c r="B373" s="32">
        <f t="shared" si="56"/>
        <v>18</v>
      </c>
      <c r="C373" s="2" t="s">
        <v>2</v>
      </c>
      <c r="D373" s="2" t="s">
        <v>9</v>
      </c>
      <c r="E373" s="2">
        <v>7.8410000000000002</v>
      </c>
      <c r="F373" s="2">
        <v>18</v>
      </c>
      <c r="G373" s="2">
        <v>1</v>
      </c>
      <c r="H373" s="2">
        <v>3.2130000000000001</v>
      </c>
      <c r="I373" s="2">
        <v>10.505000000000001</v>
      </c>
      <c r="J373" s="2">
        <v>1</v>
      </c>
      <c r="K373" s="2">
        <v>1</v>
      </c>
    </row>
    <row r="374" spans="2:11" x14ac:dyDescent="0.3">
      <c r="B374" s="32">
        <f t="shared" si="56"/>
        <v>18</v>
      </c>
      <c r="C374" s="2" t="s">
        <v>2</v>
      </c>
      <c r="D374" s="2" t="s">
        <v>3</v>
      </c>
      <c r="E374" s="2">
        <v>8.6069999999999993</v>
      </c>
      <c r="F374" s="2">
        <v>12</v>
      </c>
      <c r="G374" s="2">
        <v>0</v>
      </c>
      <c r="H374" s="2">
        <v>2.6310000000000002</v>
      </c>
      <c r="I374" s="2">
        <v>17.881</v>
      </c>
      <c r="J374" s="2">
        <v>1</v>
      </c>
      <c r="K374" s="2">
        <v>0</v>
      </c>
    </row>
    <row r="375" spans="2:11" ht="12.75" thickBot="1" x14ac:dyDescent="0.35">
      <c r="B375" s="33">
        <f t="shared" si="56"/>
        <v>18</v>
      </c>
      <c r="C375" s="8" t="s">
        <v>2</v>
      </c>
      <c r="D375" s="8" t="s">
        <v>6</v>
      </c>
      <c r="E375" s="8">
        <v>5.5780000000000003</v>
      </c>
      <c r="F375" s="8">
        <v>13</v>
      </c>
      <c r="G375" s="8">
        <v>0</v>
      </c>
      <c r="H375" s="8">
        <v>2.0329999999999999</v>
      </c>
      <c r="I375" s="8">
        <v>15.202</v>
      </c>
      <c r="J375" s="8">
        <v>1</v>
      </c>
      <c r="K375" s="8">
        <v>0</v>
      </c>
    </row>
  </sheetData>
  <sortState ref="B214:K375">
    <sortCondition ref="B214:B375"/>
    <sortCondition descending="1" ref="C214:C375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2"/>
  <sheetViews>
    <sheetView workbookViewId="0">
      <selection activeCell="E40" sqref="E40"/>
    </sheetView>
  </sheetViews>
  <sheetFormatPr defaultRowHeight="16.5" x14ac:dyDescent="0.3"/>
  <cols>
    <col min="2" max="2" width="38.25" bestFit="1" customWidth="1"/>
    <col min="3" max="3" width="20.125" bestFit="1" customWidth="1"/>
  </cols>
  <sheetData>
    <row r="3" spans="2:23" ht="17.25" thickBot="1" x14ac:dyDescent="0.35"/>
    <row r="4" spans="2:23" ht="17.25" thickBot="1" x14ac:dyDescent="0.35">
      <c r="B4" s="46" t="s">
        <v>384</v>
      </c>
      <c r="C4" s="47" t="s">
        <v>385</v>
      </c>
      <c r="D4" s="48" t="s">
        <v>386</v>
      </c>
      <c r="E4" s="49" t="s">
        <v>387</v>
      </c>
      <c r="F4" s="49" t="s">
        <v>388</v>
      </c>
      <c r="G4" s="49" t="s">
        <v>389</v>
      </c>
      <c r="H4" s="49" t="s">
        <v>390</v>
      </c>
      <c r="I4" s="49" t="s">
        <v>391</v>
      </c>
      <c r="J4" s="49" t="s">
        <v>392</v>
      </c>
      <c r="K4" s="49" t="s">
        <v>393</v>
      </c>
      <c r="L4" s="49" t="s">
        <v>394</v>
      </c>
      <c r="M4" s="49" t="s">
        <v>395</v>
      </c>
      <c r="N4" s="49" t="s">
        <v>396</v>
      </c>
      <c r="O4" s="49" t="s">
        <v>397</v>
      </c>
      <c r="P4" s="49" t="s">
        <v>398</v>
      </c>
      <c r="Q4" s="49" t="s">
        <v>430</v>
      </c>
      <c r="R4" s="49" t="s">
        <v>399</v>
      </c>
      <c r="S4" s="49" t="s">
        <v>400</v>
      </c>
      <c r="T4" s="49" t="s">
        <v>401</v>
      </c>
      <c r="U4" s="49" t="s">
        <v>402</v>
      </c>
      <c r="V4" s="93" t="s">
        <v>403</v>
      </c>
      <c r="W4" s="46" t="s">
        <v>404</v>
      </c>
    </row>
    <row r="5" spans="2:23" ht="17.25" thickBot="1" x14ac:dyDescent="0.35">
      <c r="B5" s="87" t="s">
        <v>405</v>
      </c>
      <c r="C5" s="47" t="s">
        <v>419</v>
      </c>
      <c r="D5" s="88">
        <v>39</v>
      </c>
      <c r="E5" s="49">
        <v>28</v>
      </c>
      <c r="F5" s="49">
        <v>26</v>
      </c>
      <c r="G5" s="49">
        <v>27</v>
      </c>
      <c r="H5" s="49">
        <v>27</v>
      </c>
      <c r="I5" s="49">
        <v>28</v>
      </c>
      <c r="J5" s="49">
        <v>34</v>
      </c>
      <c r="K5" s="49">
        <v>44</v>
      </c>
      <c r="L5" s="49">
        <v>30</v>
      </c>
      <c r="M5" s="49">
        <v>33</v>
      </c>
      <c r="N5" s="49">
        <v>31</v>
      </c>
      <c r="O5" s="49">
        <v>26</v>
      </c>
      <c r="P5" s="49">
        <v>29</v>
      </c>
      <c r="Q5" s="49">
        <v>37</v>
      </c>
      <c r="R5" s="49">
        <v>35</v>
      </c>
      <c r="S5" s="49">
        <v>28</v>
      </c>
      <c r="T5" s="49">
        <v>25</v>
      </c>
      <c r="U5" s="49">
        <v>24</v>
      </c>
      <c r="V5" s="89">
        <f>SUM(D5:U5)</f>
        <v>551</v>
      </c>
      <c r="W5" s="92">
        <f>V5/18</f>
        <v>30.611111111111111</v>
      </c>
    </row>
    <row r="6" spans="2:23" x14ac:dyDescent="0.3">
      <c r="B6" s="50" t="s">
        <v>406</v>
      </c>
      <c r="C6" s="51" t="s">
        <v>407</v>
      </c>
      <c r="D6" s="52"/>
      <c r="E6" s="53"/>
      <c r="F6" s="53"/>
      <c r="G6" s="53"/>
      <c r="H6" s="53">
        <v>1</v>
      </c>
      <c r="I6" s="53"/>
      <c r="J6" s="53">
        <v>1</v>
      </c>
      <c r="K6" s="53">
        <v>1</v>
      </c>
      <c r="L6" s="53">
        <v>1</v>
      </c>
      <c r="M6" s="53"/>
      <c r="N6" s="53">
        <v>1</v>
      </c>
      <c r="O6" s="53">
        <v>1</v>
      </c>
      <c r="P6" s="53">
        <v>1</v>
      </c>
      <c r="Q6" s="53"/>
      <c r="R6" s="53"/>
      <c r="S6" s="53">
        <v>1</v>
      </c>
      <c r="T6" s="53">
        <v>1</v>
      </c>
      <c r="U6" s="53">
        <v>1</v>
      </c>
      <c r="V6" s="54">
        <f>SUM(D6:U6)</f>
        <v>10</v>
      </c>
      <c r="W6" s="55">
        <f t="shared" ref="W6:W32" si="0">V6/18</f>
        <v>0.55555555555555558</v>
      </c>
    </row>
    <row r="7" spans="2:23" ht="17.25" thickBot="1" x14ac:dyDescent="0.35">
      <c r="B7" s="61"/>
      <c r="C7" s="62" t="s">
        <v>408</v>
      </c>
      <c r="D7" s="63">
        <v>1</v>
      </c>
      <c r="E7" s="64">
        <v>1</v>
      </c>
      <c r="F7" s="64">
        <v>1</v>
      </c>
      <c r="G7" s="64">
        <v>1</v>
      </c>
      <c r="H7" s="64"/>
      <c r="I7" s="64">
        <v>1</v>
      </c>
      <c r="J7" s="64"/>
      <c r="K7" s="64"/>
      <c r="L7" s="64"/>
      <c r="M7" s="64">
        <v>1</v>
      </c>
      <c r="N7" s="64"/>
      <c r="O7" s="64"/>
      <c r="P7" s="64"/>
      <c r="Q7" s="64">
        <v>1</v>
      </c>
      <c r="R7" s="64">
        <v>1</v>
      </c>
      <c r="S7" s="64"/>
      <c r="T7" s="64"/>
      <c r="U7" s="64"/>
      <c r="V7" s="65">
        <f>SUM(D7:U7)</f>
        <v>8</v>
      </c>
      <c r="W7" s="94">
        <f t="shared" si="0"/>
        <v>0.44444444444444442</v>
      </c>
    </row>
    <row r="8" spans="2:23" ht="17.25" thickBot="1" x14ac:dyDescent="0.35">
      <c r="B8" s="82" t="s">
        <v>421</v>
      </c>
      <c r="C8" s="83" t="s">
        <v>431</v>
      </c>
      <c r="D8" s="84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1</v>
      </c>
      <c r="M8" s="85">
        <v>1</v>
      </c>
      <c r="N8" s="85">
        <v>1</v>
      </c>
      <c r="O8" s="85">
        <v>1</v>
      </c>
      <c r="P8" s="85">
        <v>1</v>
      </c>
      <c r="Q8" s="85">
        <v>1</v>
      </c>
      <c r="R8" s="85">
        <v>1</v>
      </c>
      <c r="S8" s="85">
        <v>1</v>
      </c>
      <c r="T8" s="85">
        <v>1</v>
      </c>
      <c r="U8" s="85">
        <v>1</v>
      </c>
      <c r="V8" s="86">
        <f>SUM(D8:U8)</f>
        <v>18</v>
      </c>
      <c r="W8" s="95">
        <f t="shared" si="0"/>
        <v>1</v>
      </c>
    </row>
    <row r="9" spans="2:23" ht="17.25" thickBot="1" x14ac:dyDescent="0.35">
      <c r="B9" s="72" t="s">
        <v>422</v>
      </c>
      <c r="C9" s="73" t="s">
        <v>420</v>
      </c>
      <c r="D9" s="74">
        <v>1</v>
      </c>
      <c r="E9" s="75">
        <v>1</v>
      </c>
      <c r="F9" s="75">
        <v>1</v>
      </c>
      <c r="G9" s="75">
        <v>1</v>
      </c>
      <c r="H9" s="75">
        <v>1</v>
      </c>
      <c r="I9" s="75">
        <v>1</v>
      </c>
      <c r="J9" s="75">
        <v>1</v>
      </c>
      <c r="K9" s="75">
        <v>1</v>
      </c>
      <c r="L9" s="75">
        <v>1</v>
      </c>
      <c r="M9" s="75">
        <v>1</v>
      </c>
      <c r="N9" s="75">
        <v>1</v>
      </c>
      <c r="O9" s="75">
        <v>1</v>
      </c>
      <c r="P9" s="75">
        <v>1</v>
      </c>
      <c r="Q9" s="75">
        <v>1</v>
      </c>
      <c r="R9" s="75">
        <v>1</v>
      </c>
      <c r="S9" s="75">
        <v>1</v>
      </c>
      <c r="T9" s="75">
        <v>1</v>
      </c>
      <c r="U9" s="75">
        <v>1</v>
      </c>
      <c r="V9" s="76">
        <f>SUM(D9:U9)</f>
        <v>18</v>
      </c>
      <c r="W9" s="96">
        <f t="shared" si="0"/>
        <v>1</v>
      </c>
    </row>
    <row r="10" spans="2:23" x14ac:dyDescent="0.3">
      <c r="B10" s="50" t="s">
        <v>423</v>
      </c>
      <c r="C10" s="51" t="s">
        <v>424</v>
      </c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4">
        <f>SUM(D10:U10)</f>
        <v>0</v>
      </c>
      <c r="W10" s="55">
        <f t="shared" si="0"/>
        <v>0</v>
      </c>
    </row>
    <row r="11" spans="2:23" x14ac:dyDescent="0.3">
      <c r="B11" s="56"/>
      <c r="C11" s="57" t="s">
        <v>425</v>
      </c>
      <c r="D11" s="58"/>
      <c r="E11" s="59"/>
      <c r="F11" s="59">
        <v>1</v>
      </c>
      <c r="G11" s="59"/>
      <c r="H11" s="59"/>
      <c r="I11" s="59"/>
      <c r="J11" s="59"/>
      <c r="K11" s="59"/>
      <c r="L11" s="59"/>
      <c r="M11" s="59"/>
      <c r="N11" s="59"/>
      <c r="O11" s="59"/>
      <c r="P11" s="59">
        <v>1</v>
      </c>
      <c r="Q11" s="59"/>
      <c r="R11" s="59"/>
      <c r="S11" s="59"/>
      <c r="T11" s="59"/>
      <c r="U11" s="59"/>
      <c r="V11" s="60">
        <f>SUM(D11:U11)</f>
        <v>2</v>
      </c>
      <c r="W11" s="97">
        <f t="shared" si="0"/>
        <v>0.1111111111111111</v>
      </c>
    </row>
    <row r="12" spans="2:23" x14ac:dyDescent="0.3">
      <c r="B12" s="56"/>
      <c r="C12" s="57" t="s">
        <v>426</v>
      </c>
      <c r="D12" s="58">
        <v>1</v>
      </c>
      <c r="E12" s="59"/>
      <c r="F12" s="59"/>
      <c r="G12" s="59">
        <v>1</v>
      </c>
      <c r="H12" s="59">
        <v>1</v>
      </c>
      <c r="I12" s="59"/>
      <c r="J12" s="59">
        <v>1</v>
      </c>
      <c r="K12" s="59">
        <v>1</v>
      </c>
      <c r="L12" s="59">
        <v>1</v>
      </c>
      <c r="M12" s="59">
        <v>1</v>
      </c>
      <c r="N12" s="59"/>
      <c r="O12" s="59">
        <v>1</v>
      </c>
      <c r="P12" s="59"/>
      <c r="Q12" s="59">
        <v>1</v>
      </c>
      <c r="R12" s="59">
        <v>1</v>
      </c>
      <c r="S12" s="59">
        <v>1</v>
      </c>
      <c r="T12" s="59">
        <v>1</v>
      </c>
      <c r="U12" s="59">
        <v>1</v>
      </c>
      <c r="V12" s="60">
        <f>SUM(D12:U12)</f>
        <v>13</v>
      </c>
      <c r="W12" s="97">
        <f t="shared" si="0"/>
        <v>0.72222222222222221</v>
      </c>
    </row>
    <row r="13" spans="2:23" ht="17.25" thickBot="1" x14ac:dyDescent="0.35">
      <c r="B13" s="61"/>
      <c r="C13" s="62" t="s">
        <v>427</v>
      </c>
      <c r="D13" s="63"/>
      <c r="E13" s="64">
        <v>1</v>
      </c>
      <c r="F13" s="64"/>
      <c r="G13" s="64"/>
      <c r="H13" s="64"/>
      <c r="I13" s="64">
        <v>1</v>
      </c>
      <c r="J13" s="64"/>
      <c r="K13" s="64"/>
      <c r="L13" s="64"/>
      <c r="M13" s="64"/>
      <c r="N13" s="64">
        <v>1</v>
      </c>
      <c r="O13" s="64"/>
      <c r="P13" s="64"/>
      <c r="Q13" s="64"/>
      <c r="R13" s="64"/>
      <c r="S13" s="64"/>
      <c r="T13" s="64"/>
      <c r="U13" s="64"/>
      <c r="V13" s="65">
        <f>SUM(D13:U13)</f>
        <v>3</v>
      </c>
      <c r="W13" s="94">
        <f t="shared" si="0"/>
        <v>0.16666666666666666</v>
      </c>
    </row>
    <row r="14" spans="2:23" x14ac:dyDescent="0.3">
      <c r="B14" s="90" t="s">
        <v>428</v>
      </c>
      <c r="C14" s="69">
        <v>1</v>
      </c>
      <c r="D14" s="70"/>
      <c r="E14" s="71"/>
      <c r="F14" s="71">
        <v>1</v>
      </c>
      <c r="G14" s="71"/>
      <c r="H14" s="71"/>
      <c r="I14" s="71"/>
      <c r="J14" s="71"/>
      <c r="K14" s="71">
        <v>1</v>
      </c>
      <c r="L14" s="71">
        <v>1</v>
      </c>
      <c r="M14" s="71"/>
      <c r="N14" s="71">
        <v>1</v>
      </c>
      <c r="O14" s="71"/>
      <c r="P14" s="71"/>
      <c r="Q14" s="71"/>
      <c r="R14" s="71"/>
      <c r="S14" s="71"/>
      <c r="T14" s="71">
        <v>1</v>
      </c>
      <c r="U14" s="71"/>
      <c r="V14" s="91">
        <f>SUM(D14:U14)</f>
        <v>5</v>
      </c>
      <c r="W14" s="98">
        <f t="shared" si="0"/>
        <v>0.27777777777777779</v>
      </c>
    </row>
    <row r="15" spans="2:23" x14ac:dyDescent="0.3">
      <c r="B15" s="56"/>
      <c r="C15" s="57">
        <v>2</v>
      </c>
      <c r="D15" s="58">
        <v>1</v>
      </c>
      <c r="E15" s="59"/>
      <c r="F15" s="59"/>
      <c r="G15" s="59">
        <v>1</v>
      </c>
      <c r="H15" s="59">
        <v>1</v>
      </c>
      <c r="I15" s="59"/>
      <c r="J15" s="59">
        <v>1</v>
      </c>
      <c r="K15" s="59"/>
      <c r="L15" s="59"/>
      <c r="M15" s="59">
        <v>1</v>
      </c>
      <c r="N15" s="59"/>
      <c r="O15" s="59"/>
      <c r="P15" s="59"/>
      <c r="Q15" s="59"/>
      <c r="R15" s="59"/>
      <c r="S15" s="59"/>
      <c r="T15" s="59"/>
      <c r="U15" s="59">
        <v>1</v>
      </c>
      <c r="V15" s="60">
        <f>SUM(D15:U15)</f>
        <v>6</v>
      </c>
      <c r="W15" s="97">
        <f t="shared" si="0"/>
        <v>0.33333333333333331</v>
      </c>
    </row>
    <row r="16" spans="2:23" x14ac:dyDescent="0.3">
      <c r="B16" s="56"/>
      <c r="C16" s="57">
        <v>3</v>
      </c>
      <c r="D16" s="58"/>
      <c r="E16" s="59">
        <v>1</v>
      </c>
      <c r="F16" s="59"/>
      <c r="G16" s="59"/>
      <c r="H16" s="59"/>
      <c r="I16" s="59">
        <v>1</v>
      </c>
      <c r="J16" s="59"/>
      <c r="K16" s="59"/>
      <c r="L16" s="59"/>
      <c r="M16" s="59"/>
      <c r="N16" s="59"/>
      <c r="O16" s="59"/>
      <c r="P16" s="59"/>
      <c r="Q16" s="59"/>
      <c r="R16" s="59"/>
      <c r="S16" s="59">
        <v>1</v>
      </c>
      <c r="T16" s="59"/>
      <c r="U16" s="59"/>
      <c r="V16" s="60">
        <f t="shared" ref="V16:V18" si="1">SUM(D16:U16)</f>
        <v>3</v>
      </c>
      <c r="W16" s="97">
        <f t="shared" si="0"/>
        <v>0.16666666666666666</v>
      </c>
    </row>
    <row r="17" spans="2:23" x14ac:dyDescent="0.3">
      <c r="B17" s="56"/>
      <c r="C17" s="57">
        <v>4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>
        <v>1</v>
      </c>
      <c r="P17" s="59">
        <v>1</v>
      </c>
      <c r="Q17" s="59"/>
      <c r="R17" s="59">
        <v>1</v>
      </c>
      <c r="S17" s="59"/>
      <c r="T17" s="59"/>
      <c r="U17" s="59"/>
      <c r="V17" s="60">
        <f t="shared" si="1"/>
        <v>3</v>
      </c>
      <c r="W17" s="97">
        <f t="shared" si="0"/>
        <v>0.16666666666666666</v>
      </c>
    </row>
    <row r="18" spans="2:23" x14ac:dyDescent="0.3">
      <c r="B18" s="56"/>
      <c r="C18" s="57">
        <v>5</v>
      </c>
      <c r="D18" s="58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>
        <v>1</v>
      </c>
      <c r="R18" s="59"/>
      <c r="S18" s="59"/>
      <c r="T18" s="59"/>
      <c r="U18" s="59"/>
      <c r="V18" s="60">
        <f t="shared" si="1"/>
        <v>1</v>
      </c>
      <c r="W18" s="97">
        <f t="shared" si="0"/>
        <v>5.5555555555555552E-2</v>
      </c>
    </row>
    <row r="19" spans="2:23" x14ac:dyDescent="0.3">
      <c r="B19" s="56"/>
      <c r="C19" s="57">
        <v>6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60">
        <f>SUM(D19:U19)</f>
        <v>0</v>
      </c>
      <c r="W19" s="97">
        <f t="shared" si="0"/>
        <v>0</v>
      </c>
    </row>
    <row r="20" spans="2:23" ht="17.25" thickBot="1" x14ac:dyDescent="0.35">
      <c r="B20" s="77"/>
      <c r="C20" s="78">
        <v>7</v>
      </c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1">
        <f>SUM(D20:U20)</f>
        <v>0</v>
      </c>
      <c r="W20" s="99">
        <f t="shared" si="0"/>
        <v>0</v>
      </c>
    </row>
    <row r="21" spans="2:23" x14ac:dyDescent="0.3">
      <c r="B21" s="50" t="s">
        <v>409</v>
      </c>
      <c r="C21" s="51" t="s">
        <v>410</v>
      </c>
      <c r="D21" s="52">
        <v>1</v>
      </c>
      <c r="E21" s="53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53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53">
        <v>1</v>
      </c>
      <c r="T21" s="53">
        <v>1</v>
      </c>
      <c r="U21" s="53">
        <v>1</v>
      </c>
      <c r="V21" s="54">
        <f>SUM(D21:U21)</f>
        <v>18</v>
      </c>
      <c r="W21" s="55">
        <f t="shared" si="0"/>
        <v>1</v>
      </c>
    </row>
    <row r="22" spans="2:23" x14ac:dyDescent="0.3">
      <c r="B22" s="56"/>
      <c r="C22" s="57" t="s">
        <v>411</v>
      </c>
      <c r="D22" s="58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60">
        <f>SUM(D22:U22)</f>
        <v>0</v>
      </c>
      <c r="W22" s="97">
        <f t="shared" si="0"/>
        <v>0</v>
      </c>
    </row>
    <row r="23" spans="2:23" x14ac:dyDescent="0.3">
      <c r="B23" s="56"/>
      <c r="C23" s="57" t="s">
        <v>412</v>
      </c>
      <c r="D23" s="58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60">
        <f>SUM(D23:U23)</f>
        <v>0</v>
      </c>
      <c r="W23" s="97">
        <f t="shared" si="0"/>
        <v>0</v>
      </c>
    </row>
    <row r="24" spans="2:23" ht="17.25" thickBot="1" x14ac:dyDescent="0.35">
      <c r="B24" s="61"/>
      <c r="C24" s="62" t="s">
        <v>413</v>
      </c>
      <c r="D24" s="63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5">
        <f>SUM(D24:U24)</f>
        <v>0</v>
      </c>
      <c r="W24" s="94">
        <f t="shared" si="0"/>
        <v>0</v>
      </c>
    </row>
    <row r="25" spans="2:23" x14ac:dyDescent="0.3">
      <c r="B25" s="67" t="s">
        <v>414</v>
      </c>
      <c r="C25" s="69" t="s">
        <v>415</v>
      </c>
      <c r="D25" s="70">
        <v>1</v>
      </c>
      <c r="E25" s="71"/>
      <c r="F25" s="71"/>
      <c r="G25" s="71">
        <v>1</v>
      </c>
      <c r="H25" s="71">
        <v>1</v>
      </c>
      <c r="I25" s="71">
        <v>1</v>
      </c>
      <c r="J25" s="71"/>
      <c r="K25" s="71"/>
      <c r="L25" s="71">
        <v>1</v>
      </c>
      <c r="M25" s="71"/>
      <c r="N25" s="71">
        <v>1</v>
      </c>
      <c r="O25" s="71"/>
      <c r="P25" s="71"/>
      <c r="Q25" s="71">
        <v>1</v>
      </c>
      <c r="R25" s="71"/>
      <c r="S25" s="71"/>
      <c r="T25" s="71">
        <v>1</v>
      </c>
      <c r="U25" s="71"/>
      <c r="V25" s="91">
        <f>SUM(D25:U25)</f>
        <v>8</v>
      </c>
      <c r="W25" s="98">
        <f t="shared" si="0"/>
        <v>0.44444444444444442</v>
      </c>
    </row>
    <row r="26" spans="2:23" x14ac:dyDescent="0.3">
      <c r="B26" s="67"/>
      <c r="C26" s="57" t="s">
        <v>416</v>
      </c>
      <c r="D26" s="58"/>
      <c r="E26" s="59">
        <v>1</v>
      </c>
      <c r="F26" s="59">
        <v>1</v>
      </c>
      <c r="G26" s="59"/>
      <c r="H26" s="59"/>
      <c r="I26" s="59"/>
      <c r="J26" s="59">
        <v>1</v>
      </c>
      <c r="K26" s="59">
        <v>1</v>
      </c>
      <c r="L26" s="59"/>
      <c r="M26" s="59">
        <v>1</v>
      </c>
      <c r="N26" s="59"/>
      <c r="O26" s="59">
        <v>1</v>
      </c>
      <c r="P26" s="59">
        <v>1</v>
      </c>
      <c r="Q26" s="59"/>
      <c r="R26" s="59">
        <v>1</v>
      </c>
      <c r="S26" s="59">
        <v>1</v>
      </c>
      <c r="T26" s="59"/>
      <c r="U26" s="59">
        <v>1</v>
      </c>
      <c r="V26" s="60">
        <f>SUM(D26:U26)</f>
        <v>10</v>
      </c>
      <c r="W26" s="97">
        <f t="shared" si="0"/>
        <v>0.55555555555555558</v>
      </c>
    </row>
    <row r="27" spans="2:23" x14ac:dyDescent="0.3">
      <c r="B27" s="67"/>
      <c r="C27" s="57" t="s">
        <v>417</v>
      </c>
      <c r="D27" s="58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60">
        <f>SUM(D27:U27)</f>
        <v>0</v>
      </c>
      <c r="W27" s="97">
        <f t="shared" si="0"/>
        <v>0</v>
      </c>
    </row>
    <row r="28" spans="2:23" ht="17.25" thickBot="1" x14ac:dyDescent="0.35">
      <c r="B28" s="67"/>
      <c r="C28" s="78" t="s">
        <v>418</v>
      </c>
      <c r="D28" s="79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1">
        <f>SUM(D28:U28)</f>
        <v>0</v>
      </c>
      <c r="W28" s="99">
        <f t="shared" si="0"/>
        <v>0</v>
      </c>
    </row>
    <row r="29" spans="2:23" x14ac:dyDescent="0.3">
      <c r="B29" s="66" t="s">
        <v>429</v>
      </c>
      <c r="C29" s="51" t="s">
        <v>415</v>
      </c>
      <c r="D29" s="52">
        <v>1</v>
      </c>
      <c r="E29" s="53"/>
      <c r="F29" s="53"/>
      <c r="G29" s="53">
        <v>1</v>
      </c>
      <c r="H29" s="53">
        <v>1</v>
      </c>
      <c r="I29" s="53">
        <v>1</v>
      </c>
      <c r="J29" s="53"/>
      <c r="K29" s="53"/>
      <c r="L29" s="53">
        <v>1</v>
      </c>
      <c r="M29" s="53"/>
      <c r="N29" s="53">
        <v>1</v>
      </c>
      <c r="O29" s="53"/>
      <c r="P29" s="53"/>
      <c r="Q29" s="53">
        <v>1</v>
      </c>
      <c r="R29" s="53"/>
      <c r="S29" s="53"/>
      <c r="T29" s="53"/>
      <c r="U29" s="53"/>
      <c r="V29" s="54">
        <f>SUM(D29:U29)</f>
        <v>7</v>
      </c>
      <c r="W29" s="55">
        <f t="shared" si="0"/>
        <v>0.3888888888888889</v>
      </c>
    </row>
    <row r="30" spans="2:23" x14ac:dyDescent="0.3">
      <c r="B30" s="67"/>
      <c r="C30" s="57" t="s">
        <v>416</v>
      </c>
      <c r="D30" s="58"/>
      <c r="E30" s="59">
        <v>1</v>
      </c>
      <c r="F30" s="59">
        <v>1</v>
      </c>
      <c r="G30" s="59"/>
      <c r="H30" s="59"/>
      <c r="I30" s="59"/>
      <c r="J30" s="59">
        <v>1</v>
      </c>
      <c r="K30" s="59">
        <v>1</v>
      </c>
      <c r="L30" s="59"/>
      <c r="M30" s="59">
        <v>1</v>
      </c>
      <c r="N30" s="59"/>
      <c r="O30" s="59">
        <v>1</v>
      </c>
      <c r="P30" s="59">
        <v>1</v>
      </c>
      <c r="Q30" s="59"/>
      <c r="R30" s="59">
        <v>1</v>
      </c>
      <c r="S30" s="59">
        <v>1</v>
      </c>
      <c r="T30" s="59"/>
      <c r="U30" s="59"/>
      <c r="V30" s="60">
        <f>SUM(D30:U30)</f>
        <v>9</v>
      </c>
      <c r="W30" s="97">
        <f t="shared" si="0"/>
        <v>0.5</v>
      </c>
    </row>
    <row r="31" spans="2:23" x14ac:dyDescent="0.3">
      <c r="B31" s="67"/>
      <c r="C31" s="57" t="s">
        <v>417</v>
      </c>
      <c r="D31" s="58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>
        <v>1</v>
      </c>
      <c r="U31" s="59">
        <v>1</v>
      </c>
      <c r="V31" s="60">
        <f>SUM(D31:U31)</f>
        <v>2</v>
      </c>
      <c r="W31" s="97">
        <f t="shared" si="0"/>
        <v>0.1111111111111111</v>
      </c>
    </row>
    <row r="32" spans="2:23" ht="17.25" thickBot="1" x14ac:dyDescent="0.35">
      <c r="B32" s="68"/>
      <c r="C32" s="62" t="s">
        <v>418</v>
      </c>
      <c r="D32" s="63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5">
        <f>SUM(D32:U32)</f>
        <v>0</v>
      </c>
      <c r="W32" s="94">
        <f t="shared" si="0"/>
        <v>0</v>
      </c>
    </row>
  </sheetData>
  <mergeCells count="6">
    <mergeCell ref="B21:B24"/>
    <mergeCell ref="B25:B28"/>
    <mergeCell ref="B29:B32"/>
    <mergeCell ref="B10:B13"/>
    <mergeCell ref="B6:B7"/>
    <mergeCell ref="B14:B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54"/>
  <sheetViews>
    <sheetView workbookViewId="0">
      <selection activeCell="G42" sqref="G42"/>
    </sheetView>
  </sheetViews>
  <sheetFormatPr defaultRowHeight="16.5" x14ac:dyDescent="0.3"/>
  <cols>
    <col min="4" max="4" width="27.125" bestFit="1" customWidth="1"/>
  </cols>
  <sheetData>
    <row r="3" spans="4:12" ht="20.25" x14ac:dyDescent="0.3">
      <c r="D3" s="43" t="s">
        <v>346</v>
      </c>
    </row>
    <row r="4" spans="4:12" x14ac:dyDescent="0.3">
      <c r="D4" s="42" t="s">
        <v>347</v>
      </c>
    </row>
    <row r="5" spans="4:12" x14ac:dyDescent="0.3">
      <c r="E5" s="42" t="s">
        <v>348</v>
      </c>
      <c r="F5" s="42" t="s">
        <v>349</v>
      </c>
    </row>
    <row r="6" spans="4:12" x14ac:dyDescent="0.3">
      <c r="E6" s="42" t="s">
        <v>350</v>
      </c>
      <c r="F6" s="42">
        <v>1</v>
      </c>
    </row>
    <row r="7" spans="4:12" x14ac:dyDescent="0.3">
      <c r="E7" s="42" t="s">
        <v>351</v>
      </c>
      <c r="F7" s="42" t="s">
        <v>352</v>
      </c>
    </row>
    <row r="8" spans="4:12" x14ac:dyDescent="0.3">
      <c r="E8" s="42" t="s">
        <v>353</v>
      </c>
      <c r="F8" s="42" t="s">
        <v>354</v>
      </c>
    </row>
    <row r="9" spans="4:12" x14ac:dyDescent="0.3">
      <c r="E9" s="42" t="s">
        <v>355</v>
      </c>
      <c r="F9" s="42" t="s">
        <v>356</v>
      </c>
    </row>
    <row r="10" spans="4:12" x14ac:dyDescent="0.3">
      <c r="D10" s="42" t="s">
        <v>337</v>
      </c>
      <c r="E10" s="42" t="s">
        <v>338</v>
      </c>
      <c r="F10" s="42" t="s">
        <v>339</v>
      </c>
      <c r="G10" s="42" t="s">
        <v>340</v>
      </c>
      <c r="H10" s="42" t="s">
        <v>341</v>
      </c>
      <c r="I10" s="42" t="s">
        <v>338</v>
      </c>
    </row>
    <row r="11" spans="4:12" x14ac:dyDescent="0.3">
      <c r="D11" s="42" t="s">
        <v>342</v>
      </c>
      <c r="E11" s="42">
        <v>-2.8330000000000002</v>
      </c>
      <c r="F11" s="42">
        <v>0.59399999999999997</v>
      </c>
      <c r="G11" s="42">
        <v>-4.7699999999999996</v>
      </c>
      <c r="H11" s="42" t="s">
        <v>343</v>
      </c>
      <c r="I11" s="42">
        <v>5.8819999999999997E-2</v>
      </c>
    </row>
    <row r="12" spans="4:12" x14ac:dyDescent="0.3">
      <c r="D12" s="42" t="s">
        <v>344</v>
      </c>
      <c r="E12" s="42">
        <v>-1.1399999999999999</v>
      </c>
      <c r="F12" s="42">
        <v>1.1599999999999999</v>
      </c>
      <c r="G12" s="42">
        <v>-0.98</v>
      </c>
      <c r="H12" s="42">
        <v>0.32900000000000001</v>
      </c>
      <c r="I12" s="42">
        <v>0.32079999999999997</v>
      </c>
    </row>
    <row r="13" spans="4:12" x14ac:dyDescent="0.3">
      <c r="D13" s="42" t="s">
        <v>345</v>
      </c>
      <c r="E13" s="42">
        <v>0</v>
      </c>
      <c r="F13" s="42">
        <v>0.84</v>
      </c>
      <c r="G13" s="42">
        <v>0</v>
      </c>
      <c r="H13" s="42">
        <v>1</v>
      </c>
      <c r="I13" s="42">
        <v>1</v>
      </c>
    </row>
    <row r="15" spans="4:12" x14ac:dyDescent="0.3">
      <c r="D15" s="42" t="s">
        <v>314</v>
      </c>
      <c r="E15">
        <f>E11</f>
        <v>-2.8330000000000002</v>
      </c>
      <c r="F15" s="42">
        <f>F11</f>
        <v>0.59399999999999997</v>
      </c>
      <c r="K15">
        <f>E15-2*F15</f>
        <v>-4.0209999999999999</v>
      </c>
      <c r="L15">
        <f>E15+F15*2</f>
        <v>-1.6450000000000002</v>
      </c>
    </row>
    <row r="16" spans="4:12" x14ac:dyDescent="0.3">
      <c r="D16" s="42" t="s">
        <v>312</v>
      </c>
      <c r="E16">
        <f>E15+E12</f>
        <v>-3.9729999999999999</v>
      </c>
      <c r="F16" s="42">
        <f>F12</f>
        <v>1.1599999999999999</v>
      </c>
      <c r="K16">
        <f t="shared" ref="K16:K17" si="0">E16-2*F16</f>
        <v>-6.2929999999999993</v>
      </c>
      <c r="L16">
        <f t="shared" ref="L16:L17" si="1">E16+F16*2</f>
        <v>-1.653</v>
      </c>
    </row>
    <row r="17" spans="4:12" x14ac:dyDescent="0.3">
      <c r="D17" s="42" t="s">
        <v>310</v>
      </c>
      <c r="E17">
        <f>E13+E11</f>
        <v>-2.8330000000000002</v>
      </c>
      <c r="F17" s="42">
        <f>F13</f>
        <v>0.84</v>
      </c>
      <c r="K17">
        <f t="shared" si="0"/>
        <v>-4.5129999999999999</v>
      </c>
      <c r="L17">
        <f t="shared" si="1"/>
        <v>-1.1530000000000002</v>
      </c>
    </row>
    <row r="25" spans="4:12" ht="20.25" x14ac:dyDescent="0.3">
      <c r="D25" s="43" t="s">
        <v>346</v>
      </c>
    </row>
    <row r="26" spans="4:12" x14ac:dyDescent="0.3">
      <c r="D26" s="42" t="s">
        <v>347</v>
      </c>
    </row>
    <row r="27" spans="4:12" x14ac:dyDescent="0.3">
      <c r="E27" s="42" t="s">
        <v>348</v>
      </c>
      <c r="F27" s="42" t="s">
        <v>357</v>
      </c>
    </row>
    <row r="28" spans="4:12" x14ac:dyDescent="0.3">
      <c r="E28" s="42" t="s">
        <v>351</v>
      </c>
      <c r="F28" s="42" t="s">
        <v>358</v>
      </c>
    </row>
    <row r="29" spans="4:12" x14ac:dyDescent="0.3">
      <c r="E29" s="42" t="s">
        <v>353</v>
      </c>
      <c r="F29" s="42" t="s">
        <v>359</v>
      </c>
    </row>
    <row r="30" spans="4:12" x14ac:dyDescent="0.3">
      <c r="E30" s="42" t="s">
        <v>355</v>
      </c>
      <c r="F30" s="42" t="s">
        <v>356</v>
      </c>
    </row>
    <row r="31" spans="4:12" x14ac:dyDescent="0.3">
      <c r="E31" s="42" t="s">
        <v>347</v>
      </c>
      <c r="F31" s="42" t="s">
        <v>347</v>
      </c>
      <c r="G31" s="42" t="s">
        <v>347</v>
      </c>
      <c r="H31" s="42" t="s">
        <v>347</v>
      </c>
      <c r="I31" s="42" t="s">
        <v>360</v>
      </c>
    </row>
    <row r="32" spans="4:12" x14ac:dyDescent="0.3">
      <c r="D32" s="42" t="s">
        <v>337</v>
      </c>
      <c r="E32" s="42" t="s">
        <v>338</v>
      </c>
      <c r="F32" s="42" t="s">
        <v>339</v>
      </c>
      <c r="G32" s="42" t="s">
        <v>340</v>
      </c>
      <c r="H32" s="42" t="s">
        <v>341</v>
      </c>
      <c r="I32" s="42" t="s">
        <v>338</v>
      </c>
    </row>
    <row r="33" spans="4:13" x14ac:dyDescent="0.3">
      <c r="D33" s="42" t="s">
        <v>342</v>
      </c>
      <c r="E33" s="42">
        <v>1.6565000000000001</v>
      </c>
      <c r="F33" s="42">
        <v>5.9400000000000001E-2</v>
      </c>
      <c r="G33" s="42">
        <v>27.87</v>
      </c>
      <c r="H33" s="42" t="s">
        <v>343</v>
      </c>
      <c r="I33" s="42">
        <v>5.2409999999999997</v>
      </c>
    </row>
    <row r="34" spans="4:13" x14ac:dyDescent="0.3">
      <c r="D34" s="42" t="s">
        <v>344</v>
      </c>
      <c r="E34" s="42">
        <v>-6.5699999999999995E-2</v>
      </c>
      <c r="F34" s="42">
        <v>8.5500000000000007E-2</v>
      </c>
      <c r="G34" s="42">
        <v>-0.77</v>
      </c>
      <c r="H34" s="42">
        <v>0.442</v>
      </c>
      <c r="I34" s="42">
        <v>0.93640000000000001</v>
      </c>
    </row>
    <row r="35" spans="4:13" x14ac:dyDescent="0.3">
      <c r="D35" s="42" t="s">
        <v>345</v>
      </c>
      <c r="E35" s="42">
        <v>-0.2205</v>
      </c>
      <c r="F35" s="42">
        <v>8.8999999999999996E-2</v>
      </c>
      <c r="G35" s="42">
        <v>-2.48</v>
      </c>
      <c r="H35" s="42">
        <v>1.2999999999999999E-2</v>
      </c>
      <c r="I35" s="42">
        <v>0.80210000000000004</v>
      </c>
    </row>
    <row r="37" spans="4:13" x14ac:dyDescent="0.3">
      <c r="D37" s="42" t="s">
        <v>314</v>
      </c>
      <c r="E37">
        <f>E33</f>
        <v>1.6565000000000001</v>
      </c>
      <c r="F37" s="42">
        <f>F33</f>
        <v>5.9400000000000001E-2</v>
      </c>
      <c r="K37">
        <f>E37-2*F37</f>
        <v>1.5377000000000001</v>
      </c>
      <c r="L37">
        <f>E37+2*F37</f>
        <v>1.7753000000000001</v>
      </c>
      <c r="M37" t="s">
        <v>361</v>
      </c>
    </row>
    <row r="38" spans="4:13" x14ac:dyDescent="0.3">
      <c r="D38" s="42" t="s">
        <v>312</v>
      </c>
      <c r="E38">
        <f>E37+E34</f>
        <v>1.5908</v>
      </c>
      <c r="F38" s="42">
        <f>F34</f>
        <v>8.5500000000000007E-2</v>
      </c>
      <c r="K38">
        <f t="shared" ref="K38:K39" si="2">E38-2*F38</f>
        <v>1.4198</v>
      </c>
      <c r="L38">
        <f>E38+2*F38</f>
        <v>1.7618</v>
      </c>
      <c r="M38" t="s">
        <v>363</v>
      </c>
    </row>
    <row r="39" spans="4:13" x14ac:dyDescent="0.3">
      <c r="D39" s="42" t="s">
        <v>310</v>
      </c>
      <c r="E39">
        <f>E35+E33</f>
        <v>1.4360000000000002</v>
      </c>
      <c r="F39" s="42">
        <f>F35</f>
        <v>8.8999999999999996E-2</v>
      </c>
      <c r="K39">
        <f t="shared" si="2"/>
        <v>1.2580000000000002</v>
      </c>
      <c r="L39">
        <f>E39+2*F39</f>
        <v>1.6140000000000001</v>
      </c>
      <c r="M39" t="s">
        <v>362</v>
      </c>
    </row>
    <row r="52" spans="4:6" x14ac:dyDescent="0.3">
      <c r="D52" s="42"/>
      <c r="F52" s="42"/>
    </row>
    <row r="53" spans="4:6" x14ac:dyDescent="0.3">
      <c r="D53" s="42"/>
      <c r="F53" s="42"/>
    </row>
    <row r="54" spans="4:6" x14ac:dyDescent="0.3">
      <c r="D54" s="42"/>
      <c r="F54" s="4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8"/>
  <sheetViews>
    <sheetView topLeftCell="A229" workbookViewId="0">
      <selection activeCell="K234" sqref="K234"/>
    </sheetView>
  </sheetViews>
  <sheetFormatPr defaultRowHeight="16.5" x14ac:dyDescent="0.3"/>
  <sheetData>
    <row r="3" spans="2:7" x14ac:dyDescent="0.3">
      <c r="B3" s="44" t="s">
        <v>369</v>
      </c>
    </row>
    <row r="4" spans="2:7" x14ac:dyDescent="0.3">
      <c r="B4" t="s">
        <v>364</v>
      </c>
    </row>
    <row r="5" spans="2:7" x14ac:dyDescent="0.3">
      <c r="B5" t="s">
        <v>347</v>
      </c>
    </row>
    <row r="6" spans="2:7" x14ac:dyDescent="0.3">
      <c r="B6" t="s">
        <v>347</v>
      </c>
    </row>
    <row r="7" spans="2:7" x14ac:dyDescent="0.3">
      <c r="C7" t="s">
        <v>365</v>
      </c>
      <c r="D7" t="s">
        <v>313</v>
      </c>
      <c r="E7" t="s">
        <v>311</v>
      </c>
      <c r="F7" t="s">
        <v>309</v>
      </c>
    </row>
    <row r="8" spans="2:7" x14ac:dyDescent="0.3">
      <c r="D8">
        <v>1.635</v>
      </c>
      <c r="E8">
        <v>1.57</v>
      </c>
      <c r="F8">
        <v>1.415</v>
      </c>
    </row>
    <row r="9" spans="2:7" x14ac:dyDescent="0.3">
      <c r="B9" t="s">
        <v>347</v>
      </c>
    </row>
    <row r="10" spans="2:7" x14ac:dyDescent="0.3">
      <c r="B10" t="s">
        <v>347</v>
      </c>
    </row>
    <row r="11" spans="2:7" x14ac:dyDescent="0.3">
      <c r="B11" t="s">
        <v>366</v>
      </c>
    </row>
    <row r="12" spans="2:7" x14ac:dyDescent="0.3">
      <c r="B12" t="s">
        <v>347</v>
      </c>
    </row>
    <row r="13" spans="2:7" x14ac:dyDescent="0.3">
      <c r="D13" t="s">
        <v>347</v>
      </c>
      <c r="E13" t="s">
        <v>347</v>
      </c>
      <c r="F13" t="s">
        <v>347</v>
      </c>
      <c r="G13" t="s">
        <v>347</v>
      </c>
    </row>
    <row r="14" spans="2:7" x14ac:dyDescent="0.3">
      <c r="C14" t="s">
        <v>367</v>
      </c>
      <c r="D14">
        <v>1</v>
      </c>
      <c r="E14" t="s">
        <v>368</v>
      </c>
      <c r="F14" t="s">
        <v>347</v>
      </c>
      <c r="G14" t="s">
        <v>347</v>
      </c>
    </row>
    <row r="15" spans="2:7" x14ac:dyDescent="0.3">
      <c r="C15" t="s">
        <v>344</v>
      </c>
      <c r="D15">
        <v>2</v>
      </c>
      <c r="E15">
        <v>4.1000000000000002E-2</v>
      </c>
      <c r="F15" t="s">
        <v>368</v>
      </c>
      <c r="G15" t="s">
        <v>347</v>
      </c>
    </row>
    <row r="16" spans="2:7" x14ac:dyDescent="0.3">
      <c r="C16" t="s">
        <v>345</v>
      </c>
      <c r="D16">
        <v>3</v>
      </c>
      <c r="E16">
        <v>4.2000000000000003E-2</v>
      </c>
      <c r="F16">
        <v>4.2999999999999997E-2</v>
      </c>
      <c r="G16" t="s">
        <v>368</v>
      </c>
    </row>
    <row r="17" spans="2:7" x14ac:dyDescent="0.3">
      <c r="D17" t="s">
        <v>347</v>
      </c>
      <c r="E17">
        <v>1</v>
      </c>
      <c r="F17">
        <v>2</v>
      </c>
      <c r="G17">
        <v>3</v>
      </c>
    </row>
    <row r="18" spans="2:7" x14ac:dyDescent="0.3">
      <c r="B18" t="s">
        <v>347</v>
      </c>
    </row>
    <row r="19" spans="2:7" x14ac:dyDescent="0.3">
      <c r="C19" t="s">
        <v>370</v>
      </c>
      <c r="D19">
        <f>D8-E8-2*E15</f>
        <v>-1.7000000000000057E-2</v>
      </c>
      <c r="E19">
        <f>D8-E8+2*E15</f>
        <v>0.14699999999999996</v>
      </c>
    </row>
    <row r="20" spans="2:7" x14ac:dyDescent="0.3">
      <c r="C20" s="44" t="s">
        <v>371</v>
      </c>
      <c r="D20">
        <f>D8-F8-2*E16</f>
        <v>0.13599999999999995</v>
      </c>
      <c r="E20">
        <f>D8-F8+2*E16</f>
        <v>0.30399999999999999</v>
      </c>
    </row>
    <row r="21" spans="2:7" x14ac:dyDescent="0.3">
      <c r="C21" s="44" t="s">
        <v>372</v>
      </c>
      <c r="D21">
        <f>E8-F8-2*F16</f>
        <v>6.9000000000000034E-2</v>
      </c>
      <c r="E21">
        <f>E8-F8+2*F16</f>
        <v>0.24100000000000002</v>
      </c>
    </row>
    <row r="23" spans="2:7" x14ac:dyDescent="0.3">
      <c r="C23" t="s">
        <v>314</v>
      </c>
      <c r="D23" t="s">
        <v>312</v>
      </c>
      <c r="E23" t="s">
        <v>320</v>
      </c>
    </row>
    <row r="24" spans="2:7" x14ac:dyDescent="0.3">
      <c r="C24" t="s">
        <v>373</v>
      </c>
      <c r="D24" t="s">
        <v>373</v>
      </c>
      <c r="E24" t="s">
        <v>362</v>
      </c>
    </row>
    <row r="28" spans="2:7" x14ac:dyDescent="0.3">
      <c r="B28" s="44" t="s">
        <v>374</v>
      </c>
    </row>
    <row r="29" spans="2:7" x14ac:dyDescent="0.3">
      <c r="B29" t="s">
        <v>364</v>
      </c>
    </row>
    <row r="30" spans="2:7" x14ac:dyDescent="0.3">
      <c r="B30" t="s">
        <v>347</v>
      </c>
    </row>
    <row r="31" spans="2:7" x14ac:dyDescent="0.3">
      <c r="B31" t="s">
        <v>347</v>
      </c>
    </row>
    <row r="32" spans="2:7" x14ac:dyDescent="0.3">
      <c r="C32" t="s">
        <v>365</v>
      </c>
      <c r="D32" t="s">
        <v>313</v>
      </c>
      <c r="E32" t="s">
        <v>311</v>
      </c>
      <c r="F32" t="s">
        <v>309</v>
      </c>
    </row>
    <row r="33" spans="2:7" x14ac:dyDescent="0.3">
      <c r="D33">
        <v>0.70309999999999995</v>
      </c>
      <c r="E33">
        <v>0.99750000000000005</v>
      </c>
      <c r="F33">
        <v>0.79759999999999998</v>
      </c>
    </row>
    <row r="34" spans="2:7" x14ac:dyDescent="0.3">
      <c r="B34" t="s">
        <v>347</v>
      </c>
    </row>
    <row r="35" spans="2:7" x14ac:dyDescent="0.3">
      <c r="B35" t="s">
        <v>347</v>
      </c>
    </row>
    <row r="36" spans="2:7" x14ac:dyDescent="0.3">
      <c r="B36" t="s">
        <v>366</v>
      </c>
    </row>
    <row r="37" spans="2:7" x14ac:dyDescent="0.3">
      <c r="B37" t="s">
        <v>347</v>
      </c>
    </row>
    <row r="38" spans="2:7" x14ac:dyDescent="0.3">
      <c r="D38" t="s">
        <v>347</v>
      </c>
      <c r="E38" t="s">
        <v>347</v>
      </c>
      <c r="F38" t="s">
        <v>347</v>
      </c>
      <c r="G38" t="s">
        <v>347</v>
      </c>
    </row>
    <row r="39" spans="2:7" x14ac:dyDescent="0.3">
      <c r="C39" t="s">
        <v>367</v>
      </c>
      <c r="D39">
        <v>1</v>
      </c>
      <c r="E39" t="s">
        <v>368</v>
      </c>
      <c r="F39" t="s">
        <v>347</v>
      </c>
      <c r="G39" t="s">
        <v>347</v>
      </c>
    </row>
    <row r="40" spans="2:7" x14ac:dyDescent="0.3">
      <c r="C40" t="s">
        <v>344</v>
      </c>
      <c r="D40">
        <v>2</v>
      </c>
      <c r="E40">
        <v>8.77E-2</v>
      </c>
      <c r="F40" t="s">
        <v>368</v>
      </c>
      <c r="G40" t="s">
        <v>347</v>
      </c>
    </row>
    <row r="41" spans="2:7" x14ac:dyDescent="0.3">
      <c r="C41" t="s">
        <v>345</v>
      </c>
      <c r="D41">
        <v>3</v>
      </c>
      <c r="E41">
        <v>9.1700000000000004E-2</v>
      </c>
      <c r="F41">
        <v>8.5400000000000004E-2</v>
      </c>
      <c r="G41" t="s">
        <v>368</v>
      </c>
    </row>
    <row r="42" spans="2:7" x14ac:dyDescent="0.3">
      <c r="D42" t="s">
        <v>347</v>
      </c>
      <c r="E42">
        <v>1</v>
      </c>
      <c r="F42">
        <v>2</v>
      </c>
      <c r="G42">
        <v>3</v>
      </c>
    </row>
    <row r="44" spans="2:7" x14ac:dyDescent="0.3">
      <c r="C44" s="44" t="s">
        <v>370</v>
      </c>
      <c r="D44">
        <f>D33-E33-2*E40</f>
        <v>-0.46980000000000011</v>
      </c>
      <c r="E44">
        <f>D33-E33+2*E40</f>
        <v>-0.11900000000000011</v>
      </c>
    </row>
    <row r="45" spans="2:7" x14ac:dyDescent="0.3">
      <c r="C45" t="s">
        <v>371</v>
      </c>
      <c r="D45">
        <f>D33-F33-2*E41</f>
        <v>-0.27790000000000004</v>
      </c>
      <c r="E45">
        <f>D33-F33+2*E41</f>
        <v>8.8899999999999979E-2</v>
      </c>
    </row>
    <row r="46" spans="2:7" x14ac:dyDescent="0.3">
      <c r="C46" s="44" t="s">
        <v>372</v>
      </c>
      <c r="D46">
        <f>E33-F33-2*F41</f>
        <v>2.910000000000007E-2</v>
      </c>
      <c r="E46">
        <f>E33-F33+2*F41</f>
        <v>0.37070000000000008</v>
      </c>
    </row>
    <row r="48" spans="2:7" x14ac:dyDescent="0.3">
      <c r="C48" t="s">
        <v>314</v>
      </c>
      <c r="D48" t="s">
        <v>312</v>
      </c>
      <c r="E48" t="s">
        <v>320</v>
      </c>
    </row>
    <row r="49" spans="2:7" x14ac:dyDescent="0.3">
      <c r="C49" t="s">
        <v>373</v>
      </c>
      <c r="D49" t="s">
        <v>362</v>
      </c>
      <c r="E49" t="s">
        <v>373</v>
      </c>
    </row>
    <row r="51" spans="2:7" x14ac:dyDescent="0.3">
      <c r="B51" s="44" t="s">
        <v>375</v>
      </c>
    </row>
    <row r="52" spans="2:7" x14ac:dyDescent="0.3">
      <c r="B52" t="s">
        <v>364</v>
      </c>
    </row>
    <row r="53" spans="2:7" x14ac:dyDescent="0.3">
      <c r="B53" t="s">
        <v>347</v>
      </c>
    </row>
    <row r="54" spans="2:7" x14ac:dyDescent="0.3">
      <c r="B54" t="s">
        <v>347</v>
      </c>
    </row>
    <row r="55" spans="2:7" x14ac:dyDescent="0.3">
      <c r="C55" t="s">
        <v>365</v>
      </c>
      <c r="D55" t="s">
        <v>313</v>
      </c>
      <c r="E55" t="s">
        <v>311</v>
      </c>
      <c r="F55" t="s">
        <v>309</v>
      </c>
    </row>
    <row r="56" spans="2:7" x14ac:dyDescent="0.3">
      <c r="D56">
        <v>1.1639999999999999</v>
      </c>
      <c r="E56">
        <v>1.6639999999999999</v>
      </c>
      <c r="F56">
        <v>1.43</v>
      </c>
    </row>
    <row r="57" spans="2:7" x14ac:dyDescent="0.3">
      <c r="B57" t="s">
        <v>347</v>
      </c>
    </row>
    <row r="58" spans="2:7" x14ac:dyDescent="0.3">
      <c r="B58" t="s">
        <v>347</v>
      </c>
    </row>
    <row r="59" spans="2:7" x14ac:dyDescent="0.3">
      <c r="B59" t="s">
        <v>366</v>
      </c>
    </row>
    <row r="60" spans="2:7" x14ac:dyDescent="0.3">
      <c r="B60" t="s">
        <v>347</v>
      </c>
    </row>
    <row r="61" spans="2:7" x14ac:dyDescent="0.3">
      <c r="D61" t="s">
        <v>347</v>
      </c>
      <c r="E61" t="s">
        <v>347</v>
      </c>
      <c r="F61" t="s">
        <v>347</v>
      </c>
      <c r="G61" t="s">
        <v>347</v>
      </c>
    </row>
    <row r="62" spans="2:7" x14ac:dyDescent="0.3">
      <c r="C62" t="s">
        <v>367</v>
      </c>
      <c r="D62">
        <v>1</v>
      </c>
      <c r="E62" t="s">
        <v>368</v>
      </c>
      <c r="F62" t="s">
        <v>347</v>
      </c>
      <c r="G62" t="s">
        <v>347</v>
      </c>
    </row>
    <row r="63" spans="2:7" x14ac:dyDescent="0.3">
      <c r="C63" t="s">
        <v>344</v>
      </c>
      <c r="D63">
        <v>2</v>
      </c>
      <c r="E63">
        <v>0.14899999999999999</v>
      </c>
      <c r="F63" t="s">
        <v>368</v>
      </c>
      <c r="G63" t="s">
        <v>347</v>
      </c>
    </row>
    <row r="64" spans="2:7" x14ac:dyDescent="0.3">
      <c r="C64" t="s">
        <v>345</v>
      </c>
      <c r="D64">
        <v>3</v>
      </c>
      <c r="E64">
        <v>0.156</v>
      </c>
      <c r="F64">
        <v>0.13800000000000001</v>
      </c>
      <c r="G64" t="s">
        <v>368</v>
      </c>
    </row>
    <row r="65" spans="2:7" x14ac:dyDescent="0.3">
      <c r="D65" t="s">
        <v>347</v>
      </c>
      <c r="E65">
        <v>1</v>
      </c>
      <c r="F65">
        <v>2</v>
      </c>
      <c r="G65">
        <v>3</v>
      </c>
    </row>
    <row r="67" spans="2:7" x14ac:dyDescent="0.3">
      <c r="C67" s="44" t="s">
        <v>370</v>
      </c>
      <c r="D67">
        <f>D56-E56-2*E63</f>
        <v>-0.79800000000000004</v>
      </c>
      <c r="E67">
        <f>D56-E56+2*E63</f>
        <v>-0.20200000000000001</v>
      </c>
    </row>
    <row r="68" spans="2:7" x14ac:dyDescent="0.3">
      <c r="C68" t="s">
        <v>371</v>
      </c>
      <c r="D68">
        <f>D56-F56-2*E64</f>
        <v>-0.57800000000000007</v>
      </c>
      <c r="E68">
        <f>D56-F56+2*E64</f>
        <v>4.5999999999999985E-2</v>
      </c>
    </row>
    <row r="69" spans="2:7" x14ac:dyDescent="0.3">
      <c r="C69" t="s">
        <v>372</v>
      </c>
      <c r="D69">
        <f>E56-F56-2*F64</f>
        <v>-4.2000000000000037E-2</v>
      </c>
      <c r="E69">
        <f>E56-F56+2*F64</f>
        <v>0.51</v>
      </c>
    </row>
    <row r="71" spans="2:7" x14ac:dyDescent="0.3">
      <c r="C71" t="s">
        <v>314</v>
      </c>
      <c r="D71" t="s">
        <v>312</v>
      </c>
      <c r="E71" t="s">
        <v>320</v>
      </c>
    </row>
    <row r="72" spans="2:7" x14ac:dyDescent="0.3">
      <c r="C72" t="s">
        <v>373</v>
      </c>
      <c r="D72" t="s">
        <v>362</v>
      </c>
      <c r="E72" t="s">
        <v>376</v>
      </c>
    </row>
    <row r="74" spans="2:7" x14ac:dyDescent="0.3">
      <c r="B74" s="44" t="s">
        <v>377</v>
      </c>
    </row>
    <row r="75" spans="2:7" x14ac:dyDescent="0.3">
      <c r="B75" t="s">
        <v>364</v>
      </c>
    </row>
    <row r="76" spans="2:7" x14ac:dyDescent="0.3">
      <c r="B76" t="s">
        <v>347</v>
      </c>
    </row>
    <row r="77" spans="2:7" x14ac:dyDescent="0.3">
      <c r="B77" t="s">
        <v>347</v>
      </c>
    </row>
    <row r="78" spans="2:7" x14ac:dyDescent="0.3">
      <c r="C78" t="s">
        <v>365</v>
      </c>
      <c r="D78" t="s">
        <v>313</v>
      </c>
      <c r="E78" t="s">
        <v>311</v>
      </c>
      <c r="F78" t="s">
        <v>309</v>
      </c>
    </row>
    <row r="79" spans="2:7" x14ac:dyDescent="0.3">
      <c r="D79">
        <v>0.1648</v>
      </c>
      <c r="E79">
        <v>0.92789999999999995</v>
      </c>
      <c r="F79">
        <v>0.65810000000000002</v>
      </c>
    </row>
    <row r="80" spans="2:7" x14ac:dyDescent="0.3">
      <c r="B80" t="s">
        <v>347</v>
      </c>
    </row>
    <row r="81" spans="2:7" x14ac:dyDescent="0.3">
      <c r="B81" t="s">
        <v>347</v>
      </c>
    </row>
    <row r="82" spans="2:7" x14ac:dyDescent="0.3">
      <c r="B82" t="s">
        <v>366</v>
      </c>
    </row>
    <row r="83" spans="2:7" x14ac:dyDescent="0.3">
      <c r="B83" t="s">
        <v>347</v>
      </c>
    </row>
    <row r="84" spans="2:7" x14ac:dyDescent="0.3">
      <c r="D84" t="s">
        <v>347</v>
      </c>
      <c r="E84" t="s">
        <v>347</v>
      </c>
      <c r="F84" t="s">
        <v>347</v>
      </c>
      <c r="G84" t="s">
        <v>347</v>
      </c>
    </row>
    <row r="85" spans="2:7" x14ac:dyDescent="0.3">
      <c r="C85" t="s">
        <v>367</v>
      </c>
      <c r="D85">
        <v>1</v>
      </c>
      <c r="E85" t="s">
        <v>368</v>
      </c>
      <c r="F85" t="s">
        <v>347</v>
      </c>
      <c r="G85" t="s">
        <v>347</v>
      </c>
    </row>
    <row r="86" spans="2:7" x14ac:dyDescent="0.3">
      <c r="C86" t="s">
        <v>344</v>
      </c>
      <c r="D86">
        <v>2</v>
      </c>
      <c r="E86">
        <v>0.25140000000000001</v>
      </c>
      <c r="F86" t="s">
        <v>368</v>
      </c>
      <c r="G86" t="s">
        <v>347</v>
      </c>
    </row>
    <row r="87" spans="2:7" x14ac:dyDescent="0.3">
      <c r="C87" t="s">
        <v>345</v>
      </c>
      <c r="D87">
        <v>3</v>
      </c>
      <c r="E87">
        <v>0.26350000000000001</v>
      </c>
      <c r="F87">
        <v>0.2155</v>
      </c>
      <c r="G87" t="s">
        <v>368</v>
      </c>
    </row>
    <row r="88" spans="2:7" x14ac:dyDescent="0.3">
      <c r="D88" t="s">
        <v>347</v>
      </c>
      <c r="E88">
        <v>1</v>
      </c>
      <c r="F88">
        <v>2</v>
      </c>
      <c r="G88">
        <v>3</v>
      </c>
    </row>
    <row r="90" spans="2:7" x14ac:dyDescent="0.3">
      <c r="C90" s="44" t="s">
        <v>370</v>
      </c>
      <c r="D90">
        <f>D79-E79-2*E86</f>
        <v>-1.2658999999999998</v>
      </c>
      <c r="E90">
        <f>D79-E79+2*E86</f>
        <v>-0.26029999999999986</v>
      </c>
    </row>
    <row r="91" spans="2:7" x14ac:dyDescent="0.3">
      <c r="C91" t="s">
        <v>371</v>
      </c>
      <c r="D91">
        <f>D79-F79-2*E87</f>
        <v>-1.0203</v>
      </c>
      <c r="E91">
        <f>D79-F79+2*E87</f>
        <v>3.3700000000000008E-2</v>
      </c>
    </row>
    <row r="92" spans="2:7" x14ac:dyDescent="0.3">
      <c r="C92" t="s">
        <v>372</v>
      </c>
      <c r="D92">
        <f>E79-F79-2*F87</f>
        <v>-0.16120000000000007</v>
      </c>
      <c r="E92">
        <f>E79-F79+2*F87</f>
        <v>0.70079999999999987</v>
      </c>
    </row>
    <row r="94" spans="2:7" x14ac:dyDescent="0.3">
      <c r="C94" t="s">
        <v>314</v>
      </c>
      <c r="D94" t="s">
        <v>312</v>
      </c>
      <c r="E94" t="s">
        <v>320</v>
      </c>
    </row>
    <row r="95" spans="2:7" x14ac:dyDescent="0.3">
      <c r="C95" t="s">
        <v>373</v>
      </c>
      <c r="D95" t="s">
        <v>362</v>
      </c>
      <c r="E95" t="s">
        <v>376</v>
      </c>
    </row>
    <row r="98" spans="2:7" x14ac:dyDescent="0.3">
      <c r="B98" s="44" t="s">
        <v>378</v>
      </c>
    </row>
    <row r="99" spans="2:7" x14ac:dyDescent="0.3">
      <c r="B99" t="s">
        <v>364</v>
      </c>
    </row>
    <row r="100" spans="2:7" x14ac:dyDescent="0.3">
      <c r="B100" t="s">
        <v>347</v>
      </c>
    </row>
    <row r="101" spans="2:7" x14ac:dyDescent="0.3">
      <c r="B101" t="s">
        <v>347</v>
      </c>
    </row>
    <row r="102" spans="2:7" x14ac:dyDescent="0.3">
      <c r="C102" t="s">
        <v>365</v>
      </c>
      <c r="D102" t="s">
        <v>313</v>
      </c>
      <c r="E102" t="s">
        <v>311</v>
      </c>
      <c r="F102" t="s">
        <v>309</v>
      </c>
    </row>
    <row r="103" spans="2:7" x14ac:dyDescent="0.3">
      <c r="D103">
        <v>4.6879999999999997</v>
      </c>
      <c r="E103">
        <v>4.1840000000000002</v>
      </c>
      <c r="F103">
        <v>8.9760000000000009</v>
      </c>
    </row>
    <row r="104" spans="2:7" x14ac:dyDescent="0.3">
      <c r="B104" t="s">
        <v>347</v>
      </c>
    </row>
    <row r="105" spans="2:7" x14ac:dyDescent="0.3">
      <c r="B105" t="s">
        <v>347</v>
      </c>
    </row>
    <row r="106" spans="2:7" x14ac:dyDescent="0.3">
      <c r="B106" t="s">
        <v>366</v>
      </c>
    </row>
    <row r="107" spans="2:7" x14ac:dyDescent="0.3">
      <c r="B107" t="s">
        <v>347</v>
      </c>
    </row>
    <row r="108" spans="2:7" x14ac:dyDescent="0.3">
      <c r="D108" t="s">
        <v>347</v>
      </c>
      <c r="E108" t="s">
        <v>347</v>
      </c>
      <c r="F108" t="s">
        <v>347</v>
      </c>
      <c r="G108" t="s">
        <v>347</v>
      </c>
    </row>
    <row r="109" spans="2:7" x14ac:dyDescent="0.3">
      <c r="C109" t="s">
        <v>367</v>
      </c>
      <c r="D109">
        <v>1</v>
      </c>
      <c r="E109" t="s">
        <v>368</v>
      </c>
      <c r="F109" t="s">
        <v>347</v>
      </c>
      <c r="G109" t="s">
        <v>347</v>
      </c>
    </row>
    <row r="110" spans="2:7" x14ac:dyDescent="0.3">
      <c r="C110" t="s">
        <v>344</v>
      </c>
      <c r="D110">
        <v>2</v>
      </c>
      <c r="E110">
        <v>0.42399999999999999</v>
      </c>
      <c r="F110" t="s">
        <v>368</v>
      </c>
      <c r="G110" t="s">
        <v>347</v>
      </c>
    </row>
    <row r="111" spans="2:7" x14ac:dyDescent="0.3">
      <c r="C111" t="s">
        <v>345</v>
      </c>
      <c r="D111">
        <v>3</v>
      </c>
      <c r="E111">
        <v>1.4370000000000001</v>
      </c>
      <c r="F111">
        <v>1.4279999999999999</v>
      </c>
      <c r="G111" t="s">
        <v>368</v>
      </c>
    </row>
    <row r="112" spans="2:7" x14ac:dyDescent="0.3">
      <c r="D112" t="s">
        <v>347</v>
      </c>
      <c r="E112">
        <v>1</v>
      </c>
      <c r="F112">
        <v>2</v>
      </c>
      <c r="G112">
        <v>3</v>
      </c>
    </row>
    <row r="114" spans="2:6" x14ac:dyDescent="0.3">
      <c r="C114" t="s">
        <v>370</v>
      </c>
      <c r="D114">
        <f>D103-E103-2*E110</f>
        <v>-0.34400000000000042</v>
      </c>
      <c r="E114">
        <f>D103-E103+2*E110</f>
        <v>1.3519999999999994</v>
      </c>
    </row>
    <row r="115" spans="2:6" x14ac:dyDescent="0.3">
      <c r="C115" s="44" t="s">
        <v>371</v>
      </c>
      <c r="D115">
        <f>D103-F103-2*E111</f>
        <v>-7.1620000000000008</v>
      </c>
      <c r="E115">
        <f>D103-F103+2*E111</f>
        <v>-1.414000000000001</v>
      </c>
    </row>
    <row r="116" spans="2:6" x14ac:dyDescent="0.3">
      <c r="C116" s="44" t="s">
        <v>372</v>
      </c>
      <c r="D116">
        <f>E103-F103-2*F111</f>
        <v>-7.6480000000000006</v>
      </c>
      <c r="E116">
        <f>E103-F103+2*F111</f>
        <v>-1.9360000000000008</v>
      </c>
    </row>
    <row r="118" spans="2:6" x14ac:dyDescent="0.3">
      <c r="C118" t="s">
        <v>314</v>
      </c>
      <c r="D118" t="s">
        <v>312</v>
      </c>
      <c r="E118" t="s">
        <v>320</v>
      </c>
    </row>
    <row r="119" spans="2:6" x14ac:dyDescent="0.3">
      <c r="C119" t="s">
        <v>373</v>
      </c>
      <c r="D119" t="s">
        <v>373</v>
      </c>
      <c r="E119" t="s">
        <v>362</v>
      </c>
    </row>
    <row r="121" spans="2:6" x14ac:dyDescent="0.3">
      <c r="B121" s="44" t="s">
        <v>37</v>
      </c>
    </row>
    <row r="122" spans="2:6" x14ac:dyDescent="0.3">
      <c r="B122" t="s">
        <v>364</v>
      </c>
    </row>
    <row r="123" spans="2:6" x14ac:dyDescent="0.3">
      <c r="B123" t="s">
        <v>347</v>
      </c>
    </row>
    <row r="124" spans="2:6" x14ac:dyDescent="0.3">
      <c r="B124" t="s">
        <v>347</v>
      </c>
    </row>
    <row r="125" spans="2:6" x14ac:dyDescent="0.3">
      <c r="C125" t="s">
        <v>365</v>
      </c>
      <c r="D125" t="s">
        <v>313</v>
      </c>
      <c r="E125" t="s">
        <v>311</v>
      </c>
      <c r="F125" t="s">
        <v>309</v>
      </c>
    </row>
    <row r="126" spans="2:6" x14ac:dyDescent="0.3">
      <c r="D126">
        <v>-0.16750000000000001</v>
      </c>
      <c r="E126">
        <v>-0.84209999999999996</v>
      </c>
      <c r="F126">
        <v>0.31569999999999998</v>
      </c>
    </row>
    <row r="127" spans="2:6" x14ac:dyDescent="0.3">
      <c r="B127" t="s">
        <v>347</v>
      </c>
    </row>
    <row r="128" spans="2:6" x14ac:dyDescent="0.3">
      <c r="B128" t="s">
        <v>347</v>
      </c>
    </row>
    <row r="129" spans="2:7" x14ac:dyDescent="0.3">
      <c r="B129" t="s">
        <v>366</v>
      </c>
    </row>
    <row r="130" spans="2:7" x14ac:dyDescent="0.3">
      <c r="B130" t="s">
        <v>347</v>
      </c>
    </row>
    <row r="131" spans="2:7" x14ac:dyDescent="0.3">
      <c r="D131" t="s">
        <v>347</v>
      </c>
      <c r="E131" t="s">
        <v>347</v>
      </c>
      <c r="F131" t="s">
        <v>347</v>
      </c>
      <c r="G131" t="s">
        <v>347</v>
      </c>
    </row>
    <row r="132" spans="2:7" x14ac:dyDescent="0.3">
      <c r="C132" t="s">
        <v>367</v>
      </c>
      <c r="D132">
        <v>1</v>
      </c>
      <c r="E132" t="s">
        <v>368</v>
      </c>
      <c r="F132" t="s">
        <v>347</v>
      </c>
      <c r="G132" t="s">
        <v>347</v>
      </c>
    </row>
    <row r="133" spans="2:7" x14ac:dyDescent="0.3">
      <c r="C133" t="s">
        <v>344</v>
      </c>
      <c r="D133">
        <v>2</v>
      </c>
      <c r="E133">
        <v>0.4002</v>
      </c>
      <c r="F133" t="s">
        <v>368</v>
      </c>
      <c r="G133" t="s">
        <v>347</v>
      </c>
    </row>
    <row r="134" spans="2:7" x14ac:dyDescent="0.3">
      <c r="C134" t="s">
        <v>345</v>
      </c>
      <c r="D134">
        <v>3</v>
      </c>
      <c r="E134">
        <v>0.3891</v>
      </c>
      <c r="F134">
        <v>0.40310000000000001</v>
      </c>
      <c r="G134" t="s">
        <v>368</v>
      </c>
    </row>
    <row r="135" spans="2:7" x14ac:dyDescent="0.3">
      <c r="D135" t="s">
        <v>347</v>
      </c>
      <c r="E135">
        <v>1</v>
      </c>
      <c r="F135">
        <v>2</v>
      </c>
      <c r="G135">
        <v>3</v>
      </c>
    </row>
    <row r="137" spans="2:7" x14ac:dyDescent="0.3">
      <c r="C137" t="s">
        <v>370</v>
      </c>
      <c r="D137">
        <f>D126-E126-2*E133</f>
        <v>-0.12580000000000002</v>
      </c>
      <c r="E137">
        <f>D126-E126+2*E133</f>
        <v>1.4750000000000001</v>
      </c>
    </row>
    <row r="138" spans="2:7" x14ac:dyDescent="0.3">
      <c r="C138" t="s">
        <v>371</v>
      </c>
      <c r="D138">
        <f>D126-F126-2*E134</f>
        <v>-1.2614000000000001</v>
      </c>
      <c r="E138">
        <f>D126-F126+2*E134</f>
        <v>0.29500000000000004</v>
      </c>
    </row>
    <row r="139" spans="2:7" x14ac:dyDescent="0.3">
      <c r="C139" s="44" t="s">
        <v>372</v>
      </c>
      <c r="D139">
        <f>E126-F126-2*F134</f>
        <v>-1.964</v>
      </c>
      <c r="E139">
        <f>E126-F126+2*F134</f>
        <v>-0.35159999999999991</v>
      </c>
    </row>
    <row r="141" spans="2:7" x14ac:dyDescent="0.3">
      <c r="C141" t="s">
        <v>314</v>
      </c>
      <c r="D141" t="s">
        <v>312</v>
      </c>
      <c r="E141" t="s">
        <v>320</v>
      </c>
    </row>
    <row r="142" spans="2:7" x14ac:dyDescent="0.3">
      <c r="C142" t="s">
        <v>376</v>
      </c>
      <c r="D142" t="s">
        <v>373</v>
      </c>
      <c r="E142" t="s">
        <v>362</v>
      </c>
    </row>
    <row r="144" spans="2:7" x14ac:dyDescent="0.3">
      <c r="B144" s="44" t="s">
        <v>380</v>
      </c>
    </row>
    <row r="145" spans="2:7" x14ac:dyDescent="0.3">
      <c r="B145" t="s">
        <v>364</v>
      </c>
    </row>
    <row r="146" spans="2:7" x14ac:dyDescent="0.3">
      <c r="B146" t="s">
        <v>347</v>
      </c>
    </row>
    <row r="147" spans="2:7" x14ac:dyDescent="0.3">
      <c r="B147" t="s">
        <v>347</v>
      </c>
    </row>
    <row r="148" spans="2:7" x14ac:dyDescent="0.3">
      <c r="C148" t="s">
        <v>365</v>
      </c>
      <c r="D148" t="s">
        <v>313</v>
      </c>
      <c r="E148" t="s">
        <v>311</v>
      </c>
      <c r="F148" t="s">
        <v>309</v>
      </c>
    </row>
    <row r="149" spans="2:7" x14ac:dyDescent="0.3">
      <c r="D149">
        <v>1.6719999999999999</v>
      </c>
      <c r="E149">
        <v>0.23899999999999999</v>
      </c>
      <c r="F149">
        <v>1.54</v>
      </c>
    </row>
    <row r="150" spans="2:7" x14ac:dyDescent="0.3">
      <c r="B150" t="s">
        <v>347</v>
      </c>
    </row>
    <row r="151" spans="2:7" x14ac:dyDescent="0.3">
      <c r="B151" t="s">
        <v>347</v>
      </c>
    </row>
    <row r="152" spans="2:7" x14ac:dyDescent="0.3">
      <c r="B152" t="s">
        <v>366</v>
      </c>
    </row>
    <row r="153" spans="2:7" x14ac:dyDescent="0.3">
      <c r="B153" t="s">
        <v>347</v>
      </c>
    </row>
    <row r="154" spans="2:7" x14ac:dyDescent="0.3">
      <c r="D154" t="s">
        <v>347</v>
      </c>
      <c r="E154" t="s">
        <v>347</v>
      </c>
      <c r="F154" t="s">
        <v>347</v>
      </c>
      <c r="G154" t="s">
        <v>347</v>
      </c>
    </row>
    <row r="155" spans="2:7" x14ac:dyDescent="0.3">
      <c r="C155" t="s">
        <v>367</v>
      </c>
      <c r="D155">
        <v>1</v>
      </c>
      <c r="E155" t="s">
        <v>368</v>
      </c>
      <c r="F155" t="s">
        <v>347</v>
      </c>
      <c r="G155" t="s">
        <v>347</v>
      </c>
    </row>
    <row r="156" spans="2:7" x14ac:dyDescent="0.3">
      <c r="C156" t="s">
        <v>344</v>
      </c>
      <c r="D156">
        <v>2</v>
      </c>
      <c r="E156">
        <v>0.44700000000000001</v>
      </c>
      <c r="F156" t="s">
        <v>368</v>
      </c>
      <c r="G156" t="s">
        <v>347</v>
      </c>
    </row>
    <row r="157" spans="2:7" x14ac:dyDescent="0.3">
      <c r="C157" t="s">
        <v>345</v>
      </c>
      <c r="D157">
        <v>3</v>
      </c>
      <c r="E157">
        <v>0.48099999999999998</v>
      </c>
      <c r="F157">
        <v>0.438</v>
      </c>
      <c r="G157" t="s">
        <v>368</v>
      </c>
    </row>
    <row r="158" spans="2:7" x14ac:dyDescent="0.3">
      <c r="D158" t="s">
        <v>347</v>
      </c>
      <c r="E158">
        <v>1</v>
      </c>
      <c r="F158">
        <v>2</v>
      </c>
      <c r="G158">
        <v>3</v>
      </c>
    </row>
    <row r="160" spans="2:7" x14ac:dyDescent="0.3">
      <c r="C160" s="44" t="s">
        <v>370</v>
      </c>
      <c r="D160">
        <f>D149-E149-2*E156</f>
        <v>0.53899999999999981</v>
      </c>
      <c r="E160">
        <f>D149-E149+2*E156</f>
        <v>2.327</v>
      </c>
    </row>
    <row r="161" spans="2:6" x14ac:dyDescent="0.3">
      <c r="C161" t="s">
        <v>371</v>
      </c>
      <c r="D161">
        <f>D149-F149-2*E157</f>
        <v>-0.83000000000000007</v>
      </c>
      <c r="E161">
        <f>D149-F149+2*E157</f>
        <v>1.0939999999999999</v>
      </c>
    </row>
    <row r="162" spans="2:6" x14ac:dyDescent="0.3">
      <c r="C162" s="44" t="s">
        <v>372</v>
      </c>
      <c r="D162">
        <f>E149-F149-2*F157</f>
        <v>-2.177</v>
      </c>
      <c r="E162">
        <f>E149-F149+2*F157</f>
        <v>-0.42500000000000016</v>
      </c>
    </row>
    <row r="164" spans="2:6" x14ac:dyDescent="0.3">
      <c r="C164" t="s">
        <v>314</v>
      </c>
      <c r="D164" t="s">
        <v>312</v>
      </c>
      <c r="E164" t="s">
        <v>320</v>
      </c>
    </row>
    <row r="165" spans="2:6" x14ac:dyDescent="0.3">
      <c r="C165" t="s">
        <v>373</v>
      </c>
      <c r="D165" t="s">
        <v>362</v>
      </c>
      <c r="E165" t="s">
        <v>373</v>
      </c>
    </row>
    <row r="168" spans="2:6" x14ac:dyDescent="0.3">
      <c r="B168" s="44" t="s">
        <v>379</v>
      </c>
    </row>
    <row r="169" spans="2:6" x14ac:dyDescent="0.3">
      <c r="B169" t="s">
        <v>364</v>
      </c>
    </row>
    <row r="170" spans="2:6" x14ac:dyDescent="0.3">
      <c r="B170" t="s">
        <v>347</v>
      </c>
    </row>
    <row r="171" spans="2:6" x14ac:dyDescent="0.3">
      <c r="B171" t="s">
        <v>347</v>
      </c>
    </row>
    <row r="172" spans="2:6" x14ac:dyDescent="0.3">
      <c r="C172" t="s">
        <v>365</v>
      </c>
      <c r="D172" t="s">
        <v>313</v>
      </c>
      <c r="E172" t="s">
        <v>311</v>
      </c>
      <c r="F172" t="s">
        <v>309</v>
      </c>
    </row>
    <row r="173" spans="2:6" x14ac:dyDescent="0.3">
      <c r="D173">
        <v>-0.14899999999999999</v>
      </c>
      <c r="E173">
        <v>-1.2857000000000001</v>
      </c>
      <c r="F173">
        <v>-0.94430000000000003</v>
      </c>
    </row>
    <row r="174" spans="2:6" x14ac:dyDescent="0.3">
      <c r="B174" t="s">
        <v>347</v>
      </c>
    </row>
    <row r="175" spans="2:6" x14ac:dyDescent="0.3">
      <c r="B175" t="s">
        <v>347</v>
      </c>
    </row>
    <row r="176" spans="2:6" x14ac:dyDescent="0.3">
      <c r="B176" t="s">
        <v>366</v>
      </c>
    </row>
    <row r="177" spans="2:7" x14ac:dyDescent="0.3">
      <c r="B177" t="s">
        <v>347</v>
      </c>
    </row>
    <row r="178" spans="2:7" x14ac:dyDescent="0.3">
      <c r="D178" t="s">
        <v>347</v>
      </c>
      <c r="E178" t="s">
        <v>347</v>
      </c>
      <c r="F178" t="s">
        <v>347</v>
      </c>
      <c r="G178" t="s">
        <v>347</v>
      </c>
    </row>
    <row r="179" spans="2:7" x14ac:dyDescent="0.3">
      <c r="C179" t="s">
        <v>367</v>
      </c>
      <c r="D179">
        <v>1</v>
      </c>
      <c r="E179" t="s">
        <v>368</v>
      </c>
      <c r="F179" t="s">
        <v>347</v>
      </c>
      <c r="G179" t="s">
        <v>347</v>
      </c>
    </row>
    <row r="180" spans="2:7" x14ac:dyDescent="0.3">
      <c r="C180" t="s">
        <v>344</v>
      </c>
      <c r="D180">
        <v>2</v>
      </c>
      <c r="E180">
        <v>0.43</v>
      </c>
      <c r="F180" t="s">
        <v>368</v>
      </c>
      <c r="G180" t="s">
        <v>347</v>
      </c>
    </row>
    <row r="181" spans="2:7" x14ac:dyDescent="0.3">
      <c r="C181" t="s">
        <v>345</v>
      </c>
      <c r="D181">
        <v>3</v>
      </c>
      <c r="E181">
        <v>0.41520000000000001</v>
      </c>
      <c r="F181">
        <v>0.43930000000000002</v>
      </c>
      <c r="G181" t="s">
        <v>368</v>
      </c>
    </row>
    <row r="182" spans="2:7" x14ac:dyDescent="0.3">
      <c r="D182" t="s">
        <v>347</v>
      </c>
      <c r="E182">
        <v>1</v>
      </c>
      <c r="F182">
        <v>2</v>
      </c>
      <c r="G182">
        <v>3</v>
      </c>
    </row>
    <row r="184" spans="2:7" x14ac:dyDescent="0.3">
      <c r="C184" s="44" t="s">
        <v>370</v>
      </c>
      <c r="D184">
        <f>D173-E173-2*E180</f>
        <v>0.27670000000000006</v>
      </c>
      <c r="E184">
        <f>D173-E173+2*E180</f>
        <v>1.9967000000000001</v>
      </c>
    </row>
    <row r="185" spans="2:7" x14ac:dyDescent="0.3">
      <c r="C185" t="s">
        <v>371</v>
      </c>
      <c r="D185">
        <f>D173-F173-2*E181</f>
        <v>-3.510000000000002E-2</v>
      </c>
      <c r="E185">
        <f>D173-F173+2*E181</f>
        <v>1.6257000000000001</v>
      </c>
    </row>
    <row r="186" spans="2:7" x14ac:dyDescent="0.3">
      <c r="C186" t="s">
        <v>372</v>
      </c>
      <c r="D186">
        <f>E173-F173-2*F181</f>
        <v>-1.2200000000000002</v>
      </c>
      <c r="E186">
        <f>E173-F173+2*F181</f>
        <v>0.53720000000000001</v>
      </c>
    </row>
    <row r="188" spans="2:7" x14ac:dyDescent="0.3">
      <c r="C188" t="s">
        <v>314</v>
      </c>
      <c r="D188" t="s">
        <v>312</v>
      </c>
      <c r="E188" t="s">
        <v>320</v>
      </c>
    </row>
    <row r="189" spans="2:7" x14ac:dyDescent="0.3">
      <c r="C189" t="s">
        <v>373</v>
      </c>
      <c r="D189" t="s">
        <v>362</v>
      </c>
      <c r="E189" t="s">
        <v>376</v>
      </c>
    </row>
    <row r="192" spans="2:7" x14ac:dyDescent="0.3">
      <c r="B192" t="s">
        <v>364</v>
      </c>
    </row>
    <row r="193" spans="2:7" x14ac:dyDescent="0.3">
      <c r="B193" t="s">
        <v>347</v>
      </c>
    </row>
    <row r="194" spans="2:7" x14ac:dyDescent="0.3">
      <c r="B194" t="s">
        <v>347</v>
      </c>
    </row>
    <row r="195" spans="2:7" x14ac:dyDescent="0.3">
      <c r="C195" t="s">
        <v>365</v>
      </c>
      <c r="D195" t="s">
        <v>313</v>
      </c>
      <c r="E195" t="s">
        <v>311</v>
      </c>
      <c r="F195" t="s">
        <v>309</v>
      </c>
    </row>
    <row r="196" spans="2:7" x14ac:dyDescent="0.3">
      <c r="D196">
        <v>0.14899999999999999</v>
      </c>
      <c r="E196">
        <v>1.2857000000000001</v>
      </c>
      <c r="F196">
        <v>0.94430000000000003</v>
      </c>
    </row>
    <row r="197" spans="2:7" x14ac:dyDescent="0.3">
      <c r="B197" t="s">
        <v>347</v>
      </c>
    </row>
    <row r="198" spans="2:7" x14ac:dyDescent="0.3">
      <c r="B198" s="44" t="s">
        <v>381</v>
      </c>
    </row>
    <row r="199" spans="2:7" x14ac:dyDescent="0.3">
      <c r="B199" t="s">
        <v>366</v>
      </c>
    </row>
    <row r="200" spans="2:7" x14ac:dyDescent="0.3">
      <c r="B200" t="s">
        <v>347</v>
      </c>
    </row>
    <row r="201" spans="2:7" x14ac:dyDescent="0.3">
      <c r="D201" t="s">
        <v>347</v>
      </c>
      <c r="E201" t="s">
        <v>347</v>
      </c>
      <c r="F201" t="s">
        <v>347</v>
      </c>
      <c r="G201" t="s">
        <v>347</v>
      </c>
    </row>
    <row r="202" spans="2:7" x14ac:dyDescent="0.3">
      <c r="C202" t="s">
        <v>367</v>
      </c>
      <c r="D202">
        <v>1</v>
      </c>
      <c r="E202" t="s">
        <v>368</v>
      </c>
      <c r="F202" t="s">
        <v>347</v>
      </c>
      <c r="G202" t="s">
        <v>347</v>
      </c>
    </row>
    <row r="203" spans="2:7" x14ac:dyDescent="0.3">
      <c r="C203" t="s">
        <v>344</v>
      </c>
      <c r="D203">
        <v>2</v>
      </c>
      <c r="E203">
        <v>0.43</v>
      </c>
      <c r="F203" t="s">
        <v>368</v>
      </c>
      <c r="G203" t="s">
        <v>347</v>
      </c>
    </row>
    <row r="204" spans="2:7" x14ac:dyDescent="0.3">
      <c r="C204" t="s">
        <v>345</v>
      </c>
      <c r="D204">
        <v>3</v>
      </c>
      <c r="E204">
        <v>0.41520000000000001</v>
      </c>
      <c r="F204">
        <v>0.43930000000000002</v>
      </c>
      <c r="G204" t="s">
        <v>368</v>
      </c>
    </row>
    <row r="205" spans="2:7" x14ac:dyDescent="0.3">
      <c r="D205" t="s">
        <v>347</v>
      </c>
      <c r="E205">
        <v>1</v>
      </c>
      <c r="F205">
        <v>2</v>
      </c>
      <c r="G205">
        <v>3</v>
      </c>
    </row>
    <row r="207" spans="2:7" x14ac:dyDescent="0.3">
      <c r="C207" s="44" t="s">
        <v>370</v>
      </c>
      <c r="D207">
        <f>D196-E196-2*E203</f>
        <v>-1.9967000000000001</v>
      </c>
      <c r="E207">
        <f>D196-E196+2*E203</f>
        <v>-0.27670000000000006</v>
      </c>
    </row>
    <row r="208" spans="2:7" x14ac:dyDescent="0.3">
      <c r="C208" t="s">
        <v>371</v>
      </c>
      <c r="D208">
        <f>D196-F196-2*E204</f>
        <v>-1.6257000000000001</v>
      </c>
      <c r="E208">
        <f>D196-F196+2*E204</f>
        <v>3.510000000000002E-2</v>
      </c>
    </row>
    <row r="209" spans="2:7" x14ac:dyDescent="0.3">
      <c r="C209" t="s">
        <v>372</v>
      </c>
      <c r="D209">
        <f>E196-F196-2*F204</f>
        <v>-0.53720000000000001</v>
      </c>
      <c r="E209">
        <f>E196-F196+2*F204</f>
        <v>1.2200000000000002</v>
      </c>
    </row>
    <row r="211" spans="2:7" x14ac:dyDescent="0.3">
      <c r="C211" t="s">
        <v>314</v>
      </c>
      <c r="D211" t="s">
        <v>312</v>
      </c>
      <c r="E211" t="s">
        <v>320</v>
      </c>
    </row>
    <row r="212" spans="2:7" x14ac:dyDescent="0.3">
      <c r="C212" t="s">
        <v>373</v>
      </c>
      <c r="D212" t="s">
        <v>362</v>
      </c>
      <c r="E212" t="s">
        <v>376</v>
      </c>
    </row>
    <row r="214" spans="2:7" x14ac:dyDescent="0.3">
      <c r="B214" s="44" t="s">
        <v>45</v>
      </c>
    </row>
    <row r="215" spans="2:7" x14ac:dyDescent="0.3">
      <c r="B215" t="s">
        <v>364</v>
      </c>
    </row>
    <row r="216" spans="2:7" x14ac:dyDescent="0.3">
      <c r="B216" t="s">
        <v>347</v>
      </c>
    </row>
    <row r="217" spans="2:7" x14ac:dyDescent="0.3">
      <c r="B217" t="s">
        <v>347</v>
      </c>
    </row>
    <row r="218" spans="2:7" x14ac:dyDescent="0.3">
      <c r="C218" t="s">
        <v>365</v>
      </c>
      <c r="D218" t="s">
        <v>313</v>
      </c>
      <c r="E218" t="s">
        <v>311</v>
      </c>
      <c r="F218" t="s">
        <v>309</v>
      </c>
    </row>
    <row r="219" spans="2:7" x14ac:dyDescent="0.3">
      <c r="D219">
        <v>-3.8460000000000001</v>
      </c>
      <c r="E219">
        <v>-1.6930000000000001</v>
      </c>
      <c r="F219">
        <v>-0.73899999999999999</v>
      </c>
    </row>
    <row r="220" spans="2:7" x14ac:dyDescent="0.3">
      <c r="B220" t="s">
        <v>347</v>
      </c>
    </row>
    <row r="221" spans="2:7" x14ac:dyDescent="0.3">
      <c r="B221" t="s">
        <v>347</v>
      </c>
    </row>
    <row r="222" spans="2:7" x14ac:dyDescent="0.3">
      <c r="B222" t="s">
        <v>366</v>
      </c>
    </row>
    <row r="223" spans="2:7" x14ac:dyDescent="0.3">
      <c r="B223" t="s">
        <v>347</v>
      </c>
    </row>
    <row r="224" spans="2:7" x14ac:dyDescent="0.3">
      <c r="D224" t="s">
        <v>347</v>
      </c>
      <c r="E224" t="s">
        <v>347</v>
      </c>
      <c r="F224" t="s">
        <v>347</v>
      </c>
      <c r="G224" t="s">
        <v>347</v>
      </c>
    </row>
    <row r="225" spans="2:7" x14ac:dyDescent="0.3">
      <c r="C225" t="s">
        <v>367</v>
      </c>
      <c r="D225">
        <v>1</v>
      </c>
      <c r="E225" t="s">
        <v>368</v>
      </c>
      <c r="F225" t="s">
        <v>347</v>
      </c>
      <c r="G225" t="s">
        <v>347</v>
      </c>
    </row>
    <row r="226" spans="2:7" x14ac:dyDescent="0.3">
      <c r="C226" t="s">
        <v>344</v>
      </c>
      <c r="D226">
        <v>2</v>
      </c>
      <c r="E226">
        <v>0.80900000000000005</v>
      </c>
      <c r="F226" t="s">
        <v>368</v>
      </c>
      <c r="G226" t="s">
        <v>347</v>
      </c>
    </row>
    <row r="227" spans="2:7" x14ac:dyDescent="0.3">
      <c r="C227" t="s">
        <v>345</v>
      </c>
      <c r="D227">
        <v>3</v>
      </c>
      <c r="E227">
        <v>0.8</v>
      </c>
      <c r="F227">
        <v>0.48299999999999998</v>
      </c>
      <c r="G227" t="s">
        <v>368</v>
      </c>
    </row>
    <row r="228" spans="2:7" x14ac:dyDescent="0.3">
      <c r="D228" t="s">
        <v>347</v>
      </c>
      <c r="E228">
        <v>1</v>
      </c>
      <c r="F228">
        <v>2</v>
      </c>
      <c r="G228">
        <v>3</v>
      </c>
    </row>
    <row r="230" spans="2:7" x14ac:dyDescent="0.3">
      <c r="C230" s="44" t="s">
        <v>370</v>
      </c>
      <c r="D230">
        <f>D219-E219-2*E226</f>
        <v>-3.7709999999999999</v>
      </c>
      <c r="E230">
        <f>D219-E219+2*E226</f>
        <v>-0.53499999999999992</v>
      </c>
    </row>
    <row r="231" spans="2:7" x14ac:dyDescent="0.3">
      <c r="C231" s="44" t="s">
        <v>371</v>
      </c>
      <c r="D231">
        <f>D219-F219-2*E227</f>
        <v>-4.7070000000000007</v>
      </c>
      <c r="E231">
        <f>D219-F219+2*E227</f>
        <v>-1.5070000000000001</v>
      </c>
    </row>
    <row r="232" spans="2:7" x14ac:dyDescent="0.3">
      <c r="C232" t="s">
        <v>372</v>
      </c>
      <c r="D232">
        <f>E219-F219-2*F227</f>
        <v>-1.92</v>
      </c>
      <c r="E232">
        <f>E219-F219+2*F227</f>
        <v>1.19999999999999E-2</v>
      </c>
    </row>
    <row r="234" spans="2:7" x14ac:dyDescent="0.3">
      <c r="C234" t="s">
        <v>314</v>
      </c>
      <c r="D234" t="s">
        <v>312</v>
      </c>
      <c r="E234" t="s">
        <v>320</v>
      </c>
    </row>
    <row r="235" spans="2:7" x14ac:dyDescent="0.3">
      <c r="C235" t="s">
        <v>373</v>
      </c>
      <c r="D235" t="s">
        <v>362</v>
      </c>
      <c r="E235" t="s">
        <v>362</v>
      </c>
    </row>
    <row r="237" spans="2:7" x14ac:dyDescent="0.3">
      <c r="B237" s="44" t="s">
        <v>382</v>
      </c>
    </row>
    <row r="238" spans="2:7" x14ac:dyDescent="0.3">
      <c r="B238" t="s">
        <v>364</v>
      </c>
    </row>
    <row r="239" spans="2:7" x14ac:dyDescent="0.3">
      <c r="B239" t="s">
        <v>347</v>
      </c>
    </row>
    <row r="240" spans="2:7" x14ac:dyDescent="0.3">
      <c r="B240" t="s">
        <v>347</v>
      </c>
    </row>
    <row r="241" spans="2:7" x14ac:dyDescent="0.3">
      <c r="C241" t="s">
        <v>365</v>
      </c>
      <c r="D241" t="s">
        <v>313</v>
      </c>
      <c r="E241" t="s">
        <v>311</v>
      </c>
      <c r="F241" t="s">
        <v>309</v>
      </c>
    </row>
    <row r="242" spans="2:7" x14ac:dyDescent="0.3">
      <c r="D242">
        <v>1.4E-2</v>
      </c>
      <c r="E242">
        <v>0.58830000000000005</v>
      </c>
      <c r="F242">
        <v>0.18770000000000001</v>
      </c>
    </row>
    <row r="243" spans="2:7" x14ac:dyDescent="0.3">
      <c r="B243" t="s">
        <v>347</v>
      </c>
    </row>
    <row r="244" spans="2:7" x14ac:dyDescent="0.3">
      <c r="B244" t="s">
        <v>347</v>
      </c>
    </row>
    <row r="245" spans="2:7" x14ac:dyDescent="0.3">
      <c r="B245" t="s">
        <v>366</v>
      </c>
    </row>
    <row r="246" spans="2:7" x14ac:dyDescent="0.3">
      <c r="B246" t="s">
        <v>347</v>
      </c>
    </row>
    <row r="247" spans="2:7" x14ac:dyDescent="0.3">
      <c r="D247" t="s">
        <v>347</v>
      </c>
      <c r="E247" t="s">
        <v>347</v>
      </c>
      <c r="F247" t="s">
        <v>347</v>
      </c>
      <c r="G247" t="s">
        <v>347</v>
      </c>
    </row>
    <row r="248" spans="2:7" x14ac:dyDescent="0.3">
      <c r="C248" t="s">
        <v>367</v>
      </c>
      <c r="D248">
        <v>1</v>
      </c>
      <c r="E248" t="s">
        <v>368</v>
      </c>
      <c r="F248" t="s">
        <v>347</v>
      </c>
      <c r="G248" t="s">
        <v>347</v>
      </c>
    </row>
    <row r="249" spans="2:7" x14ac:dyDescent="0.3">
      <c r="C249" t="s">
        <v>344</v>
      </c>
      <c r="D249">
        <v>2</v>
      </c>
      <c r="E249">
        <v>0.1527</v>
      </c>
      <c r="F249" t="s">
        <v>368</v>
      </c>
      <c r="G249" t="s">
        <v>347</v>
      </c>
    </row>
    <row r="250" spans="2:7" x14ac:dyDescent="0.3">
      <c r="C250" t="s">
        <v>345</v>
      </c>
      <c r="D250">
        <v>3</v>
      </c>
      <c r="E250">
        <v>0.16569999999999999</v>
      </c>
      <c r="F250">
        <v>0.1447</v>
      </c>
      <c r="G250" t="s">
        <v>368</v>
      </c>
    </row>
    <row r="251" spans="2:7" x14ac:dyDescent="0.3">
      <c r="D251" t="s">
        <v>347</v>
      </c>
      <c r="E251">
        <v>1</v>
      </c>
      <c r="F251">
        <v>2</v>
      </c>
      <c r="G251">
        <v>3</v>
      </c>
    </row>
    <row r="253" spans="2:7" x14ac:dyDescent="0.3">
      <c r="C253" s="44" t="s">
        <v>370</v>
      </c>
      <c r="D253">
        <f>D242-E242-2*E249</f>
        <v>-0.87970000000000004</v>
      </c>
      <c r="E253">
        <f>D242-E242+2*E249</f>
        <v>-0.26890000000000003</v>
      </c>
    </row>
    <row r="254" spans="2:7" x14ac:dyDescent="0.3">
      <c r="C254" s="45" t="s">
        <v>371</v>
      </c>
      <c r="D254">
        <f>D242-F242-2*E250</f>
        <v>-0.50509999999999999</v>
      </c>
      <c r="E254">
        <f>D242-F242+2*E250</f>
        <v>0.15769999999999998</v>
      </c>
    </row>
    <row r="255" spans="2:7" x14ac:dyDescent="0.3">
      <c r="C255" s="44" t="s">
        <v>372</v>
      </c>
      <c r="D255">
        <f>E242-F242-2*F250</f>
        <v>0.11120000000000008</v>
      </c>
      <c r="E255">
        <f>E242-F242+2*F250</f>
        <v>0.69000000000000006</v>
      </c>
    </row>
    <row r="257" spans="3:5" x14ac:dyDescent="0.3">
      <c r="C257" t="s">
        <v>314</v>
      </c>
      <c r="D257" t="s">
        <v>312</v>
      </c>
      <c r="E257" t="s">
        <v>320</v>
      </c>
    </row>
    <row r="258" spans="3:5" x14ac:dyDescent="0.3">
      <c r="C258" t="s">
        <v>373</v>
      </c>
      <c r="D258" t="s">
        <v>362</v>
      </c>
      <c r="E258" t="s">
        <v>373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29"/>
  <sheetViews>
    <sheetView workbookViewId="0">
      <selection activeCell="P32" sqref="P32"/>
    </sheetView>
  </sheetViews>
  <sheetFormatPr defaultColWidth="8.875" defaultRowHeight="16.5" x14ac:dyDescent="0.3"/>
  <cols>
    <col min="20" max="20" width="12.625" customWidth="1"/>
    <col min="21" max="21" width="15.125" customWidth="1"/>
    <col min="23" max="23" width="13.375" customWidth="1"/>
    <col min="25" max="25" width="12.75" bestFit="1" customWidth="1"/>
  </cols>
  <sheetData>
    <row r="1" spans="1:25" x14ac:dyDescent="0.3">
      <c r="A1" s="2" t="s">
        <v>315</v>
      </c>
      <c r="B1" s="2" t="s">
        <v>26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45</v>
      </c>
      <c r="I1" s="2" t="s">
        <v>19</v>
      </c>
      <c r="J1" s="2" t="s">
        <v>30</v>
      </c>
      <c r="K1" s="2" t="s">
        <v>35</v>
      </c>
      <c r="L1" s="2" t="s">
        <v>36</v>
      </c>
      <c r="M1" s="2" t="s">
        <v>37</v>
      </c>
      <c r="N1" s="2" t="s">
        <v>39</v>
      </c>
      <c r="O1" s="2" t="s">
        <v>38</v>
      </c>
      <c r="P1" s="2" t="s">
        <v>40</v>
      </c>
      <c r="Q1" s="2" t="s">
        <v>24</v>
      </c>
      <c r="R1" s="2" t="s">
        <v>20</v>
      </c>
      <c r="S1" s="2" t="s">
        <v>33</v>
      </c>
      <c r="T1" s="2" t="s">
        <v>31</v>
      </c>
      <c r="U1" s="2" t="s">
        <v>21</v>
      </c>
      <c r="V1" s="2" t="s">
        <v>34</v>
      </c>
      <c r="W1" s="2" t="s">
        <v>32</v>
      </c>
      <c r="X1" s="2" t="s">
        <v>22</v>
      </c>
      <c r="Y1" s="2" t="s">
        <v>23</v>
      </c>
    </row>
    <row r="2" spans="1:25" x14ac:dyDescent="0.3">
      <c r="A2" s="2" t="s">
        <v>309</v>
      </c>
      <c r="B2" s="38">
        <v>9.1158888888888878</v>
      </c>
      <c r="C2" s="38">
        <v>5.5298333333333334</v>
      </c>
      <c r="D2" s="38">
        <v>23.081018518518519</v>
      </c>
      <c r="E2" s="38">
        <v>1.0555555555555556</v>
      </c>
      <c r="F2" s="38">
        <v>5.5555555555555552E-2</v>
      </c>
      <c r="G2" s="38">
        <v>1.462962962962963</v>
      </c>
      <c r="H2" s="38">
        <v>0.35185185185185186</v>
      </c>
      <c r="I2" s="38">
        <v>4.3518518518518521</v>
      </c>
      <c r="J2" s="38">
        <v>2.2592592592592591</v>
      </c>
      <c r="K2" s="38">
        <v>2.0925925925925926</v>
      </c>
      <c r="L2" s="38">
        <v>1</v>
      </c>
      <c r="M2" s="38">
        <v>0.57407407407407407</v>
      </c>
      <c r="N2" s="38">
        <v>0.79629629629629628</v>
      </c>
      <c r="O2" s="38">
        <v>9.2592592592592587E-2</v>
      </c>
      <c r="P2" s="38">
        <v>0.31481481481481483</v>
      </c>
      <c r="Q2" s="38">
        <v>2.4927206790123453</v>
      </c>
      <c r="R2" s="38">
        <v>7.407407407407407E-2</v>
      </c>
      <c r="S2" s="38">
        <v>1.5</v>
      </c>
      <c r="T2" s="38">
        <v>2</v>
      </c>
      <c r="U2" s="38">
        <v>0.68518518518518523</v>
      </c>
      <c r="V2" s="38">
        <v>2.1621621621621623</v>
      </c>
      <c r="W2" s="38">
        <v>1.2375</v>
      </c>
      <c r="X2" s="38">
        <v>1.2777777777777777</v>
      </c>
      <c r="Y2" s="38">
        <v>4.2037037037037033</v>
      </c>
    </row>
    <row r="3" spans="1:25" x14ac:dyDescent="0.3">
      <c r="A3" s="2" t="s">
        <v>311</v>
      </c>
      <c r="B3" s="38">
        <v>10.468611111111111</v>
      </c>
      <c r="C3" s="38">
        <v>5.6002222222222215</v>
      </c>
      <c r="D3" s="38">
        <v>24.789111111111112</v>
      </c>
      <c r="E3" s="38">
        <v>1.0555555555555556</v>
      </c>
      <c r="F3" s="38">
        <v>1.8518518518518517E-2</v>
      </c>
      <c r="G3" s="38">
        <v>1.5185185185185186</v>
      </c>
      <c r="H3" s="38">
        <v>0.20370370370370369</v>
      </c>
      <c r="I3" s="38">
        <v>5.5</v>
      </c>
      <c r="J3" s="38">
        <v>2.7592592592592591</v>
      </c>
      <c r="K3" s="38">
        <v>2.7407407407407409</v>
      </c>
      <c r="L3" s="38">
        <v>0.94444444444444442</v>
      </c>
      <c r="M3" s="38">
        <v>0.31481481481481483</v>
      </c>
      <c r="N3" s="38">
        <v>0.55555555555555558</v>
      </c>
      <c r="O3" s="38">
        <v>1.8518518518518517E-2</v>
      </c>
      <c r="P3" s="38">
        <v>0.25925925925925924</v>
      </c>
      <c r="Q3" s="38">
        <v>1.8899533730158735</v>
      </c>
      <c r="R3" s="38">
        <v>0.22222222222222221</v>
      </c>
      <c r="S3" s="38">
        <v>1.4166666666666667</v>
      </c>
      <c r="T3" s="38">
        <v>2.1764705882352939</v>
      </c>
      <c r="U3" s="38">
        <v>0.7407407407407407</v>
      </c>
      <c r="V3" s="38">
        <v>2.875</v>
      </c>
      <c r="W3" s="38">
        <v>1.3130434782608695</v>
      </c>
      <c r="X3" s="38">
        <v>1.9074074074074074</v>
      </c>
      <c r="Y3" s="38">
        <v>4.9074074074074074</v>
      </c>
    </row>
    <row r="4" spans="1:25" x14ac:dyDescent="0.3">
      <c r="A4" s="2" t="s">
        <v>313</v>
      </c>
      <c r="B4" s="38">
        <v>7.6989629629629617</v>
      </c>
      <c r="C4" s="38">
        <v>3.968518518518517</v>
      </c>
      <c r="D4" s="38">
        <v>20.885388888888901</v>
      </c>
      <c r="E4" s="38">
        <v>1.0555555555555556</v>
      </c>
      <c r="F4" s="38">
        <v>5.5555555555555552E-2</v>
      </c>
      <c r="G4" s="38">
        <v>1.3888888888888888</v>
      </c>
      <c r="H4" s="38">
        <v>3.7037037037037035E-2</v>
      </c>
      <c r="I4" s="38">
        <v>3.3333333333333335</v>
      </c>
      <c r="J4" s="38">
        <v>2.0555555555555554</v>
      </c>
      <c r="K4" s="38">
        <v>1.2777777777777777</v>
      </c>
      <c r="L4" s="38">
        <v>0.96296296296296291</v>
      </c>
      <c r="M4" s="38">
        <v>0.46296296296296297</v>
      </c>
      <c r="N4" s="38">
        <v>0.81481481481481477</v>
      </c>
      <c r="O4" s="38">
        <v>0.1111111111111111</v>
      </c>
      <c r="P4" s="38">
        <v>0.46296296296296297</v>
      </c>
      <c r="Q4" s="38">
        <v>2.160756481481481</v>
      </c>
      <c r="R4" s="38">
        <v>0.14814814814814814</v>
      </c>
      <c r="S4" s="38">
        <v>1.125</v>
      </c>
      <c r="T4" s="38">
        <v>2.3333333333333335</v>
      </c>
      <c r="U4" s="38">
        <v>0.53703703703703709</v>
      </c>
      <c r="V4" s="38">
        <v>1.8620689655172411</v>
      </c>
      <c r="W4" s="38">
        <v>1.2222222222222223</v>
      </c>
      <c r="X4" s="38">
        <v>1.0740740740740742</v>
      </c>
      <c r="Y4" s="38">
        <v>5.2407407407407405</v>
      </c>
    </row>
    <row r="5" spans="1:25" x14ac:dyDescent="0.3">
      <c r="B5">
        <f>LOG(B2+1)</f>
        <v>1.0050040504857869</v>
      </c>
    </row>
    <row r="6" spans="1:25" x14ac:dyDescent="0.3">
      <c r="B6">
        <f t="shared" ref="B6:B7" si="0">LOG(B3+1)</f>
        <v>1.0595108265060662</v>
      </c>
    </row>
    <row r="7" spans="1:25" x14ac:dyDescent="0.3">
      <c r="A7" s="1"/>
      <c r="B7">
        <f t="shared" si="0"/>
        <v>0.939467481778689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27" spans="4:9" x14ac:dyDescent="0.3">
      <c r="D27">
        <v>7.407407407407407E-2</v>
      </c>
      <c r="E27">
        <v>1.5</v>
      </c>
      <c r="F27">
        <v>2</v>
      </c>
      <c r="G27">
        <v>0.68518518518518523</v>
      </c>
      <c r="H27">
        <v>2.1621621621621623</v>
      </c>
      <c r="I27">
        <v>1.2375</v>
      </c>
    </row>
    <row r="28" spans="4:9" x14ac:dyDescent="0.3">
      <c r="D28">
        <v>0.22222222222222221</v>
      </c>
      <c r="E28">
        <v>1.4166666666666667</v>
      </c>
      <c r="F28">
        <v>2.1764705882352939</v>
      </c>
      <c r="G28">
        <v>0.7407407407407407</v>
      </c>
      <c r="H28">
        <v>2.875</v>
      </c>
      <c r="I28">
        <v>1.3130434782608695</v>
      </c>
    </row>
    <row r="29" spans="4:9" x14ac:dyDescent="0.3">
      <c r="D29">
        <v>0.14814814814814814</v>
      </c>
      <c r="E29">
        <v>1.125</v>
      </c>
      <c r="F29">
        <v>2.3333333333333335</v>
      </c>
      <c r="G29">
        <v>0.53703703703703709</v>
      </c>
      <c r="H29">
        <v>1.8620689655172411</v>
      </c>
      <c r="I29">
        <v>1.2222222222222223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Analysis1</vt:lpstr>
      <vt:lpstr>Analysis2</vt:lpstr>
      <vt:lpstr>Analysis_summary</vt:lpstr>
      <vt:lpstr>Questionnaire</vt:lpstr>
      <vt:lpstr>Sheet2</vt:lpstr>
      <vt:lpstr>GLMM S.E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Kim Administration</dc:creator>
  <cp:lastModifiedBy>Jae Kim Administration</cp:lastModifiedBy>
  <dcterms:created xsi:type="dcterms:W3CDTF">2014-10-23T00:45:42Z</dcterms:created>
  <dcterms:modified xsi:type="dcterms:W3CDTF">2015-02-05T00:11:53Z</dcterms:modified>
</cp:coreProperties>
</file>