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23"/>
  </s:bookViews>
  <s:sheets>
    <s:sheet name="WEATHER" sheetId="1" r:id="rId1"/>
    <s:sheet name="INPUT_WINDOWS" sheetId="2" r:id="rId2"/>
    <s:sheet name="WindowInfo" sheetId="3" r:id="rId3"/>
    <s:sheet name="INPUT_OPAQUE" sheetId="4" r:id="rId4"/>
    <s:sheet name="INPUT_WALLS" sheetId="5" r:id="rId5"/>
    <s:sheet name="INPUT_CEILING" sheetId="6" r:id="rId6"/>
    <s:sheet name="INPUT_FLOOR" sheetId="7" r:id="rId7"/>
    <s:sheet name="INPUT_DOOR" sheetId="8" r:id="rId8"/>
    <s:sheet name="INPUT_BELOW" sheetId="9" r:id="rId9"/>
    <s:sheet name="INPUT_INFVENT" sheetId="10" r:id="rId10"/>
    <s:sheet name="INPUT_DISTRIBUTION" sheetId="11" r:id="rId11"/>
    <s:sheet name="RESULTS_WINDOWS" sheetId="12" r:id="rId12"/>
    <s:sheet name="RESULTS_OPAQUE" sheetId="13" r:id="rId13"/>
    <s:sheet name="RESULTS_BELOW" sheetId="14" r:id="rId14"/>
    <s:sheet name="RESULTS_INFVENT" sheetId="15" r:id="rId15"/>
    <s:sheet name="RESULTS_DISTRIB" sheetId="16" r:id="rId16"/>
    <s:sheet name="Typical_Duct_Loss" sheetId="17" r:id="rId17"/>
    <s:sheet name="Table" sheetId="18" r:id="rId18"/>
    <s:sheet name="R_values" sheetId="19" r:id="rId19"/>
    <s:sheet name="Alpha_values" sheetId="20" r:id="rId20"/>
    <s:sheet name="SLF" sheetId="21" r:id="rId21"/>
    <s:sheet name="IRRADIANCE" sheetId="22" r:id="rId22"/>
    <s:sheet name="OF_values" sheetId="23" r:id="rId23"/>
    <s:sheet name="TOTAL" sheetId="24" r:id="rId24"/>
  </s:sheets>
  <s:definedNames/>
  <s:calcPr calcId="124519" fullCalcOnLoad="1"/>
</s:workbook>
</file>

<file path=xl/sharedStrings.xml><?xml version="1.0" encoding="utf-8"?>
<sst xmlns="http://schemas.openxmlformats.org/spreadsheetml/2006/main" uniqueCount="483">
  <si>
    <t>Design Heating T</t>
  </si>
  <si>
    <t>Design Cooling T</t>
  </si>
  <si>
    <t>Summer T</t>
  </si>
  <si>
    <t>Winter T</t>
  </si>
  <si>
    <t>DR</t>
  </si>
  <si>
    <t>Latitude</t>
  </si>
  <si>
    <t>Ground T</t>
  </si>
  <si>
    <t>Ground T Amplitude</t>
  </si>
  <si>
    <t>Name</t>
  </si>
  <si>
    <t>Orientation</t>
  </si>
  <si>
    <t>Fix/Oper</t>
  </si>
  <si>
    <t>ID</t>
  </si>
  <si>
    <t>Frame</t>
  </si>
  <si>
    <t>Height</t>
  </si>
  <si>
    <t>Width</t>
  </si>
  <si>
    <t>Exterior Attachment</t>
  </si>
  <si>
    <t>Fcl</t>
  </si>
  <si>
    <t>Glazing Type</t>
  </si>
  <si>
    <t>Glazing Layers</t>
  </si>
  <si>
    <t>Drape type</t>
  </si>
  <si>
    <t>Overhang Depth</t>
  </si>
  <si>
    <t>Overhang height</t>
  </si>
  <si>
    <t>E1</t>
  </si>
  <si>
    <t>E</t>
  </si>
  <si>
    <t>F</t>
  </si>
  <si>
    <t>5c</t>
  </si>
  <si>
    <t>W</t>
  </si>
  <si>
    <t>None</t>
  </si>
  <si>
    <t>W1</t>
  </si>
  <si>
    <t>S1</t>
  </si>
  <si>
    <t>S</t>
  </si>
  <si>
    <t>S2</t>
  </si>
  <si>
    <t>O</t>
  </si>
  <si>
    <t>Insect</t>
  </si>
  <si>
    <t>n</t>
  </si>
  <si>
    <t>PLEASE CHECK THE 'WindowInfo' SHEET TO SELECT THE WINDOWS</t>
  </si>
  <si>
    <t>This is for interior Atenuation calculation</t>
  </si>
  <si>
    <t>IF THE NAME IS  'n'  THE CODE WILL NOT CONSIDER THAT ROW</t>
  </si>
  <si>
    <t>Orientation List</t>
  </si>
  <si>
    <t>Glazing Type List</t>
  </si>
  <si>
    <t>Drape Type List</t>
  </si>
  <si>
    <t>N</t>
  </si>
  <si>
    <t>north</t>
  </si>
  <si>
    <t>Clear</t>
  </si>
  <si>
    <t>Light-Open Weave</t>
  </si>
  <si>
    <t>ID LIST</t>
  </si>
  <si>
    <t>Frame LIST</t>
  </si>
  <si>
    <t>NE</t>
  </si>
  <si>
    <t>north east</t>
  </si>
  <si>
    <t>Heat absorbing</t>
  </si>
  <si>
    <t>Dark - Closed Weave</t>
  </si>
  <si>
    <t>1a</t>
  </si>
  <si>
    <t>A</t>
  </si>
  <si>
    <t>Aluminum</t>
  </si>
  <si>
    <t>NW</t>
  </si>
  <si>
    <t>north west</t>
  </si>
  <si>
    <t>Low e high solar</t>
  </si>
  <si>
    <t>Light- Closed Weave</t>
  </si>
  <si>
    <t>5a</t>
  </si>
  <si>
    <t>AT</t>
  </si>
  <si>
    <t>Aluminum with Thermal Break</t>
  </si>
  <si>
    <t>east</t>
  </si>
  <si>
    <t>Low e low solar</t>
  </si>
  <si>
    <t>29a</t>
  </si>
  <si>
    <t>RA</t>
  </si>
  <si>
    <t>Reinforced Aluminum Clad Wood</t>
  </si>
  <si>
    <t>west</t>
  </si>
  <si>
    <t>25a</t>
  </si>
  <si>
    <t>Wood/Vinyl</t>
  </si>
  <si>
    <t>SE</t>
  </si>
  <si>
    <t>south east</t>
  </si>
  <si>
    <t>Glazing Layers List</t>
  </si>
  <si>
    <t>40c</t>
  </si>
  <si>
    <t>IF</t>
  </si>
  <si>
    <t>Insulated Fiberglass/Vinyl</t>
  </si>
  <si>
    <t>SW</t>
  </si>
  <si>
    <t>soth west</t>
  </si>
  <si>
    <t>single</t>
  </si>
  <si>
    <t>17c</t>
  </si>
  <si>
    <t xml:space="preserve">south  </t>
  </si>
  <si>
    <t>double</t>
  </si>
  <si>
    <t>32c</t>
  </si>
  <si>
    <t>Type LIST</t>
  </si>
  <si>
    <t>H</t>
  </si>
  <si>
    <t>Horizontal</t>
  </si>
  <si>
    <t>1c</t>
  </si>
  <si>
    <t>FIXED</t>
  </si>
  <si>
    <t>OPERABLE</t>
  </si>
  <si>
    <t>Exterior Attachment List</t>
  </si>
  <si>
    <t>29c</t>
  </si>
  <si>
    <t>1l</t>
  </si>
  <si>
    <t>5p</t>
  </si>
  <si>
    <t>U_FACTORS OPERABLE FENESTRATION</t>
  </si>
  <si>
    <t>SHGC OPERABLE FENESTRATION</t>
  </si>
  <si>
    <t>Type</t>
  </si>
  <si>
    <t>Glazing</t>
  </si>
  <si>
    <t>7.24</t>
  </si>
  <si>
    <t>6.12</t>
  </si>
  <si>
    <t>5.14</t>
  </si>
  <si>
    <t>5.05</t>
  </si>
  <si>
    <t>4.61</t>
  </si>
  <si>
    <t>0.75</t>
  </si>
  <si>
    <t>0.64</t>
  </si>
  <si>
    <t>4.62</t>
  </si>
  <si>
    <t>3.42</t>
  </si>
  <si>
    <t>3.00</t>
  </si>
  <si>
    <t>2.87</t>
  </si>
  <si>
    <t>5.83</t>
  </si>
  <si>
    <t>0.67</t>
  </si>
  <si>
    <t>0.57</t>
  </si>
  <si>
    <t>3.80</t>
  </si>
  <si>
    <t>2.60</t>
  </si>
  <si>
    <t>2.25</t>
  </si>
  <si>
    <t>2.19</t>
  </si>
  <si>
    <t>1.91</t>
  </si>
  <si>
    <t>0.60</t>
  </si>
  <si>
    <t>0.51</t>
  </si>
  <si>
    <t>Low-e,low-solar</t>
  </si>
  <si>
    <t>3.83</t>
  </si>
  <si>
    <t>2.68</t>
  </si>
  <si>
    <t>2.33</t>
  </si>
  <si>
    <t>2.21</t>
  </si>
  <si>
    <t>1.89</t>
  </si>
  <si>
    <t>0.37</t>
  </si>
  <si>
    <t>0.31</t>
  </si>
  <si>
    <t>3.22</t>
  </si>
  <si>
    <t>2.07</t>
  </si>
  <si>
    <t>1.76</t>
  </si>
  <si>
    <t>1.71</t>
  </si>
  <si>
    <t>1.45</t>
  </si>
  <si>
    <t>0.25</t>
  </si>
  <si>
    <t>0.21</t>
  </si>
  <si>
    <t>Low-e,high-solar</t>
  </si>
  <si>
    <t>4.05</t>
  </si>
  <si>
    <t>2.89</t>
  </si>
  <si>
    <t>2.52</t>
  </si>
  <si>
    <t>2.39</t>
  </si>
  <si>
    <t>0.62</t>
  </si>
  <si>
    <t>0.52</t>
  </si>
  <si>
    <t>3.54</t>
  </si>
  <si>
    <t>2.36</t>
  </si>
  <si>
    <t>2.02</t>
  </si>
  <si>
    <t>1.97</t>
  </si>
  <si>
    <t>1.70</t>
  </si>
  <si>
    <t>0.55</t>
  </si>
  <si>
    <t>0.46</t>
  </si>
  <si>
    <t>Heat-absorbing</t>
  </si>
  <si>
    <t>0.54</t>
  </si>
  <si>
    <t>2.53</t>
  </si>
  <si>
    <t>0.26</t>
  </si>
  <si>
    <t>Reflective</t>
  </si>
  <si>
    <t>0.28</t>
  </si>
  <si>
    <t>0.24</t>
  </si>
  <si>
    <t>0.27</t>
  </si>
  <si>
    <t>0.22</t>
  </si>
  <si>
    <t>U_FACTORS FIXED FENESTRATION</t>
  </si>
  <si>
    <t>SHGC FIXED FENESTRATION</t>
  </si>
  <si>
    <t>ReinforcedAluminum Clad Wood</t>
  </si>
  <si>
    <t>6.42</t>
  </si>
  <si>
    <t>6.07</t>
  </si>
  <si>
    <t>5.55</t>
  </si>
  <si>
    <t>5.35</t>
  </si>
  <si>
    <t>0.78</t>
  </si>
  <si>
    <t>3.61</t>
  </si>
  <si>
    <t>2.86</t>
  </si>
  <si>
    <t>2.84</t>
  </si>
  <si>
    <t>2.72</t>
  </si>
  <si>
    <t>0.69</t>
  </si>
  <si>
    <t>2.76</t>
  </si>
  <si>
    <t>2.05</t>
  </si>
  <si>
    <t>2.01</t>
  </si>
  <si>
    <t>1.93</t>
  </si>
  <si>
    <t>2.75</t>
  </si>
  <si>
    <t>2.03</t>
  </si>
  <si>
    <t>1.90</t>
  </si>
  <si>
    <t>0.38</t>
  </si>
  <si>
    <t>0.36</t>
  </si>
  <si>
    <t>2.13</t>
  </si>
  <si>
    <t>1.44</t>
  </si>
  <si>
    <t>1.40</t>
  </si>
  <si>
    <t>1.33</t>
  </si>
  <si>
    <t>2.99</t>
  </si>
  <si>
    <t>2.26</t>
  </si>
  <si>
    <t>2.24</t>
  </si>
  <si>
    <t xml:space="preserve"> </t>
  </si>
  <si>
    <t>0.61</t>
  </si>
  <si>
    <t>2.47</t>
  </si>
  <si>
    <t>2.10</t>
  </si>
  <si>
    <t>1.77</t>
  </si>
  <si>
    <t>1.73</t>
  </si>
  <si>
    <t>1.66</t>
  </si>
  <si>
    <t>0.56</t>
  </si>
  <si>
    <t>0.66</t>
  </si>
  <si>
    <t>0.30</t>
  </si>
  <si>
    <t>0.29</t>
  </si>
  <si>
    <t>Summer(1) Winter(2)</t>
  </si>
  <si>
    <t>Ceiling adjacent to Attic : Yes(1) No(2)</t>
  </si>
  <si>
    <t>Walls Exposed(1) Shaded (2)</t>
  </si>
  <si>
    <t>Floor positioned over Ambient(1) CrawlSpace(2)</t>
  </si>
  <si>
    <t>Door Exposed(1) Shaded(2)</t>
  </si>
  <si>
    <t>IMPORTANT</t>
  </si>
  <si>
    <t>The areas of Walls, Ceiling , Floors and Doors must be modified Directly in the sheet RESULTS_OPAQUE</t>
  </si>
  <si>
    <t>Layers</t>
  </si>
  <si>
    <t>Thickness (mm)</t>
  </si>
  <si>
    <t>percentage</t>
  </si>
  <si>
    <t>Percentage</t>
  </si>
  <si>
    <t>gypsum</t>
  </si>
  <si>
    <t>out_winter</t>
  </si>
  <si>
    <t>wood_stud_2.4</t>
  </si>
  <si>
    <t>glass_fiber</t>
  </si>
  <si>
    <t>out_summer</t>
  </si>
  <si>
    <t>wood_bevel</t>
  </si>
  <si>
    <t>ins</t>
  </si>
  <si>
    <t>wood_fiber</t>
  </si>
  <si>
    <t>air_space_13</t>
  </si>
  <si>
    <t>com_brick</t>
  </si>
  <si>
    <t>Uceiling</t>
  </si>
  <si>
    <t>color</t>
  </si>
  <si>
    <t>medium</t>
  </si>
  <si>
    <t>material</t>
  </si>
  <si>
    <t>asphalt</t>
  </si>
  <si>
    <t>cement</t>
  </si>
  <si>
    <t>slag</t>
  </si>
  <si>
    <t>wood</t>
  </si>
  <si>
    <t>BELOW GRADE DATA</t>
  </si>
  <si>
    <t>For the ground floor type use:</t>
  </si>
  <si>
    <t>z2</t>
  </si>
  <si>
    <t>200 mm block wall, brick facing</t>
  </si>
  <si>
    <t>Wall Resistance</t>
  </si>
  <si>
    <t>100 mm block wall, brick facing</t>
  </si>
  <si>
    <t>Width1</t>
  </si>
  <si>
    <t>Metal stud wall, stucco</t>
  </si>
  <si>
    <t>Width2</t>
  </si>
  <si>
    <t>Poured concrete wall with duct near perimeter</t>
  </si>
  <si>
    <t>T inside</t>
  </si>
  <si>
    <t>T mean ground</t>
  </si>
  <si>
    <t>T ground amplitude</t>
  </si>
  <si>
    <t>NO NEED TO MODIFY, THE CODE TAKES IT FROM WEATHER DATA</t>
  </si>
  <si>
    <t>z1</t>
  </si>
  <si>
    <t>Uninsulation resistance</t>
  </si>
  <si>
    <t>Ground floor type</t>
  </si>
  <si>
    <t>Is the groud floor insulated? (Y/N)</t>
  </si>
  <si>
    <t>Internal temperature of the building</t>
  </si>
  <si>
    <t>Volume [m3]</t>
  </si>
  <si>
    <t>Exposed Surface Area [m2]</t>
  </si>
  <si>
    <t>Type of construction [-]</t>
  </si>
  <si>
    <t>Average</t>
  </si>
  <si>
    <t>Design condition [Cooling/Heating]</t>
  </si>
  <si>
    <t>boh</t>
  </si>
  <si>
    <t>Average Stack Height [m]</t>
  </si>
  <si>
    <t>Outdoor Temperature , HEATING [°C]</t>
  </si>
  <si>
    <t>Outdoor Temperature, COOLING [°C]</t>
  </si>
  <si>
    <t>Effective Leakage Area [cm2]</t>
  </si>
  <si>
    <t>&lt;------</t>
  </si>
  <si>
    <t>for semplicity take it equal to zero</t>
  </si>
  <si>
    <t>Building conditioned floor area [m2]</t>
  </si>
  <si>
    <t>Number of bedrooms [-]</t>
  </si>
  <si>
    <t>Ventilation supply air floor rate [l/s]</t>
  </si>
  <si>
    <t>Ventilation exhaust air floor rate [l/s]</t>
  </si>
  <si>
    <t>Air sensible heat factor_Cs [W/l*s*K]</t>
  </si>
  <si>
    <t>HRV/ERV Sensible effectiveness [-]</t>
  </si>
  <si>
    <t>Balanced ventilation flow rate [l/s]</t>
  </si>
  <si>
    <t>Other balanced ventilation supply flow rate [l/s]</t>
  </si>
  <si>
    <t>HRV/ERV [y/n]</t>
  </si>
  <si>
    <t>ciao</t>
  </si>
  <si>
    <t>Air latent heat factor_Cl [W/l*s]</t>
  </si>
  <si>
    <t>Indoor/Outdoor humidity ratio difference [kg/kg]</t>
  </si>
  <si>
    <t>Air total heat factor_Ct [W/l*s]</t>
  </si>
  <si>
    <t>HRV/ERV total  effectiveness [-]</t>
  </si>
  <si>
    <t>Indoor/Outdoor enthalpy difference [kJ/kg]</t>
  </si>
  <si>
    <t xml:space="preserve">Type the desired option </t>
  </si>
  <si>
    <t>OPTIONS</t>
  </si>
  <si>
    <t>Duct Location</t>
  </si>
  <si>
    <t>Attic</t>
  </si>
  <si>
    <t>Basement</t>
  </si>
  <si>
    <t>Crawlspace</t>
  </si>
  <si>
    <t>Conditioned space</t>
  </si>
  <si>
    <t>Insulation [m2.K/W]</t>
  </si>
  <si>
    <t>Suppy/Return Leakage</t>
  </si>
  <si>
    <t>Cooling Conditioning Type</t>
  </si>
  <si>
    <t>C</t>
  </si>
  <si>
    <t>Heating Conditioning Type</t>
  </si>
  <si>
    <t>H/F</t>
  </si>
  <si>
    <t>H/HP</t>
  </si>
  <si>
    <t>Number of Stories</t>
  </si>
  <si>
    <t>Area</t>
  </si>
  <si>
    <t>IAC</t>
  </si>
  <si>
    <t>PXI</t>
  </si>
  <si>
    <t>HF</t>
  </si>
  <si>
    <t>CF</t>
  </si>
  <si>
    <t xml:space="preserve"> Heating Load [W]</t>
  </si>
  <si>
    <t>Cooling Load [W]</t>
  </si>
  <si>
    <t>TOTAL</t>
  </si>
  <si>
    <t>Component</t>
  </si>
  <si>
    <t>area</t>
  </si>
  <si>
    <t>U</t>
  </si>
  <si>
    <t>alpha roof</t>
  </si>
  <si>
    <t>DR value</t>
  </si>
  <si>
    <t>Q_heating</t>
  </si>
  <si>
    <t>Q_cooling</t>
  </si>
  <si>
    <t>Roof/Ceiling</t>
  </si>
  <si>
    <t>Exterior Walls</t>
  </si>
  <si>
    <t>UwallHeating</t>
  </si>
  <si>
    <t>Doors</t>
  </si>
  <si>
    <t>Floor</t>
  </si>
  <si>
    <t>UwallCooling</t>
  </si>
  <si>
    <t>Below Walls Loss [W]</t>
  </si>
  <si>
    <t>U wall [w/m2.K]</t>
  </si>
  <si>
    <t>Area wall [m2]</t>
  </si>
  <si>
    <t>Below Floor Loss [W]</t>
  </si>
  <si>
    <t>U Floor [w/m2.K]</t>
  </si>
  <si>
    <t>Area Floor [m2]</t>
  </si>
  <si>
    <t>Roof Loss [W]</t>
  </si>
  <si>
    <t>N/A</t>
  </si>
  <si>
    <t>Total Heat Loss [W]</t>
  </si>
  <si>
    <t>Average Leakage Area [cm^2]</t>
  </si>
  <si>
    <t>Infiltration Driving Force cooling [L/(s*cm^2)]</t>
  </si>
  <si>
    <t>Infiltration Driving Force heating [L/(s*cm^2)]</t>
  </si>
  <si>
    <t>Required Ventilation Flow Rate [L/s]</t>
  </si>
  <si>
    <t>Infiltration Rate Cooling [L/s]</t>
  </si>
  <si>
    <t>Infiltration Rate Heating [L/s]</t>
  </si>
  <si>
    <t>Sensible Infiltration/Ventilation Cooling Load [W]</t>
  </si>
  <si>
    <t>Sensible Infiltration/Ventilation Heating Load [W]</t>
  </si>
  <si>
    <t>Latent Infiltration/Ventilation Load [W]</t>
  </si>
  <si>
    <t>Internal Gain, sensible [W]</t>
  </si>
  <si>
    <t>Internal Gain, latent [W]</t>
  </si>
  <si>
    <t>Heating distribution losses</t>
  </si>
  <si>
    <t>Cooling distribution losses</t>
  </si>
  <si>
    <t>Typical Duct Loss/Gain Factors</t>
  </si>
  <si>
    <t>Supply/Return Leakage</t>
  </si>
  <si>
    <t>Insulation R (m2·K)/W</t>
  </si>
  <si>
    <t>a</t>
  </si>
  <si>
    <t>1.26</t>
  </si>
  <si>
    <t>0.71</t>
  </si>
  <si>
    <t>0.63</t>
  </si>
  <si>
    <t>0.68</t>
  </si>
  <si>
    <t>0.33</t>
  </si>
  <si>
    <t>1.02</t>
  </si>
  <si>
    <t>0.53</t>
  </si>
  <si>
    <t>0.49</t>
  </si>
  <si>
    <t>0.34</t>
  </si>
  <si>
    <t>0.16</t>
  </si>
  <si>
    <t>0.13</t>
  </si>
  <si>
    <t>0.41</t>
  </si>
  <si>
    <t>0.14</t>
  </si>
  <si>
    <t>0.12</t>
  </si>
  <si>
    <t>0.19</t>
  </si>
  <si>
    <t>0.35</t>
  </si>
  <si>
    <t>0.17</t>
  </si>
  <si>
    <t>0.15</t>
  </si>
  <si>
    <t>0.09</t>
  </si>
  <si>
    <t>0.07</t>
  </si>
  <si>
    <t>0.05</t>
  </si>
  <si>
    <t>0.04</t>
  </si>
  <si>
    <t>0.11</t>
  </si>
  <si>
    <t>0.06</t>
  </si>
  <si>
    <t>0.18</t>
  </si>
  <si>
    <t>0.10</t>
  </si>
  <si>
    <t>0.08</t>
  </si>
  <si>
    <t>0.23</t>
  </si>
  <si>
    <t>0.20</t>
  </si>
  <si>
    <t>Y</t>
  </si>
  <si>
    <t>Thickness [mm]</t>
  </si>
  <si>
    <t>R [m2 · C/W]</t>
  </si>
  <si>
    <t>Outside surface (winter)</t>
  </si>
  <si>
    <t>Outside surface (summer)</t>
  </si>
  <si>
    <t>Inside surface, still air</t>
  </si>
  <si>
    <t>Plane air space, vertical, ordinary surfaces (eeff     0,82):</t>
  </si>
  <si>
    <t>air_space_20</t>
  </si>
  <si>
    <t>air_space_40</t>
  </si>
  <si>
    <t>air_space_90</t>
  </si>
  <si>
    <t>Insulation, 25 mm (1 in):</t>
  </si>
  <si>
    <t>mineral_fiber</t>
  </si>
  <si>
    <t>urethane</t>
  </si>
  <si>
    <t>Stucco, 25 mm (1 in)</t>
  </si>
  <si>
    <t>stucco</t>
  </si>
  <si>
    <t>Face brick, 100 mm (4 in)</t>
  </si>
  <si>
    <t>face_brick</t>
  </si>
  <si>
    <t>Common brick, 100 mm (4 in)</t>
  </si>
  <si>
    <t>Steel siding</t>
  </si>
  <si>
    <t>metal</t>
  </si>
  <si>
    <t>Slag, 13 mm (21 in)</t>
  </si>
  <si>
    <t>Wood, 25 mm (1 in)</t>
  </si>
  <si>
    <t>Wood stud, nominal 2 in 4 in (3,5 in or 90 mm wide)</t>
  </si>
  <si>
    <t>Wood stud, nominal 2 in   6 in (5,5 in or 140 mm wide)</t>
  </si>
  <si>
    <t>wood_stud_2.6</t>
  </si>
  <si>
    <t>Clay tile, 100 mm (4 in)</t>
  </si>
  <si>
    <t>tile</t>
  </si>
  <si>
    <t>Acoustic tile</t>
  </si>
  <si>
    <t>acoustic_tile</t>
  </si>
  <si>
    <t>Asphalt shingle roofing</t>
  </si>
  <si>
    <t>Building paper</t>
  </si>
  <si>
    <t>paper</t>
  </si>
  <si>
    <t>Concrete block, 100 mm (4 in):</t>
  </si>
  <si>
    <t>block_lightweight</t>
  </si>
  <si>
    <t>block_heavyweight</t>
  </si>
  <si>
    <t>Plaster or gypsum board, 13 mm (21 in)</t>
  </si>
  <si>
    <t>Wood fiberboard, 13 mm (21 in)</t>
  </si>
  <si>
    <t>Plywood, 13 mm (21 in)</t>
  </si>
  <si>
    <t>plywood</t>
  </si>
  <si>
    <t>Concrete, 200 mm (8 in):</t>
  </si>
  <si>
    <t>concrete_hightweight</t>
  </si>
  <si>
    <t>concrete_heavyweight</t>
  </si>
  <si>
    <t>Cement mortar, 13 mm (1/2 in)</t>
  </si>
  <si>
    <t>Wood bevel lapped siding, 13 mm   200 mm (1/2 in   8 in)</t>
  </si>
  <si>
    <t>elastomeric coating</t>
  </si>
  <si>
    <t>coating</t>
  </si>
  <si>
    <t>Material</t>
  </si>
  <si>
    <t>white</t>
  </si>
  <si>
    <t>light</t>
  </si>
  <si>
    <t>dark</t>
  </si>
  <si>
    <t>asphalt shingles</t>
  </si>
  <si>
    <t>2.8</t>
  </si>
  <si>
    <t>2.1</t>
  </si>
  <si>
    <t>1.4</t>
  </si>
  <si>
    <t>1.5</t>
  </si>
  <si>
    <t>1.7</t>
  </si>
  <si>
    <t>1.0</t>
  </si>
  <si>
    <t>0.8</t>
  </si>
  <si>
    <t>0.9</t>
  </si>
  <si>
    <t>1.6</t>
  </si>
  <si>
    <t>1.2</t>
  </si>
  <si>
    <t>1.3</t>
  </si>
  <si>
    <t>1.1</t>
  </si>
  <si>
    <t>1.8</t>
  </si>
  <si>
    <t>2.0</t>
  </si>
  <si>
    <t>20.0</t>
  </si>
  <si>
    <t>14.0</t>
  </si>
  <si>
    <t>6.9</t>
  </si>
  <si>
    <t>4.7</t>
  </si>
  <si>
    <t>3.3</t>
  </si>
  <si>
    <t>2.7</t>
  </si>
  <si>
    <t>INTERIOR ATENUATION COEFFCIENTS IACcl</t>
  </si>
  <si>
    <t>SOLAR LOAD FACTORS SLF</t>
  </si>
  <si>
    <t>Light-Open</t>
  </si>
  <si>
    <t>Dark Closed</t>
  </si>
  <si>
    <t>Light Closed</t>
  </si>
  <si>
    <t>Exposure</t>
  </si>
  <si>
    <t>Single Family Detached</t>
  </si>
  <si>
    <t>0.45</t>
  </si>
  <si>
    <t>0.44</t>
  </si>
  <si>
    <t>0.72</t>
  </si>
  <si>
    <t>0.50</t>
  </si>
  <si>
    <t>0.81</t>
  </si>
  <si>
    <t>0.76</t>
  </si>
  <si>
    <t>0.86</t>
  </si>
  <si>
    <t>0.79</t>
  </si>
  <si>
    <t>0.88</t>
  </si>
  <si>
    <t>0.47</t>
  </si>
  <si>
    <t>0.73</t>
  </si>
  <si>
    <t>0.82</t>
  </si>
  <si>
    <t>0.59</t>
  </si>
  <si>
    <t>0.58</t>
  </si>
  <si>
    <t>ED</t>
  </si>
  <si>
    <t>Ed</t>
  </si>
  <si>
    <t>Surface Type</t>
  </si>
  <si>
    <t>Surface ID</t>
  </si>
  <si>
    <t>OFt</t>
  </si>
  <si>
    <t>OFr</t>
  </si>
  <si>
    <t xml:space="preserve">Ceiling or wall adjacent to vented attic </t>
  </si>
  <si>
    <t>Ceiling_adjacent</t>
  </si>
  <si>
    <t xml:space="preserve">Ceiling/roof assembly </t>
  </si>
  <si>
    <t>ceiling_assempbly</t>
  </si>
  <si>
    <t>Wall (wood frame) or door with solar exposure</t>
  </si>
  <si>
    <t>wall_exposed</t>
  </si>
  <si>
    <t>Wall (wood frame) or door (shaded) 1 0 –0.36</t>
  </si>
  <si>
    <t>wall_shaded</t>
  </si>
  <si>
    <t>Floor over ambient</t>
  </si>
  <si>
    <t>floor_over_ambient</t>
  </si>
  <si>
    <t xml:space="preserve">Floor over crawlspace </t>
  </si>
  <si>
    <t>floor_over_crawlspace</t>
  </si>
  <si>
    <t>HEATING</t>
  </si>
  <si>
    <t>COOLING</t>
  </si>
  <si>
    <t>Q_OPAQUE</t>
  </si>
  <si>
    <t>[W]</t>
  </si>
  <si>
    <t>Q_WINDOWS</t>
  </si>
  <si>
    <t>Q_BELOW</t>
  </si>
  <si>
    <t>Q_INtERNALGAIN</t>
  </si>
  <si>
    <t>Q_INTERNALGAIN</t>
  </si>
  <si>
    <t>Q_INFVEN</t>
  </si>
  <si>
    <t>Q_DISTRIBUTION</t>
  </si>
  <si>
    <t>Q_sensible_TOTAL</t>
  </si>
  <si>
    <t>Q_latent</t>
  </si>
</sst>
</file>

<file path=xl/styles.xml><?xml version="1.0" encoding="utf-8"?>
<styleSheet xmlns="http://schemas.openxmlformats.org/spreadsheetml/2006/main">
  <numFmts count="0"/>
  <fonts count="2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9C6500"/>
      <sz val="22"/>
      <scheme val="minor"/>
    </font>
    <font>
      <name val="Calibri"/>
      <family val="2"/>
      <color rgb="FF9C6500"/>
      <sz val="22"/>
      <scheme val="minor"/>
    </font>
    <font>
      <name val="Calibri"/>
      <family val="2"/>
      <b val="1"/>
      <color rgb="FFFA7D00"/>
      <sz val="16"/>
      <scheme val="minor"/>
    </font>
    <font>
      <name val="Calibri"/>
      <family val="2"/>
      <color theme="1"/>
      <sz val="9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6"/>
      <scheme val="minor"/>
    </font>
    <font>
      <name val="Calibri"/>
      <family val="2"/>
      <b val="1"/>
      <color theme="0"/>
      <sz val="22"/>
      <scheme val="minor"/>
    </font>
    <font>
      <name val="Calibri"/>
      <family val="2"/>
      <color theme="0"/>
      <sz val="22"/>
      <scheme val="minor"/>
    </font>
    <font>
      <name val="Arial"/>
      <family val="2"/>
      <color theme="1"/>
      <sz val="9"/>
    </font>
    <font>
      <name val="Arial"/>
      <family val="2"/>
      <b val="1"/>
      <color theme="1"/>
      <sz val="9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rgb="FFFFC000"/>
      <sz val="11"/>
      <scheme val="minor"/>
    </font>
    <font>
      <name val="Calibri"/>
      <family val="2"/>
      <color rgb="FF000000"/>
      <sz val="20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color rgb="FF000000"/>
      <sz val="11"/>
      <scheme val="minor"/>
    </font>
  </fonts>
  <fills count="19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1" tint="0.349986266670735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1499984740745262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borderId="15" fillId="5" fontId="8" numFmtId="0"/>
    <xf borderId="15" fillId="5" fontId="8" numFmtId="0"/>
    <xf borderId="16" fillId="5" fontId="3" numFmtId="0"/>
    <xf borderId="0" fillId="0" fontId="8" numFmtId="0"/>
    <xf borderId="0" fillId="4" fontId="2" numFmtId="0"/>
  </cellStyleXfs>
  <cellXfs count="160">
    <xf borderId="0" fillId="0" fontId="0" numFmtId="0" xfId="0"/>
    <xf borderId="1" fillId="0" fontId="0" numFmtId="0" xfId="0"/>
    <xf borderId="3" fillId="0" fontId="0" numFmtId="0" xfId="0"/>
    <xf borderId="7" fillId="0" fontId="0" numFmtId="0" xfId="0"/>
    <xf borderId="8" fillId="0" fontId="0" numFmtId="0" xfId="0"/>
    <xf borderId="9" fillId="0" fontId="0" numFmtId="0" xfId="0"/>
    <xf borderId="0" fillId="0" fontId="0" numFmtId="0" xfId="0"/>
    <xf borderId="11" fillId="0" fontId="0" numFmtId="0" xfId="0"/>
    <xf borderId="2" fillId="0" fontId="0" numFmtId="0" xfId="0"/>
    <xf applyAlignment="1" borderId="10" fillId="0" fontId="0" numFmtId="0" xfId="0">
      <alignment horizontal="center"/>
    </xf>
    <xf applyAlignment="1" borderId="11" fillId="0" fontId="0" numFmtId="0" xfId="0">
      <alignment horizontal="center"/>
    </xf>
    <xf applyAlignment="1" borderId="2" fillId="0" fontId="0" numFmtId="0" xfId="0">
      <alignment horizontal="center"/>
    </xf>
    <xf applyAlignment="1" borderId="3" fillId="0" fontId="1" numFmtId="0" xfId="0">
      <alignment horizontal="center"/>
    </xf>
    <xf borderId="12" fillId="0" fontId="0" numFmtId="0" xfId="0"/>
    <xf borderId="4" fillId="0" fontId="1" numFmtId="0" xfId="0"/>
    <xf borderId="3" fillId="0" fontId="1" numFmtId="0" xfId="0"/>
    <xf borderId="6" fillId="0" fontId="0" numFmtId="0" xfId="0"/>
    <xf borderId="2" fillId="0" fontId="1" numFmtId="0" xfId="0"/>
    <xf borderId="10" fillId="0" fontId="0" numFmtId="0" xfId="0"/>
    <xf borderId="13" fillId="0" fontId="0" numFmtId="0" xfId="0"/>
    <xf borderId="14" fillId="0" fontId="0" numFmtId="0" xfId="0"/>
    <xf borderId="3" fillId="2" fontId="1" numFmtId="0" xfId="0"/>
    <xf applyAlignment="1" borderId="3" fillId="2" fontId="0" numFmtId="0" xfId="0">
      <alignment horizontal="center"/>
    </xf>
    <xf applyAlignment="1" borderId="3" fillId="2" fontId="1" numFmtId="0" xfId="0">
      <alignment horizontal="center"/>
    </xf>
    <xf applyAlignment="1" borderId="0" fillId="3" fontId="1" numFmtId="0" xfId="0">
      <alignment horizontal="center"/>
    </xf>
    <xf applyAlignment="1" borderId="3" fillId="3" fontId="1" numFmtId="0" xfId="0">
      <alignment horizontal="center"/>
    </xf>
    <xf borderId="0" fillId="2" fontId="0" numFmtId="0" xfId="0"/>
    <xf applyAlignment="1" borderId="3" fillId="3" fontId="0" numFmtId="0" xfId="0">
      <alignment horizontal="center"/>
    </xf>
    <xf borderId="0" fillId="4" fontId="4" numFmtId="0" xfId="3"/>
    <xf borderId="0" fillId="4" fontId="5" numFmtId="0" xfId="3"/>
    <xf applyAlignment="1" borderId="0" fillId="4" fontId="5" numFmtId="0" xfId="3">
      <alignment horizontal="center" vertical="center"/>
    </xf>
    <xf borderId="15" fillId="5" fontId="6" numFmtId="0" xfId="4"/>
    <xf applyAlignment="1" borderId="16" fillId="5" fontId="3" numFmtId="0" xfId="1">
      <alignment horizontal="left"/>
    </xf>
    <xf applyAlignment="1" borderId="16" fillId="5" fontId="3" numFmtId="0" xfId="1">
      <alignment vertical="top"/>
    </xf>
    <xf borderId="16" fillId="5" fontId="3" numFmtId="0" xfId="1"/>
    <xf applyAlignment="1" borderId="0" fillId="0" fontId="7" numFmtId="0" xfId="0">
      <alignment vertical="top"/>
    </xf>
    <xf borderId="0" fillId="6" fontId="0" numFmtId="0" xfId="0"/>
    <xf borderId="0" fillId="6" fontId="9" numFmtId="0" xfId="0"/>
    <xf borderId="0" fillId="6" fontId="10" numFmtId="0" xfId="3"/>
    <xf applyAlignment="1" borderId="0" fillId="6" fontId="11" numFmtId="0" xfId="3">
      <alignment horizontal="center" vertical="center"/>
    </xf>
    <xf applyAlignment="1" borderId="3" fillId="7" fontId="0" numFmtId="0" xfId="0">
      <alignment horizontal="center"/>
    </xf>
    <xf borderId="0" fillId="0" fontId="1" numFmtId="0" xfId="2"/>
    <xf borderId="0" fillId="0" fontId="0" numFmtId="0" xfId="2"/>
    <xf applyAlignment="1" borderId="0" fillId="0" fontId="12" numFmtId="0" xfId="2">
      <alignment wrapText="1"/>
    </xf>
    <xf applyAlignment="1" borderId="0" fillId="0" fontId="12" numFmtId="0" xfId="2">
      <alignment horizontal="left" vertical="center" wrapText="1"/>
    </xf>
    <xf borderId="0" fillId="0" fontId="0" numFmtId="2" xfId="2"/>
    <xf borderId="12" fillId="0" fontId="0" numFmtId="0" xfId="2"/>
    <xf borderId="9" fillId="0" fontId="0" numFmtId="0" xfId="2"/>
    <xf borderId="12" fillId="0" fontId="0" numFmtId="2" xfId="2"/>
    <xf borderId="9" fillId="0" fontId="0" numFmtId="2" xfId="2"/>
    <xf borderId="23" fillId="0" fontId="1" numFmtId="2" xfId="2"/>
    <xf borderId="24" fillId="0" fontId="1" numFmtId="2" xfId="2"/>
    <xf borderId="25" fillId="0" fontId="1" numFmtId="2" xfId="2"/>
    <xf borderId="0" fillId="0" fontId="1" numFmtId="2" xfId="2"/>
    <xf borderId="23" fillId="0" fontId="1" numFmtId="0" xfId="2"/>
    <xf borderId="25" fillId="0" fontId="1" numFmtId="0" xfId="2"/>
    <xf applyAlignment="1" borderId="0" fillId="0" fontId="13" numFmtId="0" xfId="2">
      <alignment wrapText="1"/>
    </xf>
    <xf applyAlignment="1" borderId="0" fillId="0" fontId="1" numFmtId="0" xfId="2">
      <alignment horizontal="left" vertical="center"/>
    </xf>
    <xf applyAlignment="1" borderId="0" fillId="0" fontId="0" numFmtId="0" xfId="2">
      <alignment horizontal="left" vertical="center"/>
    </xf>
    <xf borderId="26" fillId="0" fontId="0" numFmtId="0" xfId="2"/>
    <xf borderId="26" fillId="0" fontId="0" numFmtId="2" xfId="2"/>
    <xf borderId="3" fillId="2" fontId="1" numFmtId="0" xfId="2"/>
    <xf borderId="3" fillId="2" fontId="0" numFmtId="0" xfId="2"/>
    <xf borderId="0" fillId="8" fontId="15" numFmtId="0" xfId="2"/>
    <xf borderId="0" fillId="8" fontId="14" numFmtId="0" xfId="2"/>
    <xf borderId="0" fillId="9" fontId="0" numFmtId="0" xfId="0"/>
    <xf applyAlignment="1" borderId="0" fillId="9" fontId="7" numFmtId="0" xfId="0">
      <alignment vertical="top"/>
    </xf>
    <xf borderId="0" fillId="0" fontId="18" numFmtId="0" xfId="2"/>
    <xf borderId="0" fillId="0" fontId="18" numFmtId="0" xfId="1"/>
    <xf applyAlignment="1" borderId="3" fillId="7" fontId="0" numFmtId="0" xfId="1">
      <alignment horizontal="center"/>
    </xf>
    <xf applyAlignment="1" borderId="3" fillId="12" fontId="1" numFmtId="0" xfId="1">
      <alignment horizontal="center" vertical="center"/>
    </xf>
    <xf borderId="0" fillId="0" fontId="0" numFmtId="0" xfId="1"/>
    <xf applyAlignment="1" borderId="3" fillId="0" fontId="0" numFmtId="0" xfId="1">
      <alignment horizontal="center" vertical="center"/>
    </xf>
    <xf applyAlignment="1" borderId="5" fillId="3" fontId="15" numFmtId="0" xfId="1">
      <alignment horizontal="left" vertical="center"/>
    </xf>
    <xf borderId="0" fillId="3" fontId="15" numFmtId="0" xfId="1"/>
    <xf borderId="0" fillId="13" fontId="1" numFmtId="0" xfId="1"/>
    <xf borderId="0" fillId="3" fontId="0" numFmtId="0" xfId="1"/>
    <xf applyAlignment="1" borderId="3" fillId="10" fontId="1" numFmtId="0" xfId="1">
      <alignment horizontal="center" vertical="center"/>
    </xf>
    <xf applyAlignment="1" borderId="3" fillId="10" fontId="1" numFmtId="0" xfId="1">
      <alignment horizontal="center" wrapText="1"/>
    </xf>
    <xf borderId="0" fillId="13" fontId="0" numFmtId="0" xfId="1"/>
    <xf borderId="3" fillId="10" fontId="1" numFmtId="0" xfId="1"/>
    <xf borderId="0" fillId="10" fontId="0" numFmtId="0" xfId="1"/>
    <xf applyAlignment="1" borderId="3" fillId="10" fontId="0" numFmtId="0" xfId="1">
      <alignment horizontal="center" vertical="center"/>
    </xf>
    <xf borderId="3" fillId="10" fontId="0" numFmtId="0" xfId="1"/>
    <xf applyAlignment="1" borderId="3" fillId="10" fontId="0" numFmtId="0" xfId="1">
      <alignment horizontal="center" wrapText="1"/>
    </xf>
    <xf applyAlignment="1" borderId="3" fillId="10" fontId="1" numFmtId="0" xfId="1">
      <alignment wrapText="1"/>
    </xf>
    <xf applyAlignment="1" borderId="2" fillId="10" fontId="1" numFmtId="0" xfId="1">
      <alignment horizontal="center"/>
    </xf>
    <xf applyAlignment="1" borderId="3" fillId="10" fontId="0" numFmtId="0" xfId="1">
      <alignment wrapText="1"/>
    </xf>
    <xf applyAlignment="1" borderId="2" fillId="10" fontId="0" numFmtId="0" xfId="1">
      <alignment horizontal="center" vertical="center"/>
    </xf>
    <xf borderId="3" fillId="2" fontId="1" numFmtId="0" xfId="1"/>
    <xf borderId="0" fillId="2" fontId="0" numFmtId="0" xfId="1"/>
    <xf applyAlignment="1" borderId="3" fillId="10" fontId="1" numFmtId="0" xfId="1">
      <alignment horizontal="left" vertical="center"/>
    </xf>
    <xf applyAlignment="1" borderId="0" fillId="10" fontId="0" numFmtId="0" xfId="1">
      <alignment horizontal="left"/>
    </xf>
    <xf applyAlignment="1" borderId="0" fillId="8" fontId="0" numFmtId="0" xfId="1">
      <alignment horizontal="center" vertical="center" wrapText="1"/>
    </xf>
    <xf borderId="0" fillId="8" fontId="0" numFmtId="0" xfId="1"/>
    <xf borderId="3" fillId="3" fontId="0" numFmtId="0" xfId="1"/>
    <xf applyAlignment="1" borderId="3" fillId="3" fontId="0" numFmtId="0" xfId="1">
      <alignment horizontal="center" vertical="center"/>
    </xf>
    <xf applyAlignment="1" borderId="3" fillId="0" fontId="0" numFmtId="0" xfId="1">
      <alignment horizontal="center" vertical="center" wrapText="1"/>
    </xf>
    <xf applyAlignment="1" borderId="3" fillId="10" fontId="0" numFmtId="0" xfId="1">
      <alignment horizontal="center" vertical="center" wrapText="1"/>
    </xf>
    <xf applyAlignment="1" borderId="3" fillId="8" fontId="14" numFmtId="0" xfId="1">
      <alignment horizontal="center" vertical="center" wrapText="1"/>
    </xf>
    <xf applyAlignment="1" borderId="3" fillId="8" fontId="0" numFmtId="0" xfId="1">
      <alignment horizontal="center" vertical="center" wrapText="1"/>
    </xf>
    <xf borderId="3" fillId="8" fontId="0" numFmtId="0" xfId="1"/>
    <xf borderId="3" fillId="0" fontId="0" numFmtId="0" xfId="1"/>
    <xf borderId="0" fillId="3" fontId="1" numFmtId="0" xfId="1"/>
    <xf borderId="3" fillId="0" fontId="1" numFmtId="0" xfId="1"/>
    <xf borderId="10" fillId="0" fontId="1" numFmtId="0" xfId="1"/>
    <xf borderId="2" fillId="0" fontId="1" numFmtId="0" xfId="1"/>
    <xf borderId="3" fillId="14" fontId="0" numFmtId="0" xfId="1"/>
    <xf borderId="3" fillId="7" fontId="0" numFmtId="0" xfId="3"/>
    <xf borderId="10" fillId="7" fontId="0" numFmtId="0" xfId="3"/>
    <xf borderId="3" fillId="15" fontId="0" numFmtId="0" xfId="3"/>
    <xf applyAlignment="1" borderId="0" fillId="3" fontId="13" numFmtId="0" xfId="2">
      <alignment wrapText="1"/>
    </xf>
    <xf applyAlignment="1" borderId="0" fillId="3" fontId="12" numFmtId="0" xfId="2">
      <alignment wrapText="1"/>
    </xf>
    <xf applyAlignment="1" borderId="0" fillId="0" fontId="0" numFmtId="0" xfId="2">
      <alignment horizontal="center" vertical="center"/>
    </xf>
    <xf borderId="0" fillId="0" fontId="14" numFmtId="0" xfId="2"/>
    <xf applyAlignment="1" borderId="0" fillId="0" fontId="19" numFmtId="0" xfId="2">
      <alignment horizontal="center" vertical="center"/>
    </xf>
    <xf applyAlignment="1" borderId="0" fillId="0" fontId="20" numFmtId="0" xfId="2">
      <alignment horizontal="center" vertical="center"/>
    </xf>
    <xf applyAlignment="1" borderId="0" fillId="0" fontId="20" numFmtId="0" xfId="2">
      <alignment horizontal="center" vertical="center" wrapText="1"/>
    </xf>
    <xf borderId="0" fillId="16" fontId="0" numFmtId="0" xfId="2"/>
    <xf borderId="9" fillId="0" fontId="21" numFmtId="0" xfId="2"/>
    <xf borderId="0" fillId="0" fontId="21" numFmtId="2" xfId="2"/>
    <xf borderId="12" fillId="0" fontId="21" numFmtId="2" xfId="2"/>
    <xf borderId="0" fillId="0" fontId="21" numFmtId="0" xfId="4"/>
    <xf borderId="0" fillId="16" fontId="21" numFmtId="0" xfId="4"/>
    <xf borderId="12" fillId="16" fontId="21" numFmtId="0" xfId="2"/>
    <xf borderId="14" fillId="16" fontId="22" numFmtId="0" xfId="2"/>
    <xf borderId="1" fillId="16" fontId="22" numFmtId="0" xfId="2"/>
    <xf borderId="0" fillId="16" fontId="22" numFmtId="2" xfId="2"/>
    <xf borderId="14" fillId="16" fontId="22" numFmtId="2" xfId="2"/>
    <xf borderId="13" fillId="16" fontId="22" numFmtId="2" xfId="2"/>
    <xf borderId="1" fillId="16" fontId="22" numFmtId="2" xfId="2"/>
    <xf borderId="13" fillId="16" fontId="22" numFmtId="0" xfId="2"/>
    <xf borderId="12" fillId="17" fontId="0" numFmtId="2" xfId="2"/>
    <xf borderId="12" fillId="17" fontId="0" numFmtId="0" xfId="2"/>
    <xf borderId="12" fillId="17" fontId="21" numFmtId="0" xfId="2"/>
    <xf borderId="0" fillId="17" fontId="0" numFmtId="2" xfId="2"/>
    <xf applyAlignment="1" borderId="0" fillId="17" fontId="12" numFmtId="0" xfId="2">
      <alignment horizontal="left" vertical="center" wrapText="1"/>
    </xf>
    <xf applyAlignment="1" borderId="0" fillId="17" fontId="0" numFmtId="0" xfId="2">
      <alignment horizontal="center" vertical="center"/>
    </xf>
    <xf applyAlignment="1" borderId="0" fillId="17" fontId="20" numFmtId="0" xfId="2">
      <alignment horizontal="center" vertical="center" wrapText="1"/>
    </xf>
    <xf applyAlignment="1" borderId="0" fillId="17" fontId="20" numFmtId="0" xfId="2">
      <alignment horizontal="center" vertical="center"/>
    </xf>
    <xf borderId="0" fillId="0" fontId="0" numFmtId="0" quotePrefix="1" xfId="0"/>
    <xf applyAlignment="1" borderId="3" fillId="18" fontId="0" numFmtId="0" xfId="0">
      <alignment horizontal="center"/>
    </xf>
    <xf applyAlignment="1" borderId="0" fillId="2" fontId="0" numFmtId="0" xfId="0">
      <alignment horizontal="center" vertical="center"/>
    </xf>
    <xf applyAlignment="1" borderId="17" fillId="5" fontId="6" numFmtId="0" xfId="4">
      <alignment horizontal="center"/>
    </xf>
    <xf applyAlignment="1" borderId="18" fillId="5" fontId="6" numFmtId="0" xfId="4">
      <alignment horizontal="center"/>
    </xf>
    <xf applyAlignment="1" borderId="19" fillId="5" fontId="6" numFmtId="0" xfId="4">
      <alignment horizontal="center"/>
    </xf>
    <xf applyAlignment="1" borderId="20" fillId="5" fontId="3" numFmtId="0" xfId="1">
      <alignment horizontal="center" vertical="center"/>
    </xf>
    <xf applyAlignment="1" borderId="21" fillId="5" fontId="3" numFmtId="0" xfId="1">
      <alignment horizontal="center" vertical="center"/>
    </xf>
    <xf applyAlignment="1" borderId="22" fillId="5" fontId="3" numFmtId="0" xfId="1">
      <alignment horizontal="center" vertical="center"/>
    </xf>
    <xf applyAlignment="1" borderId="20" fillId="5" fontId="3" numFmtId="0" xfId="1">
      <alignment horizontal="center"/>
    </xf>
    <xf applyAlignment="1" borderId="21" fillId="5" fontId="3" numFmtId="0" xfId="1">
      <alignment horizontal="center"/>
    </xf>
    <xf applyAlignment="1" borderId="22" fillId="5" fontId="3" numFmtId="0" xfId="1">
      <alignment horizontal="center"/>
    </xf>
    <xf applyAlignment="1" borderId="16" fillId="5" fontId="3" numFmtId="0" xfId="1">
      <alignment horizontal="center"/>
    </xf>
    <xf applyAlignment="1" borderId="6" fillId="0" fontId="1" numFmtId="0" xfId="0">
      <alignment horizontal="center"/>
    </xf>
    <xf applyAlignment="1" borderId="7" fillId="0" fontId="1" numFmtId="0" xfId="0">
      <alignment horizontal="center"/>
    </xf>
    <xf applyAlignment="1" borderId="8" fillId="0" fontId="1" numFmtId="0" xfId="0">
      <alignment horizontal="center"/>
    </xf>
    <xf applyAlignment="1" borderId="3" fillId="10" fontId="17" numFmtId="0" xfId="4">
      <alignment horizontal="center" vertical="center"/>
    </xf>
    <xf applyAlignment="1" borderId="0" fillId="11" fontId="17" numFmtId="0" xfId="4">
      <alignment horizontal="center" vertical="center"/>
    </xf>
    <xf applyAlignment="1" borderId="0" fillId="11" fontId="16" numFmtId="0" xfId="4">
      <alignment horizontal="center" vertical="center"/>
    </xf>
    <xf borderId="0" fillId="0" fontId="15" numFmtId="0" xfId="4"/>
  </cellXfs>
  <cellStyles count="5">
    <cellStyle name="Cálculo 2" xfId="0"/>
    <cellStyle builtinId="0" name="Normale" xfId="1"/>
    <cellStyle name="Salida 2" xfId="2"/>
    <cellStyle name="Normal 2" xfId="3"/>
    <cellStyle name="Neutral 2" xfId="4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sharedStrings.xml" Type="http://schemas.openxmlformats.org/officeDocument/2006/relationships/sharedStrings"/><Relationship Id="rId26" Target="styles.xml" Type="http://schemas.openxmlformats.org/officeDocument/2006/relationships/styles"/><Relationship Id="rId2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B7" sqref="B7"/>
    </sheetView>
  </sheetViews>
  <sheetFormatPr baseColWidth="10" defaultRowHeight="15"/>
  <cols>
    <col bestFit="1" customWidth="1" max="1" min="1" style="6" width="19"/>
  </cols>
  <sheetData>
    <row r="1" spans="1:2">
      <c s="21" r="A1" t="s">
        <v>0</v>
      </c>
      <c s="22" r="B1" t="n">
        <v>20</v>
      </c>
    </row>
    <row r="2" spans="1:2">
      <c s="21" r="A2" t="s">
        <v>1</v>
      </c>
      <c s="22" r="B2" t="n">
        <v>24</v>
      </c>
    </row>
    <row r="3" spans="1:2">
      <c s="23" r="A3" t="s">
        <v>2</v>
      </c>
      <c s="22" r="B3" t="n">
        <v>31.9</v>
      </c>
    </row>
    <row r="4" spans="1:2">
      <c s="23" r="A4" t="s">
        <v>3</v>
      </c>
      <c s="22" r="B4" t="n">
        <v>-4.8</v>
      </c>
    </row>
    <row r="5" spans="1:2">
      <c s="23" r="A5" t="s">
        <v>4</v>
      </c>
      <c s="22" r="B5" t="n">
        <v>11.8</v>
      </c>
    </row>
    <row r="6" spans="1:2">
      <c s="23" r="A6" t="s">
        <v>5</v>
      </c>
      <c s="22" r="B6" t="n">
        <v>45</v>
      </c>
    </row>
    <row r="7" spans="1:2">
      <c s="23" r="A7" t="s">
        <v>6</v>
      </c>
      <c s="22" r="B7" t="n">
        <v>20</v>
      </c>
    </row>
    <row r="8" spans="1:2">
      <c s="23" r="A8" t="s">
        <v>7</v>
      </c>
      <c s="22" r="B8" t="n">
        <v>0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22"/>
  <sheetViews>
    <sheetView workbookViewId="0">
      <selection activeCell="B3" sqref="B3"/>
    </sheetView>
  </sheetViews>
  <sheetFormatPr baseColWidth="10" defaultRowHeight="15"/>
  <cols>
    <col bestFit="1" customWidth="1" max="1" min="1" style="6" width="45.7109375"/>
    <col customWidth="1" max="114" min="2" style="6" width="11.42578125"/>
    <col customWidth="1" max="16384" min="115" style="6" width="11.42578125"/>
  </cols>
  <sheetData>
    <row customHeight="1" s="6" r="1" ht="16.15" spans="1:4">
      <c s="40" r="A1" t="s">
        <v>243</v>
      </c>
      <c s="40" r="B1" t="n">
        <v>480</v>
      </c>
    </row>
    <row customHeight="1" s="6" r="2" ht="16.15" spans="1:4">
      <c s="40" r="A2" t="s">
        <v>244</v>
      </c>
      <c s="40" r="B2" t="n">
        <v>344</v>
      </c>
    </row>
    <row r="3" spans="1:4">
      <c s="69" r="A3" t="s">
        <v>245</v>
      </c>
      <c s="40" r="B3" t="s">
        <v>246</v>
      </c>
    </row>
    <row r="4" spans="1:4">
      <c s="40" r="A4" t="s">
        <v>247</v>
      </c>
      <c s="141" r="B4" t="s">
        <v>248</v>
      </c>
    </row>
    <row r="5" spans="1:4">
      <c s="40" r="A5" t="s">
        <v>249</v>
      </c>
      <c s="40" r="B5" t="n">
        <v>2.4</v>
      </c>
    </row>
    <row r="6" spans="1:4">
      <c s="40" r="A6" t="s">
        <v>250</v>
      </c>
      <c s="40" r="B6" t="n">
        <v>-4.8</v>
      </c>
    </row>
    <row r="7" spans="1:4">
      <c s="40" r="A7" t="s">
        <v>251</v>
      </c>
      <c s="40" r="B7" t="n">
        <v>31.9</v>
      </c>
    </row>
    <row customHeight="1" s="6" r="8" ht="16.15" spans="1:4">
      <c s="40" r="A8" t="s">
        <v>252</v>
      </c>
      <c s="40" r="B8" t="n">
        <v>0</v>
      </c>
      <c s="140" r="C8" t="s">
        <v>253</v>
      </c>
      <c r="D8" t="s">
        <v>254</v>
      </c>
    </row>
    <row customHeight="1" s="6" r="9" ht="16.15" spans="1:4">
      <c s="40" r="A9" t="s">
        <v>255</v>
      </c>
      <c s="40" r="B9" t="n">
        <v>200</v>
      </c>
    </row>
    <row r="10" spans="1:4">
      <c s="40" r="A10" t="s">
        <v>256</v>
      </c>
      <c s="40" r="B10" t="n">
        <v>1</v>
      </c>
    </row>
    <row r="11" spans="1:4">
      <c s="40" r="A11" t="s">
        <v>257</v>
      </c>
      <c s="141" r="B11" t="n">
        <v>0</v>
      </c>
    </row>
    <row r="12" spans="1:4">
      <c s="40" r="A12" t="s">
        <v>258</v>
      </c>
      <c s="141" r="B12" t="n">
        <v>0</v>
      </c>
    </row>
    <row r="13" spans="1:4">
      <c s="40" r="A13" t="s">
        <v>259</v>
      </c>
      <c s="40" r="B13" t="n">
        <v>1.23</v>
      </c>
    </row>
    <row r="14" spans="1:4">
      <c s="40" r="A14" t="s">
        <v>260</v>
      </c>
      <c s="141" r="B14" t="n">
        <v>0</v>
      </c>
    </row>
    <row r="15" spans="1:4">
      <c s="40" r="A15" t="s">
        <v>261</v>
      </c>
      <c s="141" r="B15" t="n">
        <v>0</v>
      </c>
    </row>
    <row r="16" spans="1:4">
      <c s="40" r="A16" t="s">
        <v>262</v>
      </c>
      <c s="141" r="B16" t="n">
        <v>0</v>
      </c>
    </row>
    <row r="17" spans="1:4">
      <c s="40" r="A17" t="s">
        <v>263</v>
      </c>
      <c s="141" r="B17" t="s">
        <v>264</v>
      </c>
    </row>
    <row r="18" spans="1:4">
      <c s="40" r="A18" t="s">
        <v>265</v>
      </c>
      <c s="40" r="B18" t="n">
        <v>3010</v>
      </c>
    </row>
    <row r="19" spans="1:4">
      <c s="40" r="A19" t="s">
        <v>266</v>
      </c>
      <c s="40" r="B19" t="n">
        <v>0.0039</v>
      </c>
    </row>
    <row r="20" spans="1:4">
      <c s="40" r="A20" t="s">
        <v>267</v>
      </c>
      <c s="141" r="B20" t="n">
        <v>1.2</v>
      </c>
    </row>
    <row r="21" spans="1:4">
      <c s="40" r="A21" t="s">
        <v>268</v>
      </c>
      <c s="141" r="B21" t="n">
        <v>0</v>
      </c>
    </row>
    <row customHeight="1" s="6" r="22" ht="15" spans="1:4">
      <c s="40" r="A22" t="s">
        <v>269</v>
      </c>
      <c s="141" r="B22" t="n">
        <v>0</v>
      </c>
    </row>
  </sheetData>
  <pageMargins bottom="0.75" footer="0.3" header="0.3" left="0.7" right="0.7" top="0.75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B8" sqref="B8"/>
    </sheetView>
  </sheetViews>
  <sheetFormatPr baseColWidth="10" defaultRowHeight="15"/>
  <cols>
    <col bestFit="1" customWidth="1" max="1" min="1" style="6" width="24.5703125"/>
    <col bestFit="1" customWidth="1" max="2" min="2" style="6" width="22.85546875"/>
    <col customWidth="1" max="3" min="3" style="6" width="11.5703125"/>
    <col bestFit="1" customWidth="1" max="4" min="4" style="6" width="9.85546875"/>
    <col bestFit="1" customWidth="1" max="5" min="5" style="6" width="11"/>
    <col bestFit="1" customWidth="1" max="6" min="6" style="6" width="17.7109375"/>
  </cols>
  <sheetData>
    <row r="1" spans="1:7">
      <c s="24" r="A1" t="n"/>
      <c s="24" r="B1" t="s">
        <v>270</v>
      </c>
      <c s="26" r="C1" t="n"/>
      <c s="26" r="D1" t="n"/>
      <c s="26" r="E1" t="s">
        <v>271</v>
      </c>
      <c s="26" r="F1" t="n"/>
      <c s="26" r="G1" t="n"/>
    </row>
    <row r="2" spans="1:7">
      <c s="25" r="A2" t="s">
        <v>272</v>
      </c>
      <c s="27" r="B2" t="s">
        <v>273</v>
      </c>
      <c s="142" r="C2" t="s">
        <v>273</v>
      </c>
      <c s="142" r="D2" t="s">
        <v>274</v>
      </c>
      <c s="142" r="E2" t="s">
        <v>275</v>
      </c>
      <c s="142" r="F2" t="s">
        <v>276</v>
      </c>
      <c s="142" r="G2" t="n"/>
    </row>
    <row r="3" spans="1:7">
      <c s="25" r="A3" t="s">
        <v>277</v>
      </c>
      <c s="27" r="B3" t="n">
        <v>1.4</v>
      </c>
      <c s="142" r="C3" t="n">
        <v>1.2</v>
      </c>
      <c s="142" r="D3" t="n"/>
      <c s="142" r="E3" t="n"/>
      <c s="142" r="F3" t="n"/>
      <c s="142" r="G3" t="n"/>
    </row>
    <row r="4" spans="1:7">
      <c s="25" r="A4" t="s">
        <v>278</v>
      </c>
      <c s="27" r="B4" t="n">
        <v>5</v>
      </c>
      <c s="142" r="C4" t="n">
        <v>5</v>
      </c>
      <c s="142" r="D4" t="n">
        <v>11</v>
      </c>
      <c s="142" r="E4" t="n"/>
      <c s="142" r="F4" t="n"/>
      <c s="142" r="G4" t="n"/>
    </row>
    <row r="5" spans="1:7">
      <c s="25" r="A5" t="s">
        <v>279</v>
      </c>
      <c s="27" r="B5" t="s">
        <v>280</v>
      </c>
      <c s="142" r="C5" t="s">
        <v>280</v>
      </c>
      <c s="142" r="D5" t="n"/>
      <c s="142" r="E5" t="n"/>
      <c s="142" r="F5" t="n"/>
      <c s="142" r="G5" t="n"/>
    </row>
    <row r="6" spans="1:7">
      <c s="25" r="A6" t="s">
        <v>281</v>
      </c>
      <c s="27" r="B6" t="s">
        <v>282</v>
      </c>
      <c s="142" r="C6" t="s">
        <v>282</v>
      </c>
      <c s="142" r="D6" t="s">
        <v>283</v>
      </c>
      <c s="142" r="E6" t="n"/>
      <c s="142" r="F6" t="n"/>
      <c s="142" r="G6" t="n"/>
    </row>
    <row r="7" spans="1:7">
      <c s="25" r="A7" t="s">
        <v>284</v>
      </c>
      <c s="27" r="B7" t="n">
        <v>1</v>
      </c>
      <c s="142" r="C7" t="n">
        <v>1</v>
      </c>
      <c s="142" r="D7" t="n">
        <v>2</v>
      </c>
      <c s="142" r="E7" t="n"/>
      <c s="142" r="F7" t="n"/>
      <c s="142" r="G7" t="n"/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C16" sqref="C16"/>
    </sheetView>
  </sheetViews>
  <sheetFormatPr baseColWidth="10" defaultRowHeight="15"/>
  <cols>
    <col customWidth="1" max="1" min="1" style="71" width="11.42578125"/>
    <col bestFit="1" customWidth="1" max="2" min="2" style="71" width="15.7109375"/>
    <col customWidth="1" max="3" min="3" style="71" width="16.140625"/>
    <col customWidth="1" max="6" min="4" style="71" width="11.42578125"/>
    <col bestFit="1" customWidth="1" max="7" min="7" style="71" width="16.85546875"/>
    <col bestFit="1" customWidth="1" max="8" min="8" style="71" width="16.28515625"/>
    <col customWidth="1" max="40" min="9" style="71" width="11.42578125"/>
    <col customWidth="1" max="16384" min="41" style="71" width="11.42578125"/>
  </cols>
  <sheetData>
    <row r="1" spans="1:8">
      <c s="104" r="A1" t="s">
        <v>8</v>
      </c>
      <c s="104" r="B1" t="s">
        <v>285</v>
      </c>
      <c s="104" r="C1" t="s">
        <v>286</v>
      </c>
      <c s="104" r="D1" t="s">
        <v>287</v>
      </c>
      <c s="104" r="E1" t="s">
        <v>288</v>
      </c>
      <c s="104" r="F1" t="s">
        <v>289</v>
      </c>
      <c s="104" r="G1" t="s">
        <v>290</v>
      </c>
      <c s="104" r="H1" t="s">
        <v>291</v>
      </c>
    </row>
    <row r="2" spans="1:8">
      <c s="102" r="A2" t="s">
        <v>22</v>
      </c>
      <c s="102" r="B2" t="n">
        <v>14.4</v>
      </c>
      <c s="102" r="C2" t="n">
        <v>0.892</v>
      </c>
      <c s="102" r="D2" t="n">
        <v>560.6666666666666</v>
      </c>
      <c s="102" r="E2" t="n">
        <v>70.432</v>
      </c>
      <c s="102" r="F2" t="n">
        <v>90.73967519999999</v>
      </c>
      <c s="102" r="G2" t="n">
        <v>1014.2208</v>
      </c>
      <c s="102" r="H2" t="n">
        <v>1306.65132288</v>
      </c>
    </row>
    <row r="3" spans="1:8">
      <c s="102" r="A3" t="s">
        <v>28</v>
      </c>
      <c s="102" r="B3" t="n">
        <v>14.4</v>
      </c>
      <c s="102" r="C3" t="n">
        <v>0.892</v>
      </c>
      <c s="102" r="D3" t="n">
        <v>560.6666666666666</v>
      </c>
      <c s="102" r="E3" t="n">
        <v>70.432</v>
      </c>
      <c s="102" r="F3" t="n">
        <v>158.2551552</v>
      </c>
      <c s="102" r="G3" t="n">
        <v>1014.2208</v>
      </c>
      <c s="102" r="H3" t="n">
        <v>2278.87423488</v>
      </c>
    </row>
    <row r="4" spans="1:8">
      <c s="102" r="A4" t="s">
        <v>29</v>
      </c>
      <c s="102" r="B4" t="n">
        <v>3.6</v>
      </c>
      <c s="102" r="C4" t="n">
        <v>0.892</v>
      </c>
      <c s="102" r="D4" t="n">
        <v>209</v>
      </c>
      <c s="102" r="E4" t="n">
        <v>70.432</v>
      </c>
      <c s="102" r="F4" t="n">
        <v>54.3359064</v>
      </c>
      <c s="102" r="G4" t="n">
        <v>253.5552</v>
      </c>
      <c s="102" r="H4" t="n">
        <v>195.60926304</v>
      </c>
    </row>
    <row r="5" spans="1:8">
      <c s="102" r="A5" t="s">
        <v>31</v>
      </c>
      <c s="102" r="B5" t="n">
        <v>3.6</v>
      </c>
      <c s="102" r="C5" t="n">
        <v>0.892</v>
      </c>
      <c s="102" r="D5" t="n">
        <v>133.76</v>
      </c>
      <c s="102" r="E5" t="n">
        <v>71.176</v>
      </c>
      <c s="102" r="F5" t="n">
        <v>32.89030950399999</v>
      </c>
      <c s="102" r="G5" t="n">
        <v>256.2336</v>
      </c>
      <c s="102" r="H5" t="n">
        <v>118.4051142144</v>
      </c>
    </row>
    <row r="6" spans="1:8">
      <c s="102" r="A6" t="s">
        <v>34</v>
      </c>
      <c s="102" r="B6" t="s">
        <v>34</v>
      </c>
      <c s="102" r="C6" t="s">
        <v>34</v>
      </c>
      <c s="102" r="D6" t="s">
        <v>34</v>
      </c>
      <c s="102" r="E6" t="s">
        <v>34</v>
      </c>
      <c s="102" r="F6" t="s">
        <v>34</v>
      </c>
      <c s="102" r="G6" t="s">
        <v>34</v>
      </c>
      <c s="102" r="H6" t="s">
        <v>34</v>
      </c>
    </row>
    <row r="7" spans="1:8">
      <c s="104" r="F7" t="s">
        <v>292</v>
      </c>
      <c s="107" r="G7" t="n">
        <v>2538.2304</v>
      </c>
      <c s="83" r="H7" t="n">
        <v>3899.5399350144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N6"/>
  <sheetViews>
    <sheetView workbookViewId="0">
      <selection activeCell="B7" sqref="B7"/>
    </sheetView>
  </sheetViews>
  <sheetFormatPr baseColWidth="10" defaultRowHeight="15"/>
  <cols>
    <col bestFit="1" customWidth="1" max="1" min="1" style="42" width="13.42578125"/>
    <col customWidth="1" max="2" min="2" style="45" width="9.140625"/>
    <col customWidth="1" max="5" min="3" style="45" width="2.42578125"/>
    <col bestFit="1" customWidth="1" max="6" min="6" style="45" width="10"/>
    <col bestFit="1" customWidth="1" max="7" min="7" style="45" width="14.28515625"/>
    <col bestFit="1" customWidth="1" max="8" min="8" style="45" width="12.5703125"/>
    <col customWidth="1" max="9" min="9" style="42" width="6.7109375"/>
    <col customWidth="1" max="122" min="10" style="42" width="11.42578125"/>
    <col customWidth="1" max="16384" min="123" style="42" width="11.42578125"/>
  </cols>
  <sheetData>
    <row customHeight="1" s="6" r="1" ht="15.75" spans="1:14">
      <c s="55" r="A1" t="s">
        <v>293</v>
      </c>
      <c s="54" r="B1" t="s">
        <v>294</v>
      </c>
      <c s="52" r="F1" t="s">
        <v>295</v>
      </c>
      <c s="51" r="G1" t="s">
        <v>296</v>
      </c>
      <c s="50" r="H1" t="s">
        <v>297</v>
      </c>
      <c s="53" r="I1" t="n"/>
      <c s="52" r="J1" t="s">
        <v>288</v>
      </c>
      <c s="51" r="K1" t="s">
        <v>298</v>
      </c>
      <c s="51" r="L1" t="s">
        <v>289</v>
      </c>
      <c s="50" r="M1" t="s">
        <v>299</v>
      </c>
    </row>
    <row r="2" spans="1:14">
      <c s="47" r="A2" t="s">
        <v>300</v>
      </c>
      <c s="133" r="B2" t="n">
        <v>200</v>
      </c>
      <c s="49" r="F2" t="n">
        <v>0.25</v>
      </c>
      <c s="45" r="G2" t="n">
        <v>0.85</v>
      </c>
      <c s="132" r="H2" t="n">
        <v>11.8</v>
      </c>
      <c s="45" r="I2" t="n"/>
      <c s="47" r="J2" t="n">
        <v>6.2</v>
      </c>
      <c r="K2" t="n">
        <v>1240</v>
      </c>
      <c r="L2" t="n">
        <v>2.57775</v>
      </c>
      <c s="46" r="M2" t="n">
        <v>515.55</v>
      </c>
    </row>
    <row r="3" spans="1:14">
      <c s="119" r="A3" t="s">
        <v>301</v>
      </c>
      <c s="134" r="B3" t="n">
        <v>105.8</v>
      </c>
      <c s="120" r="C3" t="n"/>
      <c s="120" r="D3" t="n"/>
      <c s="120" r="E3" t="n"/>
      <c s="120" r="F3" t="n">
        <v>0.4385030385102249</v>
      </c>
      <c s="120" r="G3" t="s">
        <v>302</v>
      </c>
      <c s="121" r="H3" t="n"/>
      <c s="120" r="I3" t="n"/>
      <c s="119" r="J3" t="n">
        <v>10.87487535505358</v>
      </c>
      <c s="122" r="K3" t="n">
        <v>1150.561812564669</v>
      </c>
      <c s="123" r="L3" t="n">
        <v>5.197138012423184</v>
      </c>
      <c s="124" r="M3" t="n">
        <v>549.8572017143729</v>
      </c>
    </row>
    <row r="4" spans="1:14">
      <c s="47" r="A4" t="s">
        <v>303</v>
      </c>
      <c s="133" r="B4" t="n">
        <v>2.2</v>
      </c>
      <c s="49" r="F4" t="n">
        <v>2.272727272727273</v>
      </c>
      <c s="48" r="H4" t="n"/>
      <c s="45" r="I4" t="n"/>
      <c s="47" r="J4" t="n">
        <v>56.36363636363637</v>
      </c>
      <c r="K4" t="n">
        <v>124</v>
      </c>
      <c r="L4" t="n">
        <v>26.93636363636363</v>
      </c>
      <c s="46" r="M4" t="n">
        <v>59.25999999999999</v>
      </c>
    </row>
    <row r="5" spans="1:14">
      <c s="125" r="A5" t="s">
        <v>304</v>
      </c>
      <c s="126" r="B5" t="n">
        <v>0</v>
      </c>
      <c s="127" r="C5" t="n"/>
      <c s="127" r="D5" t="n"/>
      <c s="127" r="E5" t="n"/>
      <c s="128" r="F5" t="n">
        <v>0.5681818181818182</v>
      </c>
      <c s="129" r="G5" t="n"/>
      <c s="130" r="H5" t="n"/>
      <c s="127" r="I5" t="n"/>
      <c s="125" r="J5" t="n">
        <v>14.09090909090909</v>
      </c>
      <c s="131" r="K5" t="n">
        <v>0</v>
      </c>
      <c s="131" r="L5" t="n">
        <v>4.789772727272728</v>
      </c>
      <c s="126" r="M5" t="n">
        <v>0</v>
      </c>
      <c s="114" r="N5" t="n"/>
    </row>
    <row r="6" spans="1:14">
      <c r="A6" t="s">
        <v>301</v>
      </c>
      <c s="135" r="B6" t="n">
        <v>105.8</v>
      </c>
      <c s="45" r="F6" t="n">
        <v>0.4352886967704511</v>
      </c>
      <c s="45" r="G6" t="s">
        <v>305</v>
      </c>
      <c s="118" r="J6" t="n">
        <v>10.79515967990719</v>
      </c>
      <c s="118" r="K6" t="n">
        <v>1142.127894134181</v>
      </c>
      <c r="L6" t="n">
        <v>5.159041634123385</v>
      </c>
      <c r="M6" t="n">
        <v>545.8266048902541</v>
      </c>
    </row>
  </sheetData>
  <pageMargins bottom="0.75" footer="0.3" header="0.3" left="0.7" right="0.7" top="0.75"/>
  <pageSetup orientation="portrait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B16" sqref="B16"/>
    </sheetView>
  </sheetViews>
  <sheetFormatPr baseColWidth="10" defaultRowHeight="15"/>
  <cols>
    <col customWidth="1" max="1" min="1" style="6" width="26.85546875"/>
    <col customWidth="1" max="3" min="2" style="6" width="11.42578125"/>
    <col bestFit="1" customWidth="1" max="4" min="4" style="6" width="16.140625"/>
    <col customWidth="1" max="6" min="5" style="6" width="11.42578125"/>
    <col bestFit="1" customWidth="1" max="7" min="7" style="6" width="14.85546875"/>
    <col customWidth="1" max="119" min="8" style="6" width="11.42578125"/>
    <col customWidth="1" max="16384" min="120" style="6" width="11.42578125"/>
  </cols>
  <sheetData>
    <row r="1" spans="1:8">
      <c r="A1" t="s">
        <v>306</v>
      </c>
      <c r="B1" t="n">
        <v>0</v>
      </c>
      <c r="D1" t="s">
        <v>307</v>
      </c>
      <c r="E1" t="n">
        <v>0.6369108408435229</v>
      </c>
      <c r="G1" t="s">
        <v>308</v>
      </c>
      <c r="H1" t="n">
        <v>126</v>
      </c>
    </row>
    <row r="2" spans="1:8">
      <c r="A2" t="s">
        <v>309</v>
      </c>
      <c r="B2" t="n">
        <v>0</v>
      </c>
      <c r="D2" t="s">
        <v>310</v>
      </c>
      <c r="E2" t="n">
        <v>0.1403083581490772</v>
      </c>
      <c r="G2" t="s">
        <v>311</v>
      </c>
      <c r="H2" t="n">
        <v>281.25</v>
      </c>
    </row>
    <row r="3" spans="1:8">
      <c r="A3" t="s">
        <v>312</v>
      </c>
      <c r="B3" t="n">
        <v>0</v>
      </c>
      <c r="D3" t="s">
        <v>313</v>
      </c>
      <c r="E3" t="n">
        <v>0</v>
      </c>
      <c r="G3" t="s">
        <v>313</v>
      </c>
      <c r="H3" t="n">
        <v>0</v>
      </c>
    </row>
    <row r="4" spans="1:8">
      <c r="A4" t="s">
        <v>314</v>
      </c>
      <c r="B4" t="n">
        <v>0</v>
      </c>
      <c r="D4" t="s">
        <v>313</v>
      </c>
      <c r="E4" t="n">
        <v>0</v>
      </c>
      <c r="G4" t="s">
        <v>313</v>
      </c>
      <c r="H4" t="n">
        <v>0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2" sqref="A12"/>
    </sheetView>
  </sheetViews>
  <sheetFormatPr baseColWidth="10" defaultRowHeight="15"/>
  <cols>
    <col bestFit="1" customWidth="1" max="1" min="1" style="6" width="48.140625"/>
    <col customWidth="1" max="114" min="2" style="6" width="11.42578125"/>
    <col customWidth="1" max="16384" min="115" style="6" width="11.42578125"/>
  </cols>
  <sheetData>
    <row r="1" spans="1:2">
      <c r="A1" t="s">
        <v>315</v>
      </c>
      <c r="B1" t="n">
        <v>963.1999999999999</v>
      </c>
    </row>
    <row r="2" spans="1:2">
      <c r="A2" t="s">
        <v>316</v>
      </c>
      <c r="B2" t="n">
        <v>0.0322048</v>
      </c>
    </row>
    <row r="3" spans="1:2">
      <c r="A3" t="s">
        <v>317</v>
      </c>
      <c r="B3" t="n">
        <v>0.07183199999999999</v>
      </c>
    </row>
    <row r="4" spans="1:2">
      <c r="A4" t="s">
        <v>318</v>
      </c>
      <c r="B4" t="n">
        <v>17</v>
      </c>
    </row>
    <row r="5" spans="1:2">
      <c r="A5" t="s">
        <v>319</v>
      </c>
      <c r="B5" t="n">
        <v>31.01966336</v>
      </c>
    </row>
    <row r="6" spans="1:2">
      <c r="A6" t="s">
        <v>320</v>
      </c>
      <c r="B6" t="n">
        <v>69.18858239999999</v>
      </c>
    </row>
    <row r="7" spans="1:2">
      <c r="A7" t="s">
        <v>321</v>
      </c>
      <c r="B7" t="n">
        <v>466.6070688691199</v>
      </c>
    </row>
    <row r="8" spans="1:2">
      <c r="A8" t="s">
        <v>322</v>
      </c>
      <c r="B8" t="n">
        <v>2629.0965175296</v>
      </c>
    </row>
    <row r="9" spans="1:2">
      <c r="A9" t="s">
        <v>323</v>
      </c>
      <c r="B9" t="n">
        <v>563.70282818304</v>
      </c>
    </row>
    <row r="10" spans="1:2">
      <c r="A10" t="s">
        <v>324</v>
      </c>
      <c r="B10" t="n">
        <v>620</v>
      </c>
    </row>
    <row r="11" spans="1:2">
      <c r="A11" t="s">
        <v>325</v>
      </c>
      <c r="B11" t="n">
        <v>88</v>
      </c>
    </row>
  </sheetData>
  <pageMargins bottom="0.75" footer="0.3" header="0.3" left="0.7" right="0.7" top="0.75"/>
  <pageSetup orientation="portrait" paperSize="9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29" sqref="A29"/>
    </sheetView>
  </sheetViews>
  <sheetFormatPr baseColWidth="10" defaultRowHeight="15"/>
  <cols>
    <col customWidth="1" max="1" min="1" style="42" width="18.140625"/>
  </cols>
  <sheetData>
    <row r="1" spans="1:2">
      <c s="67" r="A1" t="n">
        <v>2</v>
      </c>
      <c s="68" r="B1" t="n">
        <v>2</v>
      </c>
    </row>
    <row r="2" spans="1:2">
      <c r="A2" t="s">
        <v>326</v>
      </c>
      <c r="B2" t="n">
        <v>998.645534912255</v>
      </c>
    </row>
    <row r="3" spans="1:2">
      <c r="A3" t="s">
        <v>327</v>
      </c>
      <c r="B3" t="n">
        <v>1648.831574368919</v>
      </c>
    </row>
    <row r="4" spans="1:2">
      <c s="67" r="A4" t="n">
        <v>2</v>
      </c>
      <c s="68" r="B4" t="n">
        <v>2</v>
      </c>
    </row>
    <row r="5" spans="1:2">
      <c s="67" r="A5" t="n">
        <v>2</v>
      </c>
      <c s="68" r="B5" t="n">
        <v>2</v>
      </c>
    </row>
    <row r="6" spans="1:2">
      <c s="67" r="A6" t="n"/>
      <c s="68" r="B6" t="n"/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N14"/>
  <sheetViews>
    <sheetView workbookViewId="0" zoomScale="85" zoomScaleNormal="85">
      <selection activeCell="B19" sqref="B19"/>
    </sheetView>
  </sheetViews>
  <sheetFormatPr baseColWidth="10" defaultRowHeight="15"/>
  <cols>
    <col customWidth="1" max="2" min="2" style="6" width="30.28515625"/>
  </cols>
  <sheetData>
    <row r="1" spans="1:14">
      <c s="153" r="A1" t="s">
        <v>328</v>
      </c>
      <c s="154" r="B1" t="n"/>
      <c s="154" r="C1" t="n"/>
      <c s="154" r="D1" t="n"/>
      <c s="154" r="E1" t="n"/>
      <c s="154" r="F1" t="n"/>
      <c s="154" r="G1" t="n"/>
      <c s="155" r="H1" t="n"/>
      <c s="3" r="I1" t="n"/>
      <c s="3" r="J1" t="n"/>
      <c s="3" r="K1" t="n"/>
      <c s="3" r="L1" t="n"/>
      <c s="3" r="M1" t="n"/>
      <c s="4" r="N1" t="n"/>
    </row>
    <row r="2" spans="1:14">
      <c s="5" r="A2" t="n"/>
      <c s="18" r="C2" t="n">
        <v>1</v>
      </c>
      <c s="7" r="D2" t="n">
        <v>1</v>
      </c>
      <c s="7" r="E2" t="n">
        <v>1</v>
      </c>
      <c s="7" r="F2" t="n">
        <v>1</v>
      </c>
      <c s="7" r="G2" t="n">
        <v>1</v>
      </c>
      <c s="8" r="H2" t="n">
        <v>1</v>
      </c>
      <c s="9" r="I2" t="n">
        <v>2</v>
      </c>
      <c s="10" r="J2" t="n">
        <v>2</v>
      </c>
      <c s="10" r="K2" t="n">
        <v>2</v>
      </c>
      <c s="10" r="L2" t="n">
        <v>2</v>
      </c>
      <c s="10" r="M2" t="n">
        <v>2</v>
      </c>
      <c s="11" r="N2" t="n">
        <v>2</v>
      </c>
    </row>
    <row r="3" spans="1:14">
      <c s="2" r="A3" t="n"/>
      <c s="12" r="B3" t="s">
        <v>329</v>
      </c>
      <c s="7" r="C3" t="n">
        <v>11</v>
      </c>
      <c s="7" r="D3" t="n">
        <v>11</v>
      </c>
      <c s="8" r="E3" t="n">
        <v>11</v>
      </c>
      <c s="18" r="F3" t="n">
        <v>5</v>
      </c>
      <c s="7" r="G3" t="n">
        <v>5</v>
      </c>
      <c s="8" r="H3" t="n">
        <v>5</v>
      </c>
      <c s="18" r="I3" t="n">
        <v>11</v>
      </c>
      <c s="7" r="J3" t="n">
        <v>11</v>
      </c>
      <c s="8" r="K3" t="n">
        <v>11</v>
      </c>
      <c r="L3" t="n">
        <v>5</v>
      </c>
      <c r="M3" t="n">
        <v>5</v>
      </c>
      <c s="13" r="N3" t="n">
        <v>5</v>
      </c>
    </row>
    <row r="4" spans="1:14">
      <c s="14" r="A4" t="s">
        <v>272</v>
      </c>
      <c s="15" r="B4" t="s">
        <v>330</v>
      </c>
      <c s="16" r="C4" t="n">
        <v>0</v>
      </c>
      <c s="3" r="D4" t="n">
        <v>0.7</v>
      </c>
      <c s="4" r="E4" t="n">
        <v>1.4</v>
      </c>
      <c s="16" r="F4" t="n">
        <v>0</v>
      </c>
      <c s="3" r="G4" t="n">
        <v>0.7</v>
      </c>
      <c s="4" r="H4" t="n">
        <v>1.4</v>
      </c>
      <c s="16" r="I4" t="n">
        <v>0</v>
      </c>
      <c s="3" r="J4" t="n">
        <v>0.7</v>
      </c>
      <c s="4" r="K4" t="n">
        <v>1.4</v>
      </c>
      <c s="16" r="L4" t="n">
        <v>0</v>
      </c>
      <c s="3" r="M4" t="n">
        <v>0.7</v>
      </c>
      <c s="4" r="N4" t="n">
        <v>1.4</v>
      </c>
    </row>
    <row r="5" spans="1:14">
      <c s="15" r="A5" t="s">
        <v>276</v>
      </c>
      <c s="17" r="B5" t="s">
        <v>331</v>
      </c>
      <c s="18" r="C5" t="n">
        <v>0</v>
      </c>
      <c s="7" r="D5" t="n">
        <v>0</v>
      </c>
      <c s="8" r="E5" t="n">
        <v>0</v>
      </c>
      <c s="18" r="F5" t="n">
        <v>0</v>
      </c>
      <c s="7" r="G5" t="n">
        <v>0</v>
      </c>
      <c s="8" r="H5" t="n">
        <v>0</v>
      </c>
      <c s="18" r="I5" t="n">
        <v>0</v>
      </c>
      <c s="7" r="J5" t="n">
        <v>0</v>
      </c>
      <c s="8" r="K5" t="n">
        <v>0</v>
      </c>
      <c s="18" r="L5" t="n">
        <v>0</v>
      </c>
      <c s="7" r="M5" t="n">
        <v>0</v>
      </c>
      <c s="8" r="N5" t="n">
        <v>0</v>
      </c>
    </row>
    <row r="6" spans="1:14">
      <c s="14" r="A6" t="s">
        <v>273</v>
      </c>
      <c s="3" r="B6" t="s">
        <v>280</v>
      </c>
      <c s="16" r="C6" t="s">
        <v>332</v>
      </c>
      <c s="3" r="D6" t="s">
        <v>333</v>
      </c>
      <c s="4" r="E6" t="s">
        <v>334</v>
      </c>
      <c s="16" r="F6" t="s">
        <v>335</v>
      </c>
      <c s="3" r="G6" t="s">
        <v>336</v>
      </c>
      <c s="4" r="H6" t="s">
        <v>153</v>
      </c>
      <c s="16" r="I6" t="s">
        <v>337</v>
      </c>
      <c s="3" r="J6" t="s">
        <v>192</v>
      </c>
      <c s="4" r="K6" t="s">
        <v>115</v>
      </c>
      <c s="16" r="L6" t="s">
        <v>338</v>
      </c>
      <c s="3" r="M6" t="s">
        <v>194</v>
      </c>
      <c s="4" r="N6" t="s">
        <v>130</v>
      </c>
    </row>
    <row r="7" spans="1:14">
      <c s="14" r="A7" t="s">
        <v>273</v>
      </c>
      <c r="B7" t="s">
        <v>282</v>
      </c>
      <c s="5" r="C7" t="s">
        <v>339</v>
      </c>
      <c r="D7" t="s">
        <v>194</v>
      </c>
      <c s="13" r="E7" t="s">
        <v>130</v>
      </c>
      <c s="5" r="F7" t="s">
        <v>340</v>
      </c>
      <c r="G7" t="s">
        <v>341</v>
      </c>
      <c s="13" r="H7" t="s">
        <v>342</v>
      </c>
      <c s="5" r="I7" t="s">
        <v>343</v>
      </c>
      <c r="J7" t="s">
        <v>149</v>
      </c>
      <c s="13" r="K7" t="s">
        <v>152</v>
      </c>
      <c s="5" r="L7" t="s">
        <v>153</v>
      </c>
      <c r="M7" t="s">
        <v>344</v>
      </c>
      <c s="13" r="N7" t="s">
        <v>345</v>
      </c>
    </row>
    <row r="8" spans="1:14">
      <c s="14" r="A8" t="s">
        <v>273</v>
      </c>
      <c r="B8" t="s">
        <v>283</v>
      </c>
      <c s="5" r="C8" t="s">
        <v>191</v>
      </c>
      <c r="D8" t="s">
        <v>123</v>
      </c>
      <c s="13" r="E8" t="s">
        <v>340</v>
      </c>
      <c s="5" r="F8" t="s">
        <v>340</v>
      </c>
      <c r="G8" t="s">
        <v>346</v>
      </c>
      <c s="13" r="H8" t="s">
        <v>341</v>
      </c>
      <c s="5" r="I8" t="s">
        <v>339</v>
      </c>
      <c r="J8" t="s">
        <v>347</v>
      </c>
      <c s="13" r="K8" t="s">
        <v>336</v>
      </c>
      <c s="5" r="L8" t="s">
        <v>151</v>
      </c>
      <c r="M8" t="s">
        <v>348</v>
      </c>
      <c s="13" r="N8" t="s">
        <v>349</v>
      </c>
    </row>
    <row r="9" spans="1:14">
      <c s="14" r="A9" t="s">
        <v>274</v>
      </c>
      <c s="3" r="B9" t="s">
        <v>280</v>
      </c>
      <c s="16" r="C9" t="s">
        <v>345</v>
      </c>
      <c s="3" r="D9" t="s">
        <v>350</v>
      </c>
      <c s="4" r="E9" t="s">
        <v>350</v>
      </c>
      <c s="16" r="F9" t="s">
        <v>351</v>
      </c>
      <c s="3" r="G9" t="s">
        <v>352</v>
      </c>
      <c s="4" r="H9" t="s">
        <v>353</v>
      </c>
      <c s="16" r="I9" t="s">
        <v>354</v>
      </c>
      <c s="3" r="J9" t="s">
        <v>350</v>
      </c>
      <c s="4" r="K9" t="s">
        <v>350</v>
      </c>
      <c s="16" r="L9" t="s">
        <v>355</v>
      </c>
      <c s="3" r="M9" t="s">
        <v>353</v>
      </c>
      <c s="4" r="N9" t="s">
        <v>353</v>
      </c>
    </row>
    <row r="10" spans="1:14">
      <c s="14" r="A10" t="s">
        <v>274</v>
      </c>
      <c r="B10" t="s">
        <v>282</v>
      </c>
      <c s="5" r="C10" t="s">
        <v>151</v>
      </c>
      <c r="D10" t="s">
        <v>356</v>
      </c>
      <c s="13" r="E10" t="s">
        <v>341</v>
      </c>
      <c s="5" r="F10" t="s">
        <v>346</v>
      </c>
      <c r="G10" t="s">
        <v>357</v>
      </c>
      <c s="13" r="H10" t="s">
        <v>358</v>
      </c>
      <c s="5" r="I10" t="s">
        <v>152</v>
      </c>
      <c r="J10" t="s">
        <v>348</v>
      </c>
      <c s="13" r="K10" t="s">
        <v>349</v>
      </c>
      <c s="5" r="L10" t="s">
        <v>341</v>
      </c>
      <c r="M10" t="s">
        <v>350</v>
      </c>
      <c s="13" r="N10" t="s">
        <v>358</v>
      </c>
    </row>
    <row r="11" spans="1:14">
      <c s="14" r="A11" t="s">
        <v>274</v>
      </c>
      <c r="B11" t="s">
        <v>283</v>
      </c>
      <c s="5" r="C11" t="s">
        <v>359</v>
      </c>
      <c r="D11" t="s">
        <v>348</v>
      </c>
      <c s="13" r="E11" t="s">
        <v>341</v>
      </c>
      <c s="5" r="F11" t="s">
        <v>344</v>
      </c>
      <c r="G11" t="s">
        <v>350</v>
      </c>
      <c s="13" r="H11" t="s">
        <v>358</v>
      </c>
      <c s="5" r="I11" t="s">
        <v>360</v>
      </c>
      <c r="J11" t="s">
        <v>341</v>
      </c>
      <c s="13" r="K11" t="s">
        <v>349</v>
      </c>
      <c s="5" r="L11" t="s">
        <v>345</v>
      </c>
      <c r="M11" t="s">
        <v>358</v>
      </c>
      <c s="13" r="N11" t="s">
        <v>351</v>
      </c>
    </row>
    <row r="12" spans="1:14">
      <c s="14" r="A12" t="s">
        <v>275</v>
      </c>
      <c s="3" r="B12" t="s">
        <v>280</v>
      </c>
      <c s="16" r="C12" t="s">
        <v>341</v>
      </c>
      <c s="3" r="D12" t="s">
        <v>345</v>
      </c>
      <c s="4" r="E12" t="s">
        <v>354</v>
      </c>
      <c s="16" r="F12" t="s">
        <v>357</v>
      </c>
      <c s="3" r="G12" t="s">
        <v>355</v>
      </c>
      <c s="4" r="H12" t="s">
        <v>352</v>
      </c>
      <c s="16" r="I12" t="s">
        <v>344</v>
      </c>
      <c s="3" r="J12" t="s">
        <v>345</v>
      </c>
      <c s="4" r="K12" t="s">
        <v>354</v>
      </c>
      <c s="16" r="L12" t="s">
        <v>358</v>
      </c>
      <c s="3" r="M12" t="s">
        <v>355</v>
      </c>
      <c s="4" r="N12" t="s">
        <v>352</v>
      </c>
    </row>
    <row r="13" spans="1:14">
      <c s="14" r="A13" t="s">
        <v>275</v>
      </c>
      <c r="B13" t="s">
        <v>282</v>
      </c>
      <c s="5" r="C13" t="s">
        <v>339</v>
      </c>
      <c r="D13" t="s">
        <v>194</v>
      </c>
      <c s="13" r="E13" t="s">
        <v>130</v>
      </c>
      <c s="5" r="F13" t="s">
        <v>340</v>
      </c>
      <c r="G13" t="s">
        <v>341</v>
      </c>
      <c s="13" r="H13" t="s">
        <v>342</v>
      </c>
      <c s="5" r="I13" t="s">
        <v>343</v>
      </c>
      <c r="J13" t="s">
        <v>149</v>
      </c>
      <c s="13" r="K13" t="s">
        <v>152</v>
      </c>
      <c s="5" r="L13" t="s">
        <v>153</v>
      </c>
      <c r="M13" t="s">
        <v>344</v>
      </c>
      <c s="13" r="N13" t="s">
        <v>345</v>
      </c>
    </row>
    <row r="14" spans="1:14">
      <c s="15" r="A14" t="s">
        <v>275</v>
      </c>
      <c s="19" r="B14" t="s">
        <v>283</v>
      </c>
      <c s="20" r="C14" t="s">
        <v>191</v>
      </c>
      <c s="19" r="D14" t="s">
        <v>123</v>
      </c>
      <c s="1" r="E14" t="s">
        <v>340</v>
      </c>
      <c s="20" r="F14" t="s">
        <v>340</v>
      </c>
      <c s="19" r="G14" t="s">
        <v>346</v>
      </c>
      <c s="1" r="H14" t="s">
        <v>341</v>
      </c>
      <c s="20" r="I14" t="s">
        <v>339</v>
      </c>
      <c s="19" r="J14" t="s">
        <v>347</v>
      </c>
      <c s="1" r="K14" t="s">
        <v>336</v>
      </c>
      <c s="20" r="L14" t="s">
        <v>151</v>
      </c>
      <c s="19" r="M14" t="s">
        <v>348</v>
      </c>
      <c s="1" r="N14" t="s">
        <v>349</v>
      </c>
    </row>
  </sheetData>
  <mergeCells count="1">
    <mergeCell ref="A1:H1"/>
  </mergeCells>
  <pageMargins bottom="0.75" footer="0.3" header="0.3" left="0.7" right="0.7" top="0.7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D9" sqref="D9"/>
    </sheetView>
  </sheetViews>
  <sheetFormatPr baseColWidth="10" defaultRowHeight="15"/>
  <cols>
    <col customWidth="1" max="112" min="1" style="6" width="11.42578125"/>
    <col customWidth="1" max="16384" min="113" style="6" width="11.42578125"/>
  </cols>
  <sheetData>
    <row r="1" spans="1:3">
      <c r="B1" t="s">
        <v>41</v>
      </c>
      <c r="C1" t="s">
        <v>361</v>
      </c>
    </row>
    <row r="2" spans="1:3">
      <c r="A2" t="n">
        <v>1</v>
      </c>
      <c r="B2" t="n">
        <v>1.17</v>
      </c>
      <c r="C2" t="n">
        <v>0.86</v>
      </c>
    </row>
    <row r="3" spans="1:3">
      <c r="A3" t="n">
        <v>2</v>
      </c>
      <c r="B3" t="n">
        <v>1.45</v>
      </c>
      <c r="C3" t="n">
        <v>0.85</v>
      </c>
    </row>
    <row r="4" spans="1:3">
      <c r="A4" t="n">
        <v>3</v>
      </c>
      <c r="B4" t="n">
        <v>2.07</v>
      </c>
      <c r="C4" t="n">
        <v>0.92</v>
      </c>
    </row>
    <row r="5" spans="1:3">
      <c r="A5" t="n">
        <v>4</v>
      </c>
      <c r="B5" t="n">
        <v>3.67</v>
      </c>
      <c r="C5" t="n">
        <v>1.24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33"/>
  <sheetViews>
    <sheetView topLeftCell="A13" workbookViewId="0">
      <selection activeCell="D36" sqref="D36"/>
    </sheetView>
  </sheetViews>
  <sheetFormatPr baseColWidth="10" defaultRowHeight="15"/>
  <cols>
    <col customWidth="1" max="1" min="1" style="42" width="27.7109375"/>
    <col customWidth="1" max="2" min="2" style="42" width="18.5703125"/>
    <col bestFit="1" customWidth="1" max="3" min="3" style="58" width="15"/>
    <col customWidth="1" max="112" min="4" style="42" width="11.42578125"/>
    <col customWidth="1" max="16384" min="113" style="42" width="11.42578125"/>
  </cols>
  <sheetData>
    <row customHeight="1" s="6" r="1" ht="30" spans="1:5">
      <c s="56" r="A1" t="s">
        <v>293</v>
      </c>
      <c s="56" r="B1" t="s">
        <v>11</v>
      </c>
      <c s="57" r="C1" t="s">
        <v>362</v>
      </c>
      <c s="56" r="D1" t="s">
        <v>363</v>
      </c>
    </row>
    <row r="2" spans="1:5">
      <c s="43" r="A2" t="s">
        <v>364</v>
      </c>
      <c s="43" r="B2" t="s">
        <v>207</v>
      </c>
      <c s="44" r="C2" t="n"/>
      <c s="43" r="D2" t="n">
        <v>0.03</v>
      </c>
      <c s="43" r="E2" t="n"/>
    </row>
    <row r="3" spans="1:5">
      <c s="43" r="A3" t="s">
        <v>365</v>
      </c>
      <c s="43" r="B3" t="s">
        <v>210</v>
      </c>
      <c s="44" r="C3" t="n"/>
      <c s="43" r="D3" t="n">
        <v>0.044</v>
      </c>
      <c s="43" r="E3" t="n"/>
    </row>
    <row r="4" spans="1:5">
      <c s="43" r="A4" t="s">
        <v>366</v>
      </c>
      <c s="43" r="B4" t="s">
        <v>212</v>
      </c>
      <c s="44" r="C4" t="n"/>
      <c s="43" r="D4" t="n">
        <v>0.12</v>
      </c>
      <c s="43" r="E4" t="n"/>
    </row>
    <row customHeight="1" s="6" r="5" ht="24.75" spans="1:5">
      <c s="43" r="A5" t="s">
        <v>367</v>
      </c>
      <c s="43" r="B5" t="s">
        <v>214</v>
      </c>
      <c s="44" r="C5" t="n">
        <v>13</v>
      </c>
      <c s="43" r="D5" t="n">
        <v>0.16</v>
      </c>
      <c s="43" r="E5" t="n"/>
    </row>
    <row r="6" spans="1:5">
      <c s="43" r="A6" t="n"/>
      <c s="43" r="B6" t="s">
        <v>368</v>
      </c>
      <c s="44" r="C6" t="n">
        <v>20</v>
      </c>
      <c s="43" r="D6" t="n">
        <v>0.17</v>
      </c>
      <c s="43" r="E6" t="n"/>
    </row>
    <row r="7" spans="1:5">
      <c s="43" r="A7" t="n"/>
      <c s="43" r="B7" t="s">
        <v>369</v>
      </c>
      <c s="44" r="C7" t="n">
        <v>40</v>
      </c>
      <c s="43" r="D7" t="n">
        <v>0.16</v>
      </c>
      <c s="43" r="E7" t="n"/>
    </row>
    <row r="8" spans="1:5">
      <c s="43" r="A8" t="n"/>
      <c s="43" r="B8" t="s">
        <v>370</v>
      </c>
      <c s="44" r="C8" t="n">
        <v>90</v>
      </c>
      <c s="43" r="D8" t="n">
        <v>0.16</v>
      </c>
      <c s="43" r="E8" t="n"/>
    </row>
    <row r="9" spans="1:5">
      <c s="43" r="A9" t="s">
        <v>371</v>
      </c>
      <c s="43" r="B9" t="s">
        <v>209</v>
      </c>
      <c s="44" r="C9" t="n">
        <v>25</v>
      </c>
      <c s="43" r="D9" t="n">
        <v>0.7</v>
      </c>
      <c s="43" r="E9" t="n"/>
    </row>
    <row r="10" spans="1:5">
      <c s="43" r="A10" t="n"/>
      <c s="43" r="B10" t="s">
        <v>372</v>
      </c>
      <c s="44" r="C10" t="n">
        <v>25</v>
      </c>
      <c s="43" r="D10" t="n">
        <v>0.66</v>
      </c>
      <c s="43" r="E10" t="n"/>
    </row>
    <row r="11" spans="1:5">
      <c s="43" r="A11" t="n"/>
      <c s="43" r="B11" t="s">
        <v>373</v>
      </c>
      <c s="44" r="C11" t="n">
        <v>25</v>
      </c>
      <c s="43" r="D11" t="n">
        <v>0.98</v>
      </c>
      <c s="43" r="E11" t="n"/>
    </row>
    <row r="12" spans="1:5">
      <c s="43" r="A12" t="s">
        <v>374</v>
      </c>
      <c s="43" r="B12" t="s">
        <v>375</v>
      </c>
      <c s="44" r="C12" t="n">
        <v>25</v>
      </c>
      <c s="43" r="D12" t="n">
        <v>0.037</v>
      </c>
      <c s="43" r="E12" t="n"/>
    </row>
    <row r="13" spans="1:5">
      <c s="43" r="A13" t="s">
        <v>376</v>
      </c>
      <c s="43" r="B13" t="s">
        <v>377</v>
      </c>
      <c s="44" r="C13" t="n">
        <v>100</v>
      </c>
      <c s="43" r="D13" t="n">
        <v>0.075</v>
      </c>
      <c s="43" r="E13" t="n"/>
    </row>
    <row r="14" spans="1:5">
      <c s="43" r="A14" t="s">
        <v>378</v>
      </c>
      <c s="43" r="B14" t="s">
        <v>215</v>
      </c>
      <c s="44" r="C14" t="n">
        <v>100</v>
      </c>
      <c s="43" r="D14" t="n">
        <v>0.12</v>
      </c>
      <c s="43" r="E14" t="n"/>
    </row>
    <row r="15" spans="1:5">
      <c s="43" r="A15" t="s">
        <v>379</v>
      </c>
      <c s="43" r="B15" t="s">
        <v>380</v>
      </c>
      <c s="44" r="C15" t="n"/>
      <c s="43" r="D15" t="n">
        <v>0</v>
      </c>
      <c s="43" r="E15" t="n"/>
    </row>
    <row customHeight="1" s="6" r="16" ht="18.75" spans="1:5">
      <c s="43" r="A16" t="s">
        <v>381</v>
      </c>
      <c s="43" r="B16" t="s">
        <v>222</v>
      </c>
      <c s="44" r="C16" t="n">
        <v>13</v>
      </c>
      <c s="43" r="D16" t="n">
        <v>0.067</v>
      </c>
      <c s="43" r="E16" t="n"/>
    </row>
    <row r="17" spans="1:5">
      <c s="43" r="A17" t="s">
        <v>382</v>
      </c>
      <c s="43" r="B17" t="s">
        <v>223</v>
      </c>
      <c s="44" r="C17" t="n">
        <v>25</v>
      </c>
      <c s="43" r="D17" t="n">
        <v>0.22</v>
      </c>
      <c s="43" r="E17" t="n"/>
    </row>
    <row customHeight="1" s="6" r="18" ht="24.75" spans="1:5">
      <c s="43" r="A18" t="s">
        <v>383</v>
      </c>
      <c s="43" r="B18" t="s">
        <v>208</v>
      </c>
      <c s="44" r="C18" t="n">
        <v>90</v>
      </c>
      <c s="43" r="D18" t="n">
        <v>0.63</v>
      </c>
      <c s="43" r="E18" t="n"/>
    </row>
    <row customHeight="1" s="6" r="19" ht="24.75" spans="1:5">
      <c s="43" r="A19" t="s">
        <v>384</v>
      </c>
      <c s="43" r="B19" t="s">
        <v>385</v>
      </c>
      <c s="44" r="C19" t="n">
        <v>140</v>
      </c>
      <c s="43" r="D19" t="n">
        <v>0.98</v>
      </c>
      <c s="43" r="E19" t="n"/>
    </row>
    <row r="20" spans="1:5">
      <c s="43" r="A20" t="s">
        <v>386</v>
      </c>
      <c s="43" r="B20" t="s">
        <v>387</v>
      </c>
      <c s="44" r="C20" t="n">
        <v>100</v>
      </c>
      <c s="43" r="D20" t="n">
        <v>0.18</v>
      </c>
      <c s="43" r="E20" t="n"/>
    </row>
    <row r="21" spans="1:5">
      <c s="43" r="A21" t="s">
        <v>388</v>
      </c>
      <c s="43" r="B21" t="s">
        <v>389</v>
      </c>
      <c s="44" r="C21" t="n">
        <v>200</v>
      </c>
      <c s="43" r="D21" t="n">
        <v>0.32</v>
      </c>
      <c s="43" r="E21" t="n"/>
    </row>
    <row r="22" spans="1:5">
      <c s="43" r="A22" t="s">
        <v>390</v>
      </c>
      <c s="43" r="B22" t="s">
        <v>220</v>
      </c>
      <c s="44" r="C22" t="n">
        <v>200</v>
      </c>
      <c s="43" r="D22" t="n">
        <v>0.077</v>
      </c>
      <c s="43" r="E22" t="n"/>
    </row>
    <row r="23" spans="1:5">
      <c s="43" r="A23" t="s">
        <v>391</v>
      </c>
      <c s="43" r="B23" t="s">
        <v>392</v>
      </c>
      <c s="44" r="C23" t="n">
        <v>1</v>
      </c>
      <c s="43" r="D23" t="n">
        <v>0.011</v>
      </c>
      <c s="43" r="E23" t="n"/>
    </row>
    <row r="24" spans="1:5">
      <c s="43" r="A24" t="s">
        <v>393</v>
      </c>
      <c s="43" r="B24" t="s">
        <v>394</v>
      </c>
      <c s="44" r="C24" t="n">
        <v>100</v>
      </c>
      <c s="43" r="D24" t="n">
        <v>0.27</v>
      </c>
      <c s="43" r="E24" t="n"/>
    </row>
    <row r="25" spans="1:5">
      <c s="43" r="A25" t="n"/>
      <c s="43" r="B25" t="s">
        <v>395</v>
      </c>
      <c s="44" r="C25" t="n">
        <v>100</v>
      </c>
      <c s="43" r="D25" t="n">
        <v>0.13</v>
      </c>
      <c s="43" r="E25" t="n"/>
    </row>
    <row customHeight="1" s="6" r="26" ht="26.25" spans="1:5">
      <c s="43" r="A26" t="s">
        <v>396</v>
      </c>
      <c s="43" r="B26" t="s">
        <v>206</v>
      </c>
      <c s="44" r="C26" t="n">
        <v>13</v>
      </c>
      <c s="43" r="D26" t="n">
        <v>0.079</v>
      </c>
      <c s="43" r="E26" t="n"/>
    </row>
    <row customHeight="1" s="6" r="27" ht="18.75" spans="1:5">
      <c s="43" r="A27" t="s">
        <v>397</v>
      </c>
      <c s="43" r="B27" t="s">
        <v>213</v>
      </c>
      <c s="44" r="C27" t="n">
        <v>13</v>
      </c>
      <c s="43" r="D27" t="n">
        <v>0.23</v>
      </c>
      <c s="43" r="E27" t="n"/>
    </row>
    <row customHeight="1" s="6" r="28" ht="18.75" spans="1:5">
      <c s="43" r="A28" t="s">
        <v>398</v>
      </c>
      <c s="43" r="B28" t="s">
        <v>399</v>
      </c>
      <c s="44" r="C28" t="n">
        <v>13</v>
      </c>
      <c s="43" r="D28" t="n">
        <v>0.11</v>
      </c>
      <c s="43" r="E28" t="n"/>
    </row>
    <row r="29" spans="1:5">
      <c s="43" r="A29" t="s">
        <v>400</v>
      </c>
      <c s="43" r="B29" t="s">
        <v>401</v>
      </c>
      <c s="44" r="C29" t="n">
        <v>200</v>
      </c>
      <c s="43" r="D29" t="n">
        <v>1.17</v>
      </c>
      <c s="43" r="E29" t="n"/>
    </row>
    <row customHeight="1" s="6" r="30" ht="24.75" spans="1:5">
      <c s="43" r="A30" t="n"/>
      <c s="43" r="B30" t="s">
        <v>402</v>
      </c>
      <c s="44" r="C30" t="n">
        <v>200</v>
      </c>
      <c s="43" r="D30" t="n">
        <v>0.12</v>
      </c>
      <c s="43" r="E30" t="n"/>
    </row>
    <row r="31" spans="1:5">
      <c s="43" r="A31" t="s">
        <v>403</v>
      </c>
      <c s="43" r="B31" t="s">
        <v>221</v>
      </c>
      <c s="44" r="C31" t="n">
        <v>13</v>
      </c>
      <c s="43" r="D31" t="n">
        <v>0.018</v>
      </c>
      <c s="43" r="E31" t="n"/>
    </row>
    <row customHeight="1" s="6" r="32" ht="24.75" spans="1:5">
      <c s="43" r="A32" t="s">
        <v>404</v>
      </c>
      <c s="43" r="B32" t="s">
        <v>211</v>
      </c>
      <c s="44" r="C32" t="n">
        <v>13</v>
      </c>
      <c s="43" r="D32" t="n">
        <v>0.14</v>
      </c>
      <c s="43" r="E32" t="n"/>
    </row>
    <row r="33" spans="1:5">
      <c r="A33" t="s">
        <v>405</v>
      </c>
      <c r="B33" t="s">
        <v>406</v>
      </c>
      <c s="58" r="C33" t="n">
        <v>2</v>
      </c>
      <c s="43" r="D33" t="n">
        <v>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selection activeCell="H20" sqref="H20"/>
    </sheetView>
  </sheetViews>
  <sheetFormatPr baseColWidth="10" defaultRowHeight="15"/>
  <cols>
    <col customWidth="1" max="3" min="1" style="71" width="11.42578125"/>
    <col bestFit="1" customWidth="1" max="4" min="4" style="71" width="30.85546875"/>
    <col customWidth="1" max="5" min="5" style="71" width="11.42578125"/>
    <col bestFit="1" customWidth="1" max="6" min="6" style="71" width="14.7109375"/>
    <col customWidth="1" max="7" min="7" style="71" width="11.42578125"/>
    <col bestFit="1" customWidth="1" max="8" min="8" style="71" width="19"/>
    <col customWidth="1" max="9" min="9" style="71" width="11.42578125"/>
    <col bestFit="1" customWidth="1" max="10" min="10" style="71" width="15.140625"/>
    <col bestFit="1" customWidth="1" max="11" min="11" style="71" width="13.5703125"/>
    <col customWidth="1" max="12" min="12" style="71" width="11.42578125"/>
    <col customWidth="1" max="13" min="13" style="71" width="20.85546875"/>
    <col bestFit="1" customWidth="1" max="14" min="14" style="71" width="30.85546875"/>
    <col customWidth="1" max="46" min="15" style="71" width="11.42578125"/>
    <col customWidth="1" max="16384" min="47" style="71" width="11.42578125"/>
  </cols>
  <sheetData>
    <row r="1" spans="1:14">
      <c s="70" r="A1" t="s">
        <v>8</v>
      </c>
      <c s="70" r="B1" t="s">
        <v>9</v>
      </c>
      <c s="70" r="C1" t="s">
        <v>10</v>
      </c>
      <c s="70" r="D1" t="s">
        <v>11</v>
      </c>
      <c s="70" r="E1" t="s">
        <v>12</v>
      </c>
      <c s="70" r="F1" t="s">
        <v>13</v>
      </c>
      <c s="70" r="G1" t="s">
        <v>14</v>
      </c>
      <c s="70" r="H1" t="s">
        <v>15</v>
      </c>
      <c s="70" r="I1" t="s">
        <v>16</v>
      </c>
      <c s="70" r="J1" t="s">
        <v>17</v>
      </c>
      <c s="70" r="K1" t="s">
        <v>18</v>
      </c>
      <c s="70" r="L1" t="s">
        <v>19</v>
      </c>
      <c s="70" r="M1" t="s">
        <v>20</v>
      </c>
      <c s="70" r="N1" t="s">
        <v>21</v>
      </c>
    </row>
    <row r="2" spans="1:14">
      <c s="72" r="A2" t="s">
        <v>22</v>
      </c>
      <c s="72" r="B2" t="s">
        <v>23</v>
      </c>
      <c s="72" r="C2" t="s">
        <v>24</v>
      </c>
      <c s="72" r="D2" t="s">
        <v>25</v>
      </c>
      <c s="72" r="E2" t="s">
        <v>26</v>
      </c>
      <c s="72" r="F2" t="n">
        <v>1.8</v>
      </c>
      <c s="72" r="G2" t="n">
        <v>8</v>
      </c>
      <c s="72" r="H2" t="s">
        <v>27</v>
      </c>
      <c s="72" r="I2" t="n">
        <v>0.4</v>
      </c>
      <c s="72" r="J2" t="n">
        <v>2</v>
      </c>
      <c s="72" r="K2" t="n">
        <v>2</v>
      </c>
      <c s="72" r="L2" t="n">
        <v>1</v>
      </c>
      <c s="72" r="M2" t="n">
        <v>0.9</v>
      </c>
      <c s="72" r="N2" t="n">
        <v>0.3</v>
      </c>
    </row>
    <row r="3" spans="1:14">
      <c s="72" r="A3" t="s">
        <v>28</v>
      </c>
      <c s="72" r="B3" t="s">
        <v>26</v>
      </c>
      <c s="72" r="C3" t="s">
        <v>24</v>
      </c>
      <c s="72" r="D3" t="s">
        <v>25</v>
      </c>
      <c s="72" r="E3" t="s">
        <v>26</v>
      </c>
      <c s="72" r="F3" t="n">
        <v>1.8</v>
      </c>
      <c s="72" r="G3" t="n">
        <v>8</v>
      </c>
      <c s="72" r="H3" t="s">
        <v>27</v>
      </c>
      <c s="72" r="I3" t="n">
        <v>0.4</v>
      </c>
      <c s="72" r="J3" t="n">
        <v>2</v>
      </c>
      <c s="72" r="K3" t="n">
        <v>2</v>
      </c>
      <c s="72" r="L3" t="n">
        <v>1</v>
      </c>
      <c s="72" r="M3" t="n">
        <v>0.9</v>
      </c>
      <c s="72" r="N3" t="n">
        <v>0.3</v>
      </c>
    </row>
    <row r="4" spans="1:14">
      <c s="72" r="A4" t="s">
        <v>29</v>
      </c>
      <c s="72" r="B4" t="s">
        <v>30</v>
      </c>
      <c s="72" r="C4" t="s">
        <v>24</v>
      </c>
      <c s="72" r="D4" t="s">
        <v>25</v>
      </c>
      <c s="72" r="E4" t="s">
        <v>26</v>
      </c>
      <c s="72" r="F4" t="n">
        <v>1.8</v>
      </c>
      <c s="72" r="G4" t="n">
        <v>2</v>
      </c>
      <c s="72" r="H4" t="s">
        <v>27</v>
      </c>
      <c s="72" r="I4" t="n">
        <v>0.4</v>
      </c>
      <c s="72" r="J4" t="n">
        <v>2</v>
      </c>
      <c s="72" r="K4" t="n">
        <v>2</v>
      </c>
      <c s="72" r="L4" t="n">
        <v>1</v>
      </c>
      <c s="72" r="M4" t="n">
        <v>0.9</v>
      </c>
      <c s="72" r="N4" t="n">
        <v>0.3</v>
      </c>
    </row>
    <row r="5" spans="1:14">
      <c s="72" r="A5" t="s">
        <v>31</v>
      </c>
      <c s="72" r="B5" t="s">
        <v>30</v>
      </c>
      <c s="72" r="C5" t="s">
        <v>32</v>
      </c>
      <c s="72" r="D5" t="s">
        <v>25</v>
      </c>
      <c s="72" r="E5" t="s">
        <v>26</v>
      </c>
      <c s="72" r="F5" t="n">
        <v>1.8</v>
      </c>
      <c s="72" r="G5" t="n">
        <v>2</v>
      </c>
      <c s="72" r="H5" t="s">
        <v>33</v>
      </c>
      <c s="72" r="I5" t="n">
        <v>0.4</v>
      </c>
      <c s="72" r="J5" t="n">
        <v>2</v>
      </c>
      <c s="72" r="K5" t="n">
        <v>2</v>
      </c>
      <c s="72" r="L5" t="n">
        <v>1</v>
      </c>
      <c s="72" r="M5" t="n">
        <v>0.9</v>
      </c>
      <c s="72" r="N5" t="n">
        <v>0.3</v>
      </c>
    </row>
    <row r="6" spans="1:14">
      <c s="72" r="A6" t="s">
        <v>34</v>
      </c>
      <c s="72" r="B6" t="s">
        <v>34</v>
      </c>
      <c s="72" r="C6" t="s">
        <v>34</v>
      </c>
      <c s="72" r="D6" t="s">
        <v>34</v>
      </c>
      <c s="72" r="E6" t="s">
        <v>34</v>
      </c>
      <c s="72" r="F6" t="s">
        <v>34</v>
      </c>
      <c s="72" r="G6" t="s">
        <v>34</v>
      </c>
      <c s="72" r="H6" t="n"/>
      <c s="72" r="I6" t="n"/>
      <c s="72" r="J6" t="n"/>
      <c s="72" r="K6" t="n"/>
      <c s="72" r="L6" t="n"/>
      <c s="72" r="M6" t="n"/>
      <c s="72" r="N6" t="n"/>
    </row>
    <row r="7" spans="1:14">
      <c s="73" r="A7" t="s">
        <v>35</v>
      </c>
      <c s="74" r="B7" t="n"/>
      <c s="74" r="C7" t="n"/>
      <c s="74" r="D7" t="n"/>
      <c s="75" r="I7" t="n"/>
      <c s="75" r="J7" t="s">
        <v>36</v>
      </c>
      <c s="75" r="K7" t="n"/>
      <c s="75" r="L7" t="n"/>
    </row>
    <row customHeight="1" s="6" r="8" ht="13.5" spans="1:14">
      <c s="74" r="A8" t="s">
        <v>37</v>
      </c>
      <c s="74" r="B8" t="n"/>
      <c s="74" r="C8" t="n"/>
      <c s="74" r="D8" t="n"/>
      <c s="76" r="E8" t="n"/>
      <c s="77" r="F8" t="s">
        <v>38</v>
      </c>
      <c s="78" r="I8" t="s">
        <v>39</v>
      </c>
      <c s="79" r="J8" t="n"/>
      <c s="80" r="K8" t="s">
        <v>40</v>
      </c>
      <c s="81" r="L8" t="n"/>
    </row>
    <row r="9" spans="1:14">
      <c s="82" r="F9" t="s">
        <v>41</v>
      </c>
      <c s="83" r="G9" t="s">
        <v>42</v>
      </c>
      <c s="84" r="I9" t="n">
        <v>1</v>
      </c>
      <c s="81" r="J9" t="s">
        <v>43</v>
      </c>
      <c s="83" r="K9" t="n">
        <v>1</v>
      </c>
      <c s="81" r="L9" t="s">
        <v>44</v>
      </c>
    </row>
    <row r="10" spans="1:14">
      <c s="85" r="A10" t="s">
        <v>45</v>
      </c>
      <c s="86" r="C10" t="s">
        <v>46</v>
      </c>
      <c s="82" r="F10" t="s">
        <v>47</v>
      </c>
      <c s="83" r="G10" t="s">
        <v>48</v>
      </c>
      <c s="84" r="I10" t="n">
        <v>2</v>
      </c>
      <c s="81" r="J10" t="s">
        <v>49</v>
      </c>
      <c s="83" r="K10" t="n">
        <v>2</v>
      </c>
      <c s="81" r="L10" t="s">
        <v>50</v>
      </c>
    </row>
    <row r="11" spans="1:14">
      <c s="87" r="A11" t="s">
        <v>51</v>
      </c>
      <c s="88" r="C11" t="s">
        <v>52</v>
      </c>
      <c s="88" r="D11" t="s">
        <v>53</v>
      </c>
      <c s="82" r="F11" t="s">
        <v>54</v>
      </c>
      <c s="83" r="G11" t="s">
        <v>55</v>
      </c>
      <c s="84" r="I11" t="n">
        <v>3</v>
      </c>
      <c s="81" r="J11" t="s">
        <v>56</v>
      </c>
      <c s="83" r="K11" t="n">
        <v>3</v>
      </c>
      <c s="81" r="L11" t="s">
        <v>57</v>
      </c>
    </row>
    <row r="12" spans="1:14">
      <c s="87" r="A12" t="s">
        <v>58</v>
      </c>
      <c s="88" r="C12" t="s">
        <v>59</v>
      </c>
      <c s="88" r="D12" t="s">
        <v>60</v>
      </c>
      <c s="82" r="F12" t="s">
        <v>23</v>
      </c>
      <c s="83" r="G12" t="s">
        <v>61</v>
      </c>
      <c s="84" r="I12" t="n">
        <v>4</v>
      </c>
      <c s="81" r="J12" t="s">
        <v>62</v>
      </c>
      <c s="79" r="K12" t="n"/>
      <c s="79" r="L12" t="n"/>
    </row>
    <row r="13" spans="1:14">
      <c s="87" r="A13" t="s">
        <v>63</v>
      </c>
      <c s="88" r="C13" t="s">
        <v>64</v>
      </c>
      <c s="88" r="D13" t="s">
        <v>65</v>
      </c>
      <c s="82" r="F13" t="s">
        <v>26</v>
      </c>
      <c s="83" r="G13" t="s">
        <v>66</v>
      </c>
      <c s="79" r="I13" t="n"/>
      <c s="79" r="J13" t="n"/>
      <c s="79" r="K13" t="n"/>
      <c s="79" r="L13" t="n"/>
    </row>
    <row r="14" spans="1:14">
      <c s="87" r="A14" t="s">
        <v>67</v>
      </c>
      <c s="88" r="C14" t="s">
        <v>26</v>
      </c>
      <c s="88" r="D14" t="s">
        <v>68</v>
      </c>
      <c s="82" r="F14" t="s">
        <v>69</v>
      </c>
      <c s="83" r="G14" t="s">
        <v>70</v>
      </c>
      <c s="89" r="I14" t="s">
        <v>71</v>
      </c>
      <c s="90" r="J14" t="n"/>
      <c s="79" r="K14" t="n"/>
      <c s="79" r="L14" t="n"/>
    </row>
    <row r="15" spans="1:14">
      <c s="87" r="A15" t="s">
        <v>72</v>
      </c>
      <c s="88" r="C15" t="s">
        <v>73</v>
      </c>
      <c s="88" r="D15" t="s">
        <v>74</v>
      </c>
      <c s="82" r="F15" t="s">
        <v>75</v>
      </c>
      <c s="83" r="G15" t="s">
        <v>76</v>
      </c>
      <c s="84" r="I15" t="n">
        <v>1</v>
      </c>
      <c s="81" r="J15" t="s">
        <v>77</v>
      </c>
      <c s="79" r="K15" t="n"/>
      <c s="79" r="L15" t="n"/>
    </row>
    <row r="16" spans="1:14">
      <c s="87" r="A16" t="s">
        <v>78</v>
      </c>
      <c s="82" r="F16" t="s">
        <v>30</v>
      </c>
      <c s="83" r="G16" t="s">
        <v>79</v>
      </c>
      <c s="84" r="I16" t="n">
        <v>2</v>
      </c>
      <c s="81" r="J16" t="s">
        <v>80</v>
      </c>
      <c s="79" r="K16" t="n"/>
      <c s="79" r="L16" t="n"/>
    </row>
    <row r="17" spans="1:14">
      <c s="87" r="A17" t="s">
        <v>81</v>
      </c>
      <c s="77" r="C17" t="s">
        <v>82</v>
      </c>
      <c s="82" r="F17" t="s">
        <v>83</v>
      </c>
      <c s="83" r="G17" t="s">
        <v>84</v>
      </c>
    </row>
    <row r="18" spans="1:14">
      <c s="87" r="A18" t="s">
        <v>85</v>
      </c>
      <c s="82" r="C18" t="s">
        <v>24</v>
      </c>
      <c s="82" r="D18" t="s">
        <v>86</v>
      </c>
    </row>
    <row r="19" spans="1:14">
      <c s="87" r="A19" t="s">
        <v>25</v>
      </c>
      <c s="82" r="C19" t="s">
        <v>32</v>
      </c>
      <c s="82" r="D19" t="s">
        <v>87</v>
      </c>
      <c s="91" r="F19" t="s">
        <v>88</v>
      </c>
      <c s="92" r="G19" t="n"/>
    </row>
    <row r="20" spans="1:14">
      <c s="87" r="A20" t="s">
        <v>89</v>
      </c>
      <c s="82" r="F20" t="s">
        <v>27</v>
      </c>
    </row>
    <row r="21" spans="1:14">
      <c s="87" r="A21" t="s">
        <v>90</v>
      </c>
      <c s="82" r="F21" t="s">
        <v>33</v>
      </c>
    </row>
    <row r="22" spans="1:14">
      <c s="87" r="A22" t="s">
        <v>91</v>
      </c>
    </row>
    <row r="23" spans="1:14">
      <c s="87" r="A23" t="s">
        <v>89</v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D2" sqref="D2"/>
    </sheetView>
  </sheetViews>
  <sheetFormatPr baseColWidth="10" defaultRowHeight="15"/>
  <cols>
    <col bestFit="1" customWidth="1" max="1" min="1" style="42" width="18.5703125"/>
    <col customWidth="1" max="110" min="2" style="42" width="11.42578125"/>
    <col customWidth="1" max="16384" min="111" style="42" width="11.42578125"/>
  </cols>
  <sheetData>
    <row customHeight="1" s="6" r="1" ht="15.75" spans="1:6">
      <c s="59" r="A1" t="s">
        <v>407</v>
      </c>
      <c s="59" r="B1" t="s">
        <v>11</v>
      </c>
      <c s="60" r="C1" t="s">
        <v>408</v>
      </c>
      <c s="60" r="D1" t="s">
        <v>409</v>
      </c>
      <c s="60" r="E1" t="s">
        <v>218</v>
      </c>
      <c s="60" r="F1" t="s">
        <v>410</v>
      </c>
    </row>
    <row r="2" spans="1:6">
      <c r="A2" t="s">
        <v>411</v>
      </c>
      <c r="B2" t="s">
        <v>220</v>
      </c>
      <c s="45" r="C2" t="n">
        <v>0.75</v>
      </c>
      <c s="45" r="D2" t="n">
        <v>0.75</v>
      </c>
      <c s="45" r="E2" t="n">
        <v>0.85</v>
      </c>
      <c s="45" r="F2" t="n">
        <v>0.92</v>
      </c>
    </row>
    <row r="3" spans="1:6">
      <c r="A3" t="s">
        <v>387</v>
      </c>
      <c r="B3" t="s">
        <v>387</v>
      </c>
      <c s="45" r="C3" t="n">
        <v>0.3</v>
      </c>
      <c s="45" r="D3" t="n">
        <v>0.4</v>
      </c>
      <c s="45" r="E3" t="n">
        <v>0.8</v>
      </c>
      <c s="45" r="F3" t="n">
        <v>0.8</v>
      </c>
    </row>
    <row r="4" spans="1:6">
      <c r="A4" t="s">
        <v>380</v>
      </c>
      <c r="B4" t="s">
        <v>380</v>
      </c>
      <c s="45" r="C4" t="n">
        <v>0.35</v>
      </c>
      <c s="45" r="D4" t="n">
        <v>0.5</v>
      </c>
      <c s="45" r="E4" t="n">
        <v>0.7</v>
      </c>
      <c s="45" r="F4" t="n">
        <v>0.9</v>
      </c>
    </row>
    <row r="5" spans="1:6">
      <c r="A5" t="s">
        <v>405</v>
      </c>
      <c r="B5" t="s">
        <v>406</v>
      </c>
      <c s="45" r="C5" t="n">
        <v>0.3</v>
      </c>
      <c s="45" r="D5" t="n"/>
      <c s="45" r="E5" t="n"/>
      <c s="45" r="F5" t="n"/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H20" sqref="H20"/>
    </sheetView>
  </sheetViews>
  <sheetFormatPr baseColWidth="10" defaultRowHeight="15"/>
  <cols>
    <col customWidth="1" max="1" min="1" style="71" width="11.42578125"/>
    <col bestFit="1" customWidth="1" max="2" min="2" style="71" width="21.85546875"/>
    <col customWidth="1" max="4" min="3" style="71" width="11.42578125"/>
    <col customWidth="1" max="5" min="5" style="71" width="12.140625"/>
    <col customWidth="1" max="37" min="6" style="71" width="11.42578125"/>
    <col customWidth="1" max="16384" min="38" style="71" width="11.42578125"/>
  </cols>
  <sheetData>
    <row r="1" spans="1:10">
      <c s="101" r="A1" t="n">
        <v>0</v>
      </c>
      <c s="101" r="B1" t="n">
        <v>20</v>
      </c>
      <c s="101" r="C1" t="n">
        <v>25</v>
      </c>
      <c s="101" r="D1" t="n">
        <v>30</v>
      </c>
      <c s="101" r="E1" t="n">
        <v>35</v>
      </c>
      <c s="101" r="F1" t="n">
        <v>40</v>
      </c>
      <c s="101" r="G1" t="n">
        <v>45</v>
      </c>
      <c s="101" r="H1" t="n">
        <v>50</v>
      </c>
      <c s="101" r="I1" t="n">
        <v>55</v>
      </c>
      <c s="101" r="J1" t="n">
        <v>60</v>
      </c>
    </row>
    <row r="2" spans="1:10">
      <c s="101" r="A2" t="s">
        <v>41</v>
      </c>
      <c s="101" r="B2" t="s">
        <v>412</v>
      </c>
      <c s="101" r="C2" t="s">
        <v>413</v>
      </c>
      <c s="101" r="D2" t="s">
        <v>414</v>
      </c>
      <c s="101" r="E2" t="s">
        <v>415</v>
      </c>
      <c s="101" r="F2" t="s">
        <v>416</v>
      </c>
      <c s="101" r="G2" t="s">
        <v>417</v>
      </c>
      <c s="101" r="H2" t="s">
        <v>418</v>
      </c>
      <c s="101" r="I2" t="s">
        <v>419</v>
      </c>
      <c s="101" r="J2" t="s">
        <v>418</v>
      </c>
    </row>
    <row r="3" spans="1:10">
      <c s="101" r="A3" t="s">
        <v>47</v>
      </c>
      <c s="101" r="B3" t="s">
        <v>414</v>
      </c>
      <c s="101" r="C3" t="s">
        <v>415</v>
      </c>
      <c s="101" r="D3" t="s">
        <v>420</v>
      </c>
      <c s="101" r="E3" t="s">
        <v>421</v>
      </c>
      <c s="101" r="F3" t="s">
        <v>422</v>
      </c>
      <c s="101" r="G3" t="s">
        <v>422</v>
      </c>
      <c s="101" r="H3" t="s">
        <v>419</v>
      </c>
      <c s="101" r="I3" t="s">
        <v>419</v>
      </c>
      <c s="101" r="J3" t="s">
        <v>418</v>
      </c>
    </row>
    <row r="4" spans="1:10">
      <c s="101" r="A4" t="s">
        <v>54</v>
      </c>
      <c s="101" r="B4" t="s">
        <v>414</v>
      </c>
      <c s="101" r="C4" t="s">
        <v>415</v>
      </c>
      <c s="101" r="D4" t="s">
        <v>420</v>
      </c>
      <c s="101" r="E4" t="s">
        <v>421</v>
      </c>
      <c s="101" r="F4" t="s">
        <v>422</v>
      </c>
      <c s="101" r="G4" t="s">
        <v>422</v>
      </c>
      <c s="101" r="H4" t="s">
        <v>419</v>
      </c>
      <c s="101" r="I4" t="s">
        <v>419</v>
      </c>
      <c s="101" r="J4" t="s">
        <v>418</v>
      </c>
    </row>
    <row r="5" spans="1:10">
      <c s="101" r="A5" t="s">
        <v>23</v>
      </c>
      <c s="101" r="B5" t="s">
        <v>421</v>
      </c>
      <c s="101" r="C5" t="s">
        <v>421</v>
      </c>
      <c s="101" r="D5" t="s">
        <v>423</v>
      </c>
      <c s="101" r="E5" t="s">
        <v>423</v>
      </c>
      <c s="101" r="F5" t="s">
        <v>423</v>
      </c>
      <c s="101" r="G5" t="s">
        <v>417</v>
      </c>
      <c s="101" r="H5" t="s">
        <v>417</v>
      </c>
      <c s="101" r="I5" t="s">
        <v>419</v>
      </c>
      <c s="101" r="J5" t="s">
        <v>418</v>
      </c>
    </row>
    <row r="6" spans="1:10">
      <c s="101" r="A6" t="s">
        <v>26</v>
      </c>
      <c s="101" r="B6" t="s">
        <v>421</v>
      </c>
      <c s="101" r="C6" t="s">
        <v>421</v>
      </c>
      <c s="101" r="D6" t="s">
        <v>423</v>
      </c>
      <c s="101" r="E6" t="s">
        <v>423</v>
      </c>
      <c s="101" r="F6" t="s">
        <v>423</v>
      </c>
      <c s="101" r="G6" t="s">
        <v>417</v>
      </c>
      <c s="101" r="H6" t="s">
        <v>417</v>
      </c>
      <c s="101" r="I6" t="s">
        <v>419</v>
      </c>
      <c s="101" r="J6" t="s">
        <v>418</v>
      </c>
    </row>
    <row r="7" spans="1:10">
      <c s="101" r="A7" t="s">
        <v>69</v>
      </c>
      <c s="101" r="B7" t="s">
        <v>413</v>
      </c>
      <c s="101" r="C7" t="s">
        <v>424</v>
      </c>
      <c s="101" r="D7" t="s">
        <v>425</v>
      </c>
      <c s="101" r="E7" t="s">
        <v>416</v>
      </c>
      <c s="101" r="F7" t="s">
        <v>415</v>
      </c>
      <c s="101" r="G7" t="s">
        <v>420</v>
      </c>
      <c s="101" r="H7" t="s">
        <v>414</v>
      </c>
      <c s="101" r="I7" t="s">
        <v>421</v>
      </c>
      <c s="101" r="J7" t="s">
        <v>423</v>
      </c>
    </row>
    <row r="8" spans="1:10">
      <c s="101" r="A8" t="s">
        <v>75</v>
      </c>
      <c s="101" r="B8" t="s">
        <v>413</v>
      </c>
      <c s="101" r="C8" t="s">
        <v>424</v>
      </c>
      <c s="101" r="D8" t="s">
        <v>425</v>
      </c>
      <c s="101" r="E8" t="s">
        <v>416</v>
      </c>
      <c s="101" r="F8" t="s">
        <v>415</v>
      </c>
      <c s="101" r="G8" t="s">
        <v>420</v>
      </c>
      <c s="101" r="H8" t="s">
        <v>414</v>
      </c>
      <c s="101" r="I8" t="s">
        <v>421</v>
      </c>
      <c s="101" r="J8" t="s">
        <v>423</v>
      </c>
    </row>
    <row r="9" spans="1:10">
      <c s="101" r="A9" t="s">
        <v>30</v>
      </c>
      <c s="101" r="B9" t="s">
        <v>426</v>
      </c>
      <c s="101" r="C9" t="s">
        <v>427</v>
      </c>
      <c s="101" r="D9" t="s">
        <v>428</v>
      </c>
      <c s="101" r="E9" t="s">
        <v>429</v>
      </c>
      <c s="101" r="F9" t="s">
        <v>430</v>
      </c>
      <c s="101" r="G9" t="s">
        <v>431</v>
      </c>
      <c s="101" r="H9" t="s">
        <v>413</v>
      </c>
      <c s="101" r="I9" t="s">
        <v>416</v>
      </c>
      <c s="101" r="J9" t="s">
        <v>414</v>
      </c>
    </row>
    <row r="10" spans="1:10">
      <c s="76" r="D10" t="s">
        <v>432</v>
      </c>
      <c s="76" r="E10" t="n"/>
      <c s="76" r="F10" t="n"/>
      <c s="76" r="G10" t="n"/>
      <c s="76" r="H10" t="n"/>
    </row>
    <row r="11" spans="1:10">
      <c s="76" r="A11" t="s">
        <v>433</v>
      </c>
      <c s="76" r="B11" t="n"/>
      <c s="80" r="D11" t="s">
        <v>202</v>
      </c>
      <c s="80" r="E11" t="s">
        <v>17</v>
      </c>
      <c s="80" r="F11" t="s">
        <v>434</v>
      </c>
      <c s="80" r="G11" t="s">
        <v>435</v>
      </c>
      <c s="80" r="H11" t="s">
        <v>436</v>
      </c>
    </row>
    <row r="12" spans="1:10">
      <c s="102" r="A12" t="s">
        <v>437</v>
      </c>
      <c s="102" r="B12" t="s">
        <v>438</v>
      </c>
      <c s="83" r="D12" t="n">
        <v>1</v>
      </c>
      <c s="83" r="E12" t="n">
        <v>1</v>
      </c>
      <c s="83" r="F12" t="s">
        <v>102</v>
      </c>
      <c s="83" r="G12" t="s">
        <v>333</v>
      </c>
      <c s="83" r="H12" t="s">
        <v>439</v>
      </c>
    </row>
    <row r="13" spans="1:10">
      <c s="102" r="A13" t="s">
        <v>41</v>
      </c>
      <c s="102" r="B13" t="s">
        <v>440</v>
      </c>
      <c s="83" r="D13" t="n">
        <v>1</v>
      </c>
      <c s="83" r="E13" t="n">
        <v>2</v>
      </c>
      <c s="83" r="F13" t="s">
        <v>335</v>
      </c>
      <c s="83" r="G13" t="s">
        <v>441</v>
      </c>
      <c s="83" r="H13" t="s">
        <v>442</v>
      </c>
    </row>
    <row r="14" spans="1:10">
      <c s="102" r="A14" t="s">
        <v>47</v>
      </c>
      <c s="102" r="B14" t="s">
        <v>131</v>
      </c>
      <c s="83" r="D14" t="n">
        <v>2</v>
      </c>
      <c s="83" r="E14" t="n">
        <v>1</v>
      </c>
      <c s="83" r="F14" t="s">
        <v>441</v>
      </c>
      <c s="83" r="G14" t="s">
        <v>443</v>
      </c>
      <c s="83" r="H14" t="s">
        <v>109</v>
      </c>
    </row>
    <row r="15" spans="1:10">
      <c s="102" r="A15" t="s">
        <v>23</v>
      </c>
      <c s="102" r="B15" t="s">
        <v>124</v>
      </c>
      <c s="83" r="D15" t="n">
        <v>2</v>
      </c>
      <c s="83" r="E15" t="n">
        <v>3</v>
      </c>
      <c s="83" r="F15" t="s">
        <v>444</v>
      </c>
      <c s="83" r="G15" t="s">
        <v>445</v>
      </c>
      <c s="83" r="H15" t="s">
        <v>102</v>
      </c>
    </row>
    <row r="16" spans="1:10">
      <c s="102" r="A16" t="s">
        <v>69</v>
      </c>
      <c s="102" r="B16" t="s">
        <v>123</v>
      </c>
      <c s="83" r="D16" t="n">
        <v>2</v>
      </c>
      <c s="83" r="E16" t="n">
        <v>4</v>
      </c>
      <c s="83" r="F16" t="s">
        <v>446</v>
      </c>
      <c s="83" r="G16" t="s">
        <v>447</v>
      </c>
      <c s="83" r="H16" t="s">
        <v>335</v>
      </c>
    </row>
    <row r="17" spans="1:10">
      <c s="102" r="A17" t="s">
        <v>30</v>
      </c>
      <c s="102" r="B17" t="s">
        <v>448</v>
      </c>
      <c s="83" r="D17" t="n">
        <v>2</v>
      </c>
      <c s="83" r="E17" t="n">
        <v>2</v>
      </c>
      <c s="83" r="F17" t="s">
        <v>449</v>
      </c>
      <c s="83" r="G17" t="s">
        <v>450</v>
      </c>
      <c s="83" r="H17" t="s">
        <v>451</v>
      </c>
    </row>
    <row r="18" spans="1:10">
      <c s="102" r="A18" t="s">
        <v>75</v>
      </c>
      <c s="102" r="B18" t="s">
        <v>452</v>
      </c>
    </row>
    <row r="19" spans="1:10">
      <c s="102" r="A19" t="s">
        <v>26</v>
      </c>
      <c s="102" r="B19" t="s">
        <v>191</v>
      </c>
    </row>
    <row r="20" spans="1:10">
      <c s="102" r="A20" t="s">
        <v>54</v>
      </c>
      <c s="102" r="B20" t="s">
        <v>145</v>
      </c>
    </row>
    <row r="21" spans="1:10">
      <c s="102" r="A21" t="s">
        <v>83</v>
      </c>
      <c s="102" r="B21" t="s">
        <v>452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U11"/>
  <sheetViews>
    <sheetView workbookViewId="0">
      <selection activeCell="E21" sqref="E21"/>
    </sheetView>
  </sheetViews>
  <sheetFormatPr baseColWidth="10" defaultRowHeight="15"/>
  <cols>
    <col customWidth="1" max="32" min="1" style="71" width="11.42578125"/>
    <col customWidth="1" max="16384" min="33" style="71" width="11.42578125"/>
  </cols>
  <sheetData>
    <row r="1" spans="1:21">
      <c s="76" r="A1" t="n"/>
      <c s="76" r="B1" t="n"/>
      <c s="76" r="C1" t="n"/>
      <c s="76" r="D1" t="n"/>
      <c s="76" r="E1" t="n"/>
      <c s="103" r="F1" t="s">
        <v>453</v>
      </c>
      <c s="76" r="G1" t="n"/>
      <c s="76" r="H1" t="n"/>
      <c s="76" r="I1" t="n"/>
      <c s="76" r="J1" t="n"/>
      <c s="76" r="L1" t="n"/>
      <c s="76" r="M1" t="n"/>
      <c s="76" r="N1" t="n"/>
      <c s="76" r="O1" t="n"/>
      <c s="76" r="P1" t="n"/>
      <c s="103" r="Q1" t="s">
        <v>454</v>
      </c>
      <c s="76" r="R1" t="n"/>
      <c s="76" r="S1" t="n"/>
      <c s="76" r="T1" t="n"/>
      <c s="76" r="U1" t="n"/>
    </row>
    <row r="2" spans="1:21">
      <c s="104" r="A2" t="n">
        <v>0</v>
      </c>
      <c s="104" r="B2" t="n">
        <v>20</v>
      </c>
      <c s="104" r="C2" t="n">
        <v>25</v>
      </c>
      <c s="104" r="D2" t="n">
        <v>30</v>
      </c>
      <c s="104" r="E2" t="n">
        <v>35</v>
      </c>
      <c s="104" r="F2" t="n">
        <v>40</v>
      </c>
      <c s="104" r="G2" t="n">
        <v>45</v>
      </c>
      <c s="104" r="H2" t="n">
        <v>50</v>
      </c>
      <c s="104" r="I2" t="n">
        <v>55</v>
      </c>
      <c s="105" r="J2" t="n">
        <v>60</v>
      </c>
      <c s="104" r="L2" t="s">
        <v>5</v>
      </c>
      <c s="106" r="M2" t="n">
        <v>20</v>
      </c>
      <c s="104" r="N2" t="n">
        <v>25</v>
      </c>
      <c s="104" r="O2" t="n">
        <v>30</v>
      </c>
      <c s="104" r="P2" t="n">
        <v>35</v>
      </c>
      <c s="104" r="Q2" t="n">
        <v>40</v>
      </c>
      <c s="104" r="R2" t="n">
        <v>45</v>
      </c>
      <c s="104" r="S2" t="n">
        <v>50</v>
      </c>
      <c s="104" r="T2" t="n">
        <v>55</v>
      </c>
      <c s="104" r="U2" t="n">
        <v>60</v>
      </c>
    </row>
    <row r="3" spans="1:21">
      <c s="104" r="A3" t="s">
        <v>41</v>
      </c>
      <c s="102" r="B3" t="n">
        <v>125</v>
      </c>
      <c s="102" r="C3" t="n">
        <v>106</v>
      </c>
      <c s="102" r="D3" t="n">
        <v>92</v>
      </c>
      <c s="102" r="E3" t="n">
        <v>84</v>
      </c>
      <c s="102" r="F3" t="n">
        <v>81</v>
      </c>
      <c s="102" r="G3" t="n">
        <v>85</v>
      </c>
      <c s="102" r="H3" t="n">
        <v>96</v>
      </c>
      <c s="102" r="I3" t="n">
        <v>112</v>
      </c>
      <c s="102" r="J3" t="n">
        <v>136</v>
      </c>
      <c s="104" r="L3" t="s">
        <v>41</v>
      </c>
      <c s="102" r="M3" t="n">
        <v>128</v>
      </c>
      <c s="102" r="N3" t="n">
        <v>115</v>
      </c>
      <c s="102" r="O3" t="n">
        <v>103</v>
      </c>
      <c s="102" r="P3" t="n">
        <v>93</v>
      </c>
      <c s="102" r="Q3" t="n">
        <v>84</v>
      </c>
      <c s="102" r="R3" t="n">
        <v>76</v>
      </c>
      <c s="102" r="S3" t="n">
        <v>69</v>
      </c>
      <c s="102" r="T3" t="n">
        <v>62</v>
      </c>
      <c s="102" r="U3" t="n">
        <v>55</v>
      </c>
    </row>
    <row r="4" spans="1:21">
      <c s="104" r="A4" t="s">
        <v>47</v>
      </c>
      <c s="102" r="B4" t="n">
        <v>460</v>
      </c>
      <c s="102" r="C4" t="n">
        <v>449</v>
      </c>
      <c s="102" r="D4" t="n">
        <v>437</v>
      </c>
      <c s="102" r="E4" t="n">
        <v>425</v>
      </c>
      <c s="102" r="F4" t="n">
        <v>412</v>
      </c>
      <c s="102" r="G4" t="n">
        <v>399</v>
      </c>
      <c s="102" r="H4" t="n">
        <v>386</v>
      </c>
      <c s="102" r="I4" t="n">
        <v>374</v>
      </c>
      <c s="102" r="J4" t="n">
        <v>361</v>
      </c>
      <c s="104" r="L4" t="s">
        <v>47</v>
      </c>
      <c s="102" r="M4" t="n">
        <v>177</v>
      </c>
      <c s="102" r="N4" t="n">
        <v>169</v>
      </c>
      <c s="102" r="O4" t="n">
        <v>162</v>
      </c>
      <c s="102" r="P4" t="n">
        <v>156</v>
      </c>
      <c s="102" r="Q4" t="n">
        <v>151</v>
      </c>
      <c s="102" r="R4" t="n">
        <v>147</v>
      </c>
      <c s="102" r="S4" t="n">
        <v>143</v>
      </c>
      <c s="102" r="T4" t="n">
        <v>140</v>
      </c>
      <c s="102" r="U4" t="n">
        <v>137</v>
      </c>
    </row>
    <row r="5" spans="1:21">
      <c s="104" r="A5" t="s">
        <v>54</v>
      </c>
      <c s="102" r="B5" t="n">
        <v>460</v>
      </c>
      <c s="102" r="C5" t="n">
        <v>449</v>
      </c>
      <c s="102" r="D5" t="n">
        <v>437</v>
      </c>
      <c s="102" r="E5" t="n">
        <v>425</v>
      </c>
      <c s="102" r="F5" t="n">
        <v>412</v>
      </c>
      <c s="102" r="G5" t="n">
        <v>399</v>
      </c>
      <c s="102" r="H5" t="n">
        <v>386</v>
      </c>
      <c s="102" r="I5" t="n">
        <v>374</v>
      </c>
      <c s="102" r="J5" t="n">
        <v>361</v>
      </c>
      <c s="104" r="L5" t="s">
        <v>54</v>
      </c>
      <c s="102" r="M5" t="n">
        <v>177</v>
      </c>
      <c s="102" r="N5" t="n">
        <v>169</v>
      </c>
      <c s="102" r="O5" t="n">
        <v>162</v>
      </c>
      <c s="102" r="P5" t="n">
        <v>156</v>
      </c>
      <c s="102" r="Q5" t="n">
        <v>151</v>
      </c>
      <c s="102" r="R5" t="n">
        <v>147</v>
      </c>
      <c s="102" r="S5" t="n">
        <v>143</v>
      </c>
      <c s="102" r="T5" t="n">
        <v>140</v>
      </c>
      <c s="102" r="U5" t="n">
        <v>137</v>
      </c>
    </row>
    <row r="6" spans="1:21">
      <c s="104" r="A6" t="s">
        <v>23</v>
      </c>
      <c s="102" r="B6" t="n">
        <v>530</v>
      </c>
      <c s="102" r="C6" t="n">
        <v>543</v>
      </c>
      <c s="102" r="D6" t="n">
        <v>552</v>
      </c>
      <c s="102" r="E6" t="n">
        <v>558</v>
      </c>
      <c s="102" r="F6" t="n">
        <v>560</v>
      </c>
      <c s="102" r="G6" t="n">
        <v>559</v>
      </c>
      <c s="102" r="H6" t="n">
        <v>555</v>
      </c>
      <c s="102" r="I6" t="n">
        <v>547</v>
      </c>
      <c s="102" r="J6" t="n">
        <v>537</v>
      </c>
      <c s="104" r="L6" t="s">
        <v>23</v>
      </c>
      <c s="102" r="M6" t="n">
        <v>200</v>
      </c>
      <c s="102" r="N6" t="n">
        <v>196</v>
      </c>
      <c s="102" r="O6" t="n">
        <v>193</v>
      </c>
      <c s="102" r="P6" t="n">
        <v>190</v>
      </c>
      <c s="102" r="Q6" t="n">
        <v>189</v>
      </c>
      <c s="102" r="R6" t="n">
        <v>188</v>
      </c>
      <c s="102" r="S6" t="n">
        <v>187</v>
      </c>
      <c s="102" r="T6" t="n">
        <v>187</v>
      </c>
      <c s="102" r="U6" t="n">
        <v>187</v>
      </c>
    </row>
    <row r="7" spans="1:21">
      <c s="104" r="A7" t="s">
        <v>26</v>
      </c>
      <c s="102" r="B7" t="n">
        <v>530</v>
      </c>
      <c s="102" r="C7" t="n">
        <v>543</v>
      </c>
      <c s="102" r="D7" t="n">
        <v>552</v>
      </c>
      <c s="102" r="E7" t="n">
        <v>558</v>
      </c>
      <c s="102" r="F7" t="n">
        <v>560</v>
      </c>
      <c s="102" r="G7" t="n">
        <v>559</v>
      </c>
      <c s="102" r="H7" t="n">
        <v>555</v>
      </c>
      <c s="102" r="I7" t="n">
        <v>547</v>
      </c>
      <c s="102" r="J7" t="n">
        <v>537</v>
      </c>
      <c s="104" r="L7" t="s">
        <v>26</v>
      </c>
      <c s="102" r="M7" t="n">
        <v>200</v>
      </c>
      <c s="102" r="N7" t="n">
        <v>196</v>
      </c>
      <c s="102" r="O7" t="n">
        <v>193</v>
      </c>
      <c s="102" r="P7" t="n">
        <v>190</v>
      </c>
      <c s="102" r="Q7" t="n">
        <v>189</v>
      </c>
      <c s="102" r="R7" t="n">
        <v>188</v>
      </c>
      <c s="102" r="S7" t="n">
        <v>187</v>
      </c>
      <c s="102" r="T7" t="n">
        <v>187</v>
      </c>
      <c s="102" r="U7" t="n">
        <v>187</v>
      </c>
    </row>
    <row r="8" spans="1:21">
      <c s="104" r="A8" t="s">
        <v>69</v>
      </c>
      <c s="102" r="B8" t="n">
        <v>282</v>
      </c>
      <c s="102" r="C8" t="n">
        <v>328</v>
      </c>
      <c s="102" r="D8" t="n">
        <v>369</v>
      </c>
      <c s="102" r="E8" t="n">
        <v>405</v>
      </c>
      <c s="102" r="F8" t="n">
        <v>436</v>
      </c>
      <c s="102" r="G8" t="n">
        <v>463</v>
      </c>
      <c s="102" r="H8" t="n">
        <v>485</v>
      </c>
      <c s="102" r="I8" t="n">
        <v>503</v>
      </c>
      <c s="102" r="J8" t="n">
        <v>517</v>
      </c>
      <c s="104" r="L8" t="s">
        <v>69</v>
      </c>
      <c s="102" r="M8" t="n">
        <v>204</v>
      </c>
      <c s="102" r="N8" t="n">
        <v>203</v>
      </c>
      <c s="102" r="O8" t="n">
        <v>203</v>
      </c>
      <c s="102" r="P8" t="n">
        <v>204</v>
      </c>
      <c s="102" r="Q8" t="n">
        <v>205</v>
      </c>
      <c s="102" r="R8" t="n">
        <v>207</v>
      </c>
      <c s="102" r="S8" t="n">
        <v>210</v>
      </c>
      <c s="102" r="T8" t="n">
        <v>212</v>
      </c>
      <c s="102" r="U8" t="n">
        <v>215</v>
      </c>
    </row>
    <row r="9" spans="1:21">
      <c s="104" r="A9" t="s">
        <v>75</v>
      </c>
      <c s="102" r="B9" t="n">
        <v>282</v>
      </c>
      <c s="102" r="C9" t="n">
        <v>328</v>
      </c>
      <c s="102" r="D9" t="n">
        <v>369</v>
      </c>
      <c s="102" r="E9" t="n">
        <v>405</v>
      </c>
      <c s="102" r="F9" t="n">
        <v>436</v>
      </c>
      <c s="102" r="G9" t="n">
        <v>463</v>
      </c>
      <c s="102" r="H9" t="n">
        <v>485</v>
      </c>
      <c s="102" r="I9" t="n">
        <v>503</v>
      </c>
      <c s="102" r="J9" t="n">
        <v>517</v>
      </c>
      <c s="104" r="L9" t="s">
        <v>75</v>
      </c>
      <c s="102" r="M9" t="n">
        <v>204</v>
      </c>
      <c s="102" r="N9" t="n">
        <v>203</v>
      </c>
      <c s="102" r="O9" t="n">
        <v>203</v>
      </c>
      <c s="102" r="P9" t="n">
        <v>204</v>
      </c>
      <c s="102" r="Q9" t="n">
        <v>205</v>
      </c>
      <c s="102" r="R9" t="n">
        <v>207</v>
      </c>
      <c s="102" r="S9" t="n">
        <v>210</v>
      </c>
      <c s="102" r="T9" t="n">
        <v>212</v>
      </c>
      <c s="102" r="U9" t="n">
        <v>215</v>
      </c>
    </row>
    <row r="10" spans="1:21">
      <c s="104" r="A10" t="s">
        <v>30</v>
      </c>
      <c s="102" r="B10" t="n">
        <v>0</v>
      </c>
      <c s="102" r="C10" t="n">
        <v>60</v>
      </c>
      <c s="102" r="D10" t="n">
        <v>139</v>
      </c>
      <c s="102" r="E10" t="n">
        <v>214</v>
      </c>
      <c s="102" r="F10" t="n">
        <v>283</v>
      </c>
      <c s="102" r="G10" t="n">
        <v>348</v>
      </c>
      <c s="102" r="H10" t="n">
        <v>408</v>
      </c>
      <c s="102" r="I10" t="n">
        <v>464</v>
      </c>
      <c s="102" r="J10" t="n">
        <v>515</v>
      </c>
      <c s="104" r="L10" t="s">
        <v>30</v>
      </c>
      <c s="102" r="M10" t="n">
        <v>166</v>
      </c>
      <c s="102" r="N10" t="n">
        <v>193</v>
      </c>
      <c s="102" r="O10" t="n">
        <v>196</v>
      </c>
      <c s="102" r="P10" t="n">
        <v>200</v>
      </c>
      <c s="102" r="Q10" t="n">
        <v>204</v>
      </c>
      <c s="102" r="R10" t="n">
        <v>209</v>
      </c>
      <c s="102" r="S10" t="n">
        <v>214</v>
      </c>
      <c s="102" r="T10" t="n">
        <v>219</v>
      </c>
      <c s="102" r="U10" t="n">
        <v>225</v>
      </c>
    </row>
    <row r="11" spans="1:21">
      <c s="104" r="A11" t="s">
        <v>83</v>
      </c>
      <c s="102" r="B11" t="n">
        <v>845</v>
      </c>
      <c s="102" r="C11" t="n">
        <v>840</v>
      </c>
      <c s="102" r="D11" t="n">
        <v>827</v>
      </c>
      <c s="102" r="E11" t="n">
        <v>806</v>
      </c>
      <c s="102" r="F11" t="n">
        <v>776</v>
      </c>
      <c s="102" r="G11" t="n">
        <v>738</v>
      </c>
      <c s="102" r="H11" t="n">
        <v>691</v>
      </c>
      <c s="102" r="I11" t="n">
        <v>637</v>
      </c>
      <c s="102" r="J11" t="n">
        <v>574</v>
      </c>
      <c s="104" r="L11" t="s">
        <v>83</v>
      </c>
      <c s="102" r="M11" t="n">
        <v>170</v>
      </c>
      <c s="102" r="N11" t="n">
        <v>170</v>
      </c>
      <c s="102" r="O11" t="n">
        <v>170</v>
      </c>
      <c s="102" r="P11" t="n">
        <v>170</v>
      </c>
      <c s="102" r="Q11" t="n">
        <v>170</v>
      </c>
      <c s="102" r="R11" t="n">
        <v>170</v>
      </c>
      <c s="102" r="S11" t="n">
        <v>170</v>
      </c>
      <c s="102" r="T11" t="n">
        <v>170</v>
      </c>
      <c s="102" r="U11" t="n">
        <v>170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B14" sqref="B14"/>
    </sheetView>
  </sheetViews>
  <sheetFormatPr baseColWidth="10" defaultRowHeight="15"/>
  <cols>
    <col bestFit="1" customWidth="1" max="1" min="1" style="42" width="43.42578125"/>
    <col customWidth="1" max="2" min="2" style="42" width="43.42578125"/>
    <col customWidth="1" max="111" min="3" style="42" width="11.42578125"/>
    <col customWidth="1" max="16384" min="112" style="42" width="11.42578125"/>
  </cols>
  <sheetData>
    <row customHeight="1" s="6" r="1" ht="15.75" spans="1:5">
      <c s="59" r="A1" t="s">
        <v>455</v>
      </c>
      <c s="59" r="B1" t="s">
        <v>456</v>
      </c>
      <c s="60" r="C1" t="s">
        <v>457</v>
      </c>
      <c s="60" r="D1" t="s">
        <v>458</v>
      </c>
    </row>
    <row r="2" spans="1:5">
      <c r="A2" t="s">
        <v>459</v>
      </c>
      <c r="B2" t="s">
        <v>460</v>
      </c>
      <c s="45" r="C2" t="n">
        <v>0.62</v>
      </c>
      <c s="45" r="D2" t="n">
        <v>-0.19</v>
      </c>
    </row>
    <row r="3" spans="1:5">
      <c r="A3" t="s">
        <v>461</v>
      </c>
      <c r="B3" t="s">
        <v>462</v>
      </c>
      <c s="45" r="C3" t="n">
        <v>1</v>
      </c>
      <c s="45" r="D3" t="n">
        <v>-0.36</v>
      </c>
    </row>
    <row r="4" spans="1:5">
      <c r="A4" t="s">
        <v>463</v>
      </c>
      <c r="B4" t="s">
        <v>464</v>
      </c>
      <c s="45" r="C4" t="n">
        <v>1</v>
      </c>
      <c s="45" r="D4" t="n">
        <v>-0.36</v>
      </c>
    </row>
    <row r="5" spans="1:5">
      <c r="A5" t="s">
        <v>465</v>
      </c>
      <c r="B5" t="s">
        <v>466</v>
      </c>
      <c s="45" r="C5" t="n">
        <v>1</v>
      </c>
      <c s="45" r="D5" t="n">
        <v>-0.36</v>
      </c>
    </row>
    <row r="6" spans="1:5">
      <c r="A6" t="s">
        <v>467</v>
      </c>
      <c r="B6" t="s">
        <v>468</v>
      </c>
      <c s="45" r="C6" t="n">
        <v>1</v>
      </c>
      <c s="45" r="D6" t="n">
        <v>-0.06</v>
      </c>
    </row>
    <row r="7" spans="1:5">
      <c r="A7" t="s">
        <v>469</v>
      </c>
      <c r="B7" t="s">
        <v>470</v>
      </c>
      <c s="45" r="C7" t="n">
        <v>0.33</v>
      </c>
      <c s="45" r="D7" t="n">
        <v>-0.28</v>
      </c>
    </row>
    <row r="8" spans="1:5">
      <c s="45" r="C8" t="n"/>
      <c s="45" r="D8" t="n"/>
      <c s="45" r="E8" t="n"/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0"/>
  <sheetViews>
    <sheetView tabSelected="1" workbookViewId="0" zoomScaleNormal="100">
      <selection activeCell="B7" sqref="B7"/>
    </sheetView>
  </sheetViews>
  <sheetFormatPr baseColWidth="10" defaultRowHeight="15"/>
  <cols>
    <col bestFit="1" customWidth="1" max="1" min="1" style="6" width="17.7109375"/>
    <col bestFit="1" customWidth="1" max="4" min="4" style="6" width="17.7109375"/>
  </cols>
  <sheetData>
    <row r="1" spans="1:11">
      <c s="157" r="A1" t="s">
        <v>471</v>
      </c>
      <c s="158" r="B1" t="n"/>
      <c s="158" r="C1" t="n"/>
      <c s="156" r="D1" t="s">
        <v>472</v>
      </c>
      <c s="156" r="E1" t="n"/>
      <c s="156" r="F1" t="n"/>
      <c s="159" r="H1" t="n"/>
      <c s="159" r="I1" t="n"/>
      <c s="159" r="J1" t="n"/>
      <c s="159" r="K1" t="n"/>
    </row>
    <row r="2" spans="1:11">
      <c s="158" r="A2" t="n"/>
      <c s="158" r="B2" t="n"/>
      <c s="158" r="C2" t="n"/>
      <c s="156" r="D2" t="n"/>
      <c s="156" r="E2" t="n"/>
      <c s="156" r="F2" t="n"/>
    </row>
    <row r="3" spans="1:11">
      <c s="108" r="A3" t="s">
        <v>473</v>
      </c>
      <c s="108" r="B3">
        <f>RESULTS_OPAQUE!K2+RESULTS_OPAQUE!K3+RESULTS_OPAQUE!K4</f>
        <v/>
      </c>
      <c s="109" r="C3" t="s">
        <v>474</v>
      </c>
      <c s="110" r="D3" t="s">
        <v>473</v>
      </c>
      <c s="110" r="E3">
        <f>RESULTS_OPAQUE!M2+RESULTS_OPAQUE!M4+RESULTS_OPAQUE!M6</f>
        <v/>
      </c>
      <c s="110" r="F3" t="s">
        <v>474</v>
      </c>
    </row>
    <row r="4" spans="1:11">
      <c s="108" r="A4" t="s">
        <v>475</v>
      </c>
      <c s="108" r="B4">
        <f>RESULTS_WINDOWS!G7</f>
        <v/>
      </c>
      <c s="109" r="C4" t="s">
        <v>474</v>
      </c>
      <c s="110" r="D4" t="s">
        <v>475</v>
      </c>
      <c s="110" r="E4">
        <f>RESULTS_WINDOWS!H7</f>
        <v/>
      </c>
      <c s="110" r="F4" t="s">
        <v>474</v>
      </c>
    </row>
    <row r="5" spans="1:11">
      <c s="108" r="A5" t="s">
        <v>476</v>
      </c>
      <c s="108" r="B5">
        <f>RESULTS_BELOW!B4</f>
        <v/>
      </c>
      <c s="109" r="C5" t="s">
        <v>474</v>
      </c>
      <c s="110" r="D5" t="s">
        <v>476</v>
      </c>
      <c s="110" r="E5" t="n">
        <v>0</v>
      </c>
      <c s="110" r="F5" t="s">
        <v>474</v>
      </c>
    </row>
    <row r="6" spans="1:11">
      <c s="108" r="A6" t="s">
        <v>477</v>
      </c>
      <c s="108" r="B6" t="n">
        <v>0</v>
      </c>
      <c s="109" r="C6" t="s">
        <v>474</v>
      </c>
      <c s="110" r="D6" t="s">
        <v>478</v>
      </c>
      <c s="110" r="E6">
        <f>RESULTS_INFVENT!B10</f>
        <v/>
      </c>
      <c s="110" r="F6" t="s">
        <v>474</v>
      </c>
    </row>
    <row r="7" spans="1:11">
      <c s="108" r="A7" t="s">
        <v>479</v>
      </c>
      <c s="108" r="B7">
        <f>RESULTS_INFVENT!B8</f>
        <v/>
      </c>
      <c s="109" r="C7" t="s">
        <v>474</v>
      </c>
      <c s="110" r="D7" t="s">
        <v>479</v>
      </c>
      <c s="110" r="E7">
        <f>RESULTS_INFVENT!B7</f>
        <v/>
      </c>
      <c s="110" r="F7" t="s">
        <v>474</v>
      </c>
    </row>
    <row r="8" spans="1:11">
      <c s="108" r="A8" t="s">
        <v>480</v>
      </c>
      <c s="108" r="B8">
        <f>RESULTS_DISTRIB!B2</f>
        <v/>
      </c>
      <c s="109" r="C8" t="s">
        <v>474</v>
      </c>
      <c s="110" r="D8" t="s">
        <v>480</v>
      </c>
      <c s="110" r="E8">
        <f>RESULTS_DISTRIB!B3</f>
        <v/>
      </c>
      <c s="110" r="F8" t="s">
        <v>474</v>
      </c>
    </row>
    <row r="9" spans="1:11">
      <c s="108" r="A9" t="s">
        <v>481</v>
      </c>
      <c s="108" r="B9">
        <f>SUM(B3:B8)</f>
        <v/>
      </c>
      <c s="109" r="C9" t="s">
        <v>474</v>
      </c>
      <c s="110" r="D9" t="s">
        <v>481</v>
      </c>
      <c s="110" r="E9">
        <f>SUM(E3:E8)</f>
        <v/>
      </c>
      <c s="110" r="F9" t="s">
        <v>474</v>
      </c>
    </row>
    <row r="10" spans="1:11">
      <c s="108" r="A10" t="s">
        <v>482</v>
      </c>
      <c s="108" r="B10" t="n">
        <v>0</v>
      </c>
      <c s="109" r="C10" t="s">
        <v>474</v>
      </c>
      <c s="110" r="D10" t="s">
        <v>482</v>
      </c>
      <c s="110" r="E10">
        <f>RESULTS_INFVENT!B11+RESULTS_INFVENT!B9</f>
        <v/>
      </c>
      <c s="110" r="F10" t="s">
        <v>474</v>
      </c>
    </row>
  </sheetData>
  <mergeCells count="2">
    <mergeCell ref="D1:F2"/>
    <mergeCell ref="A1:C2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36"/>
  <sheetViews>
    <sheetView workbookViewId="0" zoomScale="85" zoomScaleNormal="85">
      <selection activeCell="E7" sqref="E7"/>
    </sheetView>
  </sheetViews>
  <sheetFormatPr baseColWidth="10" defaultRowHeight="15"/>
  <cols>
    <col customWidth="1" max="33" min="1" style="71" width="11.42578125"/>
    <col customWidth="1" max="16384" min="34" style="71" width="11.42578125"/>
  </cols>
  <sheetData>
    <row r="1" spans="1:17">
      <c s="93" r="J1" t="n"/>
      <c s="93" r="K1" t="n"/>
      <c s="93" r="L1" t="n"/>
      <c s="93" r="M1" t="n"/>
      <c s="94" r="N1" t="n"/>
      <c s="93" r="O1" t="n"/>
      <c s="93" r="P1" t="n"/>
      <c s="93" r="Q1" t="n"/>
    </row>
    <row r="2" spans="1:17">
      <c s="95" r="A2" t="n"/>
      <c s="95" r="B2" t="n"/>
      <c s="95" r="C2" t="n"/>
      <c s="95" r="D2" t="s">
        <v>92</v>
      </c>
      <c s="95" r="E2" t="n"/>
      <c s="95" r="F2" t="n"/>
      <c s="95" r="G2" t="n"/>
      <c s="95" r="H2" t="n"/>
      <c s="95" r="J2" t="n"/>
      <c s="95" r="K2" t="n"/>
      <c s="95" r="L2" t="n"/>
      <c s="95" r="M2" t="n"/>
      <c s="96" r="N2" t="s">
        <v>93</v>
      </c>
      <c s="95" r="O2" t="n"/>
      <c s="95" r="P2" t="n"/>
      <c s="95" r="Q2" t="n"/>
    </row>
    <row customHeight="1" s="6" r="3" ht="60" spans="1:17">
      <c s="97" r="A3" t="s">
        <v>94</v>
      </c>
      <c s="97" r="B3" t="s">
        <v>95</v>
      </c>
      <c s="98" r="C3" t="s">
        <v>11</v>
      </c>
      <c s="97" r="D3" t="s">
        <v>53</v>
      </c>
      <c s="97" r="E3" t="s">
        <v>60</v>
      </c>
      <c s="97" r="F3" t="s">
        <v>65</v>
      </c>
      <c s="97" r="G3" t="s">
        <v>68</v>
      </c>
      <c s="97" r="H3" t="s">
        <v>74</v>
      </c>
      <c s="97" r="J3" t="s">
        <v>94</v>
      </c>
      <c s="97" r="K3" t="s">
        <v>95</v>
      </c>
      <c s="98" r="L3" t="s">
        <v>11</v>
      </c>
      <c s="97" r="M3" t="s">
        <v>53</v>
      </c>
      <c s="97" r="N3" t="s">
        <v>60</v>
      </c>
      <c s="97" r="O3" t="s">
        <v>65</v>
      </c>
      <c s="97" r="P3" t="s">
        <v>68</v>
      </c>
      <c s="97" r="Q3" t="s">
        <v>74</v>
      </c>
    </row>
    <row r="4" spans="1:17">
      <c s="97" r="A4" t="s">
        <v>94</v>
      </c>
      <c s="97" r="B4" t="s">
        <v>95</v>
      </c>
      <c s="98" r="C4" t="s">
        <v>11</v>
      </c>
      <c s="98" r="D4" t="s">
        <v>52</v>
      </c>
      <c s="98" r="E4" t="s">
        <v>59</v>
      </c>
      <c s="98" r="F4" t="s">
        <v>64</v>
      </c>
      <c s="98" r="G4" t="s">
        <v>26</v>
      </c>
      <c s="98" r="H4" t="s">
        <v>73</v>
      </c>
      <c s="97" r="J4" t="s">
        <v>94</v>
      </c>
      <c s="97" r="K4" t="s">
        <v>95</v>
      </c>
      <c s="98" r="L4" t="s">
        <v>11</v>
      </c>
      <c s="98" r="M4" t="s">
        <v>52</v>
      </c>
      <c s="98" r="N4" t="s">
        <v>59</v>
      </c>
      <c s="98" r="O4" t="s">
        <v>64</v>
      </c>
      <c s="98" r="P4" t="s">
        <v>26</v>
      </c>
      <c s="98" r="Q4" t="s">
        <v>73</v>
      </c>
    </row>
    <row r="5" spans="1:17">
      <c s="97" r="A5" t="s">
        <v>43</v>
      </c>
      <c s="97" r="B5" t="n">
        <v>1</v>
      </c>
      <c s="98" r="C5" t="s">
        <v>51</v>
      </c>
      <c s="97" r="D5" t="s">
        <v>96</v>
      </c>
      <c s="97" r="E5" t="s">
        <v>97</v>
      </c>
      <c s="97" r="F5" t="s">
        <v>98</v>
      </c>
      <c s="97" r="G5" t="s">
        <v>99</v>
      </c>
      <c s="97" r="H5" t="s">
        <v>100</v>
      </c>
      <c s="97" r="J5" t="s">
        <v>43</v>
      </c>
      <c s="97" r="K5" t="n">
        <v>1</v>
      </c>
      <c s="98" r="L5" t="s">
        <v>51</v>
      </c>
      <c s="97" r="M5" t="s">
        <v>101</v>
      </c>
      <c s="97" r="N5" t="s">
        <v>101</v>
      </c>
      <c s="97" r="O5" t="s">
        <v>102</v>
      </c>
      <c s="97" r="P5" t="s">
        <v>102</v>
      </c>
      <c s="97" r="Q5" t="s">
        <v>102</v>
      </c>
    </row>
    <row r="6" spans="1:17">
      <c s="99" r="A6" t="n"/>
      <c s="97" r="B6" t="n">
        <v>2</v>
      </c>
      <c s="98" r="C6" t="s">
        <v>58</v>
      </c>
      <c s="97" r="D6" t="s">
        <v>103</v>
      </c>
      <c s="97" r="E6" t="s">
        <v>104</v>
      </c>
      <c s="97" r="F6" t="s">
        <v>105</v>
      </c>
      <c s="97" r="G6" t="s">
        <v>106</v>
      </c>
      <c s="97" r="H6" t="s">
        <v>107</v>
      </c>
      <c s="97" r="J6" t="n"/>
      <c s="97" r="K6" t="n">
        <v>2</v>
      </c>
      <c s="98" r="L6" t="s">
        <v>58</v>
      </c>
      <c s="97" r="M6" t="s">
        <v>108</v>
      </c>
      <c s="97" r="N6" t="s">
        <v>108</v>
      </c>
      <c s="97" r="O6" t="s">
        <v>109</v>
      </c>
      <c s="97" r="P6" t="s">
        <v>109</v>
      </c>
      <c s="97" r="Q6" t="s">
        <v>109</v>
      </c>
    </row>
    <row r="7" spans="1:17">
      <c s="99" r="A7" t="n"/>
      <c s="97" r="B7" t="n">
        <v>3</v>
      </c>
      <c s="98" r="C7" t="s">
        <v>63</v>
      </c>
      <c s="97" r="D7" t="s">
        <v>110</v>
      </c>
      <c s="97" r="E7" t="s">
        <v>111</v>
      </c>
      <c s="97" r="F7" t="s">
        <v>112</v>
      </c>
      <c s="97" r="G7" t="s">
        <v>113</v>
      </c>
      <c s="97" r="H7" t="s">
        <v>114</v>
      </c>
      <c s="97" r="J7" t="n"/>
      <c s="97" r="K7" t="n">
        <v>3</v>
      </c>
      <c s="98" r="L7" t="s">
        <v>63</v>
      </c>
      <c s="97" r="M7" t="s">
        <v>115</v>
      </c>
      <c s="97" r="N7" t="s">
        <v>115</v>
      </c>
      <c s="97" r="O7" t="s">
        <v>116</v>
      </c>
      <c s="97" r="P7" t="s">
        <v>116</v>
      </c>
      <c s="97" r="Q7" t="s">
        <v>116</v>
      </c>
    </row>
    <row customHeight="1" s="6" r="8" ht="30" spans="1:17">
      <c s="97" r="A8" t="s">
        <v>117</v>
      </c>
      <c s="97" r="B8" t="n">
        <v>2</v>
      </c>
      <c s="98" r="C8" t="s">
        <v>67</v>
      </c>
      <c s="97" r="D8" t="s">
        <v>118</v>
      </c>
      <c s="97" r="E8" t="s">
        <v>119</v>
      </c>
      <c s="97" r="F8" t="s">
        <v>120</v>
      </c>
      <c s="97" r="G8" t="s">
        <v>121</v>
      </c>
      <c s="97" r="H8" t="s">
        <v>122</v>
      </c>
      <c s="97" r="J8" t="s">
        <v>117</v>
      </c>
      <c s="97" r="K8" t="n">
        <v>2</v>
      </c>
      <c s="98" r="L8" t="s">
        <v>67</v>
      </c>
      <c s="97" r="M8" t="s">
        <v>123</v>
      </c>
      <c s="97" r="N8" t="s">
        <v>123</v>
      </c>
      <c s="97" r="O8" t="s">
        <v>124</v>
      </c>
      <c s="97" r="P8" t="s">
        <v>124</v>
      </c>
      <c s="97" r="Q8" t="s">
        <v>124</v>
      </c>
    </row>
    <row r="9" spans="1:17">
      <c s="100" r="A9" t="n"/>
      <c s="97" r="B9" t="n">
        <v>3</v>
      </c>
      <c s="98" r="C9" t="s">
        <v>72</v>
      </c>
      <c s="97" r="D9" t="s">
        <v>125</v>
      </c>
      <c s="97" r="E9" t="s">
        <v>126</v>
      </c>
      <c s="97" r="F9" t="s">
        <v>127</v>
      </c>
      <c s="97" r="G9" t="s">
        <v>128</v>
      </c>
      <c s="97" r="H9" t="s">
        <v>129</v>
      </c>
      <c s="97" r="J9" t="n"/>
      <c s="97" r="K9" t="n">
        <v>3</v>
      </c>
      <c s="98" r="L9" t="s">
        <v>72</v>
      </c>
      <c s="97" r="M9" t="s">
        <v>130</v>
      </c>
      <c s="97" r="N9" t="s">
        <v>130</v>
      </c>
      <c s="97" r="O9" t="s">
        <v>131</v>
      </c>
      <c s="97" r="P9" t="s">
        <v>131</v>
      </c>
      <c s="97" r="Q9" t="s">
        <v>131</v>
      </c>
    </row>
    <row customHeight="1" s="6" r="10" ht="30" spans="1:17">
      <c s="97" r="A10" t="s">
        <v>132</v>
      </c>
      <c s="97" r="B10" t="n">
        <v>2</v>
      </c>
      <c s="98" r="C10" t="s">
        <v>78</v>
      </c>
      <c s="97" r="D10" t="s">
        <v>133</v>
      </c>
      <c s="97" r="E10" t="s">
        <v>134</v>
      </c>
      <c s="97" r="F10" t="s">
        <v>135</v>
      </c>
      <c s="97" r="G10" t="s">
        <v>136</v>
      </c>
      <c s="97" r="H10" t="s">
        <v>126</v>
      </c>
      <c s="97" r="J10" t="s">
        <v>132</v>
      </c>
      <c s="97" r="K10" t="n">
        <v>2</v>
      </c>
      <c s="98" r="L10" t="s">
        <v>78</v>
      </c>
      <c s="97" r="M10" t="s">
        <v>137</v>
      </c>
      <c s="97" r="N10" t="s">
        <v>137</v>
      </c>
      <c s="97" r="O10" t="s">
        <v>138</v>
      </c>
      <c s="97" r="P10" t="s">
        <v>138</v>
      </c>
      <c s="97" r="Q10" t="s">
        <v>138</v>
      </c>
    </row>
    <row r="11" spans="1:17">
      <c s="100" r="A11" t="n"/>
      <c s="97" r="B11" t="n">
        <v>3</v>
      </c>
      <c s="98" r="C11" t="s">
        <v>81</v>
      </c>
      <c s="97" r="D11" t="s">
        <v>139</v>
      </c>
      <c s="97" r="E11" t="s">
        <v>140</v>
      </c>
      <c s="97" r="F11" t="s">
        <v>141</v>
      </c>
      <c s="97" r="G11" t="s">
        <v>142</v>
      </c>
      <c s="97" r="H11" t="s">
        <v>143</v>
      </c>
      <c s="97" r="J11" t="n"/>
      <c s="97" r="K11" t="n">
        <v>3</v>
      </c>
      <c s="98" r="L11" t="s">
        <v>81</v>
      </c>
      <c s="97" r="M11" t="s">
        <v>144</v>
      </c>
      <c s="97" r="N11" t="s">
        <v>144</v>
      </c>
      <c s="97" r="O11" t="s">
        <v>145</v>
      </c>
      <c s="97" r="P11" t="s">
        <v>145</v>
      </c>
      <c s="97" r="Q11" t="s">
        <v>145</v>
      </c>
    </row>
    <row customHeight="1" s="6" r="12" ht="30" spans="1:17">
      <c s="97" r="A12" t="s">
        <v>146</v>
      </c>
      <c s="97" r="B12" t="n">
        <v>1</v>
      </c>
      <c s="98" r="C12" t="s">
        <v>85</v>
      </c>
      <c s="97" r="D12" t="s">
        <v>96</v>
      </c>
      <c s="97" r="E12" t="s">
        <v>97</v>
      </c>
      <c s="97" r="F12" t="s">
        <v>98</v>
      </c>
      <c s="97" r="G12" t="s">
        <v>99</v>
      </c>
      <c s="97" r="H12" t="s">
        <v>100</v>
      </c>
      <c s="97" r="J12" t="s">
        <v>146</v>
      </c>
      <c s="97" r="K12" t="n">
        <v>1</v>
      </c>
      <c s="98" r="L12" t="s">
        <v>85</v>
      </c>
      <c s="97" r="M12" t="s">
        <v>102</v>
      </c>
      <c s="97" r="N12" t="s">
        <v>102</v>
      </c>
      <c s="97" r="O12" t="s">
        <v>147</v>
      </c>
      <c s="97" r="P12" t="s">
        <v>147</v>
      </c>
      <c s="97" r="Q12" t="s">
        <v>147</v>
      </c>
    </row>
    <row r="13" spans="1:17">
      <c s="100" r="A13" t="n"/>
      <c s="97" r="B13" t="n">
        <v>2</v>
      </c>
      <c s="98" r="C13" t="s">
        <v>25</v>
      </c>
      <c s="97" r="D13" t="s">
        <v>103</v>
      </c>
      <c s="97" r="E13" t="s">
        <v>104</v>
      </c>
      <c s="97" r="F13" t="s">
        <v>105</v>
      </c>
      <c s="97" r="G13" t="s">
        <v>106</v>
      </c>
      <c s="97" r="H13" t="s">
        <v>148</v>
      </c>
      <c s="97" r="J13" t="n"/>
      <c s="97" r="K13" t="n">
        <v>2</v>
      </c>
      <c s="98" r="L13" t="s">
        <v>25</v>
      </c>
      <c s="97" r="M13" t="s">
        <v>144</v>
      </c>
      <c s="97" r="N13" t="s">
        <v>144</v>
      </c>
      <c s="97" r="O13" t="s">
        <v>145</v>
      </c>
      <c s="97" r="P13" t="s">
        <v>145</v>
      </c>
      <c s="97" r="Q13" t="s">
        <v>145</v>
      </c>
    </row>
    <row r="14" spans="1:17">
      <c s="100" r="A14" t="n"/>
      <c s="97" r="B14" t="n">
        <v>3</v>
      </c>
      <c s="98" r="C14" t="s">
        <v>89</v>
      </c>
      <c s="97" r="D14" t="s">
        <v>110</v>
      </c>
      <c s="97" r="E14" t="s">
        <v>111</v>
      </c>
      <c s="97" r="F14" t="s">
        <v>112</v>
      </c>
      <c s="97" r="G14" t="s">
        <v>113</v>
      </c>
      <c s="97" r="H14" t="s">
        <v>114</v>
      </c>
      <c s="97" r="J14" t="n"/>
      <c s="97" r="K14" t="n">
        <v>3</v>
      </c>
      <c s="98" r="L14" t="s">
        <v>89</v>
      </c>
      <c s="97" r="M14" t="s">
        <v>124</v>
      </c>
      <c s="97" r="N14" t="s">
        <v>124</v>
      </c>
      <c s="97" r="O14" t="s">
        <v>149</v>
      </c>
      <c s="97" r="P14" t="s">
        <v>149</v>
      </c>
      <c s="97" r="Q14" t="s">
        <v>149</v>
      </c>
    </row>
    <row r="15" spans="1:17">
      <c s="97" r="A15" t="s">
        <v>150</v>
      </c>
      <c s="97" r="B15" t="n">
        <v>1</v>
      </c>
      <c s="98" r="C15" t="s">
        <v>90</v>
      </c>
      <c s="97" r="D15" t="s">
        <v>96</v>
      </c>
      <c s="97" r="E15" t="s">
        <v>97</v>
      </c>
      <c s="97" r="F15" t="s">
        <v>98</v>
      </c>
      <c s="97" r="G15" t="s">
        <v>99</v>
      </c>
      <c s="97" r="H15" t="s">
        <v>100</v>
      </c>
      <c s="97" r="J15" t="s">
        <v>150</v>
      </c>
      <c s="97" r="K15" t="n">
        <v>1</v>
      </c>
      <c s="98" r="L15" t="s">
        <v>90</v>
      </c>
      <c s="97" r="M15" t="s">
        <v>151</v>
      </c>
      <c s="97" r="N15" t="s">
        <v>151</v>
      </c>
      <c s="97" r="O15" t="s">
        <v>152</v>
      </c>
      <c s="97" r="P15" t="s">
        <v>152</v>
      </c>
      <c s="97" r="Q15" t="s">
        <v>152</v>
      </c>
    </row>
    <row r="16" spans="1:17">
      <c s="100" r="A16" t="n"/>
      <c s="97" r="B16" t="n">
        <v>2</v>
      </c>
      <c s="98" r="C16" t="s">
        <v>91</v>
      </c>
      <c s="97" r="D16" t="s">
        <v>103</v>
      </c>
      <c s="97" r="E16" t="s">
        <v>104</v>
      </c>
      <c s="97" r="F16" t="s">
        <v>105</v>
      </c>
      <c s="97" r="G16" t="s">
        <v>106</v>
      </c>
      <c s="97" r="H16" t="s">
        <v>148</v>
      </c>
      <c s="97" r="J16" t="n"/>
      <c s="97" r="K16" t="n">
        <v>2</v>
      </c>
      <c s="98" r="L16" t="s">
        <v>91</v>
      </c>
      <c s="97" r="M16" t="s">
        <v>153</v>
      </c>
      <c s="97" r="N16" t="s">
        <v>153</v>
      </c>
      <c s="97" r="O16" t="s">
        <v>154</v>
      </c>
      <c s="97" r="P16" t="s">
        <v>154</v>
      </c>
      <c s="97" r="Q16" t="s">
        <v>154</v>
      </c>
    </row>
    <row r="17" spans="1:17">
      <c s="100" r="A17" t="n"/>
      <c s="97" r="B17" t="n">
        <v>3</v>
      </c>
      <c s="98" r="C17" t="s">
        <v>89</v>
      </c>
      <c s="97" r="D17" t="s">
        <v>110</v>
      </c>
      <c s="97" r="E17" t="s">
        <v>111</v>
      </c>
      <c s="97" r="F17" t="s">
        <v>112</v>
      </c>
      <c s="97" r="G17" t="s">
        <v>113</v>
      </c>
      <c s="97" r="H17" t="s">
        <v>114</v>
      </c>
      <c s="97" r="J17" t="n"/>
      <c s="97" r="K17" t="n">
        <v>3</v>
      </c>
      <c s="98" r="L17" t="s">
        <v>89</v>
      </c>
      <c s="97" r="M17" t="s">
        <v>124</v>
      </c>
      <c s="97" r="N17" t="s">
        <v>124</v>
      </c>
      <c s="97" r="O17" t="s">
        <v>149</v>
      </c>
      <c s="97" r="P17" t="s">
        <v>149</v>
      </c>
      <c s="97" r="Q17" t="s">
        <v>149</v>
      </c>
    </row>
    <row r="21" spans="1:17">
      <c s="95" r="A21" t="n"/>
      <c s="95" r="B21" t="n"/>
      <c s="95" r="C21" t="n"/>
      <c s="95" r="D21" t="s">
        <v>155</v>
      </c>
      <c s="95" r="E21" t="n"/>
      <c s="95" r="F21" t="n"/>
      <c s="95" r="G21" t="n"/>
      <c s="95" r="H21" t="n"/>
      <c s="95" r="J21" t="n"/>
      <c s="95" r="K21" t="n"/>
      <c s="95" r="L21" t="n"/>
      <c s="95" r="M21" t="n"/>
      <c s="96" r="N21" t="s">
        <v>156</v>
      </c>
      <c s="95" r="O21" t="n"/>
      <c s="95" r="P21" t="n"/>
      <c s="95" r="Q21" t="n"/>
    </row>
    <row customHeight="1" s="6" r="22" ht="60" spans="1:17">
      <c s="97" r="A22" t="s">
        <v>94</v>
      </c>
      <c s="97" r="B22" t="s">
        <v>95</v>
      </c>
      <c s="98" r="C22" t="s">
        <v>11</v>
      </c>
      <c s="97" r="D22" t="s">
        <v>53</v>
      </c>
      <c s="97" r="E22" t="s">
        <v>60</v>
      </c>
      <c s="97" r="F22" t="s">
        <v>65</v>
      </c>
      <c s="97" r="G22" t="s">
        <v>68</v>
      </c>
      <c s="97" r="H22" t="s">
        <v>74</v>
      </c>
      <c s="97" r="J22" t="s">
        <v>94</v>
      </c>
      <c s="97" r="K22" t="s">
        <v>95</v>
      </c>
      <c s="98" r="L22" t="s">
        <v>11</v>
      </c>
      <c s="97" r="M22" t="s">
        <v>53</v>
      </c>
      <c s="97" r="N22" t="s">
        <v>60</v>
      </c>
      <c s="97" r="O22" t="s">
        <v>157</v>
      </c>
      <c s="97" r="P22" t="s">
        <v>68</v>
      </c>
      <c s="97" r="Q22" t="s">
        <v>74</v>
      </c>
    </row>
    <row r="23" spans="1:17">
      <c s="97" r="A23" t="s">
        <v>94</v>
      </c>
      <c s="97" r="B23" t="s">
        <v>95</v>
      </c>
      <c s="98" r="C23" t="s">
        <v>11</v>
      </c>
      <c s="98" r="D23" t="s">
        <v>52</v>
      </c>
      <c s="98" r="E23" t="s">
        <v>59</v>
      </c>
      <c s="98" r="F23" t="s">
        <v>64</v>
      </c>
      <c s="98" r="G23" t="s">
        <v>26</v>
      </c>
      <c s="98" r="H23" t="s">
        <v>73</v>
      </c>
      <c s="97" r="J23" t="s">
        <v>94</v>
      </c>
      <c s="97" r="K23" t="s">
        <v>95</v>
      </c>
      <c s="98" r="L23" t="s">
        <v>11</v>
      </c>
      <c s="98" r="M23" t="s">
        <v>52</v>
      </c>
      <c s="98" r="N23" t="s">
        <v>59</v>
      </c>
      <c s="98" r="O23" t="s">
        <v>64</v>
      </c>
      <c s="98" r="P23" t="s">
        <v>26</v>
      </c>
      <c s="98" r="Q23" t="s">
        <v>73</v>
      </c>
    </row>
    <row r="24" spans="1:17">
      <c s="97" r="A24" t="s">
        <v>43</v>
      </c>
      <c s="97" r="B24" t="n">
        <v>1</v>
      </c>
      <c s="98" r="C24" t="s">
        <v>51</v>
      </c>
      <c s="97" r="D24" t="s">
        <v>158</v>
      </c>
      <c s="97" r="E24" t="s">
        <v>159</v>
      </c>
      <c s="97" r="F24" t="s">
        <v>160</v>
      </c>
      <c s="97" r="G24" t="s">
        <v>160</v>
      </c>
      <c s="97" r="H24" t="s">
        <v>161</v>
      </c>
      <c s="97" r="J24" t="s">
        <v>43</v>
      </c>
      <c s="97" r="K24" t="n">
        <v>1</v>
      </c>
      <c s="98" r="L24" t="s">
        <v>51</v>
      </c>
      <c s="97" r="M24" t="s">
        <v>162</v>
      </c>
      <c s="97" r="N24" t="s">
        <v>162</v>
      </c>
      <c s="97" r="O24" t="s">
        <v>101</v>
      </c>
      <c s="97" r="P24" t="s">
        <v>101</v>
      </c>
      <c s="97" r="Q24" t="s">
        <v>101</v>
      </c>
    </row>
    <row r="25" spans="1:17">
      <c s="97" r="A25" t="n"/>
      <c s="97" r="B25" t="n">
        <v>2</v>
      </c>
      <c s="98" r="C25" t="s">
        <v>58</v>
      </c>
      <c s="97" r="D25" t="s">
        <v>163</v>
      </c>
      <c s="97" r="E25" t="s">
        <v>125</v>
      </c>
      <c s="97" r="F25" t="s">
        <v>164</v>
      </c>
      <c s="97" r="G25" t="s">
        <v>165</v>
      </c>
      <c s="97" r="H25" t="s">
        <v>166</v>
      </c>
      <c s="97" r="J25" t="n"/>
      <c s="97" r="K25" t="n">
        <v>2</v>
      </c>
      <c s="98" r="L25" t="s">
        <v>58</v>
      </c>
      <c s="97" r="M25" t="s">
        <v>167</v>
      </c>
      <c s="97" r="N25" t="s">
        <v>167</v>
      </c>
      <c s="97" r="O25" t="s">
        <v>108</v>
      </c>
      <c s="97" r="P25" t="s">
        <v>108</v>
      </c>
      <c s="97" r="Q25" t="s">
        <v>108</v>
      </c>
    </row>
    <row r="26" spans="1:17">
      <c s="97" r="A26" t="n"/>
      <c s="97" r="B26" t="n">
        <v>3</v>
      </c>
      <c s="98" r="C26" t="s">
        <v>63</v>
      </c>
      <c s="97" r="D26" t="s">
        <v>168</v>
      </c>
      <c s="97" r="E26" t="s">
        <v>136</v>
      </c>
      <c s="97" r="F26" t="s">
        <v>169</v>
      </c>
      <c s="97" r="G26" t="s">
        <v>170</v>
      </c>
      <c s="97" r="H26" t="s">
        <v>171</v>
      </c>
      <c s="97" r="J26" t="n"/>
      <c s="97" r="K26" t="n">
        <v>3</v>
      </c>
      <c s="98" r="L26" t="s">
        <v>63</v>
      </c>
      <c s="97" r="M26" t="s">
        <v>137</v>
      </c>
      <c s="97" r="N26" t="s">
        <v>137</v>
      </c>
      <c s="97" r="O26" t="s">
        <v>115</v>
      </c>
      <c s="97" r="P26" t="s">
        <v>115</v>
      </c>
      <c s="97" r="Q26" t="s">
        <v>115</v>
      </c>
    </row>
    <row customHeight="1" s="6" r="27" ht="30" spans="1:17">
      <c s="97" r="A27" t="s">
        <v>117</v>
      </c>
      <c s="97" r="B27" t="n">
        <v>2</v>
      </c>
      <c s="98" r="C27" t="s">
        <v>67</v>
      </c>
      <c s="97" r="D27" t="s">
        <v>172</v>
      </c>
      <c s="97" r="E27" t="s">
        <v>140</v>
      </c>
      <c s="97" r="F27" t="s">
        <v>173</v>
      </c>
      <c s="97" r="G27" t="s">
        <v>170</v>
      </c>
      <c s="97" r="H27" t="s">
        <v>174</v>
      </c>
      <c s="97" r="J27" t="s">
        <v>117</v>
      </c>
      <c s="97" r="K27" t="n">
        <v>2</v>
      </c>
      <c s="98" r="L27" t="s">
        <v>67</v>
      </c>
      <c s="97" r="M27" t="s">
        <v>175</v>
      </c>
      <c s="97" r="N27" t="s">
        <v>175</v>
      </c>
      <c s="97" r="O27" t="s">
        <v>176</v>
      </c>
      <c s="97" r="P27" t="s">
        <v>176</v>
      </c>
      <c s="97" r="Q27" t="s">
        <v>176</v>
      </c>
    </row>
    <row r="28" spans="1:17">
      <c s="97" r="A28" t="n"/>
      <c s="97" r="B28" t="n">
        <v>3</v>
      </c>
      <c s="98" r="C28" t="s">
        <v>72</v>
      </c>
      <c s="97" r="D28" t="s">
        <v>177</v>
      </c>
      <c s="97" r="E28" t="s">
        <v>127</v>
      </c>
      <c s="97" r="F28" t="s">
        <v>178</v>
      </c>
      <c s="97" r="G28" t="s">
        <v>179</v>
      </c>
      <c s="97" r="H28" t="s">
        <v>180</v>
      </c>
      <c s="97" r="J28" t="n"/>
      <c s="97" r="K28" t="n">
        <v>3</v>
      </c>
      <c s="98" r="L28" t="s">
        <v>72</v>
      </c>
      <c s="97" r="M28" t="s">
        <v>130</v>
      </c>
      <c s="97" r="N28" t="s">
        <v>130</v>
      </c>
      <c s="97" r="O28" t="s">
        <v>152</v>
      </c>
      <c s="97" r="P28" t="s">
        <v>152</v>
      </c>
      <c s="97" r="Q28" t="s">
        <v>152</v>
      </c>
    </row>
    <row customHeight="1" s="6" r="29" ht="30" spans="1:17">
      <c s="97" r="A29" t="s">
        <v>132</v>
      </c>
      <c s="97" r="B29" t="n">
        <v>2</v>
      </c>
      <c s="98" r="C29" t="s">
        <v>78</v>
      </c>
      <c s="97" r="D29" t="s">
        <v>181</v>
      </c>
      <c s="97" r="E29" t="s">
        <v>111</v>
      </c>
      <c s="97" r="F29" t="s">
        <v>182</v>
      </c>
      <c s="97" r="G29" t="s">
        <v>183</v>
      </c>
      <c s="97" r="H29" t="s">
        <v>177</v>
      </c>
      <c s="97" r="J29" t="s">
        <v>132</v>
      </c>
      <c s="97" r="K29" t="n">
        <v>2</v>
      </c>
      <c s="98" r="L29" t="s">
        <v>78</v>
      </c>
      <c s="97" r="M29" t="s">
        <v>102</v>
      </c>
      <c s="97" r="N29" t="s">
        <v>184</v>
      </c>
      <c s="97" r="O29" t="s">
        <v>185</v>
      </c>
      <c s="97" r="P29" t="s">
        <v>185</v>
      </c>
      <c s="97" r="Q29" t="s">
        <v>185</v>
      </c>
    </row>
    <row r="30" spans="1:17">
      <c s="97" r="A30" t="n"/>
      <c s="97" r="B30" t="n">
        <v>3</v>
      </c>
      <c s="98" r="C30" t="s">
        <v>81</v>
      </c>
      <c s="97" r="D30" t="s">
        <v>186</v>
      </c>
      <c s="97" r="E30" t="s">
        <v>187</v>
      </c>
      <c s="97" r="F30" t="s">
        <v>188</v>
      </c>
      <c s="97" r="G30" t="s">
        <v>189</v>
      </c>
      <c s="97" r="H30" t="s">
        <v>190</v>
      </c>
      <c s="97" r="J30" t="n"/>
      <c s="97" r="K30" t="n">
        <v>3</v>
      </c>
      <c s="98" r="L30" t="s">
        <v>81</v>
      </c>
      <c s="97" r="M30" t="s">
        <v>191</v>
      </c>
      <c s="97" r="N30" t="s">
        <v>191</v>
      </c>
      <c s="97" r="O30" t="s">
        <v>147</v>
      </c>
      <c s="97" r="P30" t="s">
        <v>147</v>
      </c>
      <c s="97" r="Q30" t="s">
        <v>147</v>
      </c>
    </row>
    <row customHeight="1" s="6" r="31" ht="30" spans="1:17">
      <c s="97" r="A31" t="s">
        <v>146</v>
      </c>
      <c s="97" r="B31" t="n">
        <v>1</v>
      </c>
      <c s="98" r="C31" t="s">
        <v>85</v>
      </c>
      <c s="97" r="D31" t="s">
        <v>158</v>
      </c>
      <c s="97" r="E31" t="s">
        <v>159</v>
      </c>
      <c s="97" r="F31" t="s">
        <v>160</v>
      </c>
      <c s="97" r="G31" t="s">
        <v>160</v>
      </c>
      <c s="97" r="H31" t="s">
        <v>161</v>
      </c>
      <c s="97" r="J31" t="s">
        <v>146</v>
      </c>
      <c s="97" r="K31" t="n">
        <v>1</v>
      </c>
      <c s="98" r="L31" t="s">
        <v>85</v>
      </c>
      <c s="97" r="M31" t="s">
        <v>192</v>
      </c>
      <c s="97" r="N31" t="s">
        <v>192</v>
      </c>
      <c s="97" r="O31" t="s">
        <v>102</v>
      </c>
      <c s="97" r="P31" t="s">
        <v>102</v>
      </c>
      <c s="97" r="Q31" t="s">
        <v>102</v>
      </c>
    </row>
    <row r="32" spans="1:17">
      <c s="97" r="A32" t="n"/>
      <c s="97" r="B32" t="n">
        <v>2</v>
      </c>
      <c s="98" r="C32" t="s">
        <v>25</v>
      </c>
      <c s="97" r="D32" t="s">
        <v>163</v>
      </c>
      <c s="97" r="E32" t="s">
        <v>125</v>
      </c>
      <c s="97" r="F32" t="s">
        <v>164</v>
      </c>
      <c s="97" r="G32" t="s">
        <v>165</v>
      </c>
      <c s="97" r="H32" t="s">
        <v>166</v>
      </c>
      <c s="97" r="J32" t="n"/>
      <c s="97" r="K32" t="n">
        <v>2</v>
      </c>
      <c s="98" r="L32" t="s">
        <v>25</v>
      </c>
      <c s="97" r="M32" t="s">
        <v>191</v>
      </c>
      <c s="97" r="N32" t="s">
        <v>191</v>
      </c>
      <c s="97" r="O32" t="s">
        <v>147</v>
      </c>
      <c s="97" r="P32" t="s">
        <v>147</v>
      </c>
      <c s="97" r="Q32" t="s">
        <v>147</v>
      </c>
    </row>
    <row r="33" spans="1:17">
      <c s="97" r="A33" t="n"/>
      <c s="97" r="B33" t="n">
        <v>3</v>
      </c>
      <c s="98" r="C33" t="s">
        <v>89</v>
      </c>
      <c s="97" r="D33" t="s">
        <v>168</v>
      </c>
      <c s="97" r="E33" t="s">
        <v>136</v>
      </c>
      <c s="97" r="F33" t="s">
        <v>169</v>
      </c>
      <c s="97" r="G33" t="s">
        <v>170</v>
      </c>
      <c s="97" r="H33" t="s">
        <v>171</v>
      </c>
      <c s="97" r="J33" t="n"/>
      <c s="97" r="K33" t="n">
        <v>3</v>
      </c>
      <c s="98" r="L33" t="s">
        <v>89</v>
      </c>
      <c s="97" r="M33" t="s">
        <v>124</v>
      </c>
      <c s="97" r="N33" t="s">
        <v>124</v>
      </c>
      <c s="97" r="O33" t="s">
        <v>193</v>
      </c>
      <c s="97" r="P33" t="s">
        <v>193</v>
      </c>
      <c s="97" r="Q33" t="s">
        <v>193</v>
      </c>
    </row>
    <row r="34" spans="1:17">
      <c s="97" r="A34" t="s">
        <v>150</v>
      </c>
      <c s="97" r="B34" t="n">
        <v>1</v>
      </c>
      <c s="98" r="C34" t="s">
        <v>90</v>
      </c>
      <c s="97" r="D34" t="s">
        <v>158</v>
      </c>
      <c s="97" r="E34" t="s">
        <v>159</v>
      </c>
      <c s="97" r="F34" t="s">
        <v>160</v>
      </c>
      <c s="97" r="G34" t="s">
        <v>160</v>
      </c>
      <c s="97" r="H34" t="s">
        <v>161</v>
      </c>
      <c s="97" r="J34" t="s">
        <v>150</v>
      </c>
      <c s="97" r="K34" t="n">
        <v>1</v>
      </c>
      <c s="98" r="L34" t="s">
        <v>90</v>
      </c>
      <c s="97" r="M34" t="s">
        <v>194</v>
      </c>
      <c s="97" r="N34" t="s">
        <v>194</v>
      </c>
      <c s="97" r="O34" t="s">
        <v>153</v>
      </c>
      <c s="97" r="P34" t="s">
        <v>153</v>
      </c>
      <c s="97" r="Q34" t="s">
        <v>153</v>
      </c>
    </row>
    <row r="35" spans="1:17">
      <c s="97" r="A35" t="n"/>
      <c s="97" r="B35" t="n">
        <v>2</v>
      </c>
      <c s="98" r="C35" t="s">
        <v>91</v>
      </c>
      <c s="97" r="D35" t="s">
        <v>163</v>
      </c>
      <c s="97" r="E35" t="s">
        <v>125</v>
      </c>
      <c s="97" r="F35" t="s">
        <v>164</v>
      </c>
      <c s="97" r="G35" t="s">
        <v>165</v>
      </c>
      <c s="97" r="H35" t="s">
        <v>166</v>
      </c>
      <c s="97" r="J35" t="n"/>
      <c s="97" r="K35" t="n">
        <v>2</v>
      </c>
      <c s="98" r="L35" t="s">
        <v>91</v>
      </c>
      <c s="97" r="M35" t="s">
        <v>153</v>
      </c>
      <c s="97" r="N35" t="s">
        <v>153</v>
      </c>
      <c s="97" r="O35" t="s">
        <v>149</v>
      </c>
      <c s="97" r="P35" t="s">
        <v>149</v>
      </c>
      <c s="97" r="Q35" t="s">
        <v>149</v>
      </c>
    </row>
    <row r="36" spans="1:17">
      <c s="97" r="A36" t="n"/>
      <c s="97" r="B36" t="n">
        <v>3</v>
      </c>
      <c s="98" r="C36" t="s">
        <v>89</v>
      </c>
      <c s="97" r="D36" t="s">
        <v>168</v>
      </c>
      <c s="97" r="E36" t="s">
        <v>136</v>
      </c>
      <c s="97" r="F36" t="s">
        <v>169</v>
      </c>
      <c s="97" r="G36" t="s">
        <v>170</v>
      </c>
      <c s="97" r="H36" t="s">
        <v>171</v>
      </c>
      <c s="97" r="J36" t="n"/>
      <c s="97" r="K36" t="n">
        <v>3</v>
      </c>
      <c s="98" r="L36" t="s">
        <v>89</v>
      </c>
      <c s="97" r="M36" t="s">
        <v>124</v>
      </c>
      <c s="97" r="N36" t="s">
        <v>124</v>
      </c>
      <c s="97" r="O36" t="s">
        <v>193</v>
      </c>
      <c s="97" r="P36" t="s">
        <v>193</v>
      </c>
      <c s="97" r="Q36" t="s">
        <v>193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2" sqref="A12"/>
    </sheetView>
  </sheetViews>
  <sheetFormatPr baseColWidth="10" defaultRowHeight="15"/>
  <cols>
    <col bestFit="1" customWidth="1" max="1" min="1" style="42" width="57.5703125"/>
  </cols>
  <sheetData>
    <row r="1" spans="1:4">
      <c s="61" r="A1" t="s">
        <v>195</v>
      </c>
      <c s="62" r="B1" t="n">
        <v>1</v>
      </c>
    </row>
    <row r="2" spans="1:4">
      <c s="61" r="A2" t="s">
        <v>196</v>
      </c>
      <c s="62" r="B2" t="n">
        <v>1</v>
      </c>
    </row>
    <row r="3" spans="1:4">
      <c s="61" r="A3" t="s">
        <v>197</v>
      </c>
      <c s="62" r="B3" t="n">
        <v>1</v>
      </c>
    </row>
    <row r="4" spans="1:4">
      <c s="61" r="A4" t="s">
        <v>198</v>
      </c>
      <c s="62" r="B4" t="n">
        <v>1</v>
      </c>
    </row>
    <row r="5" spans="1:4">
      <c s="61" r="A5" t="s">
        <v>199</v>
      </c>
      <c s="62" r="B5" t="n">
        <v>1</v>
      </c>
    </row>
    <row r="7" spans="1:4">
      <c s="63" r="A7" t="s">
        <v>200</v>
      </c>
      <c s="64" r="B7" t="n"/>
      <c s="64" r="C7" t="n"/>
      <c s="64" r="D7" t="n"/>
    </row>
    <row r="8" spans="1:4">
      <c s="63" r="A8" t="s">
        <v>201</v>
      </c>
      <c s="64" r="B8" t="n"/>
      <c s="64" r="C8" t="n"/>
      <c s="64" r="D8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C3" sqref="C3"/>
    </sheetView>
  </sheetViews>
  <sheetFormatPr baseColWidth="10" defaultRowHeight="15"/>
  <cols>
    <col customWidth="1" max="1" min="1" style="42" width="17.140625"/>
    <col bestFit="1" customWidth="1" max="2" min="2" style="42" width="15"/>
    <col customWidth="1" max="4" min="3" style="42" width="11.42578125"/>
    <col customWidth="1" max="5" min="5" style="42" width="12.28515625"/>
    <col customWidth="1" max="8" min="6" style="42" width="11.42578125"/>
    <col customWidth="1" max="9" min="9" style="42" width="16.5703125"/>
    <col customWidth="1" max="111" min="10" style="42" width="11.42578125"/>
    <col customWidth="1" max="16384" min="112" style="42" width="11.42578125"/>
  </cols>
  <sheetData>
    <row r="1" spans="1:9">
      <c s="115" r="A1" t="s">
        <v>202</v>
      </c>
      <c s="115" r="B1" t="s">
        <v>203</v>
      </c>
      <c s="116" r="C1" t="s">
        <v>204</v>
      </c>
      <c s="116" r="D1" t="n"/>
      <c s="115" r="E1" t="s">
        <v>202</v>
      </c>
      <c s="115" r="F1" t="s">
        <v>203</v>
      </c>
      <c s="116" r="G1" t="s">
        <v>205</v>
      </c>
      <c s="111" r="I1" t="s">
        <v>11</v>
      </c>
    </row>
    <row r="2" spans="1:9">
      <c s="117" r="A2" t="s">
        <v>206</v>
      </c>
      <c s="138" r="B2" t="n">
        <v>13</v>
      </c>
      <c s="139" r="C2" t="n">
        <v>0.3</v>
      </c>
      <c s="116" r="D2" t="n"/>
      <c s="117" r="E2" t="s">
        <v>206</v>
      </c>
      <c s="138" r="F2" t="n">
        <v>13</v>
      </c>
      <c s="139" r="G2" t="n">
        <v>0.7</v>
      </c>
      <c s="112" r="I2" t="s">
        <v>207</v>
      </c>
    </row>
    <row r="3" spans="1:9">
      <c s="117" r="A3" t="s">
        <v>208</v>
      </c>
      <c s="138" r="B3" t="n">
        <v>90</v>
      </c>
      <c s="116" r="C3" t="n"/>
      <c s="116" r="D3" t="n"/>
      <c s="117" r="E3" t="s">
        <v>209</v>
      </c>
      <c s="138" r="F3" t="n">
        <v>90</v>
      </c>
      <c s="116" r="G3" t="n"/>
      <c s="112" r="I3" t="s">
        <v>210</v>
      </c>
    </row>
    <row r="4" spans="1:9">
      <c s="117" r="A4" t="s">
        <v>211</v>
      </c>
      <c s="138" r="B4" t="n">
        <v>13</v>
      </c>
      <c s="116" r="C4" t="n"/>
      <c s="116" r="D4" t="n"/>
      <c s="117" r="E4" t="s">
        <v>211</v>
      </c>
      <c s="138" r="F4" t="n">
        <v>13</v>
      </c>
      <c s="116" r="G4" t="n"/>
      <c s="112" r="I4" t="s">
        <v>212</v>
      </c>
    </row>
    <row r="5" spans="1:9">
      <c s="117" r="A5" t="s">
        <v>213</v>
      </c>
      <c s="138" r="B5" t="n">
        <v>13</v>
      </c>
      <c s="116" r="C5" t="n"/>
      <c s="116" r="D5" t="n"/>
      <c s="117" r="E5" t="s">
        <v>213</v>
      </c>
      <c s="138" r="F5" t="n">
        <v>13</v>
      </c>
      <c s="116" r="G5" t="n"/>
      <c s="112" r="I5" t="s">
        <v>214</v>
      </c>
    </row>
    <row r="6" spans="1:9">
      <c r="A6" t="s">
        <v>215</v>
      </c>
      <c r="B6" t="n">
        <v>100</v>
      </c>
      <c r="E6" t="s">
        <v>215</v>
      </c>
      <c r="F6" t="n">
        <v>100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B3" sqref="B3"/>
    </sheetView>
  </sheetViews>
  <sheetFormatPr baseColWidth="10" defaultRowHeight="15"/>
  <cols>
    <col customWidth="1" max="1" min="1" style="42" width="11.42578125"/>
    <col bestFit="1" customWidth="1" max="2" min="2" style="42" width="15"/>
    <col customWidth="1" max="111" min="3" style="42" width="11.42578125"/>
    <col customWidth="1" max="16384" min="112" style="42" width="11.42578125"/>
  </cols>
  <sheetData>
    <row r="1" spans="1:2">
      <c s="113" r="A1" t="s">
        <v>216</v>
      </c>
      <c s="137" r="B1" t="n">
        <v>0.25</v>
      </c>
    </row>
    <row customHeight="1" s="6" r="2" ht="24.75" spans="1:2">
      <c s="113" r="A2" t="s">
        <v>217</v>
      </c>
      <c s="137" r="B2" t="s">
        <v>218</v>
      </c>
    </row>
    <row r="3" spans="1:2">
      <c s="113" r="A3" t="s">
        <v>219</v>
      </c>
      <c s="137" r="B3" t="s">
        <v>220</v>
      </c>
    </row>
    <row customHeight="1" s="6" r="5" ht="24.75" spans="1:2"/>
  </sheetData>
  <pageMargins bottom="0.75" footer="0.3" header="0.3" left="0.7" right="0.7" top="0.75"/>
  <pageSetup orientation="portrait" paperSize="9" verticalDpi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B3" sqref="B3"/>
    </sheetView>
  </sheetViews>
  <sheetFormatPr baseColWidth="10" defaultRowHeight="15"/>
  <cols>
    <col customWidth="1" max="1" min="1" style="42" width="11.42578125"/>
    <col bestFit="1" customWidth="1" max="2" min="2" style="42" width="15"/>
    <col customWidth="1" max="111" min="3" style="42" width="11.42578125"/>
    <col customWidth="1" max="16384" min="112" style="42" width="11.42578125"/>
  </cols>
  <sheetData>
    <row r="1" spans="1:2">
      <c s="41" r="A1" t="s">
        <v>202</v>
      </c>
      <c s="41" r="B1" t="s">
        <v>203</v>
      </c>
    </row>
    <row r="2" spans="1:2">
      <c s="43" r="A2" t="s">
        <v>221</v>
      </c>
      <c s="44" r="B2" t="n">
        <v>52</v>
      </c>
    </row>
    <row customHeight="1" s="6" r="3" ht="24.75" spans="1:2">
      <c s="43" r="A3" t="s">
        <v>209</v>
      </c>
      <c s="44" r="B3" t="n">
        <v>50</v>
      </c>
    </row>
    <row r="4" spans="1:2">
      <c s="43" r="A4" t="s">
        <v>220</v>
      </c>
      <c s="44" r="B4" t="n">
        <v>400</v>
      </c>
    </row>
    <row r="5" spans="1:2">
      <c s="43" r="A5" t="s">
        <v>222</v>
      </c>
      <c s="44" r="B5" t="n">
        <v>26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B3" sqref="B3"/>
    </sheetView>
  </sheetViews>
  <sheetFormatPr baseColWidth="10" defaultRowHeight="15"/>
  <cols>
    <col customWidth="1" max="1" min="1" style="42" width="11.42578125"/>
    <col bestFit="1" customWidth="1" max="2" min="2" style="42" width="15"/>
    <col customWidth="1" max="111" min="3" style="42" width="11.42578125"/>
    <col customWidth="1" max="16384" min="112" style="42" width="11.42578125"/>
  </cols>
  <sheetData>
    <row r="1" spans="1:2">
      <c s="41" r="A1" t="s">
        <v>202</v>
      </c>
      <c s="41" r="B1" t="s">
        <v>203</v>
      </c>
    </row>
    <row r="2" spans="1:2">
      <c s="43" r="A2" t="s">
        <v>223</v>
      </c>
      <c s="136" r="B2" t="n">
        <v>25</v>
      </c>
    </row>
    <row r="3" spans="1:2">
      <c s="43" r="A3" t="s">
        <v>223</v>
      </c>
      <c s="136" r="B3" t="n">
        <v>25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 zoomScale="70" zoomScaleNormal="70">
      <selection activeCell="A9" sqref="A9"/>
    </sheetView>
  </sheetViews>
  <sheetFormatPr baseColWidth="10" defaultRowHeight="15"/>
  <cols>
    <col bestFit="1" customWidth="1" max="1" min="1" style="6" width="66.85546875"/>
    <col customWidth="1" max="2" min="2" style="6" width="12.85546875"/>
    <col customWidth="1" max="114" min="3" style="6" width="11.42578125"/>
    <col customWidth="1" max="16384" min="115" style="6" width="11.42578125"/>
  </cols>
  <sheetData>
    <row customHeight="1" s="6" r="1" ht="28.5" spans="1:13">
      <c s="28" r="A1" t="s">
        <v>224</v>
      </c>
      <c s="29" r="B1" t="n"/>
      <c s="143" r="D1" t="s">
        <v>225</v>
      </c>
      <c s="144" r="E1" t="n"/>
      <c s="144" r="F1" t="n"/>
      <c s="144" r="G1" t="n"/>
      <c s="144" r="H1" t="n"/>
      <c s="145" r="I1" t="n"/>
    </row>
    <row customHeight="1" s="6" r="2" ht="28.5" spans="1:13">
      <c s="28" r="A2" t="s">
        <v>226</v>
      </c>
      <c s="30" r="B2" t="n">
        <v>1.8</v>
      </c>
      <c s="31" r="D2" t="n">
        <v>1</v>
      </c>
      <c s="146" r="E2" t="s">
        <v>227</v>
      </c>
      <c s="147" r="F2" t="n"/>
      <c s="147" r="G2" t="n"/>
      <c s="147" r="H2" t="n"/>
      <c s="148" r="I2" t="n"/>
    </row>
    <row customHeight="1" s="6" r="3" ht="28.5" spans="1:13">
      <c s="28" r="A3" t="s">
        <v>228</v>
      </c>
      <c s="30" r="B3" t="n">
        <v>0.259</v>
      </c>
      <c s="31" r="D3" t="n">
        <v>2</v>
      </c>
      <c s="149" r="E3" t="s">
        <v>229</v>
      </c>
      <c s="150" r="F3" t="n"/>
      <c s="150" r="G3" t="n"/>
      <c s="150" r="H3" t="n"/>
      <c s="151" r="I3" t="n"/>
    </row>
    <row customHeight="1" s="6" r="4" ht="28.5" spans="1:13">
      <c s="28" r="A4" t="s">
        <v>230</v>
      </c>
      <c s="30" r="B4" t="n">
        <v>12.5</v>
      </c>
      <c s="31" r="D4" t="n">
        <v>3</v>
      </c>
      <c s="152" r="E4" t="s">
        <v>231</v>
      </c>
      <c s="152" r="F4" t="n"/>
      <c s="152" r="G4" t="n"/>
      <c s="152" r="H4" t="n"/>
      <c s="152" r="I4" t="n"/>
    </row>
    <row customHeight="1" s="6" r="5" ht="28.5" spans="1:13">
      <c s="28" r="A5" t="s">
        <v>232</v>
      </c>
      <c s="30" r="B5" t="n">
        <v>22.5</v>
      </c>
      <c s="31" r="D5" t="n">
        <v>4</v>
      </c>
      <c s="32" r="E5" t="s">
        <v>233</v>
      </c>
      <c s="33" r="F5" t="n"/>
      <c s="33" r="G5" t="n"/>
      <c s="34" r="H5" t="n"/>
      <c s="34" r="I5" t="n"/>
    </row>
    <row customHeight="1" s="6" r="6" ht="28.5" spans="1:13">
      <c s="38" r="A6" t="s">
        <v>234</v>
      </c>
      <c s="39" r="B6" t="n">
        <v>20</v>
      </c>
      <c s="65" r="C6" t="n"/>
      <c s="66" r="D6" t="n"/>
      <c s="35" r="E6" t="n"/>
      <c s="35" r="F6" t="n"/>
    </row>
    <row customHeight="1" s="6" r="7" ht="28.5" spans="1:13">
      <c s="28" r="A7" t="s">
        <v>235</v>
      </c>
      <c s="30" r="B7" t="n">
        <v>20</v>
      </c>
      <c s="65" r="D7" t="n"/>
    </row>
    <row customHeight="1" s="6" r="8" ht="28.5" spans="1:13">
      <c s="28" r="A8" t="s">
        <v>236</v>
      </c>
      <c s="30" r="B8" t="n">
        <v>0</v>
      </c>
      <c s="37" r="D8" t="s">
        <v>237</v>
      </c>
      <c s="36" r="E8" t="n"/>
      <c s="36" r="F8" t="n"/>
      <c s="36" r="G8" t="n"/>
      <c s="36" r="H8" t="n"/>
      <c s="36" r="I8" t="n"/>
      <c s="36" r="J8" t="n"/>
      <c s="36" r="K8" t="n"/>
      <c s="36" r="L8" t="n"/>
      <c s="36" r="M8" t="n"/>
    </row>
    <row customHeight="1" s="6" r="9" ht="28.5" spans="1:13">
      <c s="28" r="A9" t="s">
        <v>238</v>
      </c>
      <c s="30" r="B9" t="n">
        <v>1</v>
      </c>
      <c s="65" r="D9" t="n"/>
    </row>
    <row customHeight="1" s="6" r="10" ht="28.5" spans="1:13">
      <c s="28" r="A10" t="s">
        <v>239</v>
      </c>
      <c s="30" r="B10" t="n">
        <v>0.9399999999999999</v>
      </c>
      <c s="65" r="D10" t="n"/>
    </row>
    <row customHeight="1" s="6" r="11" ht="28.5" spans="1:13">
      <c s="28" r="A11" t="s">
        <v>240</v>
      </c>
      <c s="30" r="B11" t="n">
        <v>2</v>
      </c>
      <c s="65" r="D11" t="n"/>
    </row>
    <row customHeight="1" s="6" r="12" ht="28.5" spans="1:13">
      <c s="28" r="A12" t="s">
        <v>241</v>
      </c>
      <c s="30" r="B12" t="s">
        <v>41</v>
      </c>
      <c s="65" r="D12" t="n"/>
    </row>
    <row customHeight="1" s="6" r="13" ht="28.5" spans="1:13">
      <c s="38" r="A13" t="s">
        <v>242</v>
      </c>
      <c s="39" r="B13" t="n">
        <v>20</v>
      </c>
      <c s="65" r="C13" t="n"/>
      <c s="65" r="D13" t="n"/>
    </row>
  </sheetData>
  <mergeCells count="4">
    <mergeCell ref="D1:I1"/>
    <mergeCell ref="E2:I2"/>
    <mergeCell ref="E3:I3"/>
    <mergeCell ref="E4:I4"/>
  </mergeCells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24</vt:i4>
      </vt:variant>
    </vt:vector>
  </ns0:HeadingPairs>
  <ns0:TitlesOfParts>
    <vt:vector xmlns:vt="http://schemas.openxmlformats.org/officeDocument/2006/docPropsVTypes" baseType="lpstr" size="24">
      <vt:lpstr>WEATHER</vt:lpstr>
      <vt:lpstr>INPUT_WINDOWS</vt:lpstr>
      <vt:lpstr>WindowInfo</vt:lpstr>
      <vt:lpstr>INPUT_OPAQUE</vt:lpstr>
      <vt:lpstr>INPUT_WALLS</vt:lpstr>
      <vt:lpstr>INPUT_CEILING</vt:lpstr>
      <vt:lpstr>INPUT_FLOOR</vt:lpstr>
      <vt:lpstr>INPUT_DOOR</vt:lpstr>
      <vt:lpstr>INPUT_BELOW</vt:lpstr>
      <vt:lpstr>INPUT_INFVENT</vt:lpstr>
      <vt:lpstr>INPUT_DISTRIBUTION</vt:lpstr>
      <vt:lpstr>RESULTS_WINDOWS</vt:lpstr>
      <vt:lpstr>RESULTS_OPAQUE</vt:lpstr>
      <vt:lpstr>RESULTS_BELOW</vt:lpstr>
      <vt:lpstr>RESULTS_INFVENT</vt:lpstr>
      <vt:lpstr>RESULTS_DISTRIB</vt:lpstr>
      <vt:lpstr>Typical_Duct_Loss</vt:lpstr>
      <vt:lpstr>Table</vt:lpstr>
      <vt:lpstr>R_values</vt:lpstr>
      <vt:lpstr>Alpha_values</vt:lpstr>
      <vt:lpstr>SLF</vt:lpstr>
      <vt:lpstr>IRRADIANCE</vt:lpstr>
      <vt:lpstr>OF_values</vt:lpstr>
      <vt:lpstr>TOTAL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Juan Pablo Lopez Carmona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2016-07-08T14:06:33Z</dcterms:created>
  <dcterms:modified xmlns:dcterms="http://purl.org/dc/terms/" xmlns:xsi="http://www.w3.org/2001/XMLSchema-instance" xsi:type="dcterms:W3CDTF">2016-07-25T09:45:13Z</dcterms:modified>
  <cp:lastModifiedBy>FabrizioAvallone</cp:lastModifiedBy>
  <cp:category/>
  <cp:contentStatus/>
  <cp:version/>
  <cp:revision/>
  <cp:keywords/>
</cp:coreProperties>
</file>