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hgazure-my.sharepoint.com/personal/abhinav_optum_com/Documents/Personal/"/>
    </mc:Choice>
  </mc:AlternateContent>
  <xr:revisionPtr revIDLastSave="971" documentId="8_{9ED2ADEB-39A2-44BE-8AB0-9CAC630F212E}" xr6:coauthVersionLast="47" xr6:coauthVersionMax="47" xr10:uidLastSave="{0CB10C8E-EA18-4635-913C-22D70863C954}"/>
  <bookViews>
    <workbookView xWindow="-108" yWindow="-108" windowWidth="23256" windowHeight="12456" activeTab="1" xr2:uid="{74ACEE0A-1160-4203-B193-B1F0E247A1E1}"/>
  </bookViews>
  <sheets>
    <sheet name="Sheet1" sheetId="1" r:id="rId1"/>
    <sheet name="Holdings_Dec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2" i="2"/>
  <c r="E124" i="2" s="1"/>
  <c r="G124" i="2"/>
  <c r="F124" i="2"/>
  <c r="F3" i="1"/>
  <c r="K2" i="1"/>
  <c r="L2" i="1"/>
  <c r="J2" i="1"/>
  <c r="F2" i="1"/>
</calcChain>
</file>

<file path=xl/sharedStrings.xml><?xml version="1.0" encoding="utf-8"?>
<sst xmlns="http://schemas.openxmlformats.org/spreadsheetml/2006/main" count="163" uniqueCount="152">
  <si>
    <t>Stock Name</t>
  </si>
  <si>
    <t>Purchase Date</t>
  </si>
  <si>
    <t>Buy Price</t>
  </si>
  <si>
    <t>Quantity</t>
  </si>
  <si>
    <t>S.No.</t>
  </si>
  <si>
    <t>Sell Price</t>
  </si>
  <si>
    <t>Invested Value</t>
  </si>
  <si>
    <t>Exit Value</t>
  </si>
  <si>
    <t>Change %</t>
  </si>
  <si>
    <t>Sell Date</t>
  </si>
  <si>
    <t>Profit/Loss</t>
  </si>
  <si>
    <t>De Nora India (DENORA)</t>
  </si>
  <si>
    <t>Magna Electro Casting (MAGNAELQ)</t>
  </si>
  <si>
    <t>Instrument</t>
  </si>
  <si>
    <t>Qty.</t>
  </si>
  <si>
    <t>Avg. cost</t>
  </si>
  <si>
    <t>LTP</t>
  </si>
  <si>
    <t>Cur. val</t>
  </si>
  <si>
    <t>P&amp;L</t>
  </si>
  <si>
    <t>Net chg.</t>
  </si>
  <si>
    <t>PE</t>
  </si>
  <si>
    <t>Industry PE</t>
  </si>
  <si>
    <t>Sales Growth (10 years)%</t>
  </si>
  <si>
    <t>Sales Growth (5 years)%</t>
  </si>
  <si>
    <t>Sales Growth (3 years)%</t>
  </si>
  <si>
    <t>ADCINDIA</t>
  </si>
  <si>
    <t>ADSL</t>
  </si>
  <si>
    <t>BBOX</t>
  </si>
  <si>
    <t>AJANTSOY</t>
  </si>
  <si>
    <t>AMBER</t>
  </si>
  <si>
    <t>ANDHRAPET</t>
  </si>
  <si>
    <t>ANGELONE</t>
  </si>
  <si>
    <t>APOLLO</t>
  </si>
  <si>
    <t>ARROWGREEN</t>
  </si>
  <si>
    <t>BATAINDIA</t>
  </si>
  <si>
    <t>BEPL</t>
  </si>
  <si>
    <t>BRITANNIA</t>
  </si>
  <si>
    <t>BSE</t>
  </si>
  <si>
    <t>CASTROLIND</t>
  </si>
  <si>
    <t>CEINSYSTECH</t>
  </si>
  <si>
    <t>CENTRUM</t>
  </si>
  <si>
    <t>CYBERTECH</t>
  </si>
  <si>
    <t>DBCORP</t>
  </si>
  <si>
    <t>DCW</t>
  </si>
  <si>
    <t>DENISCHEM</t>
  </si>
  <si>
    <t>DENORA</t>
  </si>
  <si>
    <t>DLINKINDIA</t>
  </si>
  <si>
    <t>FIBERWEB</t>
  </si>
  <si>
    <t>FSL</t>
  </si>
  <si>
    <t>GANDHITUBE</t>
  </si>
  <si>
    <t>GARFIBRES</t>
  </si>
  <si>
    <t>GLENMARK</t>
  </si>
  <si>
    <t>GOLKUNDIA</t>
  </si>
  <si>
    <t>GOODYEAR</t>
  </si>
  <si>
    <t>GRAVITA</t>
  </si>
  <si>
    <t>GUJINTRX</t>
  </si>
  <si>
    <t>GULFOILLUB</t>
  </si>
  <si>
    <t>HAL</t>
  </si>
  <si>
    <t>HDFCLIFE</t>
  </si>
  <si>
    <t>HONDAPOWER</t>
  </si>
  <si>
    <t>ICICIBANK</t>
  </si>
  <si>
    <t>IEX</t>
  </si>
  <si>
    <t>IOC</t>
  </si>
  <si>
    <t>IOLCP</t>
  </si>
  <si>
    <t>IRB</t>
  </si>
  <si>
    <t>IRCTC</t>
  </si>
  <si>
    <t>ITC</t>
  </si>
  <si>
    <t>ITDC</t>
  </si>
  <si>
    <t>ITI</t>
  </si>
  <si>
    <t>JAGRAN</t>
  </si>
  <si>
    <t>JIOFIN</t>
  </si>
  <si>
    <t>JKPAPER</t>
  </si>
  <si>
    <t>JTLIND</t>
  </si>
  <si>
    <t>KPIGREEN</t>
  </si>
  <si>
    <t>LTF</t>
  </si>
  <si>
    <t>LANCER</t>
  </si>
  <si>
    <t>LATENTVIEW</t>
  </si>
  <si>
    <t>LGBBROSLTD</t>
  </si>
  <si>
    <t>LT</t>
  </si>
  <si>
    <t>LTFOODS</t>
  </si>
  <si>
    <t>MAGNAELQ</t>
  </si>
  <si>
    <t>MAHABANK</t>
  </si>
  <si>
    <t>MARALOVER</t>
  </si>
  <si>
    <t>MAXHEALTH</t>
  </si>
  <si>
    <t>MAZDA</t>
  </si>
  <si>
    <t>METROGLOBL</t>
  </si>
  <si>
    <t>MIRZAINT</t>
  </si>
  <si>
    <t>MONARCH</t>
  </si>
  <si>
    <t>MOREPENLAB</t>
  </si>
  <si>
    <t>NAUKRI</t>
  </si>
  <si>
    <t>NH</t>
  </si>
  <si>
    <t>NIITLTD</t>
  </si>
  <si>
    <t>NIITMTS</t>
  </si>
  <si>
    <t>NYKAA</t>
  </si>
  <si>
    <t>OLAELEC</t>
  </si>
  <si>
    <t>PCBL</t>
  </si>
  <si>
    <t>PHOENIXLTD</t>
  </si>
  <si>
    <t>PICCADIL</t>
  </si>
  <si>
    <t>PIDILITIND</t>
  </si>
  <si>
    <t>PLASTIBLEN</t>
  </si>
  <si>
    <t>POLYMED</t>
  </si>
  <si>
    <t>POLYPLEX</t>
  </si>
  <si>
    <t>POWERGRID</t>
  </si>
  <si>
    <t>PRAJIND</t>
  </si>
  <si>
    <t>PREMEXPLN</t>
  </si>
  <si>
    <t>PREMIERPOL</t>
  </si>
  <si>
    <t>PRESTIGE</t>
  </si>
  <si>
    <t>PRIVISCL</t>
  </si>
  <si>
    <t>PSUBNKBEES</t>
  </si>
  <si>
    <t>RAILTEL</t>
  </si>
  <si>
    <t>RAJPALAYAM</t>
  </si>
  <si>
    <t>REDINGTON</t>
  </si>
  <si>
    <t>REDTAPE</t>
  </si>
  <si>
    <t>RELIANCE</t>
  </si>
  <si>
    <t>RTNINDIA</t>
  </si>
  <si>
    <t>RTSPOWR</t>
  </si>
  <si>
    <t>SBILIFE</t>
  </si>
  <si>
    <t>SBIN</t>
  </si>
  <si>
    <t>SCANSTL</t>
  </si>
  <si>
    <t>SHREEPUSHK</t>
  </si>
  <si>
    <t>SIGACHI</t>
  </si>
  <si>
    <t>SKMEGGPROD</t>
  </si>
  <si>
    <t>SONACOMS</t>
  </si>
  <si>
    <t>SSWL</t>
  </si>
  <si>
    <t>STERTOOLS</t>
  </si>
  <si>
    <t>SUNPHARMA</t>
  </si>
  <si>
    <t>SURYODAY</t>
  </si>
  <si>
    <t>TARC</t>
  </si>
  <si>
    <t>TATACHEM</t>
  </si>
  <si>
    <t>TATAELXSI</t>
  </si>
  <si>
    <t>TATAMOTORS</t>
  </si>
  <si>
    <t>TATAPOWER</t>
  </si>
  <si>
    <t>TATASTEEL</t>
  </si>
  <si>
    <t>TEJASNET</t>
  </si>
  <si>
    <t>TIIL</t>
  </si>
  <si>
    <t>TNPL</t>
  </si>
  <si>
    <t>TRIDENT</t>
  </si>
  <si>
    <t>TTKPRESTIG</t>
  </si>
  <si>
    <t>UNITDSPR</t>
  </si>
  <si>
    <t>VENKEYS</t>
  </si>
  <si>
    <t>VGUARD</t>
  </si>
  <si>
    <t>WELENT</t>
  </si>
  <si>
    <t>WIPRO</t>
  </si>
  <si>
    <t>WPIL</t>
  </si>
  <si>
    <t>WSTCSTPAPR</t>
  </si>
  <si>
    <t>XCHANGING</t>
  </si>
  <si>
    <t>YESBANK</t>
  </si>
  <si>
    <t>-</t>
  </si>
  <si>
    <t>Sales Growth (1 year)%</t>
  </si>
  <si>
    <t>NA</t>
  </si>
  <si>
    <t>Total</t>
  </si>
  <si>
    <t>Inv.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</si>
</sst>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1" xfId="0" applyFont="1" applyBorder="1"/>
    <xf numFmtId="2" fontId="1" fillId="2" borderId="3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1" fillId="0" borderId="4" xfId="0" applyFont="1" applyBorder="1"/>
    <xf numFmtId="0" fontId="0" fillId="0" borderId="4" xfId="0" applyBorder="1"/>
    <xf numFmtId="0" fontId="0" fillId="3" borderId="4" xfId="0" applyFill="1" applyBorder="1"/>
    <xf numFmtId="0" fontId="0" fillId="0" borderId="4" xfId="0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3E50-776B-4C6B-8ECD-72C9AC1CA446}">
  <dimension ref="A1:L7"/>
  <sheetViews>
    <sheetView workbookViewId="0">
      <selection activeCell="B3" sqref="B3"/>
    </sheetView>
  </sheetViews>
  <sheetFormatPr defaultRowHeight="14.4" x14ac:dyDescent="0.3"/>
  <cols>
    <col min="1" max="1" width="5.44140625" bestFit="1" customWidth="1"/>
    <col min="2" max="2" width="12.77734375" bestFit="1" customWidth="1"/>
    <col min="3" max="3" width="29.88671875" bestFit="1" customWidth="1"/>
    <col min="4" max="4" width="8.44140625" bestFit="1" customWidth="1"/>
    <col min="5" max="5" width="7.6640625" bestFit="1" customWidth="1"/>
    <col min="6" max="6" width="12.5546875" bestFit="1" customWidth="1"/>
    <col min="7" max="7" width="8.33203125" bestFit="1" customWidth="1"/>
    <col min="11" max="11" width="9.88671875" bestFit="1" customWidth="1"/>
    <col min="12" max="12" width="9" style="9" bestFit="1" customWidth="1"/>
  </cols>
  <sheetData>
    <row r="1" spans="1:12" x14ac:dyDescent="0.3">
      <c r="A1" s="3" t="s">
        <v>4</v>
      </c>
      <c r="B1" s="5" t="s">
        <v>1</v>
      </c>
      <c r="C1" s="5" t="s">
        <v>0</v>
      </c>
      <c r="D1" s="5" t="s">
        <v>2</v>
      </c>
      <c r="E1" s="5" t="s">
        <v>3</v>
      </c>
      <c r="F1" s="5" t="s">
        <v>6</v>
      </c>
      <c r="G1" s="5" t="s">
        <v>9</v>
      </c>
      <c r="H1" s="5" t="s">
        <v>5</v>
      </c>
      <c r="I1" s="5" t="s">
        <v>3</v>
      </c>
      <c r="J1" s="5" t="s">
        <v>7</v>
      </c>
      <c r="K1" s="4" t="s">
        <v>10</v>
      </c>
      <c r="L1" s="7" t="s">
        <v>8</v>
      </c>
    </row>
    <row r="2" spans="1:12" x14ac:dyDescent="0.3">
      <c r="A2" s="1">
        <v>1</v>
      </c>
      <c r="B2" s="2">
        <v>45477</v>
      </c>
      <c r="C2" s="1" t="s">
        <v>11</v>
      </c>
      <c r="D2" s="1">
        <v>1913.39</v>
      </c>
      <c r="E2" s="1">
        <v>51</v>
      </c>
      <c r="F2" s="1">
        <f>(D2*E2)</f>
        <v>97582.89</v>
      </c>
      <c r="G2" s="2">
        <v>45513</v>
      </c>
      <c r="H2" s="1">
        <v>1624.27</v>
      </c>
      <c r="I2" s="1">
        <v>26</v>
      </c>
      <c r="J2" s="1">
        <f>(H2*I2)</f>
        <v>42231.02</v>
      </c>
      <c r="K2" s="6">
        <f>((H2*I2)-(D2*I2))</f>
        <v>-7517.1200000000026</v>
      </c>
      <c r="L2" s="8">
        <f>((J2-(I2*D2))/(I2*D2))*100</f>
        <v>-15.110353874536822</v>
      </c>
    </row>
    <row r="3" spans="1:12" x14ac:dyDescent="0.3">
      <c r="A3" s="1">
        <v>2</v>
      </c>
      <c r="B3" s="2">
        <v>45513</v>
      </c>
      <c r="C3" s="1" t="s">
        <v>12</v>
      </c>
      <c r="D3" s="1">
        <v>675</v>
      </c>
      <c r="E3" s="1">
        <v>100</v>
      </c>
      <c r="F3" s="1">
        <f>(D3*E3)</f>
        <v>67500</v>
      </c>
      <c r="G3" s="2"/>
      <c r="H3" s="1"/>
      <c r="I3" s="1"/>
      <c r="J3" s="1"/>
      <c r="K3" s="6"/>
      <c r="L3" s="8"/>
    </row>
    <row r="4" spans="1:12" x14ac:dyDescent="0.3">
      <c r="A4" s="1">
        <v>3</v>
      </c>
      <c r="B4" s="2"/>
      <c r="C4" s="1"/>
      <c r="D4" s="1"/>
      <c r="E4" s="1"/>
      <c r="F4" s="1"/>
      <c r="G4" s="2"/>
      <c r="H4" s="1"/>
      <c r="I4" s="1"/>
      <c r="J4" s="1"/>
      <c r="K4" s="6"/>
      <c r="L4" s="8"/>
    </row>
    <row r="5" spans="1:12" x14ac:dyDescent="0.3">
      <c r="A5" s="1">
        <v>4</v>
      </c>
      <c r="B5" s="2"/>
      <c r="C5" s="1"/>
      <c r="D5" s="1"/>
      <c r="E5" s="1"/>
      <c r="F5" s="1"/>
      <c r="G5" s="2"/>
      <c r="H5" s="1"/>
      <c r="I5" s="1"/>
      <c r="J5" s="1"/>
      <c r="K5" s="6"/>
      <c r="L5" s="8"/>
    </row>
    <row r="6" spans="1:12" x14ac:dyDescent="0.3">
      <c r="A6" s="1">
        <v>5</v>
      </c>
      <c r="B6" s="2"/>
      <c r="C6" s="1"/>
      <c r="D6" s="1"/>
      <c r="E6" s="1"/>
      <c r="F6" s="1"/>
      <c r="G6" s="2"/>
      <c r="H6" s="1"/>
      <c r="I6" s="1"/>
      <c r="J6" s="1"/>
      <c r="K6" s="6"/>
      <c r="L6" s="8"/>
    </row>
    <row r="7" spans="1:12" x14ac:dyDescent="0.3">
      <c r="A7" s="1">
        <v>6</v>
      </c>
      <c r="B7" s="2"/>
      <c r="C7" s="1"/>
      <c r="D7" s="1"/>
      <c r="E7" s="1"/>
      <c r="F7" s="1"/>
      <c r="G7" s="2"/>
      <c r="H7" s="1"/>
      <c r="I7" s="1"/>
      <c r="J7" s="1"/>
      <c r="K7" s="6"/>
      <c r="L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24FD-1642-4C82-B458-C5BBEAB64AF0}">
  <dimension ref="A1:N1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4" x14ac:dyDescent="0.3"/>
  <cols>
    <col min="1" max="1" width="13.6640625" style="10" bestFit="1" customWidth="1"/>
    <col min="10" max="10" width="10.21875" bestFit="1" customWidth="1"/>
    <col min="11" max="11" width="20.21875" bestFit="1" customWidth="1"/>
    <col min="12" max="13" width="20.44140625" bestFit="1" customWidth="1"/>
    <col min="14" max="14" width="21.5546875" bestFit="1" customWidth="1"/>
  </cols>
  <sheetData>
    <row r="1" spans="1:14" ht="15" thickBot="1" x14ac:dyDescent="0.35">
      <c r="A1" s="19" t="s">
        <v>13</v>
      </c>
      <c r="B1" s="20" t="s">
        <v>14</v>
      </c>
      <c r="C1" s="20" t="s">
        <v>15</v>
      </c>
      <c r="D1" s="20" t="s">
        <v>16</v>
      </c>
      <c r="E1" s="20" t="s">
        <v>151</v>
      </c>
      <c r="F1" s="20" t="s">
        <v>17</v>
      </c>
      <c r="G1" s="20" t="s">
        <v>18</v>
      </c>
      <c r="H1" s="22" t="s">
        <v>19</v>
      </c>
      <c r="I1" s="20" t="s">
        <v>20</v>
      </c>
      <c r="J1" s="20" t="s">
        <v>21</v>
      </c>
      <c r="K1" s="20" t="s">
        <v>148</v>
      </c>
      <c r="L1" s="20" t="s">
        <v>24</v>
      </c>
      <c r="M1" s="20" t="s">
        <v>23</v>
      </c>
      <c r="N1" s="21" t="s">
        <v>22</v>
      </c>
    </row>
    <row r="2" spans="1:14" x14ac:dyDescent="0.3">
      <c r="A2" s="15" t="s">
        <v>25</v>
      </c>
      <c r="B2" s="16">
        <v>10</v>
      </c>
      <c r="C2" s="16">
        <v>993.05</v>
      </c>
      <c r="D2" s="16">
        <v>1769</v>
      </c>
      <c r="E2" s="16">
        <f>(B2*C2)</f>
        <v>9930.5</v>
      </c>
      <c r="F2" s="16">
        <v>17690</v>
      </c>
      <c r="G2" s="16">
        <v>7759.5</v>
      </c>
      <c r="H2" s="16">
        <v>78.14</v>
      </c>
      <c r="I2" s="18">
        <v>28.02</v>
      </c>
      <c r="J2" s="16">
        <v>370.8</v>
      </c>
      <c r="K2" s="17">
        <v>12.32</v>
      </c>
      <c r="L2" s="17">
        <v>44</v>
      </c>
      <c r="M2" s="17">
        <v>15.86</v>
      </c>
      <c r="N2" s="17">
        <v>13.93</v>
      </c>
    </row>
    <row r="3" spans="1:14" x14ac:dyDescent="0.3">
      <c r="A3" s="11" t="s">
        <v>26</v>
      </c>
      <c r="B3" s="1">
        <v>100</v>
      </c>
      <c r="C3" s="1">
        <v>193.5</v>
      </c>
      <c r="D3" s="1">
        <v>242.75</v>
      </c>
      <c r="E3" s="16">
        <f t="shared" ref="E3:E66" si="0">(B3*C3)</f>
        <v>19350</v>
      </c>
      <c r="F3" s="1">
        <v>24275</v>
      </c>
      <c r="G3" s="1">
        <v>4925</v>
      </c>
      <c r="H3" s="1">
        <v>25.45</v>
      </c>
      <c r="I3" s="13">
        <v>29.39</v>
      </c>
      <c r="J3" s="1">
        <v>33.89</v>
      </c>
      <c r="K3" s="12">
        <v>7.41</v>
      </c>
      <c r="L3" s="12">
        <v>24.26</v>
      </c>
      <c r="M3" s="12">
        <v>23.44</v>
      </c>
      <c r="N3" s="12">
        <v>9.68</v>
      </c>
    </row>
    <row r="4" spans="1:14" x14ac:dyDescent="0.3">
      <c r="A4" s="11" t="s">
        <v>27</v>
      </c>
      <c r="B4" s="1">
        <v>50</v>
      </c>
      <c r="C4" s="1">
        <v>389</v>
      </c>
      <c r="D4" s="1">
        <v>634.54999999999995</v>
      </c>
      <c r="E4" s="16">
        <f t="shared" si="0"/>
        <v>19450</v>
      </c>
      <c r="F4" s="1">
        <v>31727.5</v>
      </c>
      <c r="G4" s="1">
        <v>12277.5</v>
      </c>
      <c r="H4" s="1">
        <v>63.12</v>
      </c>
      <c r="I4" s="13">
        <v>63.15</v>
      </c>
      <c r="J4" s="1">
        <v>370.8</v>
      </c>
      <c r="K4" s="14">
        <v>-6.82</v>
      </c>
      <c r="L4" s="1">
        <v>10.36</v>
      </c>
      <c r="M4" s="1">
        <v>27.66</v>
      </c>
      <c r="N4" s="13">
        <v>23.28</v>
      </c>
    </row>
    <row r="5" spans="1:14" x14ac:dyDescent="0.3">
      <c r="A5" s="11" t="s">
        <v>28</v>
      </c>
      <c r="B5" s="1">
        <v>1000</v>
      </c>
      <c r="C5" s="1">
        <v>47.9</v>
      </c>
      <c r="D5" s="1">
        <v>42.5</v>
      </c>
      <c r="E5" s="16">
        <f t="shared" si="0"/>
        <v>47900</v>
      </c>
      <c r="F5" s="1">
        <v>42500</v>
      </c>
      <c r="G5" s="14">
        <v>-5400</v>
      </c>
      <c r="H5" s="1">
        <v>-11.27</v>
      </c>
      <c r="I5" s="13">
        <v>33.090000000000003</v>
      </c>
      <c r="J5" s="1">
        <v>38.880000000000003</v>
      </c>
      <c r="K5" s="14">
        <v>-8.35</v>
      </c>
      <c r="L5" s="1">
        <v>3.15</v>
      </c>
      <c r="M5" s="1">
        <v>8.0299999999999994</v>
      </c>
      <c r="N5" s="13">
        <v>8.01</v>
      </c>
    </row>
    <row r="6" spans="1:14" x14ac:dyDescent="0.3">
      <c r="A6" s="11" t="s">
        <v>29</v>
      </c>
      <c r="B6" s="1">
        <v>5</v>
      </c>
      <c r="C6" s="1">
        <v>3774.8</v>
      </c>
      <c r="D6" s="1">
        <v>7250.8</v>
      </c>
      <c r="E6" s="16">
        <f t="shared" si="0"/>
        <v>18874</v>
      </c>
      <c r="F6" s="1">
        <v>36254</v>
      </c>
      <c r="G6" s="1">
        <v>17380</v>
      </c>
      <c r="H6" s="1">
        <v>92.08</v>
      </c>
      <c r="I6" s="14">
        <v>132.04</v>
      </c>
      <c r="J6" s="1">
        <v>98.48</v>
      </c>
      <c r="K6" s="12">
        <v>17.28</v>
      </c>
      <c r="L6" s="12">
        <v>30.46</v>
      </c>
      <c r="M6" s="12">
        <v>19.579999999999998</v>
      </c>
      <c r="N6" s="13"/>
    </row>
    <row r="7" spans="1:14" x14ac:dyDescent="0.3">
      <c r="A7" s="11" t="s">
        <v>30</v>
      </c>
      <c r="B7" s="1">
        <v>200</v>
      </c>
      <c r="C7" s="1">
        <v>105</v>
      </c>
      <c r="D7" s="1">
        <v>75.3</v>
      </c>
      <c r="E7" s="16">
        <f t="shared" si="0"/>
        <v>21000</v>
      </c>
      <c r="F7" s="1">
        <v>15060</v>
      </c>
      <c r="G7" s="14">
        <v>-5940</v>
      </c>
      <c r="H7" s="1">
        <v>-28.29</v>
      </c>
      <c r="I7" s="13">
        <v>9.69</v>
      </c>
      <c r="J7" s="1">
        <v>63.39</v>
      </c>
      <c r="K7" s="14">
        <v>-9.06</v>
      </c>
      <c r="L7" s="1">
        <v>11.69</v>
      </c>
      <c r="M7" s="13">
        <v>3.44</v>
      </c>
      <c r="N7" s="13">
        <v>11.77</v>
      </c>
    </row>
    <row r="8" spans="1:14" x14ac:dyDescent="0.3">
      <c r="A8" s="11" t="s">
        <v>31</v>
      </c>
      <c r="B8" s="1">
        <v>5</v>
      </c>
      <c r="C8" s="1">
        <v>2899.95</v>
      </c>
      <c r="D8" s="1">
        <v>2900.75</v>
      </c>
      <c r="E8" s="16">
        <f t="shared" si="0"/>
        <v>14499.75</v>
      </c>
      <c r="F8" s="1">
        <v>14503.75</v>
      </c>
      <c r="G8" s="1">
        <v>4</v>
      </c>
      <c r="H8" s="1">
        <v>0.03</v>
      </c>
      <c r="I8" s="13">
        <v>19.89</v>
      </c>
      <c r="J8" s="1">
        <v>21.02</v>
      </c>
      <c r="K8" s="12">
        <v>55.59</v>
      </c>
      <c r="L8" s="12">
        <v>50.08</v>
      </c>
      <c r="M8" s="1"/>
      <c r="N8" s="13"/>
    </row>
    <row r="9" spans="1:14" x14ac:dyDescent="0.3">
      <c r="A9" s="11" t="s">
        <v>32</v>
      </c>
      <c r="B9" s="1">
        <v>5000</v>
      </c>
      <c r="C9" s="1">
        <v>45.01</v>
      </c>
      <c r="D9" s="1">
        <v>95.06</v>
      </c>
      <c r="E9" s="16">
        <f t="shared" si="0"/>
        <v>225050</v>
      </c>
      <c r="F9" s="1">
        <v>475300</v>
      </c>
      <c r="G9" s="1">
        <v>250225.95</v>
      </c>
      <c r="H9" s="1">
        <v>111.17</v>
      </c>
      <c r="I9" s="13">
        <v>61.94</v>
      </c>
      <c r="J9" s="1">
        <v>171.54</v>
      </c>
      <c r="K9" s="13">
        <v>43.3</v>
      </c>
      <c r="L9" s="13">
        <v>22.32</v>
      </c>
      <c r="M9" s="1"/>
      <c r="N9" s="13"/>
    </row>
    <row r="10" spans="1:14" x14ac:dyDescent="0.3">
      <c r="A10" s="11" t="s">
        <v>33</v>
      </c>
      <c r="B10" s="1">
        <v>50</v>
      </c>
      <c r="C10" s="1">
        <v>827.29</v>
      </c>
      <c r="D10" s="1">
        <v>804.85</v>
      </c>
      <c r="E10" s="16">
        <f t="shared" si="0"/>
        <v>41364.5</v>
      </c>
      <c r="F10" s="1">
        <v>40242.5</v>
      </c>
      <c r="G10" s="14">
        <v>-1121.8</v>
      </c>
      <c r="H10" s="1">
        <v>-2.71</v>
      </c>
      <c r="I10" s="14">
        <v>22.55</v>
      </c>
      <c r="J10" s="1">
        <v>20.77</v>
      </c>
      <c r="K10" s="12">
        <v>35.67</v>
      </c>
      <c r="L10" s="12">
        <v>41.52</v>
      </c>
      <c r="M10" s="12">
        <v>34.06</v>
      </c>
      <c r="N10" s="12">
        <v>15.4</v>
      </c>
    </row>
    <row r="11" spans="1:14" x14ac:dyDescent="0.3">
      <c r="A11" s="11" t="s">
        <v>34</v>
      </c>
      <c r="B11" s="1">
        <v>10</v>
      </c>
      <c r="C11" s="1">
        <v>1913.22</v>
      </c>
      <c r="D11" s="1">
        <v>1362.15</v>
      </c>
      <c r="E11" s="16">
        <f t="shared" si="0"/>
        <v>19132.2</v>
      </c>
      <c r="F11" s="1">
        <v>13621.5</v>
      </c>
      <c r="G11" s="14">
        <v>-5510.7</v>
      </c>
      <c r="H11" s="1">
        <v>-28.8</v>
      </c>
      <c r="I11" s="13">
        <v>50.42</v>
      </c>
      <c r="J11" s="1">
        <v>71.069999999999993</v>
      </c>
      <c r="K11" s="1">
        <v>0.78</v>
      </c>
      <c r="L11" s="1">
        <v>26.75</v>
      </c>
      <c r="M11" s="1">
        <v>3.48</v>
      </c>
      <c r="N11" s="13">
        <v>5.35</v>
      </c>
    </row>
    <row r="12" spans="1:14" x14ac:dyDescent="0.3">
      <c r="A12" s="11" t="s">
        <v>35</v>
      </c>
      <c r="B12" s="1">
        <v>150</v>
      </c>
      <c r="C12" s="1">
        <v>147.33000000000001</v>
      </c>
      <c r="D12" s="1">
        <v>136.35</v>
      </c>
      <c r="E12" s="16">
        <f t="shared" si="0"/>
        <v>22099.500000000004</v>
      </c>
      <c r="F12" s="1">
        <v>20452.5</v>
      </c>
      <c r="G12" s="14">
        <v>-1647.5</v>
      </c>
      <c r="H12" s="1">
        <v>-7.45</v>
      </c>
      <c r="I12" s="13">
        <v>18.739999999999998</v>
      </c>
      <c r="J12" s="1">
        <v>63.39</v>
      </c>
      <c r="K12" s="1">
        <v>3.48</v>
      </c>
      <c r="L12" s="14">
        <v>-1.85</v>
      </c>
      <c r="M12" s="14">
        <v>-0.05</v>
      </c>
      <c r="N12" s="13"/>
    </row>
    <row r="13" spans="1:14" x14ac:dyDescent="0.3">
      <c r="A13" s="11" t="s">
        <v>36</v>
      </c>
      <c r="B13" s="1">
        <v>15</v>
      </c>
      <c r="C13" s="1">
        <v>3442.95</v>
      </c>
      <c r="D13" s="1">
        <v>4744.1000000000004</v>
      </c>
      <c r="E13" s="16">
        <f t="shared" si="0"/>
        <v>51644.25</v>
      </c>
      <c r="F13" s="1">
        <v>71161.5</v>
      </c>
      <c r="G13" s="1">
        <v>19517.25</v>
      </c>
      <c r="H13" s="1">
        <v>37.79</v>
      </c>
      <c r="I13" s="13">
        <v>53.56</v>
      </c>
      <c r="J13" s="1">
        <v>57.93</v>
      </c>
      <c r="K13" s="1">
        <v>3.48</v>
      </c>
      <c r="L13" s="1">
        <v>8.48</v>
      </c>
      <c r="M13" s="1">
        <v>8.69</v>
      </c>
      <c r="N13" s="13">
        <v>9.27</v>
      </c>
    </row>
    <row r="14" spans="1:14" x14ac:dyDescent="0.3">
      <c r="A14" s="11" t="s">
        <v>37</v>
      </c>
      <c r="B14" s="1">
        <v>50</v>
      </c>
      <c r="C14" s="1">
        <v>611</v>
      </c>
      <c r="D14" s="1">
        <v>5449.6</v>
      </c>
      <c r="E14" s="16">
        <f t="shared" si="0"/>
        <v>30550</v>
      </c>
      <c r="F14" s="1">
        <v>272480</v>
      </c>
      <c r="G14" s="1">
        <v>241930</v>
      </c>
      <c r="H14" s="1">
        <v>791.91</v>
      </c>
      <c r="I14" s="14">
        <v>89.2</v>
      </c>
      <c r="J14" s="1">
        <v>62.01</v>
      </c>
      <c r="K14" s="12">
        <v>130.35</v>
      </c>
      <c r="L14" s="12">
        <v>40.479999999999997</v>
      </c>
      <c r="M14" s="12">
        <v>25.29</v>
      </c>
      <c r="N14" s="13"/>
    </row>
    <row r="15" spans="1:14" x14ac:dyDescent="0.3">
      <c r="A15" s="11" t="s">
        <v>38</v>
      </c>
      <c r="B15" s="1">
        <v>50</v>
      </c>
      <c r="C15" s="1">
        <v>243.5</v>
      </c>
      <c r="D15" s="1">
        <v>198.29</v>
      </c>
      <c r="E15" s="16">
        <f t="shared" si="0"/>
        <v>12175</v>
      </c>
      <c r="F15" s="1">
        <v>9914.5</v>
      </c>
      <c r="G15" s="14">
        <v>-2260.5</v>
      </c>
      <c r="H15" s="1">
        <v>-18.57</v>
      </c>
      <c r="I15" s="14">
        <v>21.84</v>
      </c>
      <c r="J15" s="1">
        <v>19.63</v>
      </c>
      <c r="K15" s="1">
        <v>5.78</v>
      </c>
      <c r="L15" s="1">
        <v>19.190000000000001</v>
      </c>
      <c r="M15" s="1">
        <v>5.38</v>
      </c>
      <c r="N15" s="13">
        <v>4.79</v>
      </c>
    </row>
    <row r="16" spans="1:14" x14ac:dyDescent="0.3">
      <c r="A16" s="11" t="s">
        <v>39</v>
      </c>
      <c r="B16" s="1">
        <v>100</v>
      </c>
      <c r="C16" s="1">
        <v>362</v>
      </c>
      <c r="D16" s="1">
        <v>1738</v>
      </c>
      <c r="E16" s="16">
        <f t="shared" si="0"/>
        <v>36200</v>
      </c>
      <c r="F16" s="1">
        <v>173800</v>
      </c>
      <c r="G16" s="1">
        <v>137600</v>
      </c>
      <c r="H16" s="1">
        <v>380.11</v>
      </c>
      <c r="I16" s="14">
        <v>66.28</v>
      </c>
      <c r="J16" s="1">
        <v>33.89</v>
      </c>
      <c r="K16" s="12">
        <v>28.51</v>
      </c>
      <c r="L16" s="12">
        <v>10.94</v>
      </c>
      <c r="M16" s="12">
        <v>7.47</v>
      </c>
      <c r="N16" s="13">
        <v>12.35</v>
      </c>
    </row>
    <row r="17" spans="1:14" x14ac:dyDescent="0.3">
      <c r="A17" s="11" t="s">
        <v>40</v>
      </c>
      <c r="B17" s="1">
        <v>200</v>
      </c>
      <c r="C17" s="1">
        <v>47.85</v>
      </c>
      <c r="D17" s="1">
        <v>33.72</v>
      </c>
      <c r="E17" s="16">
        <f t="shared" si="0"/>
        <v>9570</v>
      </c>
      <c r="F17" s="1">
        <v>6744</v>
      </c>
      <c r="G17" s="14">
        <v>-2826</v>
      </c>
      <c r="H17" s="1">
        <v>-29.53</v>
      </c>
      <c r="I17" s="1" t="s">
        <v>147</v>
      </c>
      <c r="J17" s="1">
        <v>20.53</v>
      </c>
      <c r="K17" s="12">
        <v>59.2</v>
      </c>
      <c r="L17" s="12">
        <v>64.010000000000005</v>
      </c>
      <c r="M17" s="12">
        <v>44.14</v>
      </c>
      <c r="N17" s="14">
        <v>-2.48</v>
      </c>
    </row>
    <row r="18" spans="1:14" x14ac:dyDescent="0.3">
      <c r="A18" s="11" t="s">
        <v>41</v>
      </c>
      <c r="B18" s="1">
        <v>100</v>
      </c>
      <c r="C18" s="1">
        <v>237.76</v>
      </c>
      <c r="D18" s="1">
        <v>215.6</v>
      </c>
      <c r="E18" s="16">
        <f t="shared" si="0"/>
        <v>23776</v>
      </c>
      <c r="F18" s="1">
        <v>21560</v>
      </c>
      <c r="G18" s="14">
        <v>-2216</v>
      </c>
      <c r="H18" s="1">
        <v>-9.32</v>
      </c>
      <c r="I18" s="13">
        <v>23.25</v>
      </c>
      <c r="J18" s="1">
        <v>33.89</v>
      </c>
      <c r="K18" s="1">
        <v>9.4600000000000009</v>
      </c>
      <c r="L18" s="1">
        <v>23.47</v>
      </c>
      <c r="M18" s="1">
        <v>18.04</v>
      </c>
      <c r="N18" s="1">
        <v>12.62</v>
      </c>
    </row>
    <row r="19" spans="1:14" x14ac:dyDescent="0.3">
      <c r="A19" s="11" t="s">
        <v>42</v>
      </c>
      <c r="B19" s="1">
        <v>100</v>
      </c>
      <c r="C19" s="1">
        <v>99.55</v>
      </c>
      <c r="D19" s="1">
        <v>304.05</v>
      </c>
      <c r="E19" s="16">
        <f t="shared" si="0"/>
        <v>9955</v>
      </c>
      <c r="F19" s="1">
        <v>30405</v>
      </c>
      <c r="G19" s="1">
        <v>20450</v>
      </c>
      <c r="H19" s="1">
        <v>205.42</v>
      </c>
      <c r="I19" s="14">
        <v>12.26</v>
      </c>
      <c r="J19" s="1">
        <v>10.43</v>
      </c>
      <c r="K19" s="1">
        <v>7.76</v>
      </c>
      <c r="L19" s="1">
        <v>16.79</v>
      </c>
      <c r="M19" s="14">
        <v>-0.5</v>
      </c>
      <c r="N19" s="1">
        <v>2.59</v>
      </c>
    </row>
    <row r="20" spans="1:14" x14ac:dyDescent="0.3">
      <c r="A20" s="11" t="s">
        <v>43</v>
      </c>
      <c r="B20" s="1">
        <v>1000</v>
      </c>
      <c r="C20" s="1">
        <v>60.61</v>
      </c>
      <c r="D20" s="1">
        <v>90.93</v>
      </c>
      <c r="E20" s="16">
        <f t="shared" si="0"/>
        <v>60610</v>
      </c>
      <c r="F20" s="1">
        <v>90930</v>
      </c>
      <c r="G20" s="1">
        <v>30320</v>
      </c>
      <c r="H20" s="1">
        <v>50.02</v>
      </c>
      <c r="I20" s="14">
        <v>316.02</v>
      </c>
      <c r="J20" s="1">
        <v>63.39</v>
      </c>
      <c r="K20" s="1">
        <v>-0.57999999999999996</v>
      </c>
      <c r="L20" s="1">
        <v>8.5299999999999994</v>
      </c>
      <c r="M20" s="1">
        <v>6.71</v>
      </c>
      <c r="N20" s="1">
        <v>3.51</v>
      </c>
    </row>
    <row r="21" spans="1:14" x14ac:dyDescent="0.3">
      <c r="A21" s="11" t="s">
        <v>44</v>
      </c>
      <c r="B21" s="1">
        <v>100</v>
      </c>
      <c r="C21" s="1">
        <v>180.64</v>
      </c>
      <c r="D21" s="1">
        <v>177.25</v>
      </c>
      <c r="E21" s="16">
        <f t="shared" si="0"/>
        <v>18064</v>
      </c>
      <c r="F21" s="1">
        <v>17725</v>
      </c>
      <c r="G21" s="14">
        <v>-339.45</v>
      </c>
      <c r="H21" s="1">
        <v>-1.88</v>
      </c>
      <c r="I21" s="1">
        <v>21.32</v>
      </c>
      <c r="J21" s="1">
        <v>41.86</v>
      </c>
      <c r="K21" s="1">
        <v>2.44</v>
      </c>
      <c r="L21" s="1">
        <v>15.36</v>
      </c>
      <c r="M21" s="1">
        <v>6.22</v>
      </c>
      <c r="N21" s="1">
        <v>9.57</v>
      </c>
    </row>
    <row r="22" spans="1:14" x14ac:dyDescent="0.3">
      <c r="A22" s="11" t="s">
        <v>45</v>
      </c>
      <c r="B22" s="1">
        <v>25</v>
      </c>
      <c r="C22" s="1">
        <v>1913.82</v>
      </c>
      <c r="D22" s="1">
        <v>1246.0999999999999</v>
      </c>
      <c r="E22" s="16">
        <f t="shared" si="0"/>
        <v>47845.5</v>
      </c>
      <c r="F22" s="1">
        <v>31152.5</v>
      </c>
      <c r="G22" s="14">
        <v>-16692.900000000001</v>
      </c>
      <c r="H22" s="1">
        <v>-34.89</v>
      </c>
      <c r="I22" s="1">
        <v>36.21</v>
      </c>
      <c r="J22" s="1">
        <v>36.79</v>
      </c>
      <c r="K22" s="1">
        <v>1.9</v>
      </c>
      <c r="L22" s="1">
        <v>13.45</v>
      </c>
      <c r="M22" s="1">
        <v>17.62</v>
      </c>
      <c r="N22" s="1">
        <v>7.5</v>
      </c>
    </row>
    <row r="23" spans="1:14" x14ac:dyDescent="0.3">
      <c r="A23" s="11" t="s">
        <v>46</v>
      </c>
      <c r="B23" s="1">
        <v>20</v>
      </c>
      <c r="C23" s="1">
        <v>484.97</v>
      </c>
      <c r="D23" s="1">
        <v>559.70000000000005</v>
      </c>
      <c r="E23" s="16">
        <f t="shared" si="0"/>
        <v>9699.4000000000015</v>
      </c>
      <c r="F23" s="1">
        <v>11194</v>
      </c>
      <c r="G23" s="1">
        <v>1494.6</v>
      </c>
      <c r="H23" s="1">
        <v>15.41</v>
      </c>
      <c r="I23" s="14">
        <v>20.36</v>
      </c>
      <c r="J23" s="1">
        <v>19.13</v>
      </c>
      <c r="K23" s="1">
        <v>9.3000000000000007</v>
      </c>
      <c r="L23" s="1">
        <v>19.37</v>
      </c>
      <c r="M23" s="1">
        <v>11.54</v>
      </c>
      <c r="N23" s="1"/>
    </row>
    <row r="24" spans="1:14" x14ac:dyDescent="0.3">
      <c r="A24" s="11" t="s">
        <v>47</v>
      </c>
      <c r="B24" s="1">
        <v>500</v>
      </c>
      <c r="C24" s="1">
        <v>63</v>
      </c>
      <c r="D24" s="1">
        <v>60.15</v>
      </c>
      <c r="E24" s="16">
        <f t="shared" si="0"/>
        <v>31500</v>
      </c>
      <c r="F24" s="1">
        <v>30075</v>
      </c>
      <c r="G24" s="14">
        <v>-1425</v>
      </c>
      <c r="H24" s="1">
        <v>-4.5199999999999996</v>
      </c>
      <c r="I24" s="1">
        <v>15.09</v>
      </c>
      <c r="J24" s="1">
        <v>45.73</v>
      </c>
      <c r="K24" s="1">
        <v>13.63</v>
      </c>
      <c r="L24" s="14">
        <v>-7.16</v>
      </c>
      <c r="M24" s="14">
        <v>-10.85</v>
      </c>
      <c r="N24" s="1">
        <v>2.91</v>
      </c>
    </row>
    <row r="25" spans="1:14" x14ac:dyDescent="0.3">
      <c r="A25" s="11" t="s">
        <v>48</v>
      </c>
      <c r="B25" s="1">
        <v>100</v>
      </c>
      <c r="C25" s="1">
        <v>110</v>
      </c>
      <c r="D25" s="1">
        <v>358.7</v>
      </c>
      <c r="E25" s="16">
        <f t="shared" si="0"/>
        <v>11000</v>
      </c>
      <c r="F25" s="1">
        <v>35870</v>
      </c>
      <c r="G25" s="1">
        <v>24870</v>
      </c>
      <c r="H25" s="1">
        <v>226.09</v>
      </c>
      <c r="I25" s="1">
        <v>47.25</v>
      </c>
      <c r="J25" s="1">
        <v>62.86</v>
      </c>
      <c r="K25" s="1">
        <v>13.91</v>
      </c>
      <c r="L25" s="1">
        <v>7.66</v>
      </c>
      <c r="M25" s="1">
        <v>10.61</v>
      </c>
      <c r="N25" s="1">
        <v>7.39</v>
      </c>
    </row>
    <row r="26" spans="1:14" x14ac:dyDescent="0.3">
      <c r="A26" s="11" t="s">
        <v>49</v>
      </c>
      <c r="B26" s="1">
        <v>30</v>
      </c>
      <c r="C26" s="1">
        <v>745.99</v>
      </c>
      <c r="D26" s="1">
        <v>805</v>
      </c>
      <c r="E26" s="16">
        <f t="shared" si="0"/>
        <v>22379.7</v>
      </c>
      <c r="F26" s="1">
        <v>24150</v>
      </c>
      <c r="G26" s="1">
        <v>1770.25</v>
      </c>
      <c r="H26" s="1">
        <v>7.91</v>
      </c>
      <c r="I26" s="1">
        <v>16.82</v>
      </c>
      <c r="J26" s="1">
        <v>37.47</v>
      </c>
      <c r="K26" s="1">
        <v>5.26</v>
      </c>
      <c r="L26" s="1">
        <v>14.6</v>
      </c>
      <c r="M26" s="1">
        <v>6.81</v>
      </c>
      <c r="N26" s="1">
        <v>7.42</v>
      </c>
    </row>
    <row r="27" spans="1:14" x14ac:dyDescent="0.3">
      <c r="A27" s="11" t="s">
        <v>50</v>
      </c>
      <c r="B27" s="1">
        <v>5</v>
      </c>
      <c r="C27" s="1">
        <v>4739.2</v>
      </c>
      <c r="D27" s="1">
        <v>4259.1499999999996</v>
      </c>
      <c r="E27" s="16">
        <f t="shared" si="0"/>
        <v>23696</v>
      </c>
      <c r="F27" s="1">
        <v>21295.75</v>
      </c>
      <c r="G27" s="14">
        <v>-2400.25</v>
      </c>
      <c r="H27" s="1">
        <v>-10.130000000000001</v>
      </c>
      <c r="I27" s="1">
        <v>38.82</v>
      </c>
      <c r="J27" s="1">
        <v>45.73</v>
      </c>
      <c r="K27" s="1">
        <v>9.9700000000000006</v>
      </c>
      <c r="L27" s="1">
        <v>8.61</v>
      </c>
      <c r="M27" s="1">
        <v>5.43</v>
      </c>
      <c r="N27" s="1">
        <v>6.78</v>
      </c>
    </row>
    <row r="28" spans="1:14" x14ac:dyDescent="0.3">
      <c r="A28" s="11" t="s">
        <v>51</v>
      </c>
      <c r="B28" s="1">
        <v>10</v>
      </c>
      <c r="C28" s="1">
        <v>356.65</v>
      </c>
      <c r="D28" s="1">
        <v>1534.4</v>
      </c>
      <c r="E28" s="16">
        <f t="shared" si="0"/>
        <v>3566.5</v>
      </c>
      <c r="F28" s="1">
        <v>15344</v>
      </c>
      <c r="G28" s="1">
        <v>11777.5</v>
      </c>
      <c r="H28" s="1">
        <v>330.23</v>
      </c>
      <c r="I28" s="1">
        <v>7.63</v>
      </c>
      <c r="J28" s="1">
        <v>41.86</v>
      </c>
      <c r="K28" s="14">
        <v>-0.78</v>
      </c>
      <c r="L28" s="1">
        <v>2.58</v>
      </c>
      <c r="M28" s="1">
        <v>3.67</v>
      </c>
      <c r="N28" s="1">
        <v>7</v>
      </c>
    </row>
    <row r="29" spans="1:14" x14ac:dyDescent="0.3">
      <c r="A29" s="11" t="s">
        <v>52</v>
      </c>
      <c r="B29" s="1">
        <v>100</v>
      </c>
      <c r="C29" s="1">
        <v>155</v>
      </c>
      <c r="D29" s="1">
        <v>208</v>
      </c>
      <c r="E29" s="16">
        <f t="shared" si="0"/>
        <v>15500</v>
      </c>
      <c r="F29" s="1">
        <v>20800</v>
      </c>
      <c r="G29" s="1">
        <v>5300</v>
      </c>
      <c r="H29" s="1">
        <v>34.19</v>
      </c>
      <c r="I29" s="1">
        <v>11.75</v>
      </c>
      <c r="J29" s="1">
        <v>89.26</v>
      </c>
      <c r="K29" s="1">
        <v>17.329999999999998</v>
      </c>
      <c r="L29" s="1">
        <v>9.94</v>
      </c>
      <c r="M29" s="1">
        <v>16.170000000000002</v>
      </c>
      <c r="N29" s="1">
        <v>6.76</v>
      </c>
    </row>
    <row r="30" spans="1:14" x14ac:dyDescent="0.3">
      <c r="A30" s="11" t="s">
        <v>53</v>
      </c>
      <c r="B30" s="1">
        <v>20</v>
      </c>
      <c r="C30" s="1">
        <v>1099.6300000000001</v>
      </c>
      <c r="D30" s="1">
        <v>1010</v>
      </c>
      <c r="E30" s="16">
        <f t="shared" si="0"/>
        <v>21992.600000000002</v>
      </c>
      <c r="F30" s="1">
        <v>20200</v>
      </c>
      <c r="G30" s="14">
        <v>-1792.5</v>
      </c>
      <c r="H30" s="1">
        <v>-8.15</v>
      </c>
      <c r="I30" s="14">
        <v>39.880000000000003</v>
      </c>
      <c r="J30" s="1">
        <v>26.45</v>
      </c>
      <c r="K30" s="14">
        <v>-8.57</v>
      </c>
      <c r="L30" s="1">
        <v>12.51</v>
      </c>
      <c r="M30" s="1">
        <v>5.94</v>
      </c>
      <c r="N30" s="1">
        <v>4.97</v>
      </c>
    </row>
    <row r="31" spans="1:14" x14ac:dyDescent="0.3">
      <c r="A31" s="11" t="s">
        <v>54</v>
      </c>
      <c r="B31" s="1">
        <v>100</v>
      </c>
      <c r="C31" s="1">
        <v>517.14</v>
      </c>
      <c r="D31" s="1">
        <v>2231</v>
      </c>
      <c r="E31" s="16">
        <f t="shared" si="0"/>
        <v>51714</v>
      </c>
      <c r="F31" s="1">
        <v>223100</v>
      </c>
      <c r="G31" s="1">
        <v>171386.25</v>
      </c>
      <c r="H31" s="1">
        <v>331.41</v>
      </c>
      <c r="I31" s="14">
        <v>61.95</v>
      </c>
      <c r="J31" s="1">
        <v>17.100000000000001</v>
      </c>
      <c r="K31" s="1">
        <v>12.3</v>
      </c>
      <c r="L31" s="1">
        <v>30.88</v>
      </c>
      <c r="M31" s="1">
        <v>20.55</v>
      </c>
      <c r="N31" s="1">
        <v>19.84</v>
      </c>
    </row>
    <row r="32" spans="1:14" x14ac:dyDescent="0.3">
      <c r="A32" s="11" t="s">
        <v>55</v>
      </c>
      <c r="B32" s="1">
        <v>20</v>
      </c>
      <c r="C32" s="1">
        <v>597</v>
      </c>
      <c r="D32" s="1">
        <v>451</v>
      </c>
      <c r="E32" s="16">
        <f t="shared" si="0"/>
        <v>11940</v>
      </c>
      <c r="F32" s="1">
        <v>9020</v>
      </c>
      <c r="G32" s="14">
        <v>-2920</v>
      </c>
      <c r="H32" s="1">
        <v>-24.46</v>
      </c>
      <c r="I32" s="1">
        <v>18.23</v>
      </c>
      <c r="J32" s="1">
        <v>28.65</v>
      </c>
      <c r="K32" s="1">
        <v>13.74</v>
      </c>
      <c r="L32" s="1">
        <v>19.23</v>
      </c>
      <c r="M32" s="1">
        <v>7.53</v>
      </c>
      <c r="N32" s="1">
        <v>4.0999999999999996</v>
      </c>
    </row>
    <row r="33" spans="1:14" x14ac:dyDescent="0.3">
      <c r="A33" s="11" t="s">
        <v>56</v>
      </c>
      <c r="B33" s="1">
        <v>50</v>
      </c>
      <c r="C33" s="1">
        <v>711.75</v>
      </c>
      <c r="D33" s="1">
        <v>1220</v>
      </c>
      <c r="E33" s="16">
        <f t="shared" si="0"/>
        <v>35587.5</v>
      </c>
      <c r="F33" s="1">
        <v>61000</v>
      </c>
      <c r="G33" s="1">
        <v>25412.55</v>
      </c>
      <c r="H33" s="1">
        <v>71.41</v>
      </c>
      <c r="I33" s="1">
        <v>17.399999999999999</v>
      </c>
      <c r="J33" s="1">
        <v>19.63</v>
      </c>
      <c r="K33" s="1">
        <v>8.1</v>
      </c>
      <c r="L33" s="1"/>
      <c r="M33" s="1"/>
      <c r="N33" s="1"/>
    </row>
    <row r="34" spans="1:14" x14ac:dyDescent="0.3">
      <c r="A34" s="11" t="s">
        <v>57</v>
      </c>
      <c r="B34" s="1">
        <v>100</v>
      </c>
      <c r="C34" s="1">
        <v>654.45000000000005</v>
      </c>
      <c r="D34" s="1">
        <v>4216.2</v>
      </c>
      <c r="E34" s="16">
        <f t="shared" si="0"/>
        <v>65445.000000000007</v>
      </c>
      <c r="F34" s="1">
        <v>421620</v>
      </c>
      <c r="G34" s="1">
        <v>356175</v>
      </c>
      <c r="H34" s="1">
        <v>544.24</v>
      </c>
      <c r="I34" s="1">
        <v>33.06</v>
      </c>
      <c r="J34" s="1">
        <v>37.85</v>
      </c>
      <c r="K34" s="1">
        <v>12.42</v>
      </c>
      <c r="L34" s="1">
        <v>9.91</v>
      </c>
      <c r="M34" s="1">
        <v>8.7100000000000009</v>
      </c>
      <c r="N34" s="1"/>
    </row>
    <row r="35" spans="1:14" x14ac:dyDescent="0.3">
      <c r="A35" s="11" t="s">
        <v>58</v>
      </c>
      <c r="B35" s="1">
        <v>60</v>
      </c>
      <c r="C35" s="1">
        <v>609.49</v>
      </c>
      <c r="D35" s="1">
        <v>622.5</v>
      </c>
      <c r="E35" s="16">
        <f t="shared" si="0"/>
        <v>36569.4</v>
      </c>
      <c r="F35" s="1">
        <v>37350</v>
      </c>
      <c r="G35" s="1">
        <v>780.5</v>
      </c>
      <c r="H35" s="1">
        <v>2.13</v>
      </c>
      <c r="I35" s="14">
        <v>79.59</v>
      </c>
      <c r="J35" s="1">
        <v>20.67</v>
      </c>
      <c r="K35" s="1">
        <v>7.97</v>
      </c>
      <c r="L35" s="1">
        <v>17.600000000000001</v>
      </c>
      <c r="M35" s="1">
        <v>16.510000000000002</v>
      </c>
      <c r="N35" s="1"/>
    </row>
    <row r="36" spans="1:14" x14ac:dyDescent="0.3">
      <c r="A36" s="11" t="s">
        <v>59</v>
      </c>
      <c r="B36" s="1">
        <v>10</v>
      </c>
      <c r="C36" s="1">
        <v>1359.45</v>
      </c>
      <c r="D36" s="1">
        <v>2897.1</v>
      </c>
      <c r="E36" s="16">
        <f t="shared" si="0"/>
        <v>13594.5</v>
      </c>
      <c r="F36" s="1">
        <v>28971</v>
      </c>
      <c r="G36" s="1">
        <v>15376.5</v>
      </c>
      <c r="H36" s="1">
        <v>113.11</v>
      </c>
      <c r="I36" s="1">
        <v>43.52</v>
      </c>
      <c r="J36" s="1">
        <v>81.69</v>
      </c>
      <c r="K36" s="14">
        <v>-28.85</v>
      </c>
      <c r="L36" s="1">
        <v>1.75</v>
      </c>
      <c r="M36" s="1">
        <v>3.93</v>
      </c>
      <c r="N36" s="1"/>
    </row>
    <row r="37" spans="1:14" x14ac:dyDescent="0.3">
      <c r="A37" s="11" t="s">
        <v>60</v>
      </c>
      <c r="B37" s="1">
        <v>50</v>
      </c>
      <c r="C37" s="1">
        <v>585.35</v>
      </c>
      <c r="D37" s="1">
        <v>1298</v>
      </c>
      <c r="E37" s="16">
        <f t="shared" si="0"/>
        <v>29267.5</v>
      </c>
      <c r="F37" s="1">
        <v>64900</v>
      </c>
      <c r="G37" s="1">
        <v>35632.5</v>
      </c>
      <c r="H37" s="1">
        <v>121.75</v>
      </c>
      <c r="I37" s="14">
        <v>19.329999999999998</v>
      </c>
      <c r="J37" s="1">
        <v>16.61</v>
      </c>
      <c r="K37" s="12">
        <v>22.71</v>
      </c>
      <c r="L37" s="12">
        <v>21.4</v>
      </c>
      <c r="M37" s="12">
        <v>17.25</v>
      </c>
      <c r="N37" s="12">
        <v>12.42</v>
      </c>
    </row>
    <row r="38" spans="1:14" x14ac:dyDescent="0.3">
      <c r="A38" s="11" t="s">
        <v>61</v>
      </c>
      <c r="B38" s="1">
        <v>300</v>
      </c>
      <c r="C38" s="1">
        <v>258.72000000000003</v>
      </c>
      <c r="D38" s="1">
        <v>177.15</v>
      </c>
      <c r="E38" s="16">
        <f t="shared" si="0"/>
        <v>77616.000000000015</v>
      </c>
      <c r="F38" s="1">
        <v>53145</v>
      </c>
      <c r="G38" s="14">
        <v>-24470</v>
      </c>
      <c r="H38" s="1">
        <v>-31.53</v>
      </c>
      <c r="I38" s="14">
        <v>40.130000000000003</v>
      </c>
      <c r="J38" s="1">
        <v>21.3</v>
      </c>
      <c r="K38" s="1">
        <v>18.97</v>
      </c>
      <c r="L38" s="1">
        <v>12.22</v>
      </c>
      <c r="M38" s="1">
        <v>12.07</v>
      </c>
      <c r="N38" s="1"/>
    </row>
    <row r="39" spans="1:14" x14ac:dyDescent="0.3">
      <c r="A39" s="11" t="s">
        <v>62</v>
      </c>
      <c r="B39" s="1">
        <v>500</v>
      </c>
      <c r="C39" s="1">
        <v>74.52</v>
      </c>
      <c r="D39" s="1">
        <v>138.27000000000001</v>
      </c>
      <c r="E39" s="16">
        <f t="shared" si="0"/>
        <v>37260</v>
      </c>
      <c r="F39" s="1">
        <v>69135</v>
      </c>
      <c r="G39" s="1">
        <v>31875</v>
      </c>
      <c r="H39" s="1">
        <v>85.55</v>
      </c>
      <c r="I39" s="1">
        <v>11.13</v>
      </c>
      <c r="J39" s="1">
        <v>20.12</v>
      </c>
      <c r="K39" s="14">
        <v>-2.76</v>
      </c>
      <c r="L39" s="1">
        <v>19.21</v>
      </c>
      <c r="M39" s="1">
        <v>7.38</v>
      </c>
      <c r="N39" s="1">
        <v>6.08</v>
      </c>
    </row>
    <row r="40" spans="1:14" x14ac:dyDescent="0.3">
      <c r="A40" s="11" t="s">
        <v>63</v>
      </c>
      <c r="B40" s="1">
        <v>10</v>
      </c>
      <c r="C40" s="1">
        <v>674.5</v>
      </c>
      <c r="D40" s="1">
        <v>409.95</v>
      </c>
      <c r="E40" s="16">
        <f t="shared" si="0"/>
        <v>6745</v>
      </c>
      <c r="F40" s="1">
        <v>4099.5</v>
      </c>
      <c r="G40" s="14">
        <v>-2645.5</v>
      </c>
      <c r="H40" s="1">
        <v>-39.22</v>
      </c>
      <c r="I40" s="1">
        <v>24.09</v>
      </c>
      <c r="J40" s="1">
        <v>41.86</v>
      </c>
      <c r="K40" s="14">
        <v>-7.51</v>
      </c>
      <c r="L40" s="1"/>
      <c r="M40" s="1"/>
      <c r="N40" s="1"/>
    </row>
    <row r="41" spans="1:14" x14ac:dyDescent="0.3">
      <c r="A41" s="11" t="s">
        <v>64</v>
      </c>
      <c r="B41" s="1">
        <v>1000</v>
      </c>
      <c r="C41" s="1">
        <v>28.25</v>
      </c>
      <c r="D41" s="1">
        <v>54.59</v>
      </c>
      <c r="E41" s="16">
        <f t="shared" si="0"/>
        <v>28250</v>
      </c>
      <c r="F41" s="1">
        <v>54590</v>
      </c>
      <c r="G41" s="1">
        <v>26340</v>
      </c>
      <c r="H41" s="1">
        <v>93.24</v>
      </c>
      <c r="I41" s="14">
        <v>53.79</v>
      </c>
      <c r="J41" s="1">
        <v>40.69</v>
      </c>
      <c r="K41" s="1">
        <v>14.67</v>
      </c>
      <c r="L41" s="1">
        <v>11.82</v>
      </c>
      <c r="M41" s="1">
        <v>2.0099999999999998</v>
      </c>
      <c r="N41" s="1">
        <v>7.1</v>
      </c>
    </row>
    <row r="42" spans="1:14" x14ac:dyDescent="0.3">
      <c r="A42" s="11" t="s">
        <v>65</v>
      </c>
      <c r="B42" s="1">
        <v>100</v>
      </c>
      <c r="C42" s="1">
        <v>633.87</v>
      </c>
      <c r="D42" s="1">
        <v>789.65</v>
      </c>
      <c r="E42" s="16">
        <f t="shared" si="0"/>
        <v>63387</v>
      </c>
      <c r="F42" s="1">
        <v>78965</v>
      </c>
      <c r="G42" s="1">
        <v>15577.6</v>
      </c>
      <c r="H42" s="1">
        <v>24.58</v>
      </c>
      <c r="I42" s="1">
        <v>52.08</v>
      </c>
      <c r="J42" s="1">
        <v>55.66</v>
      </c>
      <c r="K42" s="1">
        <v>14.96</v>
      </c>
      <c r="L42" s="1">
        <v>76.5</v>
      </c>
      <c r="M42" s="1">
        <v>17.96</v>
      </c>
      <c r="N42" s="1"/>
    </row>
    <row r="43" spans="1:14" x14ac:dyDescent="0.3">
      <c r="A43" s="11" t="s">
        <v>66</v>
      </c>
      <c r="B43" s="1">
        <v>200</v>
      </c>
      <c r="C43" s="1">
        <v>218.28</v>
      </c>
      <c r="D43" s="1">
        <v>478.45</v>
      </c>
      <c r="E43" s="16">
        <f t="shared" si="0"/>
        <v>43656</v>
      </c>
      <c r="F43" s="1">
        <v>95690</v>
      </c>
      <c r="G43" s="1">
        <v>52035</v>
      </c>
      <c r="H43" s="1">
        <v>119.2</v>
      </c>
      <c r="I43" s="14">
        <v>29.18</v>
      </c>
      <c r="J43" s="1">
        <v>29.09</v>
      </c>
      <c r="K43" s="1">
        <v>6.91</v>
      </c>
      <c r="L43" s="1">
        <v>13.07</v>
      </c>
      <c r="M43" s="1">
        <v>9.0299999999999994</v>
      </c>
      <c r="N43" s="1">
        <v>8.08</v>
      </c>
    </row>
    <row r="44" spans="1:14" x14ac:dyDescent="0.3">
      <c r="A44" s="11" t="s">
        <v>67</v>
      </c>
      <c r="B44" s="1">
        <v>20</v>
      </c>
      <c r="C44" s="1">
        <v>406</v>
      </c>
      <c r="D44" s="1">
        <v>608.6</v>
      </c>
      <c r="E44" s="16">
        <f t="shared" si="0"/>
        <v>8120</v>
      </c>
      <c r="F44" s="1">
        <v>12172</v>
      </c>
      <c r="G44" s="1">
        <v>4052</v>
      </c>
      <c r="H44" s="1">
        <v>49.9</v>
      </c>
      <c r="I44" s="14">
        <v>74.89</v>
      </c>
      <c r="J44" s="1">
        <v>66.349999999999994</v>
      </c>
      <c r="K44" s="1">
        <v>0.08</v>
      </c>
      <c r="L44" s="1">
        <v>44.25</v>
      </c>
      <c r="M44" s="1">
        <v>8.49</v>
      </c>
      <c r="N44" s="1">
        <v>1.48</v>
      </c>
    </row>
    <row r="45" spans="1:14" x14ac:dyDescent="0.3">
      <c r="A45" s="11" t="s">
        <v>68</v>
      </c>
      <c r="B45" s="1">
        <v>200</v>
      </c>
      <c r="C45" s="1">
        <v>229.25</v>
      </c>
      <c r="D45" s="1">
        <v>341.8</v>
      </c>
      <c r="E45" s="16">
        <f t="shared" si="0"/>
        <v>45850</v>
      </c>
      <c r="F45" s="1">
        <v>68360</v>
      </c>
      <c r="G45" s="1">
        <v>22510</v>
      </c>
      <c r="H45" s="1">
        <v>49.09</v>
      </c>
      <c r="I45" s="1" t="s">
        <v>147</v>
      </c>
      <c r="J45" s="1">
        <v>370.8</v>
      </c>
      <c r="K45" s="12">
        <v>66.98</v>
      </c>
      <c r="L45" s="14">
        <v>-18.82</v>
      </c>
      <c r="M45" s="14">
        <v>-5.41</v>
      </c>
      <c r="N45" s="1"/>
    </row>
    <row r="46" spans="1:14" x14ac:dyDescent="0.3">
      <c r="A46" s="11" t="s">
        <v>69</v>
      </c>
      <c r="B46" s="1">
        <v>200</v>
      </c>
      <c r="C46" s="1">
        <v>109</v>
      </c>
      <c r="D46" s="1">
        <v>83.24</v>
      </c>
      <c r="E46" s="16">
        <f t="shared" si="0"/>
        <v>21800</v>
      </c>
      <c r="F46" s="1">
        <v>16648</v>
      </c>
      <c r="G46" s="14">
        <v>-5152</v>
      </c>
      <c r="H46" s="1">
        <v>-23.63</v>
      </c>
      <c r="I46" s="1">
        <v>10.130000000000001</v>
      </c>
      <c r="J46" s="1">
        <v>10.43</v>
      </c>
      <c r="K46" s="1">
        <v>2.71</v>
      </c>
      <c r="L46" s="1">
        <v>14.47</v>
      </c>
      <c r="M46" s="14">
        <v>-3.93</v>
      </c>
      <c r="N46" s="1">
        <v>1.28</v>
      </c>
    </row>
    <row r="47" spans="1:14" x14ac:dyDescent="0.3">
      <c r="A47" s="11" t="s">
        <v>70</v>
      </c>
      <c r="B47" s="1">
        <v>200</v>
      </c>
      <c r="C47" s="1">
        <v>73.2</v>
      </c>
      <c r="D47" s="1">
        <v>304.75</v>
      </c>
      <c r="E47" s="16">
        <f t="shared" si="0"/>
        <v>14640</v>
      </c>
      <c r="F47" s="1">
        <v>60950</v>
      </c>
      <c r="G47" s="1">
        <v>46309.11</v>
      </c>
      <c r="H47" s="1">
        <v>316.3</v>
      </c>
      <c r="I47" s="14">
        <v>120.33</v>
      </c>
      <c r="J47" s="1">
        <v>23.84</v>
      </c>
      <c r="K47" s="1" t="s">
        <v>149</v>
      </c>
      <c r="L47" s="1"/>
      <c r="M47" s="1"/>
      <c r="N47" s="1"/>
    </row>
    <row r="48" spans="1:14" x14ac:dyDescent="0.3">
      <c r="A48" s="11" t="s">
        <v>71</v>
      </c>
      <c r="B48" s="1">
        <v>100</v>
      </c>
      <c r="C48" s="1">
        <v>247.2</v>
      </c>
      <c r="D48" s="1">
        <v>433.15</v>
      </c>
      <c r="E48" s="16">
        <f t="shared" si="0"/>
        <v>24720</v>
      </c>
      <c r="F48" s="1">
        <v>43315</v>
      </c>
      <c r="G48" s="1">
        <v>18595</v>
      </c>
      <c r="H48" s="1">
        <v>75.22</v>
      </c>
      <c r="I48" s="1">
        <v>9.3800000000000008</v>
      </c>
      <c r="J48" s="1">
        <v>22.36</v>
      </c>
      <c r="K48" s="1">
        <v>3.4</v>
      </c>
      <c r="L48" s="1">
        <v>34.270000000000003</v>
      </c>
      <c r="M48" s="1">
        <v>15.38</v>
      </c>
      <c r="N48" s="1">
        <v>14.38</v>
      </c>
    </row>
    <row r="49" spans="1:14" x14ac:dyDescent="0.3">
      <c r="A49" s="11" t="s">
        <v>72</v>
      </c>
      <c r="B49" s="1">
        <v>200</v>
      </c>
      <c r="C49" s="1">
        <v>124.75</v>
      </c>
      <c r="D49" s="1">
        <v>97.06</v>
      </c>
      <c r="E49" s="16">
        <f t="shared" si="0"/>
        <v>24950</v>
      </c>
      <c r="F49" s="1">
        <v>19412</v>
      </c>
      <c r="G49" s="14">
        <v>-5538</v>
      </c>
      <c r="H49" s="1">
        <v>-22.2</v>
      </c>
      <c r="I49" s="1">
        <v>32.25</v>
      </c>
      <c r="J49" s="1">
        <v>37.47</v>
      </c>
      <c r="K49" s="1">
        <v>11.27</v>
      </c>
      <c r="L49" s="1">
        <v>67.290000000000006</v>
      </c>
      <c r="M49" s="1"/>
      <c r="N49" s="1"/>
    </row>
    <row r="50" spans="1:14" x14ac:dyDescent="0.3">
      <c r="A50" s="11" t="s">
        <v>73</v>
      </c>
      <c r="B50" s="1">
        <v>150</v>
      </c>
      <c r="C50" s="1">
        <v>97.94</v>
      </c>
      <c r="D50" s="1">
        <v>785.45</v>
      </c>
      <c r="E50" s="16">
        <f t="shared" si="0"/>
        <v>14691</v>
      </c>
      <c r="F50" s="1">
        <v>117817.5</v>
      </c>
      <c r="G50" s="1">
        <v>103127</v>
      </c>
      <c r="H50" s="1">
        <v>702</v>
      </c>
      <c r="I50" s="14">
        <v>45.14</v>
      </c>
      <c r="J50" s="1">
        <v>21.3</v>
      </c>
      <c r="K50" s="12">
        <v>73.25</v>
      </c>
      <c r="L50" s="12">
        <v>114.67</v>
      </c>
      <c r="M50" s="1">
        <v>97</v>
      </c>
      <c r="N50" s="1"/>
    </row>
    <row r="51" spans="1:14" x14ac:dyDescent="0.3">
      <c r="A51" s="11" t="s">
        <v>74</v>
      </c>
      <c r="B51" s="1">
        <v>500</v>
      </c>
      <c r="C51" s="1">
        <v>107.98</v>
      </c>
      <c r="D51" s="1">
        <v>138.69999999999999</v>
      </c>
      <c r="E51" s="16">
        <f t="shared" si="0"/>
        <v>53990</v>
      </c>
      <c r="F51" s="1">
        <v>69350</v>
      </c>
      <c r="G51" s="1">
        <v>15357.6</v>
      </c>
      <c r="H51" s="1">
        <v>28.44</v>
      </c>
      <c r="I51" s="1">
        <v>13.2</v>
      </c>
      <c r="J51" s="1">
        <v>23.84</v>
      </c>
      <c r="K51" s="1">
        <v>14.47</v>
      </c>
      <c r="L51" s="1">
        <v>0.56999999999999995</v>
      </c>
      <c r="M51" s="1">
        <v>0.89</v>
      </c>
      <c r="N51" s="1">
        <v>10.39</v>
      </c>
    </row>
    <row r="52" spans="1:14" x14ac:dyDescent="0.3">
      <c r="A52" s="11" t="s">
        <v>75</v>
      </c>
      <c r="B52" s="1">
        <v>300</v>
      </c>
      <c r="C52" s="1">
        <v>88.35</v>
      </c>
      <c r="D52" s="1">
        <v>36.869999999999997</v>
      </c>
      <c r="E52" s="16">
        <f t="shared" si="0"/>
        <v>26505</v>
      </c>
      <c r="F52" s="1">
        <v>11061</v>
      </c>
      <c r="G52" s="14">
        <v>-15444</v>
      </c>
      <c r="H52" s="1">
        <v>-58.27</v>
      </c>
      <c r="I52" s="1">
        <v>15.42</v>
      </c>
      <c r="J52" s="1">
        <v>74.87</v>
      </c>
      <c r="K52" s="1">
        <v>-4.43</v>
      </c>
      <c r="L52" s="1">
        <v>26.54</v>
      </c>
      <c r="M52" s="1"/>
      <c r="N52" s="1"/>
    </row>
    <row r="53" spans="1:14" x14ac:dyDescent="0.3">
      <c r="A53" s="11" t="s">
        <v>76</v>
      </c>
      <c r="B53" s="1">
        <v>50</v>
      </c>
      <c r="C53" s="1">
        <v>496</v>
      </c>
      <c r="D53" s="1">
        <v>471.55</v>
      </c>
      <c r="E53" s="16">
        <f t="shared" si="0"/>
        <v>24800</v>
      </c>
      <c r="F53" s="1">
        <v>23577.5</v>
      </c>
      <c r="G53" s="14">
        <v>-1222.5</v>
      </c>
      <c r="H53" s="1">
        <v>-4.93</v>
      </c>
      <c r="I53" s="14">
        <v>56.9</v>
      </c>
      <c r="J53" s="1">
        <v>52.23</v>
      </c>
      <c r="K53" s="12">
        <v>22.95</v>
      </c>
      <c r="L53" s="12">
        <v>27.95</v>
      </c>
      <c r="M53" s="1"/>
      <c r="N53" s="1"/>
    </row>
    <row r="54" spans="1:14" x14ac:dyDescent="0.3">
      <c r="A54" s="11" t="s">
        <v>77</v>
      </c>
      <c r="B54" s="1">
        <v>50</v>
      </c>
      <c r="C54" s="1">
        <v>550.96</v>
      </c>
      <c r="D54" s="1">
        <v>1293.6500000000001</v>
      </c>
      <c r="E54" s="16">
        <f t="shared" si="0"/>
        <v>27548</v>
      </c>
      <c r="F54" s="1">
        <v>64682.5</v>
      </c>
      <c r="G54" s="1">
        <v>37134.300000000003</v>
      </c>
      <c r="H54" s="1">
        <v>134.80000000000001</v>
      </c>
      <c r="I54" s="1">
        <v>14.24</v>
      </c>
      <c r="J54" s="1">
        <v>37.43</v>
      </c>
      <c r="K54" s="1">
        <v>8.77</v>
      </c>
      <c r="L54" s="1">
        <v>13.4</v>
      </c>
      <c r="M54" s="1">
        <v>6.81</v>
      </c>
      <c r="N54" s="1">
        <v>7.78</v>
      </c>
    </row>
    <row r="55" spans="1:14" x14ac:dyDescent="0.3">
      <c r="A55" s="11" t="s">
        <v>78</v>
      </c>
      <c r="B55" s="1">
        <v>10</v>
      </c>
      <c r="C55" s="1">
        <v>1414.45</v>
      </c>
      <c r="D55" s="1">
        <v>3642.3</v>
      </c>
      <c r="E55" s="16">
        <f t="shared" si="0"/>
        <v>14144.5</v>
      </c>
      <c r="F55" s="1">
        <v>36423</v>
      </c>
      <c r="G55" s="1">
        <v>22278.5</v>
      </c>
      <c r="H55" s="1">
        <v>157.51</v>
      </c>
      <c r="I55" s="1">
        <v>36.97</v>
      </c>
      <c r="J55" s="1">
        <v>40.69</v>
      </c>
      <c r="K55" s="12">
        <v>17.309999999999999</v>
      </c>
      <c r="L55" s="12">
        <v>17.59</v>
      </c>
      <c r="M55" s="12">
        <v>10.34</v>
      </c>
      <c r="N55" s="12">
        <v>10.02</v>
      </c>
    </row>
    <row r="56" spans="1:14" x14ac:dyDescent="0.3">
      <c r="A56" s="11" t="s">
        <v>79</v>
      </c>
      <c r="B56" s="1">
        <v>100</v>
      </c>
      <c r="C56" s="1">
        <v>73.400000000000006</v>
      </c>
      <c r="D56" s="1">
        <v>403.7</v>
      </c>
      <c r="E56" s="16">
        <f t="shared" si="0"/>
        <v>7340.0000000000009</v>
      </c>
      <c r="F56" s="1">
        <v>40370</v>
      </c>
      <c r="G56" s="1">
        <v>33030</v>
      </c>
      <c r="H56" s="1">
        <v>450</v>
      </c>
      <c r="I56" s="1">
        <v>23.08</v>
      </c>
      <c r="J56" s="1">
        <v>57.93</v>
      </c>
      <c r="K56" s="12">
        <v>11.41</v>
      </c>
      <c r="L56" s="12">
        <v>17.91</v>
      </c>
      <c r="M56" s="12">
        <v>14.84</v>
      </c>
      <c r="N56" s="12">
        <v>12.05</v>
      </c>
    </row>
    <row r="57" spans="1:14" x14ac:dyDescent="0.3">
      <c r="A57" s="11" t="s">
        <v>80</v>
      </c>
      <c r="B57" s="1">
        <v>100</v>
      </c>
      <c r="C57" s="1">
        <v>675</v>
      </c>
      <c r="D57" s="1">
        <v>983.55</v>
      </c>
      <c r="E57" s="16">
        <f t="shared" si="0"/>
        <v>67500</v>
      </c>
      <c r="F57" s="1">
        <v>98355</v>
      </c>
      <c r="G57" s="1">
        <v>30855</v>
      </c>
      <c r="H57" s="1">
        <v>45.71</v>
      </c>
      <c r="I57" s="1">
        <v>19.350000000000001</v>
      </c>
      <c r="J57" s="1">
        <v>28.65</v>
      </c>
      <c r="K57" s="1">
        <v>7.88</v>
      </c>
      <c r="L57" s="1">
        <v>13.68</v>
      </c>
      <c r="M57" s="1">
        <v>3.17</v>
      </c>
      <c r="N57" s="1">
        <v>6.09</v>
      </c>
    </row>
    <row r="58" spans="1:14" x14ac:dyDescent="0.3">
      <c r="A58" s="11" t="s">
        <v>81</v>
      </c>
      <c r="B58" s="1">
        <v>3000</v>
      </c>
      <c r="C58" s="1">
        <v>21.88</v>
      </c>
      <c r="D58" s="1">
        <v>53.81</v>
      </c>
      <c r="E58" s="16">
        <f t="shared" si="0"/>
        <v>65640</v>
      </c>
      <c r="F58" s="1">
        <v>161430</v>
      </c>
      <c r="G58" s="1">
        <v>95780</v>
      </c>
      <c r="H58" s="1">
        <v>145.88999999999999</v>
      </c>
      <c r="I58" s="1">
        <v>8.4</v>
      </c>
      <c r="J58" s="1">
        <v>9.01</v>
      </c>
      <c r="K58" s="12">
        <v>21.9</v>
      </c>
      <c r="L58" s="12">
        <v>19.97</v>
      </c>
      <c r="M58" s="12">
        <v>13.57</v>
      </c>
      <c r="N58" s="1">
        <v>5.54</v>
      </c>
    </row>
    <row r="59" spans="1:14" x14ac:dyDescent="0.3">
      <c r="A59" s="11" t="s">
        <v>82</v>
      </c>
      <c r="B59" s="1">
        <v>100</v>
      </c>
      <c r="C59" s="1">
        <v>49.45</v>
      </c>
      <c r="D59" s="1">
        <v>88.02</v>
      </c>
      <c r="E59" s="16">
        <f t="shared" si="0"/>
        <v>4945</v>
      </c>
      <c r="F59" s="1">
        <v>8802</v>
      </c>
      <c r="G59" s="1">
        <v>3857</v>
      </c>
      <c r="H59" s="1">
        <v>78</v>
      </c>
      <c r="I59" s="1" t="s">
        <v>147</v>
      </c>
      <c r="J59" s="1">
        <v>66.14</v>
      </c>
      <c r="K59" s="1">
        <v>2.79</v>
      </c>
      <c r="L59" s="1">
        <v>14.95</v>
      </c>
      <c r="M59" s="1">
        <v>4.8600000000000003</v>
      </c>
      <c r="N59" s="1">
        <v>3.92</v>
      </c>
    </row>
    <row r="60" spans="1:14" x14ac:dyDescent="0.3">
      <c r="A60" s="11" t="s">
        <v>83</v>
      </c>
      <c r="B60" s="1">
        <v>10</v>
      </c>
      <c r="C60" s="1">
        <v>201.05</v>
      </c>
      <c r="D60" s="1">
        <v>1136.9000000000001</v>
      </c>
      <c r="E60" s="16">
        <f t="shared" si="0"/>
        <v>2010.5</v>
      </c>
      <c r="F60" s="1">
        <v>11369</v>
      </c>
      <c r="G60" s="1">
        <v>9358.5</v>
      </c>
      <c r="H60" s="1">
        <v>465.48</v>
      </c>
      <c r="I60" s="14">
        <v>104.89</v>
      </c>
      <c r="J60" s="1">
        <v>41.01</v>
      </c>
      <c r="K60" s="12">
        <v>20.059999999999999</v>
      </c>
      <c r="L60" s="12">
        <v>29.23</v>
      </c>
      <c r="M60" s="1"/>
      <c r="N60" s="1"/>
    </row>
    <row r="61" spans="1:14" x14ac:dyDescent="0.3">
      <c r="A61" s="11" t="s">
        <v>84</v>
      </c>
      <c r="B61" s="1">
        <v>50</v>
      </c>
      <c r="C61" s="1">
        <v>1516.63</v>
      </c>
      <c r="D61" s="1">
        <v>1465</v>
      </c>
      <c r="E61" s="16">
        <f t="shared" si="0"/>
        <v>75831.5</v>
      </c>
      <c r="F61" s="1">
        <v>73250</v>
      </c>
      <c r="G61" s="14">
        <v>-2581.4</v>
      </c>
      <c r="H61" s="1">
        <v>-3.4</v>
      </c>
      <c r="I61" s="1">
        <v>19.989999999999998</v>
      </c>
      <c r="J61" s="1">
        <v>45.96</v>
      </c>
      <c r="K61" s="14">
        <v>-8.76</v>
      </c>
      <c r="L61" s="1">
        <v>13.93</v>
      </c>
      <c r="M61" s="1">
        <v>10.210000000000001</v>
      </c>
      <c r="N61" s="1">
        <v>8.15</v>
      </c>
    </row>
    <row r="62" spans="1:14" x14ac:dyDescent="0.3">
      <c r="A62" s="11" t="s">
        <v>85</v>
      </c>
      <c r="B62" s="1">
        <v>100</v>
      </c>
      <c r="C62" s="1">
        <v>160.94999999999999</v>
      </c>
      <c r="D62" s="1">
        <v>157.44999999999999</v>
      </c>
      <c r="E62" s="16">
        <f t="shared" si="0"/>
        <v>16094.999999999998</v>
      </c>
      <c r="F62" s="1">
        <v>15745</v>
      </c>
      <c r="G62" s="14">
        <v>-350</v>
      </c>
      <c r="H62" s="1">
        <v>-2.17</v>
      </c>
      <c r="I62" s="1">
        <v>8.4</v>
      </c>
      <c r="J62" s="1">
        <v>42.99</v>
      </c>
      <c r="K62" s="1">
        <v>18.37</v>
      </c>
      <c r="L62" s="14">
        <v>-2.36</v>
      </c>
      <c r="M62" s="14">
        <v>-6.71</v>
      </c>
      <c r="N62" s="1"/>
    </row>
    <row r="63" spans="1:14" x14ac:dyDescent="0.3">
      <c r="A63" s="11" t="s">
        <v>86</v>
      </c>
      <c r="B63" s="1">
        <v>1000</v>
      </c>
      <c r="C63" s="1">
        <v>51.06</v>
      </c>
      <c r="D63" s="1">
        <v>37</v>
      </c>
      <c r="E63" s="16">
        <f t="shared" si="0"/>
        <v>51060</v>
      </c>
      <c r="F63" s="1">
        <v>37000</v>
      </c>
      <c r="G63" s="14">
        <v>-14062.63</v>
      </c>
      <c r="H63" s="1">
        <v>-27.54</v>
      </c>
      <c r="I63" s="1">
        <v>42.16</v>
      </c>
      <c r="J63" s="1">
        <v>71.069999999999993</v>
      </c>
      <c r="K63" s="1">
        <v>1.9</v>
      </c>
      <c r="L63" s="14">
        <v>-15.61</v>
      </c>
      <c r="M63" s="14">
        <v>-11.36</v>
      </c>
      <c r="N63" s="1"/>
    </row>
    <row r="64" spans="1:14" x14ac:dyDescent="0.3">
      <c r="A64" s="11" t="s">
        <v>87</v>
      </c>
      <c r="B64" s="1">
        <v>40</v>
      </c>
      <c r="C64" s="1">
        <v>289.5</v>
      </c>
      <c r="D64" s="1">
        <v>405.05</v>
      </c>
      <c r="E64" s="16">
        <f t="shared" si="0"/>
        <v>11580</v>
      </c>
      <c r="F64" s="1">
        <v>16202</v>
      </c>
      <c r="G64" s="1">
        <v>4622</v>
      </c>
      <c r="H64" s="1">
        <v>39.909999999999997</v>
      </c>
      <c r="I64" s="1">
        <v>20.96</v>
      </c>
      <c r="J64" s="1">
        <v>21.02</v>
      </c>
      <c r="K64" s="12">
        <v>60.55</v>
      </c>
      <c r="L64" s="12">
        <v>36.4</v>
      </c>
      <c r="M64" s="12">
        <v>29.84</v>
      </c>
      <c r="N64" s="12">
        <v>21.29</v>
      </c>
    </row>
    <row r="65" spans="1:14" x14ac:dyDescent="0.3">
      <c r="A65" s="11" t="s">
        <v>88</v>
      </c>
      <c r="B65" s="1">
        <v>100</v>
      </c>
      <c r="C65" s="1">
        <v>43.35</v>
      </c>
      <c r="D65" s="1">
        <v>78.8</v>
      </c>
      <c r="E65" s="16">
        <f t="shared" si="0"/>
        <v>4335</v>
      </c>
      <c r="F65" s="1">
        <v>7880</v>
      </c>
      <c r="G65" s="1">
        <v>3545</v>
      </c>
      <c r="H65" s="1">
        <v>81.78</v>
      </c>
      <c r="I65" s="1">
        <v>32.659999999999997</v>
      </c>
      <c r="J65" s="1">
        <v>41.86</v>
      </c>
      <c r="K65" s="12">
        <v>14.7</v>
      </c>
      <c r="L65" s="12">
        <v>12.47</v>
      </c>
      <c r="M65" s="12">
        <v>17.079999999999998</v>
      </c>
      <c r="N65" s="12">
        <v>16.510000000000002</v>
      </c>
    </row>
    <row r="66" spans="1:14" x14ac:dyDescent="0.3">
      <c r="A66" s="11" t="s">
        <v>89</v>
      </c>
      <c r="B66" s="1">
        <v>10</v>
      </c>
      <c r="C66" s="1">
        <v>3622</v>
      </c>
      <c r="D66" s="1">
        <v>8673.0499999999993</v>
      </c>
      <c r="E66" s="16">
        <f t="shared" si="0"/>
        <v>36220</v>
      </c>
      <c r="F66" s="1">
        <v>86730.5</v>
      </c>
      <c r="G66" s="1">
        <v>50510.5</v>
      </c>
      <c r="H66" s="1">
        <v>139.44999999999999</v>
      </c>
      <c r="I66" s="14">
        <v>240.14</v>
      </c>
      <c r="J66" s="1">
        <v>62.86</v>
      </c>
      <c r="K66" s="12">
        <v>8.83</v>
      </c>
      <c r="L66" s="12">
        <v>31.01</v>
      </c>
      <c r="M66" s="12">
        <v>17.12</v>
      </c>
      <c r="N66" s="12">
        <v>16.16</v>
      </c>
    </row>
    <row r="67" spans="1:14" x14ac:dyDescent="0.3">
      <c r="A67" s="11" t="s">
        <v>90</v>
      </c>
      <c r="B67" s="1">
        <v>10</v>
      </c>
      <c r="C67" s="1">
        <v>1293.1500000000001</v>
      </c>
      <c r="D67" s="1">
        <v>1304.3</v>
      </c>
      <c r="E67" s="16">
        <f t="shared" ref="E67:E123" si="1">(B67*C67)</f>
        <v>12931.5</v>
      </c>
      <c r="F67" s="1">
        <v>13043</v>
      </c>
      <c r="G67" s="1">
        <v>111.5</v>
      </c>
      <c r="H67" s="1">
        <v>0.86</v>
      </c>
      <c r="I67" s="1">
        <v>34.409999999999997</v>
      </c>
      <c r="J67" s="1">
        <v>41.01</v>
      </c>
      <c r="K67" s="1">
        <v>6.86</v>
      </c>
      <c r="L67" s="1">
        <v>24.78</v>
      </c>
      <c r="M67" s="1">
        <v>11.89</v>
      </c>
      <c r="N67" s="1"/>
    </row>
    <row r="68" spans="1:14" x14ac:dyDescent="0.3">
      <c r="A68" s="11" t="s">
        <v>91</v>
      </c>
      <c r="B68" s="1">
        <v>10</v>
      </c>
      <c r="C68" s="1">
        <v>98.65</v>
      </c>
      <c r="D68" s="1">
        <v>182.07</v>
      </c>
      <c r="E68" s="16">
        <f t="shared" si="1"/>
        <v>986.5</v>
      </c>
      <c r="F68" s="1">
        <v>1820.7</v>
      </c>
      <c r="G68" s="1">
        <v>834.2</v>
      </c>
      <c r="H68" s="1">
        <v>84.56</v>
      </c>
      <c r="I68" s="1">
        <v>56.29</v>
      </c>
      <c r="J68" s="1" t="s">
        <v>147</v>
      </c>
      <c r="K68" s="1">
        <v>11.95</v>
      </c>
      <c r="L68" s="14">
        <v>-31.87</v>
      </c>
      <c r="M68" s="14">
        <v>-18.91</v>
      </c>
      <c r="N68" s="14">
        <v>-10.79</v>
      </c>
    </row>
    <row r="69" spans="1:14" x14ac:dyDescent="0.3">
      <c r="A69" s="11" t="s">
        <v>92</v>
      </c>
      <c r="B69" s="1">
        <v>10</v>
      </c>
      <c r="C69" s="1">
        <v>131.25</v>
      </c>
      <c r="D69" s="1">
        <v>443.45</v>
      </c>
      <c r="E69" s="16">
        <f t="shared" si="1"/>
        <v>1312.5</v>
      </c>
      <c r="F69" s="1">
        <v>4434.5</v>
      </c>
      <c r="G69" s="1">
        <v>3122</v>
      </c>
      <c r="H69" s="1">
        <v>237.87</v>
      </c>
      <c r="I69" s="1">
        <v>27.42</v>
      </c>
      <c r="J69" s="1">
        <v>33.89</v>
      </c>
      <c r="K69" s="1">
        <v>5.33</v>
      </c>
      <c r="L69" s="1"/>
      <c r="M69" s="1"/>
      <c r="N69" s="1"/>
    </row>
    <row r="70" spans="1:14" x14ac:dyDescent="0.3">
      <c r="A70" s="11" t="s">
        <v>93</v>
      </c>
      <c r="B70" s="1">
        <v>100</v>
      </c>
      <c r="C70" s="1">
        <v>199.52</v>
      </c>
      <c r="D70" s="1">
        <v>161.94</v>
      </c>
      <c r="E70" s="16">
        <f t="shared" si="1"/>
        <v>19952</v>
      </c>
      <c r="F70" s="1">
        <v>16194</v>
      </c>
      <c r="G70" s="14">
        <v>-3758</v>
      </c>
      <c r="H70" s="1">
        <v>-18.84</v>
      </c>
      <c r="I70" s="1">
        <v>286.74</v>
      </c>
      <c r="J70" s="1" t="s">
        <v>147</v>
      </c>
      <c r="K70" s="1">
        <v>24.31</v>
      </c>
      <c r="L70" s="1">
        <v>37.79</v>
      </c>
      <c r="M70" s="1"/>
      <c r="N70" s="1"/>
    </row>
    <row r="71" spans="1:14" x14ac:dyDescent="0.3">
      <c r="A71" s="11" t="s">
        <v>94</v>
      </c>
      <c r="B71" s="1">
        <v>100</v>
      </c>
      <c r="C71" s="1">
        <v>93.39</v>
      </c>
      <c r="D71" s="1">
        <v>94.05</v>
      </c>
      <c r="E71" s="16">
        <f t="shared" si="1"/>
        <v>9339</v>
      </c>
      <c r="F71" s="1">
        <v>9405</v>
      </c>
      <c r="G71" s="1">
        <v>66</v>
      </c>
      <c r="H71" s="1">
        <v>0.71</v>
      </c>
      <c r="I71" s="1" t="s">
        <v>147</v>
      </c>
      <c r="J71" s="1">
        <v>38.54</v>
      </c>
      <c r="K71" s="1" t="s">
        <v>149</v>
      </c>
      <c r="L71" s="1"/>
      <c r="M71" s="1"/>
      <c r="N71" s="1"/>
    </row>
    <row r="72" spans="1:14" x14ac:dyDescent="0.3">
      <c r="A72" s="11" t="s">
        <v>95</v>
      </c>
      <c r="B72" s="1">
        <v>40</v>
      </c>
      <c r="C72" s="1">
        <v>123.43</v>
      </c>
      <c r="D72" s="1">
        <v>457.6</v>
      </c>
      <c r="E72" s="16">
        <f t="shared" si="1"/>
        <v>4937.2000000000007</v>
      </c>
      <c r="F72" s="1">
        <v>18304</v>
      </c>
      <c r="G72" s="1">
        <v>13367</v>
      </c>
      <c r="H72" s="1">
        <v>270.75</v>
      </c>
      <c r="I72" s="14">
        <v>34.57</v>
      </c>
      <c r="J72" s="1">
        <v>33.82</v>
      </c>
      <c r="K72" s="12">
        <v>41.66</v>
      </c>
      <c r="L72" s="12">
        <v>34.14</v>
      </c>
      <c r="M72" s="1">
        <v>12.72</v>
      </c>
      <c r="N72" s="1">
        <v>10.92</v>
      </c>
    </row>
    <row r="73" spans="1:14" x14ac:dyDescent="0.3">
      <c r="A73" s="11" t="s">
        <v>96</v>
      </c>
      <c r="B73" s="1">
        <v>20</v>
      </c>
      <c r="C73" s="1">
        <v>681.38</v>
      </c>
      <c r="D73" s="1">
        <v>1696.6</v>
      </c>
      <c r="E73" s="16">
        <f t="shared" si="1"/>
        <v>13627.6</v>
      </c>
      <c r="F73" s="1">
        <v>33932</v>
      </c>
      <c r="G73" s="1">
        <v>20304.5</v>
      </c>
      <c r="H73" s="1">
        <v>149</v>
      </c>
      <c r="I73" s="1">
        <v>58.48</v>
      </c>
      <c r="J73" s="1">
        <v>86.96</v>
      </c>
      <c r="K73" s="12">
        <v>32.78</v>
      </c>
      <c r="L73" s="12">
        <v>56.14</v>
      </c>
      <c r="M73" s="12">
        <v>14.95</v>
      </c>
      <c r="N73" s="12">
        <v>10.63</v>
      </c>
    </row>
    <row r="74" spans="1:14" x14ac:dyDescent="0.3">
      <c r="A74" s="11" t="s">
        <v>97</v>
      </c>
      <c r="B74" s="1">
        <v>1000</v>
      </c>
      <c r="C74" s="1">
        <v>130</v>
      </c>
      <c r="D74" s="1">
        <v>971.35</v>
      </c>
      <c r="E74" s="16">
        <f t="shared" si="1"/>
        <v>130000</v>
      </c>
      <c r="F74" s="1">
        <v>971350</v>
      </c>
      <c r="G74" s="1">
        <v>841350</v>
      </c>
      <c r="H74" s="1">
        <v>647.19000000000005</v>
      </c>
      <c r="I74" s="1">
        <v>76.17</v>
      </c>
      <c r="J74" s="1">
        <v>84.14</v>
      </c>
      <c r="K74" s="12">
        <v>29.7</v>
      </c>
      <c r="L74" s="12">
        <v>19.09</v>
      </c>
      <c r="M74" s="12">
        <v>17.350000000000001</v>
      </c>
      <c r="N74" s="1">
        <v>8.15</v>
      </c>
    </row>
    <row r="75" spans="1:14" x14ac:dyDescent="0.3">
      <c r="A75" s="11" t="s">
        <v>98</v>
      </c>
      <c r="B75" s="1">
        <v>5</v>
      </c>
      <c r="C75" s="1">
        <v>2252.54</v>
      </c>
      <c r="D75" s="1">
        <v>2969.9</v>
      </c>
      <c r="E75" s="16">
        <f t="shared" si="1"/>
        <v>11262.7</v>
      </c>
      <c r="F75" s="1">
        <v>14849.5</v>
      </c>
      <c r="G75" s="1">
        <v>3586.8</v>
      </c>
      <c r="H75" s="1">
        <v>31.85</v>
      </c>
      <c r="I75" s="14">
        <v>78.09</v>
      </c>
      <c r="J75" s="1">
        <v>63.39</v>
      </c>
      <c r="K75" s="1">
        <v>5.18</v>
      </c>
      <c r="L75" s="1">
        <v>19.3</v>
      </c>
      <c r="M75" s="1">
        <v>11.84</v>
      </c>
      <c r="N75" s="1">
        <v>11.2</v>
      </c>
    </row>
    <row r="76" spans="1:14" x14ac:dyDescent="0.3">
      <c r="A76" s="11" t="s">
        <v>99</v>
      </c>
      <c r="B76" s="1">
        <v>20</v>
      </c>
      <c r="C76" s="1">
        <v>344</v>
      </c>
      <c r="D76" s="1">
        <v>240.05</v>
      </c>
      <c r="E76" s="16">
        <f t="shared" si="1"/>
        <v>6880</v>
      </c>
      <c r="F76" s="1">
        <v>4801</v>
      </c>
      <c r="G76" s="14">
        <v>-2079</v>
      </c>
      <c r="H76" s="1">
        <v>-30.22</v>
      </c>
      <c r="I76" s="1">
        <v>18.57</v>
      </c>
      <c r="J76" s="1">
        <v>63.39</v>
      </c>
      <c r="K76" s="1">
        <v>0.36</v>
      </c>
      <c r="L76" s="1">
        <v>11.59</v>
      </c>
      <c r="M76" s="1">
        <v>5.0599999999999996</v>
      </c>
      <c r="N76" s="1">
        <v>5.59</v>
      </c>
    </row>
    <row r="77" spans="1:14" x14ac:dyDescent="0.3">
      <c r="A77" s="11" t="s">
        <v>100</v>
      </c>
      <c r="B77" s="1">
        <v>5</v>
      </c>
      <c r="C77" s="1">
        <v>945</v>
      </c>
      <c r="D77" s="1">
        <v>2529.1999999999998</v>
      </c>
      <c r="E77" s="16">
        <f t="shared" si="1"/>
        <v>4725</v>
      </c>
      <c r="F77" s="1">
        <v>12646</v>
      </c>
      <c r="G77" s="1">
        <v>7921</v>
      </c>
      <c r="H77" s="1">
        <v>167.64</v>
      </c>
      <c r="I77" s="14">
        <v>85.68</v>
      </c>
      <c r="J77" s="1">
        <v>78.67</v>
      </c>
      <c r="K77" s="12">
        <v>21.82</v>
      </c>
      <c r="L77" s="12">
        <v>20.49</v>
      </c>
      <c r="M77" s="12">
        <v>17.63</v>
      </c>
      <c r="N77" s="12">
        <v>15.62</v>
      </c>
    </row>
    <row r="78" spans="1:14" x14ac:dyDescent="0.3">
      <c r="A78" s="11" t="s">
        <v>101</v>
      </c>
      <c r="B78" s="1">
        <v>10</v>
      </c>
      <c r="C78" s="1">
        <v>1219.18</v>
      </c>
      <c r="D78" s="1">
        <v>1298.3499999999999</v>
      </c>
      <c r="E78" s="16">
        <f t="shared" si="1"/>
        <v>12191.800000000001</v>
      </c>
      <c r="F78" s="1">
        <v>12983.5</v>
      </c>
      <c r="G78" s="1">
        <v>791.7</v>
      </c>
      <c r="H78" s="1">
        <v>6.49</v>
      </c>
      <c r="I78" s="1">
        <v>26.24</v>
      </c>
      <c r="J78" s="1">
        <v>44.38</v>
      </c>
      <c r="K78" s="14">
        <v>-0.97</v>
      </c>
      <c r="L78" s="1">
        <v>8.64</v>
      </c>
      <c r="M78" s="1">
        <v>6.66</v>
      </c>
      <c r="N78" s="1">
        <v>7.11</v>
      </c>
    </row>
    <row r="79" spans="1:14" x14ac:dyDescent="0.3">
      <c r="A79" s="11" t="s">
        <v>102</v>
      </c>
      <c r="B79" s="1">
        <v>200</v>
      </c>
      <c r="C79" s="1">
        <v>170.9</v>
      </c>
      <c r="D79" s="1">
        <v>310.14999999999998</v>
      </c>
      <c r="E79" s="16">
        <f t="shared" si="1"/>
        <v>34180</v>
      </c>
      <c r="F79" s="1">
        <v>62030</v>
      </c>
      <c r="G79" s="1">
        <v>27850</v>
      </c>
      <c r="H79" s="1">
        <v>81.48</v>
      </c>
      <c r="I79" s="1">
        <v>18.510000000000002</v>
      </c>
      <c r="J79" s="1">
        <v>21.3</v>
      </c>
      <c r="K79" s="14">
        <v>-0.11</v>
      </c>
      <c r="L79" s="1">
        <v>4.97</v>
      </c>
      <c r="M79" s="1">
        <v>5.51</v>
      </c>
      <c r="N79" s="1">
        <v>11.33</v>
      </c>
    </row>
    <row r="80" spans="1:14" x14ac:dyDescent="0.3">
      <c r="A80" s="11" t="s">
        <v>103</v>
      </c>
      <c r="B80" s="1">
        <v>100</v>
      </c>
      <c r="C80" s="1">
        <v>370.3</v>
      </c>
      <c r="D80" s="1">
        <v>813.8</v>
      </c>
      <c r="E80" s="16">
        <f t="shared" si="1"/>
        <v>37030</v>
      </c>
      <c r="F80" s="1">
        <v>81380</v>
      </c>
      <c r="G80" s="1">
        <v>44350</v>
      </c>
      <c r="H80" s="1">
        <v>119.77</v>
      </c>
      <c r="I80" s="14">
        <v>49.43</v>
      </c>
      <c r="J80" s="1">
        <v>46.18</v>
      </c>
      <c r="K80" s="14">
        <v>-4.87</v>
      </c>
      <c r="L80" s="12">
        <v>38.5</v>
      </c>
      <c r="M80" s="12">
        <v>24.88</v>
      </c>
      <c r="N80" s="1">
        <v>13.4</v>
      </c>
    </row>
    <row r="81" spans="1:14" x14ac:dyDescent="0.3">
      <c r="A81" s="11" t="s">
        <v>104</v>
      </c>
      <c r="B81" s="1">
        <v>100</v>
      </c>
      <c r="C81" s="1">
        <v>444.45</v>
      </c>
      <c r="D81" s="1">
        <v>548.20000000000005</v>
      </c>
      <c r="E81" s="16">
        <f t="shared" si="1"/>
        <v>44445</v>
      </c>
      <c r="F81" s="1">
        <v>54820</v>
      </c>
      <c r="G81" s="1">
        <v>10375.299999999999</v>
      </c>
      <c r="H81" s="1">
        <v>23.34</v>
      </c>
      <c r="I81" s="14">
        <v>116.19</v>
      </c>
      <c r="J81" s="1">
        <v>63.14</v>
      </c>
      <c r="K81" s="1">
        <v>34.270000000000003</v>
      </c>
      <c r="L81" s="1">
        <v>20.93</v>
      </c>
      <c r="M81" s="1">
        <v>1.44</v>
      </c>
      <c r="N81" s="1"/>
    </row>
    <row r="82" spans="1:14" x14ac:dyDescent="0.3">
      <c r="A82" s="11" t="s">
        <v>105</v>
      </c>
      <c r="B82" s="1">
        <v>2500</v>
      </c>
      <c r="C82" s="1">
        <v>30.79</v>
      </c>
      <c r="D82" s="1">
        <v>69.69</v>
      </c>
      <c r="E82" s="16">
        <f t="shared" si="1"/>
        <v>76975</v>
      </c>
      <c r="F82" s="1">
        <v>174225</v>
      </c>
      <c r="G82" s="1">
        <v>97250</v>
      </c>
      <c r="H82" s="1">
        <v>126.34</v>
      </c>
      <c r="I82" s="1">
        <v>30.35</v>
      </c>
      <c r="J82" s="1">
        <v>44.19</v>
      </c>
      <c r="K82" s="1">
        <v>2.16</v>
      </c>
      <c r="L82" s="1">
        <v>19.7</v>
      </c>
      <c r="M82" s="1">
        <v>11.44</v>
      </c>
      <c r="N82" s="1">
        <v>13.69</v>
      </c>
    </row>
    <row r="83" spans="1:14" x14ac:dyDescent="0.3">
      <c r="A83" s="11" t="s">
        <v>106</v>
      </c>
      <c r="B83" s="1">
        <v>80</v>
      </c>
      <c r="C83" s="1">
        <v>380.8</v>
      </c>
      <c r="D83" s="1">
        <v>1751.9</v>
      </c>
      <c r="E83" s="16">
        <f t="shared" si="1"/>
        <v>30464</v>
      </c>
      <c r="F83" s="1">
        <v>140152</v>
      </c>
      <c r="G83" s="1">
        <v>109688</v>
      </c>
      <c r="H83" s="1">
        <v>360.06</v>
      </c>
      <c r="I83" s="14">
        <v>109.73</v>
      </c>
      <c r="J83" s="1">
        <v>87.13</v>
      </c>
      <c r="K83" s="14">
        <v>-8.34</v>
      </c>
      <c r="L83" s="1">
        <v>2.84</v>
      </c>
      <c r="M83" s="1">
        <v>8.7799999999999994</v>
      </c>
      <c r="N83" s="1">
        <v>11.94</v>
      </c>
    </row>
    <row r="84" spans="1:14" x14ac:dyDescent="0.3">
      <c r="A84" s="11" t="s">
        <v>107</v>
      </c>
      <c r="B84" s="1">
        <v>5</v>
      </c>
      <c r="C84" s="1">
        <v>1201.56</v>
      </c>
      <c r="D84" s="1">
        <v>1722.6</v>
      </c>
      <c r="E84" s="16">
        <f t="shared" si="1"/>
        <v>6007.7999999999993</v>
      </c>
      <c r="F84" s="1">
        <v>8613</v>
      </c>
      <c r="G84" s="1">
        <v>2605.1999999999998</v>
      </c>
      <c r="H84" s="1">
        <v>43.36</v>
      </c>
      <c r="I84" s="1">
        <v>48.56</v>
      </c>
      <c r="J84" s="1">
        <v>63.14</v>
      </c>
      <c r="K84" s="1">
        <v>12.02</v>
      </c>
      <c r="L84" s="1">
        <v>11.13</v>
      </c>
      <c r="M84" s="1">
        <v>5.49</v>
      </c>
      <c r="N84" s="1"/>
    </row>
    <row r="85" spans="1:14" x14ac:dyDescent="0.3">
      <c r="A85" s="11" t="s">
        <v>108</v>
      </c>
      <c r="B85" s="1">
        <v>1000</v>
      </c>
      <c r="C85" s="1">
        <v>26.29</v>
      </c>
      <c r="D85" s="1">
        <v>73.59</v>
      </c>
      <c r="E85" s="16">
        <f t="shared" si="1"/>
        <v>26290</v>
      </c>
      <c r="F85" s="1">
        <v>73590</v>
      </c>
      <c r="G85" s="1">
        <v>47300</v>
      </c>
      <c r="H85" s="1">
        <v>179.92</v>
      </c>
      <c r="I85" s="1"/>
      <c r="J85" s="1"/>
      <c r="K85" s="1"/>
      <c r="L85" s="1"/>
      <c r="M85" s="1"/>
      <c r="N85" s="1"/>
    </row>
    <row r="86" spans="1:14" x14ac:dyDescent="0.3">
      <c r="A86" s="11" t="s">
        <v>109</v>
      </c>
      <c r="B86" s="1">
        <v>50</v>
      </c>
      <c r="C86" s="1">
        <v>373.29</v>
      </c>
      <c r="D86" s="1">
        <v>398</v>
      </c>
      <c r="E86" s="16">
        <f t="shared" si="1"/>
        <v>18664.5</v>
      </c>
      <c r="F86" s="1">
        <v>19900</v>
      </c>
      <c r="G86" s="1">
        <v>1235.75</v>
      </c>
      <c r="H86" s="1">
        <v>6.62</v>
      </c>
      <c r="I86" s="1">
        <v>49.3</v>
      </c>
      <c r="J86" s="1" t="s">
        <v>147</v>
      </c>
      <c r="K86" s="12">
        <v>30.84</v>
      </c>
      <c r="L86" s="12">
        <v>24.29</v>
      </c>
      <c r="M86" s="1"/>
      <c r="N86" s="1"/>
    </row>
    <row r="87" spans="1:14" x14ac:dyDescent="0.3">
      <c r="A87" s="11" t="s">
        <v>110</v>
      </c>
      <c r="B87" s="1">
        <v>20</v>
      </c>
      <c r="C87" s="1">
        <v>1133.75</v>
      </c>
      <c r="D87" s="1">
        <v>1135</v>
      </c>
      <c r="E87" s="16">
        <f t="shared" si="1"/>
        <v>22675</v>
      </c>
      <c r="F87" s="1">
        <v>22700</v>
      </c>
      <c r="G87" s="1">
        <v>25</v>
      </c>
      <c r="H87" s="1">
        <v>0.11</v>
      </c>
      <c r="I87" s="1" t="s">
        <v>147</v>
      </c>
      <c r="J87" s="1">
        <v>65.47</v>
      </c>
      <c r="K87" s="1">
        <v>-0.38</v>
      </c>
      <c r="L87" s="12">
        <v>27.74</v>
      </c>
      <c r="M87" s="12">
        <v>15.78</v>
      </c>
      <c r="N87" s="1"/>
    </row>
    <row r="88" spans="1:14" x14ac:dyDescent="0.3">
      <c r="A88" s="11" t="s">
        <v>111</v>
      </c>
      <c r="B88" s="1">
        <v>50</v>
      </c>
      <c r="C88" s="1">
        <v>150.82</v>
      </c>
      <c r="D88" s="1">
        <v>207.7</v>
      </c>
      <c r="E88" s="16">
        <f t="shared" si="1"/>
        <v>7541</v>
      </c>
      <c r="F88" s="1">
        <v>10385</v>
      </c>
      <c r="G88" s="1">
        <v>2844.1</v>
      </c>
      <c r="H88" s="1">
        <v>37.72</v>
      </c>
      <c r="I88" s="1">
        <v>13.32</v>
      </c>
      <c r="J88" s="1">
        <v>43.19</v>
      </c>
      <c r="K88" s="1">
        <v>5.97</v>
      </c>
      <c r="L88" s="1">
        <v>16.2</v>
      </c>
      <c r="M88" s="1">
        <v>13.93</v>
      </c>
      <c r="N88" s="1">
        <v>12.33</v>
      </c>
    </row>
    <row r="89" spans="1:14" x14ac:dyDescent="0.3">
      <c r="A89" s="11" t="s">
        <v>112</v>
      </c>
      <c r="B89" s="1">
        <v>15</v>
      </c>
      <c r="C89" s="1">
        <v>127.78</v>
      </c>
      <c r="D89" s="1">
        <v>870</v>
      </c>
      <c r="E89" s="16">
        <f t="shared" si="1"/>
        <v>1916.7</v>
      </c>
      <c r="F89" s="1">
        <v>13050</v>
      </c>
      <c r="G89" s="1">
        <v>11133.24</v>
      </c>
      <c r="H89" s="1">
        <v>580.83000000000004</v>
      </c>
      <c r="I89" s="1">
        <v>78.069999999999993</v>
      </c>
      <c r="J89" s="1">
        <v>153.47999999999999</v>
      </c>
      <c r="K89" s="12">
        <v>25.79</v>
      </c>
      <c r="L89" s="1"/>
      <c r="M89" s="1"/>
      <c r="N89" s="1"/>
    </row>
    <row r="90" spans="1:14" x14ac:dyDescent="0.3">
      <c r="A90" s="11" t="s">
        <v>113</v>
      </c>
      <c r="B90" s="1">
        <v>400</v>
      </c>
      <c r="C90" s="1">
        <v>745.5</v>
      </c>
      <c r="D90" s="1">
        <v>1223.5</v>
      </c>
      <c r="E90" s="16">
        <f t="shared" si="1"/>
        <v>298200</v>
      </c>
      <c r="F90" s="1">
        <v>489400</v>
      </c>
      <c r="G90" s="1">
        <v>191201.39</v>
      </c>
      <c r="H90" s="1">
        <v>64.12</v>
      </c>
      <c r="I90" s="14">
        <v>24.41</v>
      </c>
      <c r="J90" s="1">
        <v>20.05</v>
      </c>
      <c r="K90" s="1">
        <v>6.59</v>
      </c>
      <c r="L90" s="1">
        <v>23.43</v>
      </c>
      <c r="M90" s="1">
        <v>9.42</v>
      </c>
      <c r="N90" s="1">
        <v>7.73</v>
      </c>
    </row>
    <row r="91" spans="1:14" x14ac:dyDescent="0.3">
      <c r="A91" s="11" t="s">
        <v>114</v>
      </c>
      <c r="B91" s="1">
        <v>200</v>
      </c>
      <c r="C91" s="1">
        <v>60.95</v>
      </c>
      <c r="D91" s="1">
        <v>64.33</v>
      </c>
      <c r="E91" s="16">
        <f t="shared" si="1"/>
        <v>12190</v>
      </c>
      <c r="F91" s="1">
        <v>12866</v>
      </c>
      <c r="G91" s="1">
        <v>676</v>
      </c>
      <c r="H91" s="1">
        <v>5.55</v>
      </c>
      <c r="I91" s="1">
        <v>12.31</v>
      </c>
      <c r="J91" s="1">
        <v>24.46</v>
      </c>
      <c r="K91" s="12">
        <v>35.5</v>
      </c>
      <c r="L91" s="12">
        <v>3728.04</v>
      </c>
      <c r="M91" s="1"/>
      <c r="N91" s="1"/>
    </row>
    <row r="92" spans="1:14" x14ac:dyDescent="0.3">
      <c r="A92" s="11" t="s">
        <v>115</v>
      </c>
      <c r="B92" s="1">
        <v>100</v>
      </c>
      <c r="C92" s="1">
        <v>223</v>
      </c>
      <c r="D92" s="1">
        <v>305</v>
      </c>
      <c r="E92" s="16">
        <f t="shared" si="1"/>
        <v>22300</v>
      </c>
      <c r="F92" s="1">
        <v>30500</v>
      </c>
      <c r="G92" s="1">
        <v>8200</v>
      </c>
      <c r="H92" s="1">
        <v>36.770000000000003</v>
      </c>
      <c r="I92" s="1">
        <v>42.04</v>
      </c>
      <c r="J92" s="1">
        <v>82.24</v>
      </c>
      <c r="K92" s="12">
        <v>28.43</v>
      </c>
      <c r="L92" s="12">
        <v>21.91</v>
      </c>
      <c r="M92" s="14">
        <v>-11.01</v>
      </c>
      <c r="N92" s="1">
        <v>-0.11</v>
      </c>
    </row>
    <row r="93" spans="1:14" x14ac:dyDescent="0.3">
      <c r="A93" s="11" t="s">
        <v>116</v>
      </c>
      <c r="B93" s="1">
        <v>80</v>
      </c>
      <c r="C93" s="1">
        <v>916.58</v>
      </c>
      <c r="D93" s="1">
        <v>1387</v>
      </c>
      <c r="E93" s="16">
        <f t="shared" si="1"/>
        <v>73326.400000000009</v>
      </c>
      <c r="F93" s="1">
        <v>110960</v>
      </c>
      <c r="G93" s="1">
        <v>37633.699999999997</v>
      </c>
      <c r="H93" s="1">
        <v>51.32</v>
      </c>
      <c r="I93" s="14">
        <v>64.63</v>
      </c>
      <c r="J93" s="1">
        <v>20.78</v>
      </c>
      <c r="K93" s="1">
        <v>14.65</v>
      </c>
      <c r="L93" s="1">
        <v>17.43</v>
      </c>
      <c r="M93" s="1">
        <v>19.63</v>
      </c>
      <c r="N93" s="1"/>
    </row>
    <row r="94" spans="1:14" x14ac:dyDescent="0.3">
      <c r="A94" s="11" t="s">
        <v>117</v>
      </c>
      <c r="B94" s="1">
        <v>300</v>
      </c>
      <c r="C94" s="1">
        <v>519.34</v>
      </c>
      <c r="D94" s="1">
        <v>812.05</v>
      </c>
      <c r="E94" s="16">
        <f t="shared" si="1"/>
        <v>155802</v>
      </c>
      <c r="F94" s="1">
        <v>243615</v>
      </c>
      <c r="G94" s="1">
        <v>87812.5</v>
      </c>
      <c r="H94" s="1">
        <v>56.36</v>
      </c>
      <c r="I94" s="14">
        <v>10.050000000000001</v>
      </c>
      <c r="J94" s="1">
        <v>9.01</v>
      </c>
      <c r="K94" s="12">
        <v>17.86</v>
      </c>
      <c r="L94" s="12">
        <v>16.45</v>
      </c>
      <c r="M94" s="12">
        <v>11.63</v>
      </c>
      <c r="N94" s="1">
        <v>8.7899999999999991</v>
      </c>
    </row>
    <row r="95" spans="1:14" x14ac:dyDescent="0.3">
      <c r="A95" s="11" t="s">
        <v>118</v>
      </c>
      <c r="B95" s="1">
        <v>1000</v>
      </c>
      <c r="C95" s="1">
        <v>70.150000000000006</v>
      </c>
      <c r="D95" s="1">
        <v>46.36</v>
      </c>
      <c r="E95" s="16">
        <f t="shared" si="1"/>
        <v>70150</v>
      </c>
      <c r="F95" s="1">
        <v>46360</v>
      </c>
      <c r="G95" s="14">
        <v>-23790</v>
      </c>
      <c r="H95" s="1">
        <v>-33.909999999999997</v>
      </c>
      <c r="I95" s="1">
        <v>12</v>
      </c>
      <c r="J95" s="1">
        <v>37.26</v>
      </c>
      <c r="K95" s="14">
        <v>-20.010000000000002</v>
      </c>
      <c r="L95" s="1">
        <v>9.66</v>
      </c>
      <c r="M95" s="1">
        <v>6.79</v>
      </c>
      <c r="N95" s="1">
        <v>8.6</v>
      </c>
    </row>
    <row r="96" spans="1:14" x14ac:dyDescent="0.3">
      <c r="A96" s="11" t="s">
        <v>119</v>
      </c>
      <c r="B96" s="1">
        <v>100</v>
      </c>
      <c r="C96" s="1">
        <v>232.81</v>
      </c>
      <c r="D96" s="1">
        <v>314.55</v>
      </c>
      <c r="E96" s="16">
        <f t="shared" si="1"/>
        <v>23281</v>
      </c>
      <c r="F96" s="1">
        <v>31455</v>
      </c>
      <c r="G96" s="1">
        <v>8173.8</v>
      </c>
      <c r="H96" s="1">
        <v>35.11</v>
      </c>
      <c r="I96" s="1">
        <v>22.4</v>
      </c>
      <c r="J96" s="1">
        <v>32.880000000000003</v>
      </c>
      <c r="K96" s="1">
        <v>5.83</v>
      </c>
      <c r="L96" s="12">
        <v>26.95</v>
      </c>
      <c r="M96" s="1">
        <v>9.9499999999999993</v>
      </c>
      <c r="N96" s="1"/>
    </row>
    <row r="97" spans="1:14" x14ac:dyDescent="0.3">
      <c r="A97" s="11" t="s">
        <v>120</v>
      </c>
      <c r="B97" s="1">
        <v>200</v>
      </c>
      <c r="C97" s="1">
        <v>39.94</v>
      </c>
      <c r="D97" s="1">
        <v>51.13</v>
      </c>
      <c r="E97" s="16">
        <f t="shared" si="1"/>
        <v>7988</v>
      </c>
      <c r="F97" s="1">
        <v>10226</v>
      </c>
      <c r="G97" s="1">
        <v>2238.6</v>
      </c>
      <c r="H97" s="1">
        <v>28.03</v>
      </c>
      <c r="I97" s="1">
        <v>25.62</v>
      </c>
      <c r="J97" s="1">
        <v>63.14</v>
      </c>
      <c r="K97" s="12">
        <v>34</v>
      </c>
      <c r="L97" s="12">
        <v>27.44</v>
      </c>
      <c r="M97" s="1"/>
      <c r="N97" s="1"/>
    </row>
    <row r="98" spans="1:14" x14ac:dyDescent="0.3">
      <c r="A98" s="11" t="s">
        <v>121</v>
      </c>
      <c r="B98" s="1">
        <v>20</v>
      </c>
      <c r="C98" s="1">
        <v>87.9</v>
      </c>
      <c r="D98" s="1">
        <v>252.1</v>
      </c>
      <c r="E98" s="16">
        <f t="shared" si="1"/>
        <v>1758</v>
      </c>
      <c r="F98" s="1">
        <v>5042</v>
      </c>
      <c r="G98" s="1">
        <v>3284</v>
      </c>
      <c r="H98" s="1">
        <v>186.8</v>
      </c>
      <c r="I98" s="1">
        <v>15.41</v>
      </c>
      <c r="J98" s="1">
        <v>57.74</v>
      </c>
      <c r="K98" s="14">
        <v>-25.69</v>
      </c>
      <c r="L98" s="12">
        <v>37.6</v>
      </c>
      <c r="M98" s="12">
        <v>15.95</v>
      </c>
      <c r="N98" s="1">
        <v>10.28</v>
      </c>
    </row>
    <row r="99" spans="1:14" x14ac:dyDescent="0.3">
      <c r="A99" s="11" t="s">
        <v>122</v>
      </c>
      <c r="B99" s="1">
        <v>50</v>
      </c>
      <c r="C99" s="1">
        <v>488.1</v>
      </c>
      <c r="D99" s="1">
        <v>594.95000000000005</v>
      </c>
      <c r="E99" s="16">
        <f t="shared" si="1"/>
        <v>24405</v>
      </c>
      <c r="F99" s="1">
        <v>29747.5</v>
      </c>
      <c r="G99" s="1">
        <v>5342.5</v>
      </c>
      <c r="H99" s="1">
        <v>21.89</v>
      </c>
      <c r="I99" s="14">
        <v>65.8</v>
      </c>
      <c r="J99" s="1">
        <v>37.15</v>
      </c>
      <c r="K99" s="12">
        <v>18.48</v>
      </c>
      <c r="L99" s="12">
        <v>26.69</v>
      </c>
      <c r="M99" s="1"/>
      <c r="N99" s="1"/>
    </row>
    <row r="100" spans="1:14" x14ac:dyDescent="0.3">
      <c r="A100" s="11" t="s">
        <v>123</v>
      </c>
      <c r="B100" s="1">
        <v>100</v>
      </c>
      <c r="C100" s="1">
        <v>78.14</v>
      </c>
      <c r="D100" s="1">
        <v>201.25</v>
      </c>
      <c r="E100" s="16">
        <f t="shared" si="1"/>
        <v>7814</v>
      </c>
      <c r="F100" s="1">
        <v>20125</v>
      </c>
      <c r="G100" s="1">
        <v>12311.5</v>
      </c>
      <c r="H100" s="1">
        <v>157.57</v>
      </c>
      <c r="I100" s="1">
        <v>4.7</v>
      </c>
      <c r="J100" s="1">
        <v>37.15</v>
      </c>
      <c r="K100" s="1">
        <v>4.32</v>
      </c>
      <c r="L100" s="1"/>
      <c r="M100" s="1"/>
      <c r="N100" s="1"/>
    </row>
    <row r="101" spans="1:14" x14ac:dyDescent="0.3">
      <c r="A101" s="11" t="s">
        <v>124</v>
      </c>
      <c r="B101" s="1">
        <v>20</v>
      </c>
      <c r="C101" s="1">
        <v>705.95</v>
      </c>
      <c r="D101" s="1">
        <v>635.20000000000005</v>
      </c>
      <c r="E101" s="16">
        <f t="shared" si="1"/>
        <v>14119</v>
      </c>
      <c r="F101" s="1">
        <v>12704</v>
      </c>
      <c r="G101" s="14">
        <v>-1415</v>
      </c>
      <c r="H101" s="1">
        <v>-10.02</v>
      </c>
      <c r="I101" s="14">
        <v>32.549999999999997</v>
      </c>
      <c r="J101" s="1">
        <v>32.24</v>
      </c>
      <c r="K101" s="12">
        <v>25.47</v>
      </c>
      <c r="L101" s="12">
        <v>37.89</v>
      </c>
      <c r="M101" s="12">
        <v>12.72</v>
      </c>
      <c r="N101" s="1"/>
    </row>
    <row r="102" spans="1:14" x14ac:dyDescent="0.3">
      <c r="A102" s="11" t="s">
        <v>125</v>
      </c>
      <c r="B102" s="1">
        <v>20</v>
      </c>
      <c r="C102" s="1">
        <v>441.2</v>
      </c>
      <c r="D102" s="1">
        <v>1819</v>
      </c>
      <c r="E102" s="16">
        <f t="shared" si="1"/>
        <v>8824</v>
      </c>
      <c r="F102" s="1">
        <v>36380</v>
      </c>
      <c r="G102" s="1">
        <v>27556</v>
      </c>
      <c r="H102" s="1">
        <v>312.27999999999997</v>
      </c>
      <c r="I102" s="1">
        <v>40.409999999999997</v>
      </c>
      <c r="J102" s="1">
        <v>42.05</v>
      </c>
      <c r="K102" s="1">
        <v>8.64</v>
      </c>
      <c r="L102" s="1">
        <v>13.13</v>
      </c>
      <c r="M102" s="1">
        <v>10.78</v>
      </c>
      <c r="N102" s="1">
        <v>11.67</v>
      </c>
    </row>
    <row r="103" spans="1:14" x14ac:dyDescent="0.3">
      <c r="A103" s="11" t="s">
        <v>126</v>
      </c>
      <c r="B103" s="1">
        <v>100</v>
      </c>
      <c r="C103" s="1">
        <v>199.2</v>
      </c>
      <c r="D103" s="1">
        <v>135.65</v>
      </c>
      <c r="E103" s="16">
        <f t="shared" si="1"/>
        <v>19920</v>
      </c>
      <c r="F103" s="1">
        <v>13565</v>
      </c>
      <c r="G103" s="14">
        <v>-6355</v>
      </c>
      <c r="H103" s="1">
        <v>-31.9</v>
      </c>
      <c r="I103" s="1">
        <v>6.11</v>
      </c>
      <c r="J103" s="1">
        <v>16.59</v>
      </c>
      <c r="K103" s="12">
        <v>36.630000000000003</v>
      </c>
      <c r="L103" s="12">
        <v>26.97</v>
      </c>
      <c r="M103" s="1"/>
      <c r="N103" s="1"/>
    </row>
    <row r="104" spans="1:14" x14ac:dyDescent="0.3">
      <c r="A104" s="11" t="s">
        <v>127</v>
      </c>
      <c r="B104" s="1">
        <v>100</v>
      </c>
      <c r="C104" s="1">
        <v>38</v>
      </c>
      <c r="D104" s="1">
        <v>171.92</v>
      </c>
      <c r="E104" s="16">
        <f t="shared" si="1"/>
        <v>3800</v>
      </c>
      <c r="F104" s="1">
        <v>17192</v>
      </c>
      <c r="G104" s="1">
        <v>13392</v>
      </c>
      <c r="H104" s="1">
        <v>352.42</v>
      </c>
      <c r="I104" s="1" t="s">
        <v>147</v>
      </c>
      <c r="J104" s="1">
        <v>87.13</v>
      </c>
      <c r="K104" s="14">
        <v>-90.27</v>
      </c>
      <c r="L104" s="14">
        <v>-16.43</v>
      </c>
      <c r="M104" s="1"/>
      <c r="N104" s="1"/>
    </row>
    <row r="105" spans="1:14" x14ac:dyDescent="0.3">
      <c r="A105" s="11" t="s">
        <v>128</v>
      </c>
      <c r="B105" s="1">
        <v>20</v>
      </c>
      <c r="C105" s="1">
        <v>998</v>
      </c>
      <c r="D105" s="1">
        <v>1067.5999999999999</v>
      </c>
      <c r="E105" s="16">
        <f t="shared" si="1"/>
        <v>19960</v>
      </c>
      <c r="F105" s="1">
        <v>21352</v>
      </c>
      <c r="G105" s="1">
        <v>1392</v>
      </c>
      <c r="H105" s="1">
        <v>6.97</v>
      </c>
      <c r="I105" s="1" t="s">
        <v>147</v>
      </c>
      <c r="J105" s="1">
        <v>63.14</v>
      </c>
      <c r="K105" s="1">
        <v>-10.6</v>
      </c>
      <c r="L105" s="1">
        <v>14.77</v>
      </c>
      <c r="M105" s="1">
        <v>8.33</v>
      </c>
      <c r="N105" s="1">
        <v>-0.3</v>
      </c>
    </row>
    <row r="106" spans="1:14" x14ac:dyDescent="0.3">
      <c r="A106" s="11" t="s">
        <v>129</v>
      </c>
      <c r="B106" s="1">
        <v>10</v>
      </c>
      <c r="C106" s="1">
        <v>5651.7</v>
      </c>
      <c r="D106" s="1">
        <v>6864.5</v>
      </c>
      <c r="E106" s="16">
        <f t="shared" si="1"/>
        <v>56517</v>
      </c>
      <c r="F106" s="1">
        <v>68645</v>
      </c>
      <c r="G106" s="1">
        <v>12128</v>
      </c>
      <c r="H106" s="1">
        <v>21.46</v>
      </c>
      <c r="I106" s="14">
        <v>52.49</v>
      </c>
      <c r="J106" s="1">
        <v>33.869999999999997</v>
      </c>
      <c r="K106" s="13">
        <v>9.27</v>
      </c>
      <c r="L106" s="12">
        <v>24.83</v>
      </c>
      <c r="M106" s="12">
        <v>17.34</v>
      </c>
      <c r="N106" s="12">
        <v>16.489999999999998</v>
      </c>
    </row>
    <row r="107" spans="1:14" x14ac:dyDescent="0.3">
      <c r="A107" s="11" t="s">
        <v>130</v>
      </c>
      <c r="B107" s="1">
        <v>100</v>
      </c>
      <c r="C107" s="1">
        <v>489.3</v>
      </c>
      <c r="D107" s="1">
        <v>736.35</v>
      </c>
      <c r="E107" s="16">
        <f t="shared" si="1"/>
        <v>48930</v>
      </c>
      <c r="F107" s="1">
        <v>73635</v>
      </c>
      <c r="G107" s="1">
        <v>24705</v>
      </c>
      <c r="H107" s="1">
        <v>50.49</v>
      </c>
      <c r="I107" s="1">
        <v>8.2899999999999991</v>
      </c>
      <c r="J107" s="1">
        <v>9.81</v>
      </c>
      <c r="K107" s="1">
        <v>9.5299999999999994</v>
      </c>
      <c r="L107" s="12">
        <v>20.58</v>
      </c>
      <c r="M107" s="1">
        <v>7.72</v>
      </c>
      <c r="N107" s="1">
        <v>6.52</v>
      </c>
    </row>
    <row r="108" spans="1:14" x14ac:dyDescent="0.3">
      <c r="A108" s="11" t="s">
        <v>131</v>
      </c>
      <c r="B108" s="1">
        <v>300</v>
      </c>
      <c r="C108" s="1">
        <v>223.54</v>
      </c>
      <c r="D108" s="1">
        <v>399.4</v>
      </c>
      <c r="E108" s="16">
        <f t="shared" si="1"/>
        <v>67062</v>
      </c>
      <c r="F108" s="1">
        <v>119820</v>
      </c>
      <c r="G108" s="1">
        <v>52756.55</v>
      </c>
      <c r="H108" s="1">
        <v>78.67</v>
      </c>
      <c r="I108" s="14">
        <v>34.049999999999997</v>
      </c>
      <c r="J108" s="1">
        <v>21.34</v>
      </c>
      <c r="K108" s="12">
        <v>10.35</v>
      </c>
      <c r="L108" s="12">
        <v>23.4</v>
      </c>
      <c r="M108" s="12">
        <v>15.51</v>
      </c>
      <c r="N108" s="1">
        <v>5.53</v>
      </c>
    </row>
    <row r="109" spans="1:14" x14ac:dyDescent="0.3">
      <c r="A109" s="11" t="s">
        <v>132</v>
      </c>
      <c r="B109" s="1">
        <v>200</v>
      </c>
      <c r="C109" s="1">
        <v>108.65</v>
      </c>
      <c r="D109" s="1">
        <v>140.38</v>
      </c>
      <c r="E109" s="16">
        <f t="shared" si="1"/>
        <v>21730</v>
      </c>
      <c r="F109" s="1">
        <v>28076</v>
      </c>
      <c r="G109" s="1">
        <v>6346</v>
      </c>
      <c r="H109" s="1">
        <v>29.2</v>
      </c>
      <c r="I109" s="14">
        <v>59.45</v>
      </c>
      <c r="J109" s="1">
        <v>37.26</v>
      </c>
      <c r="K109" s="1">
        <v>-5.33</v>
      </c>
      <c r="L109" s="1">
        <v>13.56</v>
      </c>
      <c r="M109" s="1">
        <v>7.77</v>
      </c>
      <c r="N109" s="1">
        <v>4.43</v>
      </c>
    </row>
    <row r="110" spans="1:14" x14ac:dyDescent="0.3">
      <c r="A110" s="11" t="s">
        <v>133</v>
      </c>
      <c r="B110" s="1">
        <v>50</v>
      </c>
      <c r="C110" s="1">
        <v>1289.52</v>
      </c>
      <c r="D110" s="1">
        <v>1227.55</v>
      </c>
      <c r="E110" s="16">
        <f t="shared" si="1"/>
        <v>64476</v>
      </c>
      <c r="F110" s="1">
        <v>61377.5</v>
      </c>
      <c r="G110" s="14">
        <v>-3098.5</v>
      </c>
      <c r="H110" s="1">
        <v>-4.8099999999999996</v>
      </c>
      <c r="I110" s="1">
        <v>45.24</v>
      </c>
      <c r="J110" s="1">
        <v>362.61</v>
      </c>
      <c r="K110" s="12">
        <v>440.69</v>
      </c>
      <c r="L110" s="12">
        <v>67.41</v>
      </c>
      <c r="M110" s="12">
        <v>22.37</v>
      </c>
      <c r="N110" s="1"/>
    </row>
    <row r="111" spans="1:14" x14ac:dyDescent="0.3">
      <c r="A111" s="11" t="s">
        <v>134</v>
      </c>
      <c r="B111" s="1">
        <v>10</v>
      </c>
      <c r="C111" s="1">
        <v>557.89</v>
      </c>
      <c r="D111" s="1">
        <v>2898.1</v>
      </c>
      <c r="E111" s="16">
        <f t="shared" si="1"/>
        <v>5578.9</v>
      </c>
      <c r="F111" s="1">
        <v>28981</v>
      </c>
      <c r="G111" s="1">
        <v>23402.1</v>
      </c>
      <c r="H111" s="1">
        <v>419.48</v>
      </c>
      <c r="I111" s="1">
        <v>24.07</v>
      </c>
      <c r="J111" s="1">
        <v>37.26</v>
      </c>
      <c r="K111" s="12">
        <v>15.07</v>
      </c>
      <c r="L111" s="12">
        <v>19</v>
      </c>
      <c r="M111" s="12">
        <v>10.68</v>
      </c>
      <c r="N111" s="1">
        <v>7.64</v>
      </c>
    </row>
    <row r="112" spans="1:14" x14ac:dyDescent="0.3">
      <c r="A112" s="11" t="s">
        <v>135</v>
      </c>
      <c r="B112" s="1">
        <v>200</v>
      </c>
      <c r="C112" s="1">
        <v>284.38</v>
      </c>
      <c r="D112" s="1">
        <v>198.7</v>
      </c>
      <c r="E112" s="16">
        <f t="shared" si="1"/>
        <v>56876</v>
      </c>
      <c r="F112" s="1">
        <v>39740</v>
      </c>
      <c r="G112" s="14">
        <v>-17136.7</v>
      </c>
      <c r="H112" s="1">
        <v>-30.13</v>
      </c>
      <c r="I112" s="1">
        <v>18.059999999999999</v>
      </c>
      <c r="J112" s="1">
        <v>22.09</v>
      </c>
      <c r="K112" s="14">
        <v>-7.99</v>
      </c>
      <c r="L112" s="1">
        <v>19.239999999999998</v>
      </c>
      <c r="M112" s="1">
        <v>2.82</v>
      </c>
      <c r="N112" s="1">
        <v>7.46</v>
      </c>
    </row>
    <row r="113" spans="1:14" x14ac:dyDescent="0.3">
      <c r="A113" s="11" t="s">
        <v>136</v>
      </c>
      <c r="B113" s="1">
        <v>200</v>
      </c>
      <c r="C113" s="1">
        <v>46.3</v>
      </c>
      <c r="D113" s="1">
        <v>33.44</v>
      </c>
      <c r="E113" s="16">
        <f t="shared" si="1"/>
        <v>9260</v>
      </c>
      <c r="F113" s="1">
        <v>6688</v>
      </c>
      <c r="G113" s="14">
        <v>-2572</v>
      </c>
      <c r="H113" s="1">
        <v>-27.78</v>
      </c>
      <c r="I113" s="1">
        <v>52.46</v>
      </c>
      <c r="J113" s="1">
        <v>65.47</v>
      </c>
      <c r="K113" s="1">
        <v>7.18</v>
      </c>
      <c r="L113" s="1">
        <v>14.54</v>
      </c>
      <c r="M113" s="1">
        <v>5.34</v>
      </c>
      <c r="N113" s="1">
        <v>5.77</v>
      </c>
    </row>
    <row r="114" spans="1:14" x14ac:dyDescent="0.3">
      <c r="A114" s="11" t="s">
        <v>137</v>
      </c>
      <c r="B114" s="1">
        <v>20</v>
      </c>
      <c r="C114" s="1">
        <v>895</v>
      </c>
      <c r="D114" s="1">
        <v>814.75</v>
      </c>
      <c r="E114" s="16">
        <f t="shared" si="1"/>
        <v>17900</v>
      </c>
      <c r="F114" s="1">
        <v>16295</v>
      </c>
      <c r="G114" s="14">
        <v>-1605</v>
      </c>
      <c r="H114" s="1">
        <v>-8.9700000000000006</v>
      </c>
      <c r="I114" s="1">
        <v>51.88</v>
      </c>
      <c r="J114" s="1">
        <v>71.69</v>
      </c>
      <c r="K114" s="1">
        <v>2.9</v>
      </c>
      <c r="L114" s="1">
        <v>6.87</v>
      </c>
      <c r="M114" s="1">
        <v>4.91</v>
      </c>
      <c r="N114" s="1"/>
    </row>
    <row r="115" spans="1:14" x14ac:dyDescent="0.3">
      <c r="A115" s="11" t="s">
        <v>138</v>
      </c>
      <c r="B115" s="1">
        <v>10</v>
      </c>
      <c r="C115" s="1">
        <v>631.20000000000005</v>
      </c>
      <c r="D115" s="1">
        <v>1564.75</v>
      </c>
      <c r="E115" s="16">
        <f t="shared" si="1"/>
        <v>6312</v>
      </c>
      <c r="F115" s="1">
        <v>15647.5</v>
      </c>
      <c r="G115" s="1">
        <v>9335.5</v>
      </c>
      <c r="H115" s="1">
        <v>147.9</v>
      </c>
      <c r="I115" s="1">
        <v>81.11</v>
      </c>
      <c r="J115" s="1">
        <v>84.01</v>
      </c>
      <c r="K115" s="1">
        <v>5.76</v>
      </c>
      <c r="L115" s="1">
        <v>-1.73</v>
      </c>
      <c r="M115" s="1">
        <v>-2.06</v>
      </c>
      <c r="N115" s="1">
        <v>9.3800000000000008</v>
      </c>
    </row>
    <row r="116" spans="1:14" x14ac:dyDescent="0.3">
      <c r="A116" s="11" t="s">
        <v>139</v>
      </c>
      <c r="B116" s="1">
        <v>20</v>
      </c>
      <c r="C116" s="1">
        <v>2832.15</v>
      </c>
      <c r="D116" s="1">
        <v>1784.7</v>
      </c>
      <c r="E116" s="16">
        <f t="shared" si="1"/>
        <v>56643</v>
      </c>
      <c r="F116" s="1">
        <v>35694</v>
      </c>
      <c r="G116" s="14">
        <v>-20949</v>
      </c>
      <c r="H116" s="1">
        <v>-36.979999999999997</v>
      </c>
      <c r="I116" s="14">
        <v>23.23</v>
      </c>
      <c r="J116" s="1">
        <v>16.41</v>
      </c>
      <c r="K116" s="14">
        <v>-13.51</v>
      </c>
      <c r="L116" s="1">
        <v>6.25</v>
      </c>
      <c r="M116" s="1">
        <v>4.2</v>
      </c>
      <c r="N116" s="1">
        <v>7.97</v>
      </c>
    </row>
    <row r="117" spans="1:14" x14ac:dyDescent="0.3">
      <c r="A117" s="11" t="s">
        <v>140</v>
      </c>
      <c r="B117" s="1">
        <v>500</v>
      </c>
      <c r="C117" s="1">
        <v>285.17</v>
      </c>
      <c r="D117" s="1">
        <v>423.6</v>
      </c>
      <c r="E117" s="16">
        <f t="shared" si="1"/>
        <v>142585</v>
      </c>
      <c r="F117" s="1">
        <v>211800</v>
      </c>
      <c r="G117" s="1">
        <v>69215</v>
      </c>
      <c r="H117" s="1">
        <v>48.54</v>
      </c>
      <c r="I117" s="1">
        <v>61.13</v>
      </c>
      <c r="J117" s="1">
        <v>82.24</v>
      </c>
      <c r="K117" s="12">
        <v>18.100000000000001</v>
      </c>
      <c r="L117" s="12">
        <v>21.3</v>
      </c>
      <c r="M117" s="12">
        <v>13.36</v>
      </c>
      <c r="N117" s="1"/>
    </row>
    <row r="118" spans="1:14" x14ac:dyDescent="0.3">
      <c r="A118" s="11" t="s">
        <v>141</v>
      </c>
      <c r="B118" s="1">
        <v>50</v>
      </c>
      <c r="C118" s="1">
        <v>579</v>
      </c>
      <c r="D118" s="1">
        <v>589.85</v>
      </c>
      <c r="E118" s="16">
        <f t="shared" si="1"/>
        <v>28950</v>
      </c>
      <c r="F118" s="1">
        <v>29492.5</v>
      </c>
      <c r="G118" s="1">
        <v>542.70000000000005</v>
      </c>
      <c r="H118" s="1">
        <v>1.87</v>
      </c>
      <c r="I118" s="1">
        <v>27.94</v>
      </c>
      <c r="J118" s="1">
        <v>87.13</v>
      </c>
      <c r="K118" s="12">
        <v>11.85</v>
      </c>
      <c r="L118" s="12">
        <v>23.37</v>
      </c>
      <c r="M118" s="12">
        <v>9.9600000000000009</v>
      </c>
      <c r="N118" s="12">
        <v>27.99</v>
      </c>
    </row>
    <row r="119" spans="1:14" x14ac:dyDescent="0.3">
      <c r="A119" s="11" t="s">
        <v>142</v>
      </c>
      <c r="B119" s="1">
        <v>400</v>
      </c>
      <c r="C119" s="1">
        <v>182.29</v>
      </c>
      <c r="D119" s="1">
        <v>305.3</v>
      </c>
      <c r="E119" s="16">
        <f t="shared" si="1"/>
        <v>72916</v>
      </c>
      <c r="F119" s="1">
        <v>122120</v>
      </c>
      <c r="G119" s="1">
        <v>49202.5</v>
      </c>
      <c r="H119" s="1">
        <v>67.48</v>
      </c>
      <c r="I119" s="1">
        <v>27.56</v>
      </c>
      <c r="J119" s="1">
        <v>33.869999999999997</v>
      </c>
      <c r="K119" s="14">
        <v>-3.36</v>
      </c>
      <c r="L119" s="1">
        <v>13.17</v>
      </c>
      <c r="M119" s="1">
        <v>8.75</v>
      </c>
      <c r="N119" s="1">
        <v>7.45</v>
      </c>
    </row>
    <row r="120" spans="1:14" x14ac:dyDescent="0.3">
      <c r="A120" s="11" t="s">
        <v>143</v>
      </c>
      <c r="B120" s="1">
        <v>200</v>
      </c>
      <c r="C120" s="1">
        <v>101.73</v>
      </c>
      <c r="D120" s="1">
        <v>710.9</v>
      </c>
      <c r="E120" s="16">
        <f t="shared" si="1"/>
        <v>20346</v>
      </c>
      <c r="F120" s="1">
        <v>142180</v>
      </c>
      <c r="G120" s="1">
        <v>121833.35</v>
      </c>
      <c r="H120" s="1">
        <v>598.79</v>
      </c>
      <c r="I120" s="1">
        <v>14.19</v>
      </c>
      <c r="J120" s="1">
        <v>42.07</v>
      </c>
      <c r="K120" s="12">
        <v>15.92</v>
      </c>
      <c r="L120" s="12">
        <v>18.71</v>
      </c>
      <c r="M120" s="1">
        <v>7.55</v>
      </c>
      <c r="N120" s="1">
        <v>12.53</v>
      </c>
    </row>
    <row r="121" spans="1:14" x14ac:dyDescent="0.3">
      <c r="A121" s="11" t="s">
        <v>144</v>
      </c>
      <c r="B121" s="1">
        <v>100</v>
      </c>
      <c r="C121" s="1">
        <v>669.9</v>
      </c>
      <c r="D121" s="1">
        <v>561.54999999999995</v>
      </c>
      <c r="E121" s="16">
        <f t="shared" si="1"/>
        <v>66990</v>
      </c>
      <c r="F121" s="1">
        <v>56155</v>
      </c>
      <c r="G121" s="14">
        <v>-10835</v>
      </c>
      <c r="H121" s="1">
        <v>-16.170000000000002</v>
      </c>
      <c r="I121" s="1">
        <v>7.99</v>
      </c>
      <c r="J121" s="1">
        <v>22.09</v>
      </c>
      <c r="K121" s="14">
        <v>-16.41</v>
      </c>
      <c r="L121" s="12">
        <v>25.6</v>
      </c>
      <c r="M121" s="12">
        <v>17.579999999999998</v>
      </c>
      <c r="N121" s="1"/>
    </row>
    <row r="122" spans="1:14" x14ac:dyDescent="0.3">
      <c r="A122" s="11" t="s">
        <v>145</v>
      </c>
      <c r="B122" s="1">
        <v>100</v>
      </c>
      <c r="C122" s="1">
        <v>124.67</v>
      </c>
      <c r="D122" s="1">
        <v>112.75</v>
      </c>
      <c r="E122" s="16">
        <f t="shared" si="1"/>
        <v>12467</v>
      </c>
      <c r="F122" s="1">
        <v>11275</v>
      </c>
      <c r="G122" s="14">
        <v>-1191.8</v>
      </c>
      <c r="H122" s="1">
        <v>-9.56</v>
      </c>
      <c r="I122" s="14">
        <v>42.88</v>
      </c>
      <c r="J122" s="1">
        <v>33.869999999999997</v>
      </c>
      <c r="K122" s="1">
        <v>0.49</v>
      </c>
      <c r="L122" s="14">
        <v>-3.77</v>
      </c>
      <c r="M122" s="14">
        <v>-1.07</v>
      </c>
      <c r="N122" s="14">
        <v>-3.27</v>
      </c>
    </row>
    <row r="123" spans="1:14" x14ac:dyDescent="0.3">
      <c r="A123" s="11" t="s">
        <v>146</v>
      </c>
      <c r="B123" s="1">
        <v>2000</v>
      </c>
      <c r="C123" s="1">
        <v>36.03</v>
      </c>
      <c r="D123" s="1">
        <v>19.8</v>
      </c>
      <c r="E123" s="16">
        <f t="shared" si="1"/>
        <v>72060</v>
      </c>
      <c r="F123" s="1">
        <v>39600</v>
      </c>
      <c r="G123" s="14">
        <v>-32454.5</v>
      </c>
      <c r="H123" s="1">
        <v>-45.04</v>
      </c>
      <c r="I123" s="14">
        <v>34.67</v>
      </c>
      <c r="J123" s="1">
        <v>16.59</v>
      </c>
      <c r="K123" s="12">
        <v>18.440000000000001</v>
      </c>
      <c r="L123" s="12">
        <v>11.27</v>
      </c>
      <c r="M123" s="14">
        <v>-1.4</v>
      </c>
      <c r="N123" s="1">
        <v>10.71</v>
      </c>
    </row>
    <row r="124" spans="1:14" x14ac:dyDescent="0.3">
      <c r="A124" s="11" t="s">
        <v>150</v>
      </c>
      <c r="B124" s="1"/>
      <c r="C124" s="1"/>
      <c r="D124" s="1"/>
      <c r="E124" s="11">
        <f>SUM(E2:E123)</f>
        <v>4169492.8999999994</v>
      </c>
      <c r="F124" s="11">
        <f>SUM(F2:F123)</f>
        <v>7952234.7000000002</v>
      </c>
      <c r="G124" s="11">
        <f>SUM(G2:G123)</f>
        <v>3782707.810000001</v>
      </c>
      <c r="H124" s="1"/>
    </row>
  </sheetData>
  <conditionalFormatting sqref="H1:H1048576">
    <cfRule type="cellIs" dxfId="2" priority="1" operator="greaterThan">
      <formula>100</formula>
    </cfRule>
    <cfRule type="cellIs" dxfId="1" priority="4" operator="lessThan">
      <formula>0</formula>
    </cfRule>
  </conditionalFormatting>
  <conditionalFormatting sqref="G1:G123 G125:G1048576"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Holdings_Dec2024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</dc:creator>
  <cp:lastModifiedBy>Abhinav</cp:lastModifiedBy>
  <dcterms:created xsi:type="dcterms:W3CDTF">2024-07-04T06:07:30Z</dcterms:created>
  <dcterms:modified xsi:type="dcterms:W3CDTF">2024-12-27T14:05:38Z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0eab11-f9db-49ae-a11f-d1cb7a96399a_Enabled">
    <vt:lpwstr>true</vt:lpwstr>
  </property>
  <property fmtid="{D5CDD505-2E9C-101B-9397-08002B2CF9AE}" pid="3" name="MSIP_Label_c10eab11-f9db-49ae-a11f-d1cb7a96399a_SetDate">
    <vt:lpwstr>2024-12-27T09:44:46Z</vt:lpwstr>
  </property>
  <property fmtid="{D5CDD505-2E9C-101B-9397-08002B2CF9AE}" pid="4" name="MSIP_Label_c10eab11-f9db-49ae-a11f-d1cb7a96399a_Method">
    <vt:lpwstr>Standard</vt:lpwstr>
  </property>
  <property fmtid="{D5CDD505-2E9C-101B-9397-08002B2CF9AE}" pid="5" name="MSIP_Label_c10eab11-f9db-49ae-a11f-d1cb7a96399a_Name">
    <vt:lpwstr>Protected Info</vt:lpwstr>
  </property>
  <property fmtid="{D5CDD505-2E9C-101B-9397-08002B2CF9AE}" pid="6" name="MSIP_Label_c10eab11-f9db-49ae-a11f-d1cb7a96399a_SiteId">
    <vt:lpwstr>db05faca-c82a-4b9d-b9c5-0f64b6755421</vt:lpwstr>
  </property>
  <property fmtid="{D5CDD505-2E9C-101B-9397-08002B2CF9AE}" pid="7" name="MSIP_Label_c10eab11-f9db-49ae-a11f-d1cb7a96399a_ActionId">
    <vt:lpwstr>5de1be98-d1f1-4b31-b639-ae38c6fbf9cb</vt:lpwstr>
  </property>
  <property fmtid="{D5CDD505-2E9C-101B-9397-08002B2CF9AE}" pid="8" name="MSIP_Label_c10eab11-f9db-49ae-a11f-d1cb7a96399a_ContentBits">
    <vt:lpwstr>0</vt:lpwstr>
  </property>
</Properties>
</file>