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10" yWindow="1890" windowWidth="21600" windowHeight="13380" tabRatio="6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\(0.00\)"/>
    <numFmt numFmtId="165" formatCode="_ * #,##0.00_)\ _$_U_S_ ;_ * \(#,##0.00\)\ _$_U_S_ ;_ * &quot;-&quot;??_)\ _$_U_S_ ;_ @_ "/>
  </numFmts>
  <fonts count="7">
    <font>
      <name val="Calibri"/>
      <family val="2"/>
      <color theme="1"/>
      <sz val="12"/>
      <scheme val="minor"/>
    </font>
    <font>
      <name val="Arial"/>
      <family val="2"/>
      <sz val="10"/>
    </font>
    <font>
      <name val="Segoe UI Light"/>
      <family val="2"/>
      <color theme="0"/>
      <sz val="11"/>
    </font>
    <font>
      <name val="Segoe UI Light"/>
      <family val="2"/>
      <sz val="11"/>
    </font>
    <font>
      <name val="Segoe UI Light"/>
      <family val="2"/>
      <i val="1"/>
      <color theme="1"/>
      <sz val="11"/>
    </font>
    <font>
      <name val="Segoe UI Light"/>
      <family val="2"/>
      <i val="1"/>
      <sz val="11"/>
    </font>
    <font>
      <name val="Segoe UI Light"/>
      <family val="2"/>
      <i val="1"/>
      <color theme="4"/>
      <sz val="11"/>
    </font>
  </fonts>
  <fills count="5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0.7999816888943144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5" fontId="1" fillId="0" borderId="0"/>
    <xf numFmtId="9" fontId="1" fillId="0" borderId="0"/>
  </cellStyleXfs>
  <cellXfs count="58">
    <xf numFmtId="0" fontId="0" fillId="0" borderId="0" pivotButton="0" quotePrefix="0" xfId="0"/>
    <xf numFmtId="0" fontId="2" fillId="2" borderId="1" pivotButton="0" quotePrefix="0" xfId="1"/>
    <xf numFmtId="0" fontId="2" fillId="2" borderId="2" applyAlignment="1" pivotButton="0" quotePrefix="0" xfId="1">
      <alignment horizontal="center"/>
    </xf>
    <xf numFmtId="0" fontId="2" fillId="2" borderId="3" applyAlignment="1" pivotButton="0" quotePrefix="0" xfId="1">
      <alignment horizontal="center"/>
    </xf>
    <xf numFmtId="0" fontId="2" fillId="3" borderId="0" applyAlignment="1" pivotButton="0" quotePrefix="0" xfId="1">
      <alignment horizontal="center"/>
    </xf>
    <xf numFmtId="0" fontId="3" fillId="0" borderId="4" pivotButton="0" quotePrefix="0" xfId="1"/>
    <xf numFmtId="2" fontId="3" fillId="0" borderId="0" pivotButton="0" quotePrefix="0" xfId="2"/>
    <xf numFmtId="2" fontId="3" fillId="0" borderId="5" pivotButton="0" quotePrefix="0" xfId="2"/>
    <xf numFmtId="43" fontId="3" fillId="0" borderId="0" pivotButton="0" quotePrefix="0" xfId="2"/>
    <xf numFmtId="43" fontId="3" fillId="0" borderId="6" pivotButton="0" quotePrefix="0" xfId="2"/>
    <xf numFmtId="0" fontId="4" fillId="4" borderId="4" pivotButton="0" quotePrefix="0" xfId="1"/>
    <xf numFmtId="10" fontId="5" fillId="4" borderId="0" pivotButton="0" quotePrefix="0" xfId="3"/>
    <xf numFmtId="10" fontId="5" fillId="4" borderId="5" pivotButton="0" quotePrefix="0" xfId="3"/>
    <xf numFmtId="10" fontId="6" fillId="4" borderId="0" pivotButton="0" quotePrefix="0" xfId="3"/>
    <xf numFmtId="10" fontId="6" fillId="4" borderId="6" pivotButton="0" quotePrefix="0" xfId="3"/>
    <xf numFmtId="43" fontId="3" fillId="0" borderId="0" pivotButton="0" quotePrefix="0" xfId="2"/>
    <xf numFmtId="43" fontId="3" fillId="0" borderId="7" pivotButton="0" quotePrefix="0" xfId="2"/>
    <xf numFmtId="0" fontId="4" fillId="4" borderId="8" pivotButton="0" quotePrefix="0" xfId="1"/>
    <xf numFmtId="10" fontId="5" fillId="4" borderId="9" pivotButton="0" quotePrefix="0" xfId="3"/>
    <xf numFmtId="10" fontId="5" fillId="4" borderId="10" pivotButton="0" quotePrefix="0" xfId="3"/>
    <xf numFmtId="0" fontId="3" fillId="0" borderId="11" pivotButton="0" quotePrefix="0" xfId="1"/>
    <xf numFmtId="43" fontId="3" fillId="0" borderId="12" pivotButton="0" quotePrefix="0" xfId="2"/>
    <xf numFmtId="43" fontId="3" fillId="0" borderId="13" pivotButton="0" quotePrefix="0" xfId="2"/>
    <xf numFmtId="43" fontId="3" fillId="0" borderId="14" pivotButton="0" quotePrefix="0" xfId="2"/>
    <xf numFmtId="43" fontId="3" fillId="0" borderId="5" pivotButton="0" quotePrefix="0" xfId="2"/>
    <xf numFmtId="10" fontId="4" fillId="4" borderId="0" pivotButton="0" quotePrefix="0" xfId="1"/>
    <xf numFmtId="10" fontId="4" fillId="4" borderId="5" pivotButton="0" quotePrefix="0" xfId="1"/>
    <xf numFmtId="10" fontId="6" fillId="4" borderId="0" pivotButton="0" quotePrefix="0" xfId="1"/>
    <xf numFmtId="10" fontId="6" fillId="4" borderId="6" pivotButton="0" quotePrefix="0" xfId="1"/>
    <xf numFmtId="43" fontId="3" fillId="0" borderId="0" pivotButton="0" quotePrefix="0" xfId="1"/>
    <xf numFmtId="43" fontId="3" fillId="0" borderId="5" pivotButton="0" quotePrefix="0" xfId="1"/>
    <xf numFmtId="43" fontId="3" fillId="0" borderId="6" pivotButton="0" quotePrefix="0" xfId="1"/>
    <xf numFmtId="0" fontId="3" fillId="0" borderId="8" pivotButton="0" quotePrefix="0" xfId="1"/>
    <xf numFmtId="43" fontId="3" fillId="0" borderId="9" pivotButton="0" quotePrefix="0" xfId="1"/>
    <xf numFmtId="43" fontId="3" fillId="0" borderId="10" pivotButton="0" quotePrefix="0" xfId="1"/>
    <xf numFmtId="0" fontId="4" fillId="4" borderId="11" pivotButton="0" quotePrefix="0" xfId="1"/>
    <xf numFmtId="10" fontId="5" fillId="4" borderId="12" pivotButton="0" quotePrefix="0" xfId="3"/>
    <xf numFmtId="10" fontId="5" fillId="4" borderId="13" pivotButton="0" quotePrefix="0" xfId="3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0" fontId="3" fillId="0" borderId="16" pivotButton="0" quotePrefix="0" xfId="1"/>
    <xf numFmtId="164" fontId="3" fillId="0" borderId="17" pivotButton="0" quotePrefix="0" xfId="1"/>
    <xf numFmtId="164" fontId="3" fillId="0" borderId="18" pivotButton="0" quotePrefix="0" xfId="1"/>
    <xf numFmtId="43" fontId="3" fillId="0" borderId="17" pivotButton="0" quotePrefix="0" xfId="2"/>
    <xf numFmtId="43" fontId="3" fillId="0" borderId="19" pivotButton="0" quotePrefix="0" xfId="2"/>
    <xf numFmtId="0" fontId="0" fillId="0" borderId="9" pivotButton="0" quotePrefix="0" xfId="0"/>
    <xf numFmtId="0" fontId="2" fillId="3" borderId="6" applyAlignment="1" pivotButton="0" quotePrefix="0" xfId="1">
      <alignment horizontal="center"/>
    </xf>
    <xf numFmtId="0" fontId="0" fillId="0" borderId="20" pivotButton="0" quotePrefix="0" xfId="0"/>
    <xf numFmtId="164" fontId="3" fillId="0" borderId="9" pivotButton="0" quotePrefix="0" xfId="2"/>
    <xf numFmtId="164" fontId="3" fillId="0" borderId="10" pivotButton="0" quotePrefix="0" xfId="2"/>
    <xf numFmtId="164" fontId="3" fillId="0" borderId="15" pivotButton="0" quotePrefix="0" xfId="2"/>
    <xf numFmtId="164" fontId="3" fillId="0" borderId="0" pivotButton="0" quotePrefix="0" xfId="1"/>
    <xf numFmtId="164" fontId="3" fillId="0" borderId="5" pivotButton="0" quotePrefix="0" xfId="1"/>
    <xf numFmtId="164" fontId="3" fillId="0" borderId="17" pivotButton="0" quotePrefix="0" xfId="1"/>
    <xf numFmtId="164" fontId="3" fillId="0" borderId="18" pivotButton="0" quotePrefix="0" xfId="1"/>
  </cellXfs>
  <cellStyles count="4">
    <cellStyle name="Normal" xfId="0" builtinId="0"/>
    <cellStyle name="Normal 2" xfId="1"/>
    <cellStyle name="Comma 2" xfId="2"/>
    <cellStyle name="Percent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nishpalakurthi\Desktop\FTeam\Pocket_DCF_1%20(1)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come Statement"/>
      <sheetName val="Cash Flow Statement"/>
      <sheetName val="NWC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2:M24"/>
  <sheetViews>
    <sheetView tabSelected="1" workbookViewId="0">
      <selection activeCell="J9" sqref="J9"/>
    </sheetView>
  </sheetViews>
  <sheetFormatPr baseColWidth="8" defaultColWidth="11" defaultRowHeight="15.75"/>
  <sheetData>
    <row r="2" ht="16.5" customHeight="1" thickBot="1">
      <c r="D2" s="48" t="n"/>
      <c r="E2" s="48" t="n"/>
      <c r="I2" s="50" t="n"/>
      <c r="J2" s="50" t="n"/>
      <c r="K2" s="50" t="n"/>
      <c r="L2" s="50" t="n"/>
      <c r="M2" s="50" t="n"/>
    </row>
    <row r="3" ht="16.5" customHeight="1">
      <c r="C3" s="1" t="inlineStr">
        <is>
          <t>US$MM</t>
        </is>
      </c>
      <c r="D3" s="2" t="n">
        <v>2020</v>
      </c>
      <c r="E3" s="2" t="n">
        <v>2021</v>
      </c>
      <c r="F3" s="2">
        <f>E3+1</f>
        <v/>
      </c>
      <c r="G3" s="2">
        <f>F3+1</f>
        <v/>
      </c>
      <c r="H3" s="3" t="n">
        <v>2024</v>
      </c>
      <c r="I3" s="4">
        <f>H3+1</f>
        <v/>
      </c>
      <c r="J3" s="4">
        <f>I3+1</f>
        <v/>
      </c>
      <c r="K3" s="4">
        <f>J3+1</f>
        <v/>
      </c>
      <c r="L3" s="4">
        <f>K3+1</f>
        <v/>
      </c>
      <c r="M3" s="49">
        <f>L3+1</f>
        <v/>
      </c>
    </row>
    <row r="4" ht="16.5" customHeight="1">
      <c r="C4" s="5" t="inlineStr">
        <is>
          <t>Revenue</t>
        </is>
      </c>
      <c r="D4" s="6" t="n">
        <v>66001</v>
      </c>
      <c r="E4" s="6" t="n">
        <v>74989</v>
      </c>
      <c r="F4" s="6" t="n">
        <v>90272</v>
      </c>
      <c r="G4" s="6" t="n">
        <v>110855</v>
      </c>
      <c r="H4" s="7" t="n">
        <v>136819</v>
      </c>
      <c r="I4" s="15" t="n">
        <v>161857</v>
      </c>
      <c r="J4" s="15" t="n">
        <v>182527</v>
      </c>
      <c r="K4" s="15" t="n">
        <v>257637</v>
      </c>
      <c r="L4" s="15" t="n">
        <v>282836</v>
      </c>
      <c r="M4" s="9" t="n">
        <v>307394</v>
      </c>
    </row>
    <row r="5" ht="16.5" customHeight="1">
      <c r="C5" s="10" t="inlineStr">
        <is>
          <t xml:space="preserve">    Growth</t>
        </is>
      </c>
      <c r="D5" s="11" t="n">
        <v>0</v>
      </c>
      <c r="E5" s="11" t="n">
        <v>0.1361797548521992</v>
      </c>
      <c r="F5" s="11" t="n">
        <v>0.2038032244729227</v>
      </c>
      <c r="G5" s="11" t="n">
        <v>0.2280109003899327</v>
      </c>
      <c r="H5" s="12" t="n">
        <v>0.2342158675747599</v>
      </c>
      <c r="I5" s="13" t="n">
        <v>0.1898947321551518</v>
      </c>
      <c r="J5" s="13" t="n">
        <v>0.1898947321551518</v>
      </c>
      <c r="K5" s="13" t="n">
        <v>0.1898947321551518</v>
      </c>
      <c r="L5" s="13" t="n">
        <v>0.1898947321551518</v>
      </c>
      <c r="M5" s="14" t="n">
        <v>0.1898947321551518</v>
      </c>
    </row>
    <row r="6" ht="16.5" customHeight="1">
      <c r="C6" s="5" t="inlineStr">
        <is>
          <t>COGS</t>
        </is>
      </c>
      <c r="D6" s="15" t="n">
        <v>25691</v>
      </c>
      <c r="E6" s="15" t="n">
        <v>28164</v>
      </c>
      <c r="F6" s="15" t="n">
        <v>35138</v>
      </c>
      <c r="G6" s="15" t="n">
        <v>45583</v>
      </c>
      <c r="H6" s="16" t="n">
        <v>59549</v>
      </c>
      <c r="I6" s="15" t="n">
        <v>71896</v>
      </c>
      <c r="J6" s="15" t="n">
        <v>84732</v>
      </c>
      <c r="K6" s="15" t="n">
        <v>110939</v>
      </c>
      <c r="L6" s="15" t="n">
        <v>126203</v>
      </c>
      <c r="M6" s="9" t="n">
        <v>133332</v>
      </c>
    </row>
    <row r="7" ht="16.5" customHeight="1">
      <c r="C7" s="17" t="inlineStr">
        <is>
          <t xml:space="preserve">    % Revenue</t>
        </is>
      </c>
      <c r="D7" s="18" t="n">
        <v>0.3892516780048787</v>
      </c>
      <c r="E7" s="18" t="n">
        <v>0.375575084345704</v>
      </c>
      <c r="F7" s="18" t="n">
        <v>0.389245834810351</v>
      </c>
      <c r="G7" s="18" t="n">
        <v>0.4111948040232736</v>
      </c>
      <c r="H7" s="19" t="n">
        <v>0.4352392577054356</v>
      </c>
      <c r="I7" s="13" t="n">
        <v>0.4219474544748693</v>
      </c>
      <c r="J7" s="13" t="n">
        <v>0.4219474544748693</v>
      </c>
      <c r="K7" s="13" t="n">
        <v>0.4219474544748693</v>
      </c>
      <c r="L7" s="13" t="n">
        <v>0.4219474544748693</v>
      </c>
      <c r="M7" s="14" t="n">
        <v>0.4219474544748693</v>
      </c>
    </row>
    <row r="8" ht="16.5" customHeight="1">
      <c r="C8" s="20" t="inlineStr">
        <is>
          <t>Gross Profit</t>
        </is>
      </c>
      <c r="D8" s="21" t="n">
        <v>40310</v>
      </c>
      <c r="E8" s="21" t="n">
        <v>46825</v>
      </c>
      <c r="F8" s="21" t="n">
        <v>55134</v>
      </c>
      <c r="G8" s="21" t="n">
        <v>65272</v>
      </c>
      <c r="H8" s="22" t="n">
        <v>77270</v>
      </c>
      <c r="I8" s="21" t="n">
        <v>89961</v>
      </c>
      <c r="J8" s="21" t="n">
        <v>97795</v>
      </c>
      <c r="K8" s="21" t="n">
        <v>146698</v>
      </c>
      <c r="L8" s="21" t="n">
        <v>156633</v>
      </c>
      <c r="M8" s="23" t="n">
        <v>174062</v>
      </c>
    </row>
    <row r="9" ht="16.5" customHeight="1">
      <c r="C9" s="5" t="inlineStr">
        <is>
          <t>OpEx (excl. D&amp;A)</t>
        </is>
      </c>
      <c r="D9" s="15" t="n">
        <v>23814</v>
      </c>
      <c r="E9" s="15" t="n">
        <v>27465</v>
      </c>
      <c r="F9" s="15" t="n">
        <v>31418</v>
      </c>
      <c r="G9" s="15" t="n">
        <v>39126</v>
      </c>
      <c r="H9" s="24" t="n">
        <v>50949</v>
      </c>
      <c r="I9" s="15" t="n">
        <v>55730</v>
      </c>
      <c r="J9" s="15" t="n">
        <v>56571</v>
      </c>
      <c r="K9" s="15" t="n">
        <v>67984</v>
      </c>
      <c r="L9" s="15" t="n">
        <v>81791</v>
      </c>
      <c r="M9" s="9" t="n">
        <v>89769</v>
      </c>
    </row>
    <row r="10" ht="16.5" customHeight="1">
      <c r="C10" s="10" t="inlineStr">
        <is>
          <t xml:space="preserve">    % Revenue</t>
        </is>
      </c>
      <c r="D10" s="25" t="n">
        <v>0.3608127149588642</v>
      </c>
      <c r="E10" s="25" t="n">
        <v>0.3662537172118577</v>
      </c>
      <c r="F10" s="25" t="n">
        <v>0.3480370436015597</v>
      </c>
      <c r="G10" s="25" t="n">
        <v>0.3529475440891254</v>
      </c>
      <c r="H10" s="26" t="n">
        <v>0.3723824907359358</v>
      </c>
      <c r="I10" s="27" t="n">
        <v>0.3299771253144977</v>
      </c>
      <c r="J10" s="27" t="n">
        <v>0.3299771253144977</v>
      </c>
      <c r="K10" s="27" t="n">
        <v>0.3299771253144977</v>
      </c>
      <c r="L10" s="27" t="n">
        <v>0.3299771253144977</v>
      </c>
      <c r="M10" s="28" t="n">
        <v>0.3299771253144977</v>
      </c>
    </row>
    <row r="11" ht="16.5" customHeight="1">
      <c r="C11" s="5" t="inlineStr">
        <is>
          <t>EBITDA</t>
        </is>
      </c>
      <c r="D11" s="29" t="n">
        <v>0</v>
      </c>
      <c r="E11" s="29" t="n">
        <v>0</v>
      </c>
      <c r="F11" s="29" t="n">
        <v>0</v>
      </c>
      <c r="G11" s="29" t="n">
        <v>0</v>
      </c>
      <c r="H11" s="30" t="n">
        <v>0</v>
      </c>
      <c r="I11" s="29" t="n">
        <v>0</v>
      </c>
      <c r="J11" s="29" t="n">
        <v>0</v>
      </c>
      <c r="K11" s="29" t="n">
        <v>0</v>
      </c>
      <c r="L11" s="29" t="n">
        <v>0</v>
      </c>
      <c r="M11" s="31" t="n">
        <v>0</v>
      </c>
    </row>
    <row r="12" ht="16.5" customHeight="1">
      <c r="C12" s="32" t="inlineStr">
        <is>
          <t>LESS: D&amp;A</t>
        </is>
      </c>
      <c r="D12" s="33" t="n">
        <v>5044.8</v>
      </c>
      <c r="E12" s="33" t="n">
        <v>5734.7</v>
      </c>
      <c r="F12" s="33" t="n">
        <v>6208.9</v>
      </c>
      <c r="G12" s="33" t="n">
        <v>7298.7</v>
      </c>
      <c r="H12" s="34" t="n">
        <v>9711.6</v>
      </c>
      <c r="I12" s="29" t="n">
        <v>12333.1</v>
      </c>
      <c r="J12" s="29" t="n">
        <v>14532</v>
      </c>
      <c r="K12" s="29" t="n">
        <v>17112.5</v>
      </c>
      <c r="L12" s="29" t="n">
        <v>20046.9</v>
      </c>
      <c r="M12" s="31" t="n">
        <v>23086.2</v>
      </c>
    </row>
    <row r="13" ht="16.5" customHeight="1">
      <c r="C13" s="35" t="inlineStr">
        <is>
          <t xml:space="preserve">    % Revenue</t>
        </is>
      </c>
      <c r="D13" s="36" t="n">
        <v>0.07643520552718898</v>
      </c>
      <c r="E13" s="36" t="n">
        <v>0.0764738828361493</v>
      </c>
      <c r="F13" s="36" t="n">
        <v>0.06877990960652251</v>
      </c>
      <c r="G13" s="36" t="n">
        <v>0.06584006134139191</v>
      </c>
      <c r="H13" s="37" t="n">
        <v>0.0709813695466273</v>
      </c>
      <c r="I13" s="13" t="n">
        <v>0.07267256662631964</v>
      </c>
      <c r="J13" s="13" t="n">
        <v>0.07267256662631964</v>
      </c>
      <c r="K13" s="13" t="n">
        <v>0.07267256662631964</v>
      </c>
      <c r="L13" s="13" t="n">
        <v>0.07267256662631964</v>
      </c>
      <c r="M13" s="14" t="n">
        <v>0.07267256662631964</v>
      </c>
    </row>
    <row r="14" ht="16.5" customHeight="1">
      <c r="C14" s="5" t="inlineStr">
        <is>
          <t>EBIT</t>
        </is>
      </c>
      <c r="D14" s="15" t="n">
        <v>16496</v>
      </c>
      <c r="E14" s="15" t="n">
        <v>19360</v>
      </c>
      <c r="F14" s="15" t="n">
        <v>23716</v>
      </c>
      <c r="G14" s="15" t="n">
        <v>26146</v>
      </c>
      <c r="H14" s="24" t="n">
        <v>26321</v>
      </c>
      <c r="I14" s="15" t="n">
        <v>34231</v>
      </c>
      <c r="J14" s="15" t="n">
        <v>41224</v>
      </c>
      <c r="K14" s="15" t="n">
        <v>78714</v>
      </c>
      <c r="L14" s="15" t="n">
        <v>74842</v>
      </c>
      <c r="M14" s="9" t="n">
        <v>84293</v>
      </c>
    </row>
    <row r="15" ht="16.5" customHeight="1">
      <c r="C15" s="5" t="inlineStr">
        <is>
          <t>Taxes</t>
        </is>
      </c>
      <c r="D15" s="15" t="n">
        <v>3331</v>
      </c>
      <c r="E15" s="15" t="n">
        <v>3303</v>
      </c>
      <c r="F15" s="15" t="n">
        <v>4672</v>
      </c>
      <c r="G15" s="15" t="n">
        <v>14531</v>
      </c>
      <c r="H15" s="24" t="n">
        <v>4177</v>
      </c>
      <c r="I15" s="15" t="n">
        <v>5282</v>
      </c>
      <c r="J15" s="15" t="n">
        <v>7813</v>
      </c>
      <c r="K15" s="15" t="n">
        <v>14701</v>
      </c>
      <c r="L15" s="15" t="n">
        <v>11356</v>
      </c>
      <c r="M15" s="9" t="n">
        <v>11922</v>
      </c>
    </row>
    <row r="16" ht="16.5" customHeight="1">
      <c r="C16" s="10" t="inlineStr">
        <is>
          <t xml:space="preserve">    % EBIT</t>
        </is>
      </c>
      <c r="D16" s="11" t="n">
        <v>0.2019277400581959</v>
      </c>
      <c r="E16" s="11" t="n">
        <v>0.1706095041322314</v>
      </c>
      <c r="F16" s="11" t="n">
        <v>0.1969978073874178</v>
      </c>
      <c r="G16" s="11" t="n">
        <v>0.5557637879599174</v>
      </c>
      <c r="H16" s="12" t="n">
        <v>0.1586945784734622</v>
      </c>
      <c r="I16" s="13" t="n">
        <v>0.1390855956228053</v>
      </c>
      <c r="J16" s="13" t="n">
        <v>0.1390855956228053</v>
      </c>
      <c r="K16" s="13" t="n">
        <v>0.1390855956228053</v>
      </c>
      <c r="L16" s="13" t="n">
        <v>0.1390855956228053</v>
      </c>
      <c r="M16" s="14" t="n">
        <v>0.1390855956228053</v>
      </c>
    </row>
    <row r="17" ht="16.5" customHeight="1">
      <c r="C17" s="5" t="inlineStr">
        <is>
          <t>NOPAT</t>
        </is>
      </c>
      <c r="D17" s="15" t="n">
        <v>13165</v>
      </c>
      <c r="E17" s="15" t="n">
        <v>16057</v>
      </c>
      <c r="F17" s="15" t="n">
        <v>19044</v>
      </c>
      <c r="G17" s="15" t="n">
        <v>11615</v>
      </c>
      <c r="H17" s="24" t="n">
        <v>22144</v>
      </c>
      <c r="I17" s="15" t="n">
        <v>28949</v>
      </c>
      <c r="J17" s="15" t="n">
        <v>33411</v>
      </c>
      <c r="K17" s="15" t="n">
        <v>64013</v>
      </c>
      <c r="L17" s="15" t="n">
        <v>63486</v>
      </c>
      <c r="M17" s="9" t="n">
        <v>72371</v>
      </c>
    </row>
    <row r="18" ht="16.5" customHeight="1">
      <c r="C18" s="5" t="inlineStr">
        <is>
          <t>ADD: D&amp;A</t>
        </is>
      </c>
      <c r="D18" s="15" t="n">
        <v>5044.8</v>
      </c>
      <c r="E18" s="15" t="n">
        <v>5734.7</v>
      </c>
      <c r="F18" s="15" t="n">
        <v>6208.9</v>
      </c>
      <c r="G18" s="15" t="n">
        <v>7298.7</v>
      </c>
      <c r="H18" s="16" t="n">
        <v>9711.6</v>
      </c>
      <c r="I18" s="15" t="n">
        <v>12333.1</v>
      </c>
      <c r="J18" s="15" t="n">
        <v>14532</v>
      </c>
      <c r="K18" s="15" t="n">
        <v>17112.5</v>
      </c>
      <c r="L18" s="15" t="n">
        <v>20046.9</v>
      </c>
      <c r="M18" s="9" t="n">
        <v>23086.2</v>
      </c>
    </row>
    <row r="19" ht="16.5" customHeight="1">
      <c r="C19" s="5" t="inlineStr">
        <is>
          <t>CAPEX</t>
        </is>
      </c>
      <c r="D19" s="15" t="n">
        <v>-21055</v>
      </c>
      <c r="E19" s="15" t="n">
        <v>-23711</v>
      </c>
      <c r="F19" s="15" t="n">
        <v>-31165</v>
      </c>
      <c r="G19" s="15" t="n">
        <v>-31401</v>
      </c>
      <c r="H19" s="16" t="n">
        <v>-28504</v>
      </c>
      <c r="I19" s="15" t="n">
        <v>-29491</v>
      </c>
      <c r="J19" s="15" t="n">
        <v>-32773</v>
      </c>
      <c r="K19" s="15" t="n">
        <v>-35523</v>
      </c>
      <c r="L19" s="15" t="n">
        <v>-20298</v>
      </c>
      <c r="M19" s="9" t="n">
        <v>-27063</v>
      </c>
    </row>
    <row r="20" ht="16.5" customHeight="1">
      <c r="C20" s="10" t="inlineStr">
        <is>
          <t xml:space="preserve">    % Revenue</t>
        </is>
      </c>
      <c r="D20" s="11" t="n">
        <v>0.3190103180254845</v>
      </c>
      <c r="E20" s="11" t="n">
        <v>0.3161930416461081</v>
      </c>
      <c r="F20" s="11" t="n">
        <v>0.3452344026940801</v>
      </c>
      <c r="G20" s="11" t="n">
        <v>0.2832619187226557</v>
      </c>
      <c r="H20" s="12" t="n">
        <v>0.208333637871933</v>
      </c>
      <c r="I20" s="13" t="n">
        <v>-0.2131474997465954</v>
      </c>
      <c r="J20" s="13" t="n">
        <v>-0.2131474997465954</v>
      </c>
      <c r="K20" s="13" t="n">
        <v>-0.2131474997465954</v>
      </c>
      <c r="L20" s="13" t="n">
        <v>-0.2131474997465954</v>
      </c>
      <c r="M20" s="14" t="n">
        <v>-0.2131474997465954</v>
      </c>
    </row>
    <row r="21" ht="16.5" customHeight="1">
      <c r="C21" s="32" t="inlineStr">
        <is>
          <t>Change in NWC</t>
        </is>
      </c>
      <c r="D21" s="51" t="n">
        <v>-1128.38828925354</v>
      </c>
      <c r="E21" s="51" t="n">
        <v>-3138.51114940976</v>
      </c>
      <c r="F21" s="51" t="n">
        <v>-5722.723842648651</v>
      </c>
      <c r="G21" s="51" t="n">
        <v>-9013.454516035979</v>
      </c>
      <c r="H21" s="52" t="n">
        <v>-13171.61665423871</v>
      </c>
      <c r="I21" s="51" t="n">
        <v>-6434.938890317328</v>
      </c>
      <c r="J21" s="51" t="n">
        <v>-6434.938890317328</v>
      </c>
      <c r="K21" s="51" t="n">
        <v>-6434.938890317328</v>
      </c>
      <c r="L21" s="51" t="n">
        <v>-6434.938890317328</v>
      </c>
      <c r="M21" s="53" t="n">
        <v>-6434.938890317328</v>
      </c>
    </row>
    <row r="22" ht="16.5" customHeight="1">
      <c r="C22" s="5" t="inlineStr">
        <is>
          <t>UFCF</t>
        </is>
      </c>
      <c r="D22" s="15" t="n">
        <v>111510.7488397547</v>
      </c>
      <c r="E22" s="15" t="n">
        <v>138257.6824984844</v>
      </c>
      <c r="F22" s="15" t="n">
        <v>170468.4741422189</v>
      </c>
      <c r="G22" s="15" t="n">
        <v>209227.5046435136</v>
      </c>
      <c r="H22" s="22" t="n">
        <v>255831.7489504406</v>
      </c>
      <c r="I22" s="21" t="n">
        <v>0</v>
      </c>
      <c r="J22" s="21" t="n">
        <v>0</v>
      </c>
      <c r="K22" s="21" t="n">
        <v>0</v>
      </c>
      <c r="L22" s="21" t="n">
        <v>0</v>
      </c>
      <c r="M22" s="23" t="n">
        <v>0</v>
      </c>
    </row>
    <row r="23" ht="16.5" customHeight="1">
      <c r="C23" s="5" t="inlineStr">
        <is>
          <t>PV Factor</t>
        </is>
      </c>
      <c r="D23" s="54" t="n"/>
      <c r="E23" s="54" t="n"/>
      <c r="F23" s="54" t="n"/>
      <c r="G23" s="54" t="n"/>
      <c r="H23" s="55" t="n"/>
      <c r="I23" s="51" t="n">
        <v>1</v>
      </c>
      <c r="J23" s="51">
        <f>I23+1</f>
        <v/>
      </c>
      <c r="K23" s="51">
        <f>J23+1</f>
        <v/>
      </c>
      <c r="L23" s="51">
        <f>K23+1</f>
        <v/>
      </c>
      <c r="M23" s="53">
        <f>L23+1</f>
        <v/>
      </c>
    </row>
    <row r="24" ht="17.25" customHeight="1" thickBot="1">
      <c r="C24" s="43" t="inlineStr">
        <is>
          <t>PV of UFCF</t>
        </is>
      </c>
      <c r="D24" s="56" t="n"/>
      <c r="E24" s="56" t="n"/>
      <c r="F24" s="56" t="n"/>
      <c r="G24" s="56" t="n"/>
      <c r="H24" s="57" t="n"/>
      <c r="I24" s="46">
        <f>I22/(1+$P$8)^I23</f>
        <v/>
      </c>
      <c r="J24" s="46">
        <f>J22/(1+$P$8)^J23</f>
        <v/>
      </c>
      <c r="K24" s="46">
        <f>K22/(1+$P$8)^K23</f>
        <v/>
      </c>
      <c r="L24" s="46">
        <f>L22/(1+$P$8)^L23</f>
        <v/>
      </c>
      <c r="M24" s="47">
        <f>M22/(1+$P$8)^M23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Anish Palakurthi</dc:creator>
  <dcterms:created xsi:type="dcterms:W3CDTF">2023-09-17T01:02:24Z</dcterms:created>
  <dcterms:modified xsi:type="dcterms:W3CDTF">2024-08-05T02:01:09Z</dcterms:modified>
  <cp:lastModifiedBy>Abhinav Kolli</cp:lastModifiedBy>
</cp:coreProperties>
</file>