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Desktop\Happiness v Sports\"/>
    </mc:Choice>
  </mc:AlternateContent>
  <xr:revisionPtr revIDLastSave="0" documentId="13_ncr:1_{55683646-3A06-4CFC-B2E4-BF0C3D7C2B73}" xr6:coauthVersionLast="43" xr6:coauthVersionMax="43" xr10:uidLastSave="{00000000-0000-0000-0000-000000000000}"/>
  <bookViews>
    <workbookView xWindow="-90" yWindow="-90" windowWidth="19380" windowHeight="10380" activeTab="1" xr2:uid="{20C3A262-A50A-4707-8A51-F24D07775AB6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57" i="2" l="1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P156" i="2"/>
  <c r="O156" i="2"/>
  <c r="N156" i="2"/>
  <c r="M156" i="2"/>
  <c r="L156" i="2"/>
  <c r="K156" i="2"/>
  <c r="J156" i="2"/>
  <c r="I156" i="2"/>
  <c r="T156" i="2" s="1"/>
  <c r="H156" i="2"/>
  <c r="G156" i="2"/>
  <c r="F156" i="2"/>
  <c r="E156" i="2"/>
  <c r="D156" i="2"/>
  <c r="C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X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2" i="1"/>
  <c r="P3" i="1"/>
  <c r="P4" i="1"/>
  <c r="W4" i="1" s="1"/>
  <c r="P5" i="1"/>
  <c r="W5" i="1" s="1"/>
  <c r="P6" i="1"/>
  <c r="P7" i="1"/>
  <c r="P8" i="1"/>
  <c r="W8" i="1" s="1"/>
  <c r="P9" i="1"/>
  <c r="W9" i="1" s="1"/>
  <c r="P10" i="1"/>
  <c r="P11" i="1"/>
  <c r="P12" i="1"/>
  <c r="W12" i="1" s="1"/>
  <c r="P13" i="1"/>
  <c r="W13" i="1" s="1"/>
  <c r="P14" i="1"/>
  <c r="P15" i="1"/>
  <c r="P16" i="1"/>
  <c r="W16" i="1" s="1"/>
  <c r="P17" i="1"/>
  <c r="W17" i="1" s="1"/>
  <c r="P18" i="1"/>
  <c r="W18" i="1" s="1"/>
  <c r="P19" i="1"/>
  <c r="P20" i="1"/>
  <c r="W20" i="1" s="1"/>
  <c r="P21" i="1"/>
  <c r="W21" i="1" s="1"/>
  <c r="P22" i="1"/>
  <c r="P23" i="1"/>
  <c r="P24" i="1"/>
  <c r="W24" i="1" s="1"/>
  <c r="P25" i="1"/>
  <c r="W25" i="1" s="1"/>
  <c r="P26" i="1"/>
  <c r="P27" i="1"/>
  <c r="P28" i="1"/>
  <c r="W28" i="1" s="1"/>
  <c r="P29" i="1"/>
  <c r="W29" i="1" s="1"/>
  <c r="P30" i="1"/>
  <c r="P31" i="1"/>
  <c r="P32" i="1"/>
  <c r="W32" i="1" s="1"/>
  <c r="P33" i="1"/>
  <c r="W33" i="1" s="1"/>
  <c r="P34" i="1"/>
  <c r="W34" i="1" s="1"/>
  <c r="P35" i="1"/>
  <c r="P36" i="1"/>
  <c r="W36" i="1" s="1"/>
  <c r="P37" i="1"/>
  <c r="W37" i="1" s="1"/>
  <c r="P38" i="1"/>
  <c r="P39" i="1"/>
  <c r="P40" i="1"/>
  <c r="W40" i="1" s="1"/>
  <c r="P41" i="1"/>
  <c r="W41" i="1" s="1"/>
  <c r="P42" i="1"/>
  <c r="P43" i="1"/>
  <c r="P44" i="1"/>
  <c r="W44" i="1" s="1"/>
  <c r="P45" i="1"/>
  <c r="W45" i="1" s="1"/>
  <c r="P46" i="1"/>
  <c r="P47" i="1"/>
  <c r="P48" i="1"/>
  <c r="W48" i="1" s="1"/>
  <c r="P49" i="1"/>
  <c r="W49" i="1" s="1"/>
  <c r="P50" i="1"/>
  <c r="W50" i="1" s="1"/>
  <c r="P51" i="1"/>
  <c r="P52" i="1"/>
  <c r="W52" i="1" s="1"/>
  <c r="P53" i="1"/>
  <c r="W53" i="1" s="1"/>
  <c r="P54" i="1"/>
  <c r="P55" i="1"/>
  <c r="P56" i="1"/>
  <c r="W56" i="1" s="1"/>
  <c r="P57" i="1"/>
  <c r="W57" i="1" s="1"/>
  <c r="P58" i="1"/>
  <c r="P59" i="1"/>
  <c r="P60" i="1"/>
  <c r="W60" i="1" s="1"/>
  <c r="P61" i="1"/>
  <c r="W61" i="1" s="1"/>
  <c r="P62" i="1"/>
  <c r="W62" i="1" s="1"/>
  <c r="P63" i="1"/>
  <c r="P64" i="1"/>
  <c r="W64" i="1" s="1"/>
  <c r="P65" i="1"/>
  <c r="W65" i="1" s="1"/>
  <c r="P66" i="1"/>
  <c r="P67" i="1"/>
  <c r="P68" i="1"/>
  <c r="W68" i="1" s="1"/>
  <c r="P69" i="1"/>
  <c r="W69" i="1" s="1"/>
  <c r="P70" i="1"/>
  <c r="W70" i="1" s="1"/>
  <c r="P71" i="1"/>
  <c r="P72" i="1"/>
  <c r="W72" i="1" s="1"/>
  <c r="P73" i="1"/>
  <c r="W73" i="1" s="1"/>
  <c r="P74" i="1"/>
  <c r="P75" i="1"/>
  <c r="P76" i="1"/>
  <c r="W76" i="1" s="1"/>
  <c r="P77" i="1"/>
  <c r="W77" i="1" s="1"/>
  <c r="P78" i="1"/>
  <c r="W78" i="1" s="1"/>
  <c r="P79" i="1"/>
  <c r="P80" i="1"/>
  <c r="W80" i="1" s="1"/>
  <c r="P81" i="1"/>
  <c r="W81" i="1" s="1"/>
  <c r="P82" i="1"/>
  <c r="P83" i="1"/>
  <c r="P84" i="1"/>
  <c r="W84" i="1" s="1"/>
  <c r="P85" i="1"/>
  <c r="W85" i="1" s="1"/>
  <c r="P86" i="1"/>
  <c r="W86" i="1" s="1"/>
  <c r="P87" i="1"/>
  <c r="P88" i="1"/>
  <c r="W88" i="1" s="1"/>
  <c r="P89" i="1"/>
  <c r="W89" i="1" s="1"/>
  <c r="P90" i="1"/>
  <c r="P91" i="1"/>
  <c r="P92" i="1"/>
  <c r="W92" i="1" s="1"/>
  <c r="P93" i="1"/>
  <c r="W93" i="1" s="1"/>
  <c r="P94" i="1"/>
  <c r="W94" i="1" s="1"/>
  <c r="P95" i="1"/>
  <c r="P96" i="1"/>
  <c r="W96" i="1" s="1"/>
  <c r="P97" i="1"/>
  <c r="W97" i="1" s="1"/>
  <c r="P98" i="1"/>
  <c r="P99" i="1"/>
  <c r="P100" i="1"/>
  <c r="W100" i="1" s="1"/>
  <c r="P101" i="1"/>
  <c r="W101" i="1" s="1"/>
  <c r="P102" i="1"/>
  <c r="W102" i="1" s="1"/>
  <c r="P103" i="1"/>
  <c r="P104" i="1"/>
  <c r="W104" i="1" s="1"/>
  <c r="P105" i="1"/>
  <c r="W105" i="1" s="1"/>
  <c r="P106" i="1"/>
  <c r="P107" i="1"/>
  <c r="P108" i="1"/>
  <c r="W108" i="1" s="1"/>
  <c r="P109" i="1"/>
  <c r="W109" i="1" s="1"/>
  <c r="P110" i="1"/>
  <c r="W110" i="1" s="1"/>
  <c r="P111" i="1"/>
  <c r="P112" i="1"/>
  <c r="W112" i="1" s="1"/>
  <c r="P113" i="1"/>
  <c r="W113" i="1" s="1"/>
  <c r="P114" i="1"/>
  <c r="P115" i="1"/>
  <c r="P116" i="1"/>
  <c r="W116" i="1" s="1"/>
  <c r="P117" i="1"/>
  <c r="W117" i="1" s="1"/>
  <c r="P118" i="1"/>
  <c r="W118" i="1" s="1"/>
  <c r="P119" i="1"/>
  <c r="P120" i="1"/>
  <c r="W120" i="1" s="1"/>
  <c r="P121" i="1"/>
  <c r="W121" i="1" s="1"/>
  <c r="P122" i="1"/>
  <c r="P123" i="1"/>
  <c r="P124" i="1"/>
  <c r="W124" i="1" s="1"/>
  <c r="P125" i="1"/>
  <c r="W125" i="1" s="1"/>
  <c r="P126" i="1"/>
  <c r="W126" i="1" s="1"/>
  <c r="P127" i="1"/>
  <c r="P128" i="1"/>
  <c r="W128" i="1" s="1"/>
  <c r="P129" i="1"/>
  <c r="W129" i="1" s="1"/>
  <c r="P130" i="1"/>
  <c r="P131" i="1"/>
  <c r="P132" i="1"/>
  <c r="W132" i="1" s="1"/>
  <c r="P133" i="1"/>
  <c r="W133" i="1" s="1"/>
  <c r="P134" i="1"/>
  <c r="W134" i="1" s="1"/>
  <c r="P135" i="1"/>
  <c r="P136" i="1"/>
  <c r="W136" i="1" s="1"/>
  <c r="P137" i="1"/>
  <c r="W137" i="1" s="1"/>
  <c r="P138" i="1"/>
  <c r="P139" i="1"/>
  <c r="P140" i="1"/>
  <c r="W140" i="1" s="1"/>
  <c r="P141" i="1"/>
  <c r="W141" i="1" s="1"/>
  <c r="P142" i="1"/>
  <c r="W142" i="1" s="1"/>
  <c r="P143" i="1"/>
  <c r="P144" i="1"/>
  <c r="W144" i="1" s="1"/>
  <c r="P145" i="1"/>
  <c r="W145" i="1" s="1"/>
  <c r="P146" i="1"/>
  <c r="P147" i="1"/>
  <c r="P148" i="1"/>
  <c r="W148" i="1" s="1"/>
  <c r="P149" i="1"/>
  <c r="W149" i="1" s="1"/>
  <c r="P150" i="1"/>
  <c r="W150" i="1" s="1"/>
  <c r="P151" i="1"/>
  <c r="P152" i="1"/>
  <c r="W152" i="1" s="1"/>
  <c r="P153" i="1"/>
  <c r="W153" i="1" s="1"/>
  <c r="P154" i="1"/>
  <c r="P155" i="1"/>
  <c r="P156" i="1"/>
  <c r="W156" i="1" s="1"/>
  <c r="P157" i="1"/>
  <c r="W157" i="1" s="1"/>
  <c r="O3" i="1"/>
  <c r="W3" i="1" s="1"/>
  <c r="O4" i="1"/>
  <c r="O5" i="1"/>
  <c r="O6" i="1"/>
  <c r="W6" i="1" s="1"/>
  <c r="O7" i="1"/>
  <c r="W7" i="1" s="1"/>
  <c r="O8" i="1"/>
  <c r="O9" i="1"/>
  <c r="O10" i="1"/>
  <c r="W10" i="1" s="1"/>
  <c r="O11" i="1"/>
  <c r="W11" i="1" s="1"/>
  <c r="O12" i="1"/>
  <c r="O13" i="1"/>
  <c r="O14" i="1"/>
  <c r="W14" i="1" s="1"/>
  <c r="O15" i="1"/>
  <c r="W15" i="1" s="1"/>
  <c r="O16" i="1"/>
  <c r="O17" i="1"/>
  <c r="O18" i="1"/>
  <c r="O19" i="1"/>
  <c r="W19" i="1" s="1"/>
  <c r="O20" i="1"/>
  <c r="O21" i="1"/>
  <c r="O22" i="1"/>
  <c r="W22" i="1" s="1"/>
  <c r="O23" i="1"/>
  <c r="W23" i="1" s="1"/>
  <c r="O24" i="1"/>
  <c r="O25" i="1"/>
  <c r="O26" i="1"/>
  <c r="W26" i="1" s="1"/>
  <c r="O27" i="1"/>
  <c r="W27" i="1" s="1"/>
  <c r="O28" i="1"/>
  <c r="O29" i="1"/>
  <c r="O30" i="1"/>
  <c r="W30" i="1" s="1"/>
  <c r="O31" i="1"/>
  <c r="W31" i="1" s="1"/>
  <c r="O32" i="1"/>
  <c r="O33" i="1"/>
  <c r="O34" i="1"/>
  <c r="O35" i="1"/>
  <c r="W35" i="1" s="1"/>
  <c r="O36" i="1"/>
  <c r="O37" i="1"/>
  <c r="O38" i="1"/>
  <c r="W38" i="1" s="1"/>
  <c r="O39" i="1"/>
  <c r="W39" i="1" s="1"/>
  <c r="O40" i="1"/>
  <c r="O41" i="1"/>
  <c r="O42" i="1"/>
  <c r="W42" i="1" s="1"/>
  <c r="O43" i="1"/>
  <c r="W43" i="1" s="1"/>
  <c r="O44" i="1"/>
  <c r="O45" i="1"/>
  <c r="O46" i="1"/>
  <c r="W46" i="1" s="1"/>
  <c r="O47" i="1"/>
  <c r="W47" i="1" s="1"/>
  <c r="O48" i="1"/>
  <c r="O49" i="1"/>
  <c r="O50" i="1"/>
  <c r="O51" i="1"/>
  <c r="W51" i="1" s="1"/>
  <c r="O52" i="1"/>
  <c r="O53" i="1"/>
  <c r="O54" i="1"/>
  <c r="W54" i="1" s="1"/>
  <c r="O55" i="1"/>
  <c r="W55" i="1" s="1"/>
  <c r="O56" i="1"/>
  <c r="O57" i="1"/>
  <c r="O58" i="1"/>
  <c r="W58" i="1" s="1"/>
  <c r="O59" i="1"/>
  <c r="W59" i="1" s="1"/>
  <c r="O60" i="1"/>
  <c r="O61" i="1"/>
  <c r="O62" i="1"/>
  <c r="O63" i="1"/>
  <c r="W63" i="1" s="1"/>
  <c r="O64" i="1"/>
  <c r="O65" i="1"/>
  <c r="O66" i="1"/>
  <c r="W66" i="1" s="1"/>
  <c r="O67" i="1"/>
  <c r="W67" i="1" s="1"/>
  <c r="O68" i="1"/>
  <c r="O69" i="1"/>
  <c r="O70" i="1"/>
  <c r="O71" i="1"/>
  <c r="W71" i="1" s="1"/>
  <c r="O72" i="1"/>
  <c r="O73" i="1"/>
  <c r="O74" i="1"/>
  <c r="W74" i="1" s="1"/>
  <c r="O75" i="1"/>
  <c r="W75" i="1" s="1"/>
  <c r="O76" i="1"/>
  <c r="O77" i="1"/>
  <c r="O78" i="1"/>
  <c r="O79" i="1"/>
  <c r="W79" i="1" s="1"/>
  <c r="O80" i="1"/>
  <c r="O81" i="1"/>
  <c r="O82" i="1"/>
  <c r="W82" i="1" s="1"/>
  <c r="O83" i="1"/>
  <c r="W83" i="1" s="1"/>
  <c r="O84" i="1"/>
  <c r="O85" i="1"/>
  <c r="O86" i="1"/>
  <c r="O87" i="1"/>
  <c r="W87" i="1" s="1"/>
  <c r="O88" i="1"/>
  <c r="O89" i="1"/>
  <c r="O90" i="1"/>
  <c r="W90" i="1" s="1"/>
  <c r="O91" i="1"/>
  <c r="W91" i="1" s="1"/>
  <c r="O92" i="1"/>
  <c r="O93" i="1"/>
  <c r="O94" i="1"/>
  <c r="O95" i="1"/>
  <c r="W95" i="1" s="1"/>
  <c r="O96" i="1"/>
  <c r="O97" i="1"/>
  <c r="O98" i="1"/>
  <c r="W98" i="1" s="1"/>
  <c r="O99" i="1"/>
  <c r="W99" i="1" s="1"/>
  <c r="O100" i="1"/>
  <c r="O101" i="1"/>
  <c r="O102" i="1"/>
  <c r="O103" i="1"/>
  <c r="W103" i="1" s="1"/>
  <c r="O104" i="1"/>
  <c r="O105" i="1"/>
  <c r="O106" i="1"/>
  <c r="W106" i="1" s="1"/>
  <c r="O107" i="1"/>
  <c r="W107" i="1" s="1"/>
  <c r="O108" i="1"/>
  <c r="O109" i="1"/>
  <c r="O110" i="1"/>
  <c r="O111" i="1"/>
  <c r="W111" i="1" s="1"/>
  <c r="O112" i="1"/>
  <c r="O113" i="1"/>
  <c r="O114" i="1"/>
  <c r="W114" i="1" s="1"/>
  <c r="O115" i="1"/>
  <c r="W115" i="1" s="1"/>
  <c r="O116" i="1"/>
  <c r="O117" i="1"/>
  <c r="O118" i="1"/>
  <c r="O119" i="1"/>
  <c r="W119" i="1" s="1"/>
  <c r="O120" i="1"/>
  <c r="O121" i="1"/>
  <c r="O122" i="1"/>
  <c r="W122" i="1" s="1"/>
  <c r="O123" i="1"/>
  <c r="W123" i="1" s="1"/>
  <c r="O124" i="1"/>
  <c r="O125" i="1"/>
  <c r="O126" i="1"/>
  <c r="O127" i="1"/>
  <c r="W127" i="1" s="1"/>
  <c r="O128" i="1"/>
  <c r="O129" i="1"/>
  <c r="O130" i="1"/>
  <c r="W130" i="1" s="1"/>
  <c r="O131" i="1"/>
  <c r="W131" i="1" s="1"/>
  <c r="O132" i="1"/>
  <c r="O133" i="1"/>
  <c r="O134" i="1"/>
  <c r="O135" i="1"/>
  <c r="W135" i="1" s="1"/>
  <c r="O136" i="1"/>
  <c r="O137" i="1"/>
  <c r="O138" i="1"/>
  <c r="W138" i="1" s="1"/>
  <c r="O139" i="1"/>
  <c r="W139" i="1" s="1"/>
  <c r="O140" i="1"/>
  <c r="O141" i="1"/>
  <c r="O142" i="1"/>
  <c r="O143" i="1"/>
  <c r="W143" i="1" s="1"/>
  <c r="O144" i="1"/>
  <c r="O145" i="1"/>
  <c r="O146" i="1"/>
  <c r="W146" i="1" s="1"/>
  <c r="O147" i="1"/>
  <c r="W147" i="1" s="1"/>
  <c r="O148" i="1"/>
  <c r="O149" i="1"/>
  <c r="O150" i="1"/>
  <c r="O151" i="1"/>
  <c r="W151" i="1" s="1"/>
  <c r="O152" i="1"/>
  <c r="O153" i="1"/>
  <c r="O154" i="1"/>
  <c r="W154" i="1" s="1"/>
  <c r="O155" i="1"/>
  <c r="W155" i="1" s="1"/>
  <c r="O156" i="1"/>
  <c r="O157" i="1"/>
  <c r="P2" i="1"/>
  <c r="O2" i="1"/>
  <c r="W2" i="1" s="1"/>
  <c r="U116" i="2" l="1"/>
  <c r="T145" i="2"/>
  <c r="R147" i="2"/>
  <c r="T147" i="2"/>
  <c r="V147" i="2"/>
  <c r="Q150" i="2"/>
  <c r="S150" i="2"/>
  <c r="U150" i="2"/>
  <c r="S152" i="2"/>
  <c r="W152" i="2"/>
  <c r="R157" i="2"/>
  <c r="W149" i="2"/>
  <c r="Q151" i="2"/>
  <c r="S151" i="2"/>
  <c r="U151" i="2"/>
  <c r="S157" i="2"/>
  <c r="U157" i="2"/>
  <c r="W157" i="2"/>
  <c r="U143" i="2"/>
  <c r="S145" i="2"/>
  <c r="U145" i="2"/>
  <c r="R146" i="2"/>
  <c r="Q147" i="2"/>
  <c r="U147" i="2"/>
  <c r="W151" i="2"/>
  <c r="Q117" i="2"/>
  <c r="R118" i="2"/>
  <c r="T118" i="2"/>
  <c r="V118" i="2"/>
  <c r="R120" i="2"/>
  <c r="T120" i="2"/>
  <c r="V120" i="2"/>
  <c r="T122" i="2"/>
  <c r="V124" i="2"/>
  <c r="T126" i="2"/>
  <c r="R130" i="2"/>
  <c r="T130" i="2"/>
  <c r="Q131" i="2"/>
  <c r="S131" i="2"/>
  <c r="U131" i="2"/>
  <c r="W131" i="2"/>
  <c r="S133" i="2"/>
  <c r="U133" i="2"/>
  <c r="W133" i="2"/>
  <c r="R134" i="2"/>
  <c r="Q135" i="2"/>
  <c r="U135" i="2"/>
  <c r="T157" i="2"/>
  <c r="V157" i="2"/>
  <c r="R59" i="2"/>
  <c r="V59" i="2"/>
  <c r="U66" i="2"/>
  <c r="R75" i="2"/>
  <c r="T75" i="2"/>
  <c r="U78" i="2"/>
  <c r="W78" i="2"/>
  <c r="T152" i="2"/>
  <c r="Q33" i="2"/>
  <c r="Q49" i="2"/>
  <c r="T2" i="2"/>
  <c r="Q3" i="2"/>
  <c r="S3" i="2"/>
  <c r="U3" i="2"/>
  <c r="W3" i="2"/>
  <c r="R4" i="2"/>
  <c r="T4" i="2"/>
  <c r="Q5" i="2"/>
  <c r="S5" i="2"/>
  <c r="U5" i="2"/>
  <c r="W5" i="2"/>
  <c r="U7" i="2"/>
  <c r="Q11" i="2"/>
  <c r="Q13" i="2"/>
  <c r="S13" i="2"/>
  <c r="U13" i="2"/>
  <c r="W13" i="2"/>
  <c r="Q15" i="2"/>
  <c r="V20" i="2"/>
  <c r="Q21" i="2"/>
  <c r="S21" i="2"/>
  <c r="U21" i="2"/>
  <c r="W21" i="2"/>
  <c r="S31" i="2"/>
  <c r="Q12" i="2"/>
  <c r="S12" i="2"/>
  <c r="U12" i="2"/>
  <c r="W12" i="2"/>
  <c r="V21" i="2"/>
  <c r="T23" i="2"/>
  <c r="S24" i="2"/>
  <c r="U24" i="2"/>
  <c r="W24" i="2"/>
  <c r="Q26" i="2"/>
  <c r="T31" i="2"/>
  <c r="S80" i="2"/>
  <c r="S92" i="2"/>
  <c r="U92" i="2"/>
  <c r="S94" i="2"/>
  <c r="U94" i="2"/>
  <c r="V95" i="2"/>
  <c r="Q96" i="2"/>
  <c r="W96" i="2"/>
  <c r="Q98" i="2"/>
  <c r="R99" i="2"/>
  <c r="S102" i="2"/>
  <c r="U102" i="2"/>
  <c r="V103" i="2"/>
  <c r="Q104" i="2"/>
  <c r="S104" i="2"/>
  <c r="U104" i="2"/>
  <c r="W104" i="2"/>
  <c r="R105" i="2"/>
  <c r="Q106" i="2"/>
  <c r="S106" i="2"/>
  <c r="U106" i="2"/>
  <c r="R107" i="2"/>
  <c r="R109" i="2"/>
  <c r="R50" i="2"/>
  <c r="T50" i="2"/>
  <c r="V50" i="2"/>
  <c r="S51" i="2"/>
  <c r="U51" i="2"/>
  <c r="Q53" i="2"/>
  <c r="S53" i="2"/>
  <c r="U53" i="2"/>
  <c r="W53" i="2"/>
  <c r="T54" i="2"/>
  <c r="S55" i="2"/>
  <c r="U57" i="2"/>
  <c r="Q61" i="2"/>
  <c r="S61" i="2"/>
  <c r="U61" i="2"/>
  <c r="W61" i="2"/>
  <c r="T62" i="2"/>
  <c r="Q65" i="2"/>
  <c r="T81" i="2"/>
  <c r="V81" i="2"/>
  <c r="R83" i="2"/>
  <c r="T83" i="2"/>
  <c r="V83" i="2"/>
  <c r="U86" i="2"/>
  <c r="W86" i="2"/>
  <c r="R87" i="2"/>
  <c r="T87" i="2"/>
  <c r="T89" i="2"/>
  <c r="V89" i="2"/>
  <c r="S90" i="2"/>
  <c r="R7" i="2"/>
  <c r="Q8" i="2"/>
  <c r="U8" i="2"/>
  <c r="R33" i="2"/>
  <c r="T33" i="2"/>
  <c r="V33" i="2"/>
  <c r="T47" i="2"/>
  <c r="R49" i="2"/>
  <c r="T49" i="2"/>
  <c r="V49" i="2"/>
  <c r="Q52" i="2"/>
  <c r="S52" i="2"/>
  <c r="U52" i="2"/>
  <c r="T55" i="2"/>
  <c r="R69" i="2"/>
  <c r="T69" i="2"/>
  <c r="V69" i="2"/>
  <c r="S70" i="2"/>
  <c r="Q74" i="2"/>
  <c r="S74" i="2"/>
  <c r="U74" i="2"/>
  <c r="W74" i="2"/>
  <c r="U97" i="2"/>
  <c r="V109" i="2"/>
  <c r="R115" i="2"/>
  <c r="Q116" i="2"/>
  <c r="R15" i="2"/>
  <c r="Q18" i="2"/>
  <c r="V19" i="2"/>
  <c r="U34" i="2"/>
  <c r="T35" i="2"/>
  <c r="V35" i="2"/>
  <c r="Q38" i="2"/>
  <c r="U38" i="2"/>
  <c r="Q42" i="2"/>
  <c r="U42" i="2"/>
  <c r="Y44" i="2"/>
  <c r="Q77" i="2"/>
  <c r="U77" i="2"/>
  <c r="R17" i="2"/>
  <c r="R19" i="2"/>
  <c r="X17" i="2"/>
  <c r="Q34" i="2"/>
  <c r="T9" i="2"/>
  <c r="Q10" i="2"/>
  <c r="S10" i="2"/>
  <c r="U10" i="2"/>
  <c r="T11" i="2"/>
  <c r="R34" i="2"/>
  <c r="T34" i="2"/>
  <c r="V34" i="2"/>
  <c r="S35" i="2"/>
  <c r="U35" i="2"/>
  <c r="Q37" i="2"/>
  <c r="S37" i="2"/>
  <c r="U37" i="2"/>
  <c r="W37" i="2"/>
  <c r="U41" i="2"/>
  <c r="T46" i="2"/>
  <c r="S47" i="2"/>
  <c r="U47" i="2"/>
  <c r="U49" i="2"/>
  <c r="T59" i="2"/>
  <c r="Q60" i="2"/>
  <c r="S60" i="2"/>
  <c r="U60" i="2"/>
  <c r="S62" i="2"/>
  <c r="W62" i="2"/>
  <c r="R63" i="2"/>
  <c r="T63" i="2"/>
  <c r="V63" i="2"/>
  <c r="R65" i="2"/>
  <c r="T65" i="2"/>
  <c r="V65" i="2"/>
  <c r="S68" i="2"/>
  <c r="U68" i="2"/>
  <c r="X73" i="2"/>
  <c r="Y115" i="2"/>
  <c r="S98" i="2"/>
  <c r="Q136" i="2"/>
  <c r="U136" i="2"/>
  <c r="Q140" i="2"/>
  <c r="U140" i="2"/>
  <c r="Q144" i="2"/>
  <c r="U144" i="2"/>
  <c r="Q148" i="2"/>
  <c r="U148" i="2"/>
  <c r="S67" i="2"/>
  <c r="W67" i="2"/>
  <c r="R68" i="2"/>
  <c r="T68" i="2"/>
  <c r="V68" i="2"/>
  <c r="Q80" i="2"/>
  <c r="Q85" i="2"/>
  <c r="U85" i="2"/>
  <c r="R96" i="2"/>
  <c r="T96" i="2"/>
  <c r="V96" i="2"/>
  <c r="U99" i="2"/>
  <c r="R100" i="2"/>
  <c r="T100" i="2"/>
  <c r="V100" i="2"/>
  <c r="U117" i="2"/>
  <c r="U125" i="2"/>
  <c r="R70" i="2"/>
  <c r="T70" i="2"/>
  <c r="V70" i="2"/>
  <c r="Q90" i="2"/>
  <c r="R108" i="2"/>
  <c r="T108" i="2"/>
  <c r="V108" i="2"/>
  <c r="R110" i="2"/>
  <c r="T110" i="2"/>
  <c r="V110" i="2"/>
  <c r="V112" i="2"/>
  <c r="Q113" i="2"/>
  <c r="S113" i="2"/>
  <c r="U113" i="2"/>
  <c r="W113" i="2"/>
  <c r="T114" i="2"/>
  <c r="S115" i="2"/>
  <c r="U115" i="2"/>
  <c r="R119" i="2"/>
  <c r="T119" i="2"/>
  <c r="V119" i="2"/>
  <c r="R121" i="2"/>
  <c r="T121" i="2"/>
  <c r="V121" i="2"/>
  <c r="Q122" i="2"/>
  <c r="S122" i="2"/>
  <c r="U122" i="2"/>
  <c r="R123" i="2"/>
  <c r="V123" i="2"/>
  <c r="Q124" i="2"/>
  <c r="S124" i="2"/>
  <c r="U124" i="2"/>
  <c r="W124" i="2"/>
  <c r="S128" i="2"/>
  <c r="U128" i="2"/>
  <c r="W128" i="2"/>
  <c r="T129" i="2"/>
  <c r="S132" i="2"/>
  <c r="W132" i="2"/>
  <c r="T133" i="2"/>
  <c r="R135" i="2"/>
  <c r="T135" i="2"/>
  <c r="V135" i="2"/>
  <c r="R6" i="2"/>
  <c r="Q7" i="2"/>
  <c r="R14" i="2"/>
  <c r="R16" i="2"/>
  <c r="U17" i="2"/>
  <c r="Q2" i="2"/>
  <c r="S2" i="2"/>
  <c r="U2" i="2"/>
  <c r="T3" i="2"/>
  <c r="Q4" i="2"/>
  <c r="S4" i="2"/>
  <c r="U4" i="2"/>
  <c r="W4" i="2"/>
  <c r="T5" i="2"/>
  <c r="T10" i="2"/>
  <c r="S11" i="2"/>
  <c r="U11" i="2"/>
  <c r="W11" i="2"/>
  <c r="T13" i="2"/>
  <c r="T17" i="2"/>
  <c r="T18" i="2"/>
  <c r="T22" i="2"/>
  <c r="S23" i="2"/>
  <c r="Q25" i="2"/>
  <c r="S25" i="2"/>
  <c r="U25" i="2"/>
  <c r="W25" i="2"/>
  <c r="R26" i="2"/>
  <c r="T26" i="2"/>
  <c r="V26" i="2"/>
  <c r="V28" i="2"/>
  <c r="Q29" i="2"/>
  <c r="S29" i="2"/>
  <c r="U29" i="2"/>
  <c r="W29" i="2"/>
  <c r="Q36" i="2"/>
  <c r="S36" i="2"/>
  <c r="U36" i="2"/>
  <c r="Q41" i="2"/>
  <c r="T42" i="2"/>
  <c r="S43" i="2"/>
  <c r="U43" i="2"/>
  <c r="Y48" i="2"/>
  <c r="R52" i="2"/>
  <c r="Q57" i="2"/>
  <c r="Q58" i="2"/>
  <c r="U58" i="2"/>
  <c r="Y40" i="2"/>
  <c r="R9" i="2"/>
  <c r="V9" i="2"/>
  <c r="U22" i="2"/>
  <c r="Y56" i="2"/>
  <c r="R12" i="2"/>
  <c r="T12" i="2"/>
  <c r="V12" i="2"/>
  <c r="T19" i="2"/>
  <c r="S20" i="2"/>
  <c r="U20" i="2"/>
  <c r="W20" i="2"/>
  <c r="U33" i="2"/>
  <c r="T39" i="2"/>
  <c r="Q40" i="2"/>
  <c r="S40" i="2"/>
  <c r="U40" i="2"/>
  <c r="Y91" i="2"/>
  <c r="X109" i="2"/>
  <c r="R60" i="2"/>
  <c r="S63" i="2"/>
  <c r="R66" i="2"/>
  <c r="T66" i="2"/>
  <c r="V66" i="2"/>
  <c r="R71" i="2"/>
  <c r="V71" i="2"/>
  <c r="S72" i="2"/>
  <c r="U72" i="2"/>
  <c r="W72" i="2"/>
  <c r="T73" i="2"/>
  <c r="Q75" i="2"/>
  <c r="S75" i="2"/>
  <c r="U75" i="2"/>
  <c r="R78" i="2"/>
  <c r="T78" i="2"/>
  <c r="V78" i="2"/>
  <c r="R79" i="2"/>
  <c r="V79" i="2"/>
  <c r="W80" i="2"/>
  <c r="Q83" i="2"/>
  <c r="S83" i="2"/>
  <c r="U83" i="2"/>
  <c r="V87" i="2"/>
  <c r="Q88" i="2"/>
  <c r="S88" i="2"/>
  <c r="U88" i="2"/>
  <c r="W88" i="2"/>
  <c r="U90" i="2"/>
  <c r="W90" i="2"/>
  <c r="S96" i="2"/>
  <c r="R97" i="2"/>
  <c r="W98" i="2"/>
  <c r="Q101" i="2"/>
  <c r="U101" i="2"/>
  <c r="Q109" i="2"/>
  <c r="U109" i="2"/>
  <c r="T115" i="2"/>
  <c r="V115" i="2"/>
  <c r="S116" i="2"/>
  <c r="W116" i="2"/>
  <c r="S118" i="2"/>
  <c r="S129" i="2"/>
  <c r="Q138" i="2"/>
  <c r="S138" i="2"/>
  <c r="U138" i="2"/>
  <c r="R141" i="2"/>
  <c r="T141" i="2"/>
  <c r="V141" i="2"/>
  <c r="Q142" i="2"/>
  <c r="S142" i="2"/>
  <c r="R148" i="2"/>
  <c r="T148" i="2"/>
  <c r="V148" i="2"/>
  <c r="S149" i="2"/>
  <c r="U149" i="2"/>
  <c r="U156" i="2"/>
  <c r="Y81" i="2"/>
  <c r="Y83" i="2"/>
  <c r="T30" i="2"/>
  <c r="Y32" i="2"/>
  <c r="R36" i="2"/>
  <c r="V36" i="2"/>
  <c r="S39" i="2"/>
  <c r="T43" i="2"/>
  <c r="Q44" i="2"/>
  <c r="S44" i="2"/>
  <c r="U44" i="2"/>
  <c r="U45" i="2"/>
  <c r="Q50" i="2"/>
  <c r="U50" i="2"/>
  <c r="T51" i="2"/>
  <c r="V51" i="2"/>
  <c r="R57" i="2"/>
  <c r="T57" i="2"/>
  <c r="V57" i="2"/>
  <c r="R58" i="2"/>
  <c r="T58" i="2"/>
  <c r="V58" i="2"/>
  <c r="S59" i="2"/>
  <c r="U59" i="2"/>
  <c r="S64" i="2"/>
  <c r="U69" i="2"/>
  <c r="R72" i="2"/>
  <c r="S73" i="2"/>
  <c r="W73" i="2"/>
  <c r="S76" i="2"/>
  <c r="U76" i="2"/>
  <c r="T77" i="2"/>
  <c r="R80" i="2"/>
  <c r="T80" i="2"/>
  <c r="R81" i="2"/>
  <c r="Q82" i="2"/>
  <c r="S82" i="2"/>
  <c r="U82" i="2"/>
  <c r="W82" i="2"/>
  <c r="U84" i="2"/>
  <c r="T85" i="2"/>
  <c r="S86" i="2"/>
  <c r="Q93" i="2"/>
  <c r="U93" i="2"/>
  <c r="R98" i="2"/>
  <c r="T98" i="2"/>
  <c r="T99" i="2"/>
  <c r="V99" i="2"/>
  <c r="U105" i="2"/>
  <c r="S110" i="2"/>
  <c r="U110" i="2"/>
  <c r="T111" i="2"/>
  <c r="V111" i="2"/>
  <c r="R117" i="2"/>
  <c r="T117" i="2"/>
  <c r="V117" i="2"/>
  <c r="Y119" i="2"/>
  <c r="S125" i="2"/>
  <c r="W125" i="2"/>
  <c r="R136" i="2"/>
  <c r="T136" i="2"/>
  <c r="V136" i="2"/>
  <c r="R138" i="2"/>
  <c r="Q139" i="2"/>
  <c r="U139" i="2"/>
  <c r="T140" i="2"/>
  <c r="S141" i="2"/>
  <c r="U141" i="2"/>
  <c r="W141" i="2"/>
  <c r="R142" i="2"/>
  <c r="T142" i="2"/>
  <c r="Q143" i="2"/>
  <c r="R154" i="2"/>
  <c r="V154" i="2"/>
  <c r="R84" i="2"/>
  <c r="T84" i="2"/>
  <c r="V84" i="2"/>
  <c r="V27" i="2"/>
  <c r="Y7" i="2"/>
  <c r="Y41" i="2"/>
  <c r="X44" i="2"/>
  <c r="Y92" i="2"/>
  <c r="Y95" i="2"/>
  <c r="V98" i="2"/>
  <c r="X98" i="2"/>
  <c r="R2" i="2"/>
  <c r="Y2" i="2"/>
  <c r="Y4" i="2"/>
  <c r="Y5" i="2"/>
  <c r="T6" i="2"/>
  <c r="S7" i="2"/>
  <c r="W7" i="2"/>
  <c r="S8" i="2"/>
  <c r="W8" i="2"/>
  <c r="Q9" i="2"/>
  <c r="S9" i="2"/>
  <c r="U9" i="2"/>
  <c r="W9" i="2"/>
  <c r="R11" i="2"/>
  <c r="Y11" i="2"/>
  <c r="R13" i="2"/>
  <c r="V13" i="2"/>
  <c r="Q14" i="2"/>
  <c r="S14" i="2"/>
  <c r="U14" i="2"/>
  <c r="X14" i="2"/>
  <c r="T15" i="2"/>
  <c r="V15" i="2"/>
  <c r="V16" i="2"/>
  <c r="U18" i="2"/>
  <c r="Q19" i="2"/>
  <c r="S19" i="2"/>
  <c r="U19" i="2"/>
  <c r="W19" i="2"/>
  <c r="U26" i="2"/>
  <c r="T27" i="2"/>
  <c r="S28" i="2"/>
  <c r="U28" i="2"/>
  <c r="W28" i="2"/>
  <c r="U30" i="2"/>
  <c r="Q32" i="2"/>
  <c r="S32" i="2"/>
  <c r="U32" i="2"/>
  <c r="X32" i="2"/>
  <c r="R35" i="2"/>
  <c r="Y36" i="2"/>
  <c r="Y37" i="2"/>
  <c r="Y47" i="2"/>
  <c r="Y49" i="2"/>
  <c r="Q54" i="2"/>
  <c r="U54" i="2"/>
  <c r="V60" i="2"/>
  <c r="Y60" i="2"/>
  <c r="Y63" i="2"/>
  <c r="R67" i="2"/>
  <c r="T67" i="2"/>
  <c r="V75" i="2"/>
  <c r="Y75" i="2"/>
  <c r="V80" i="2"/>
  <c r="X80" i="2"/>
  <c r="X85" i="2"/>
  <c r="R89" i="2"/>
  <c r="Y89" i="2"/>
  <c r="X99" i="2"/>
  <c r="Y14" i="2"/>
  <c r="Y15" i="2"/>
  <c r="Y39" i="2"/>
  <c r="X52" i="2"/>
  <c r="X2" i="2"/>
  <c r="X3" i="2"/>
  <c r="Y8" i="2"/>
  <c r="W15" i="2"/>
  <c r="Y16" i="2"/>
  <c r="Y17" i="2"/>
  <c r="X21" i="2"/>
  <c r="X25" i="2"/>
  <c r="X29" i="2"/>
  <c r="X40" i="2"/>
  <c r="Y45" i="2"/>
  <c r="X60" i="2"/>
  <c r="X105" i="2"/>
  <c r="Y108" i="2"/>
  <c r="Y112" i="2"/>
  <c r="X10" i="2"/>
  <c r="X11" i="2"/>
  <c r="X4" i="2"/>
  <c r="Y6" i="2"/>
  <c r="Y9" i="2"/>
  <c r="R3" i="2"/>
  <c r="Y3" i="2"/>
  <c r="R5" i="2"/>
  <c r="V5" i="2"/>
  <c r="Q6" i="2"/>
  <c r="S6" i="2"/>
  <c r="U6" i="2"/>
  <c r="X6" i="2"/>
  <c r="T7" i="2"/>
  <c r="X7" i="2"/>
  <c r="R8" i="2"/>
  <c r="T8" i="2"/>
  <c r="V8" i="2"/>
  <c r="R10" i="2"/>
  <c r="Y10" i="2"/>
  <c r="Y12" i="2"/>
  <c r="Y13" i="2"/>
  <c r="T14" i="2"/>
  <c r="S15" i="2"/>
  <c r="S16" i="2"/>
  <c r="U16" i="2"/>
  <c r="W16" i="2"/>
  <c r="V17" i="2"/>
  <c r="R18" i="2"/>
  <c r="V18" i="2"/>
  <c r="R20" i="2"/>
  <c r="Y20" i="2"/>
  <c r="R21" i="2"/>
  <c r="Y21" i="2"/>
  <c r="R22" i="2"/>
  <c r="V22" i="2"/>
  <c r="R23" i="2"/>
  <c r="V23" i="2"/>
  <c r="R24" i="2"/>
  <c r="Y24" i="2"/>
  <c r="R25" i="2"/>
  <c r="Y25" i="2"/>
  <c r="Q27" i="2"/>
  <c r="S27" i="2"/>
  <c r="U27" i="2"/>
  <c r="V29" i="2"/>
  <c r="Y33" i="2"/>
  <c r="X36" i="2"/>
  <c r="T38" i="2"/>
  <c r="U39" i="2"/>
  <c r="R41" i="2"/>
  <c r="T41" i="2"/>
  <c r="V41" i="2"/>
  <c r="R42" i="2"/>
  <c r="V42" i="2"/>
  <c r="R43" i="2"/>
  <c r="V43" i="2"/>
  <c r="R44" i="2"/>
  <c r="V44" i="2"/>
  <c r="Q45" i="2"/>
  <c r="S45" i="2"/>
  <c r="W45" i="2"/>
  <c r="Q46" i="2"/>
  <c r="U46" i="2"/>
  <c r="Q48" i="2"/>
  <c r="S48" i="2"/>
  <c r="U48" i="2"/>
  <c r="V52" i="2"/>
  <c r="Y52" i="2"/>
  <c r="Y55" i="2"/>
  <c r="Y57" i="2"/>
  <c r="Q62" i="2"/>
  <c r="U62" i="2"/>
  <c r="Y68" i="2"/>
  <c r="Y69" i="2"/>
  <c r="W71" i="2"/>
  <c r="X72" i="2"/>
  <c r="X83" i="2"/>
  <c r="S100" i="2"/>
  <c r="X101" i="2"/>
  <c r="Y104" i="2"/>
  <c r="X75" i="2"/>
  <c r="X77" i="2"/>
  <c r="T79" i="2"/>
  <c r="Y80" i="2"/>
  <c r="Q81" i="2"/>
  <c r="U81" i="2"/>
  <c r="Y82" i="2"/>
  <c r="R85" i="2"/>
  <c r="V85" i="2"/>
  <c r="X87" i="2"/>
  <c r="R91" i="2"/>
  <c r="T91" i="2"/>
  <c r="V91" i="2"/>
  <c r="X93" i="2"/>
  <c r="Y96" i="2"/>
  <c r="X97" i="2"/>
  <c r="Y99" i="2"/>
  <c r="R101" i="2"/>
  <c r="T101" i="2"/>
  <c r="V101" i="2"/>
  <c r="Y102" i="2"/>
  <c r="R103" i="2"/>
  <c r="T103" i="2"/>
  <c r="T105" i="2"/>
  <c r="V105" i="2"/>
  <c r="X106" i="2"/>
  <c r="X107" i="2"/>
  <c r="Q121" i="2"/>
  <c r="U121" i="2"/>
  <c r="Y143" i="2"/>
  <c r="R27" i="2"/>
  <c r="R28" i="2"/>
  <c r="Y28" i="2"/>
  <c r="R29" i="2"/>
  <c r="Y29" i="2"/>
  <c r="R30" i="2"/>
  <c r="V30" i="2"/>
  <c r="R31" i="2"/>
  <c r="V31" i="2"/>
  <c r="R32" i="2"/>
  <c r="V32" i="2"/>
  <c r="S33" i="2"/>
  <c r="W33" i="2"/>
  <c r="Y35" i="2"/>
  <c r="R37" i="2"/>
  <c r="T37" i="2"/>
  <c r="V37" i="2"/>
  <c r="R38" i="2"/>
  <c r="V38" i="2"/>
  <c r="R39" i="2"/>
  <c r="V39" i="2"/>
  <c r="R40" i="2"/>
  <c r="V40" i="2"/>
  <c r="S41" i="2"/>
  <c r="W41" i="2"/>
  <c r="Y43" i="2"/>
  <c r="R45" i="2"/>
  <c r="T45" i="2"/>
  <c r="V45" i="2"/>
  <c r="R46" i="2"/>
  <c r="V46" i="2"/>
  <c r="R47" i="2"/>
  <c r="V47" i="2"/>
  <c r="R48" i="2"/>
  <c r="V48" i="2"/>
  <c r="S49" i="2"/>
  <c r="W49" i="2"/>
  <c r="Y51" i="2"/>
  <c r="R53" i="2"/>
  <c r="T53" i="2"/>
  <c r="V53" i="2"/>
  <c r="R54" i="2"/>
  <c r="V54" i="2"/>
  <c r="R55" i="2"/>
  <c r="V55" i="2"/>
  <c r="R56" i="2"/>
  <c r="V56" i="2"/>
  <c r="S57" i="2"/>
  <c r="W57" i="2"/>
  <c r="S58" i="2"/>
  <c r="W58" i="2"/>
  <c r="Y59" i="2"/>
  <c r="R61" i="2"/>
  <c r="T61" i="2"/>
  <c r="V61" i="2"/>
  <c r="R62" i="2"/>
  <c r="V62" i="2"/>
  <c r="R64" i="2"/>
  <c r="T64" i="2"/>
  <c r="S65" i="2"/>
  <c r="U65" i="2"/>
  <c r="Q67" i="2"/>
  <c r="U67" i="2"/>
  <c r="W68" i="2"/>
  <c r="Q70" i="2"/>
  <c r="U70" i="2"/>
  <c r="W70" i="2"/>
  <c r="X70" i="2"/>
  <c r="T71" i="2"/>
  <c r="V72" i="2"/>
  <c r="U73" i="2"/>
  <c r="Y73" i="2"/>
  <c r="R76" i="2"/>
  <c r="T76" i="2"/>
  <c r="V76" i="2"/>
  <c r="R77" i="2"/>
  <c r="V77" i="2"/>
  <c r="S78" i="2"/>
  <c r="X79" i="2"/>
  <c r="U80" i="2"/>
  <c r="X81" i="2"/>
  <c r="R82" i="2"/>
  <c r="T82" i="2"/>
  <c r="Y84" i="2"/>
  <c r="S85" i="2"/>
  <c r="W85" i="2"/>
  <c r="Y86" i="2"/>
  <c r="R88" i="2"/>
  <c r="T88" i="2"/>
  <c r="Q89" i="2"/>
  <c r="U89" i="2"/>
  <c r="Y90" i="2"/>
  <c r="U91" i="2"/>
  <c r="X91" i="2"/>
  <c r="R93" i="2"/>
  <c r="T93" i="2"/>
  <c r="V93" i="2"/>
  <c r="Y94" i="2"/>
  <c r="R95" i="2"/>
  <c r="T95" i="2"/>
  <c r="U96" i="2"/>
  <c r="T97" i="2"/>
  <c r="V97" i="2"/>
  <c r="U98" i="2"/>
  <c r="Y107" i="2"/>
  <c r="Y109" i="2"/>
  <c r="Y116" i="2"/>
  <c r="Y123" i="2"/>
  <c r="T132" i="2"/>
  <c r="T137" i="2"/>
  <c r="X138" i="2"/>
  <c r="R150" i="2"/>
  <c r="Q155" i="2"/>
  <c r="U155" i="2"/>
  <c r="X48" i="2"/>
  <c r="R51" i="2"/>
  <c r="Y53" i="2"/>
  <c r="U55" i="2"/>
  <c r="Q56" i="2"/>
  <c r="S56" i="2"/>
  <c r="U56" i="2"/>
  <c r="X56" i="2"/>
  <c r="Y61" i="2"/>
  <c r="U63" i="2"/>
  <c r="Q64" i="2"/>
  <c r="U64" i="2"/>
  <c r="Y65" i="2"/>
  <c r="S71" i="2"/>
  <c r="R73" i="2"/>
  <c r="V73" i="2"/>
  <c r="R74" i="2"/>
  <c r="T74" i="2"/>
  <c r="Y76" i="2"/>
  <c r="S77" i="2"/>
  <c r="W77" i="2"/>
  <c r="Y78" i="2"/>
  <c r="S84" i="2"/>
  <c r="R86" i="2"/>
  <c r="T86" i="2"/>
  <c r="V86" i="2"/>
  <c r="Y88" i="2"/>
  <c r="X89" i="2"/>
  <c r="R90" i="2"/>
  <c r="T90" i="2"/>
  <c r="V90" i="2"/>
  <c r="R92" i="2"/>
  <c r="T92" i="2"/>
  <c r="V92" i="2"/>
  <c r="S93" i="2"/>
  <c r="W93" i="2"/>
  <c r="R94" i="2"/>
  <c r="T94" i="2"/>
  <c r="V94" i="2"/>
  <c r="Q95" i="2"/>
  <c r="S95" i="2"/>
  <c r="U95" i="2"/>
  <c r="X95" i="2"/>
  <c r="Y98" i="2"/>
  <c r="U100" i="2"/>
  <c r="X100" i="2"/>
  <c r="Y103" i="2"/>
  <c r="R104" i="2"/>
  <c r="T104" i="2"/>
  <c r="V104" i="2"/>
  <c r="R106" i="2"/>
  <c r="T106" i="2"/>
  <c r="V106" i="2"/>
  <c r="S108" i="2"/>
  <c r="U108" i="2"/>
  <c r="Q112" i="2"/>
  <c r="U112" i="2"/>
  <c r="Q120" i="2"/>
  <c r="U120" i="2"/>
  <c r="Y131" i="2"/>
  <c r="T144" i="2"/>
  <c r="T149" i="2"/>
  <c r="Y150" i="2"/>
  <c r="Y153" i="2"/>
  <c r="Y155" i="2"/>
  <c r="W106" i="2"/>
  <c r="X116" i="2"/>
  <c r="S126" i="2"/>
  <c r="Y130" i="2"/>
  <c r="Y133" i="2"/>
  <c r="T134" i="2"/>
  <c r="Y135" i="2"/>
  <c r="S137" i="2"/>
  <c r="U137" i="2"/>
  <c r="R139" i="2"/>
  <c r="T139" i="2"/>
  <c r="V139" i="2"/>
  <c r="R140" i="2"/>
  <c r="V140" i="2"/>
  <c r="Y142" i="2"/>
  <c r="S143" i="2"/>
  <c r="W143" i="2"/>
  <c r="S144" i="2"/>
  <c r="W144" i="2"/>
  <c r="Y145" i="2"/>
  <c r="T146" i="2"/>
  <c r="Y147" i="2"/>
  <c r="X150" i="2"/>
  <c r="Q152" i="2"/>
  <c r="U152" i="2"/>
  <c r="R153" i="2"/>
  <c r="T153" i="2"/>
  <c r="V153" i="2"/>
  <c r="Q154" i="2"/>
  <c r="S154" i="2"/>
  <c r="U154" i="2"/>
  <c r="W154" i="2"/>
  <c r="R155" i="2"/>
  <c r="T155" i="2"/>
  <c r="R156" i="2"/>
  <c r="V156" i="2"/>
  <c r="Y100" i="2"/>
  <c r="S101" i="2"/>
  <c r="W101" i="2"/>
  <c r="R102" i="2"/>
  <c r="T102" i="2"/>
  <c r="V102" i="2"/>
  <c r="Q103" i="2"/>
  <c r="S103" i="2"/>
  <c r="U103" i="2"/>
  <c r="X103" i="2"/>
  <c r="Y106" i="2"/>
  <c r="T107" i="2"/>
  <c r="V107" i="2"/>
  <c r="T109" i="2"/>
  <c r="S111" i="2"/>
  <c r="R112" i="2"/>
  <c r="S117" i="2"/>
  <c r="W117" i="2"/>
  <c r="X117" i="2"/>
  <c r="S119" i="2"/>
  <c r="U119" i="2"/>
  <c r="Y120" i="2"/>
  <c r="R122" i="2"/>
  <c r="V122" i="2"/>
  <c r="T123" i="2"/>
  <c r="R124" i="2"/>
  <c r="T124" i="2"/>
  <c r="X124" i="2"/>
  <c r="Q125" i="2"/>
  <c r="R126" i="2"/>
  <c r="V126" i="2"/>
  <c r="R127" i="2"/>
  <c r="V127" i="2"/>
  <c r="R129" i="2"/>
  <c r="V129" i="2"/>
  <c r="S130" i="2"/>
  <c r="U130" i="2"/>
  <c r="Q132" i="2"/>
  <c r="U132" i="2"/>
  <c r="R133" i="2"/>
  <c r="V133" i="2"/>
  <c r="Y134" i="2"/>
  <c r="S135" i="2"/>
  <c r="W135" i="2"/>
  <c r="S136" i="2"/>
  <c r="W136" i="2"/>
  <c r="Y137" i="2"/>
  <c r="T138" i="2"/>
  <c r="Y139" i="2"/>
  <c r="U142" i="2"/>
  <c r="X142" i="2"/>
  <c r="R145" i="2"/>
  <c r="V145" i="2"/>
  <c r="Y146" i="2"/>
  <c r="S147" i="2"/>
  <c r="W147" i="2"/>
  <c r="S148" i="2"/>
  <c r="W148" i="2"/>
  <c r="Y149" i="2"/>
  <c r="R151" i="2"/>
  <c r="T151" i="2"/>
  <c r="V151" i="2"/>
  <c r="R152" i="2"/>
  <c r="V152" i="2"/>
  <c r="W108" i="2"/>
  <c r="X110" i="2"/>
  <c r="S112" i="2"/>
  <c r="X112" i="2"/>
  <c r="W112" i="2"/>
  <c r="R113" i="2"/>
  <c r="T113" i="2"/>
  <c r="R114" i="2"/>
  <c r="V114" i="2"/>
  <c r="R116" i="2"/>
  <c r="T116" i="2"/>
  <c r="V116" i="2"/>
  <c r="S120" i="2"/>
  <c r="W120" i="2"/>
  <c r="S121" i="2"/>
  <c r="W121" i="2"/>
  <c r="X121" i="2"/>
  <c r="S123" i="2"/>
  <c r="U123" i="2"/>
  <c r="Y124" i="2"/>
  <c r="R125" i="2"/>
  <c r="T125" i="2"/>
  <c r="V125" i="2"/>
  <c r="Q127" i="2"/>
  <c r="S127" i="2"/>
  <c r="U127" i="2"/>
  <c r="W127" i="2"/>
  <c r="R128" i="2"/>
  <c r="T128" i="2"/>
  <c r="V128" i="2"/>
  <c r="R131" i="2"/>
  <c r="T131" i="2"/>
  <c r="V131" i="2"/>
  <c r="R132" i="2"/>
  <c r="V132" i="2"/>
  <c r="Q134" i="2"/>
  <c r="S134" i="2"/>
  <c r="U134" i="2"/>
  <c r="X134" i="2"/>
  <c r="R137" i="2"/>
  <c r="V137" i="2"/>
  <c r="Y138" i="2"/>
  <c r="S139" i="2"/>
  <c r="W139" i="2"/>
  <c r="S140" i="2"/>
  <c r="W140" i="2"/>
  <c r="Y141" i="2"/>
  <c r="R143" i="2"/>
  <c r="T143" i="2"/>
  <c r="V143" i="2"/>
  <c r="R144" i="2"/>
  <c r="V144" i="2"/>
  <c r="Q146" i="2"/>
  <c r="S146" i="2"/>
  <c r="U146" i="2"/>
  <c r="X146" i="2"/>
  <c r="R149" i="2"/>
  <c r="V149" i="2"/>
  <c r="T150" i="2"/>
  <c r="Y151" i="2"/>
  <c r="S153" i="2"/>
  <c r="U153" i="2"/>
  <c r="X154" i="2"/>
  <c r="S155" i="2"/>
  <c r="W155" i="2"/>
  <c r="Y157" i="2"/>
  <c r="V3" i="2"/>
  <c r="W6" i="2"/>
  <c r="X8" i="2"/>
  <c r="X12" i="2"/>
  <c r="W14" i="2"/>
  <c r="X27" i="2"/>
  <c r="Y30" i="2"/>
  <c r="AC36" i="2"/>
  <c r="X102" i="2"/>
  <c r="W102" i="2"/>
  <c r="Q137" i="2"/>
  <c r="X137" i="2"/>
  <c r="W137" i="2"/>
  <c r="Y156" i="2"/>
  <c r="V4" i="2"/>
  <c r="X5" i="2"/>
  <c r="X9" i="2"/>
  <c r="X13" i="2"/>
  <c r="U15" i="2"/>
  <c r="X15" i="2"/>
  <c r="Q17" i="2"/>
  <c r="S18" i="2"/>
  <c r="W18" i="2"/>
  <c r="Y19" i="2"/>
  <c r="T20" i="2"/>
  <c r="T21" i="2"/>
  <c r="Q22" i="2"/>
  <c r="X22" i="2"/>
  <c r="Q24" i="2"/>
  <c r="X24" i="2"/>
  <c r="V24" i="2"/>
  <c r="S26" i="2"/>
  <c r="W26" i="2"/>
  <c r="Y27" i="2"/>
  <c r="T28" i="2"/>
  <c r="T29" i="2"/>
  <c r="Q30" i="2"/>
  <c r="X30" i="2"/>
  <c r="X33" i="2"/>
  <c r="X37" i="2"/>
  <c r="X41" i="2"/>
  <c r="X45" i="2"/>
  <c r="X49" i="2"/>
  <c r="X53" i="2"/>
  <c r="X57" i="2"/>
  <c r="X61" i="2"/>
  <c r="V113" i="2"/>
  <c r="X113" i="2"/>
  <c r="W2" i="2"/>
  <c r="V7" i="2"/>
  <c r="W10" i="2"/>
  <c r="V11" i="2"/>
  <c r="X16" i="2"/>
  <c r="X19" i="2"/>
  <c r="Y22" i="2"/>
  <c r="W27" i="2"/>
  <c r="Q102" i="2"/>
  <c r="T16" i="2"/>
  <c r="Q16" i="2"/>
  <c r="Y18" i="2"/>
  <c r="Q23" i="2"/>
  <c r="U23" i="2"/>
  <c r="X23" i="2"/>
  <c r="W23" i="2"/>
  <c r="V25" i="2"/>
  <c r="Y26" i="2"/>
  <c r="Q31" i="2"/>
  <c r="U31" i="2"/>
  <c r="X31" i="2"/>
  <c r="W31" i="2"/>
  <c r="T32" i="2"/>
  <c r="S34" i="2"/>
  <c r="W34" i="2"/>
  <c r="Q35" i="2"/>
  <c r="X35" i="2"/>
  <c r="W35" i="2"/>
  <c r="T36" i="2"/>
  <c r="S38" i="2"/>
  <c r="W38" i="2"/>
  <c r="Q39" i="2"/>
  <c r="X39" i="2"/>
  <c r="W39" i="2"/>
  <c r="T40" i="2"/>
  <c r="S42" i="2"/>
  <c r="W42" i="2"/>
  <c r="Q43" i="2"/>
  <c r="X43" i="2"/>
  <c r="W43" i="2"/>
  <c r="T44" i="2"/>
  <c r="S46" i="2"/>
  <c r="W46" i="2"/>
  <c r="Q47" i="2"/>
  <c r="X47" i="2"/>
  <c r="W47" i="2"/>
  <c r="T48" i="2"/>
  <c r="S50" i="2"/>
  <c r="W50" i="2"/>
  <c r="Q51" i="2"/>
  <c r="X51" i="2"/>
  <c r="W51" i="2"/>
  <c r="T52" i="2"/>
  <c r="S54" i="2"/>
  <c r="W54" i="2"/>
  <c r="Q55" i="2"/>
  <c r="X55" i="2"/>
  <c r="W55" i="2"/>
  <c r="T56" i="2"/>
  <c r="Q59" i="2"/>
  <c r="X59" i="2"/>
  <c r="W59" i="2"/>
  <c r="T60" i="2"/>
  <c r="Q63" i="2"/>
  <c r="X63" i="2"/>
  <c r="W63" i="2"/>
  <c r="V74" i="2"/>
  <c r="X74" i="2"/>
  <c r="V82" i="2"/>
  <c r="X82" i="2"/>
  <c r="Q97" i="2"/>
  <c r="Y97" i="2"/>
  <c r="R111" i="2"/>
  <c r="V2" i="2"/>
  <c r="V6" i="2"/>
  <c r="V10" i="2"/>
  <c r="V14" i="2"/>
  <c r="S17" i="2"/>
  <c r="W17" i="2"/>
  <c r="X18" i="2"/>
  <c r="Q20" i="2"/>
  <c r="X20" i="2"/>
  <c r="S22" i="2"/>
  <c r="W22" i="2"/>
  <c r="Y23" i="2"/>
  <c r="T24" i="2"/>
  <c r="T25" i="2"/>
  <c r="X26" i="2"/>
  <c r="Q28" i="2"/>
  <c r="X28" i="2"/>
  <c r="S30" i="2"/>
  <c r="W30" i="2"/>
  <c r="Y31" i="2"/>
  <c r="Y34" i="2"/>
  <c r="Y38" i="2"/>
  <c r="Y42" i="2"/>
  <c r="Y46" i="2"/>
  <c r="Y50" i="2"/>
  <c r="Y54" i="2"/>
  <c r="Y58" i="2"/>
  <c r="Y62" i="2"/>
  <c r="V64" i="2"/>
  <c r="Y64" i="2"/>
  <c r="V88" i="2"/>
  <c r="X88" i="2"/>
  <c r="Q94" i="2"/>
  <c r="X94" i="2"/>
  <c r="W94" i="2"/>
  <c r="Q105" i="2"/>
  <c r="Y105" i="2"/>
  <c r="W32" i="2"/>
  <c r="X34" i="2"/>
  <c r="W36" i="2"/>
  <c r="X38" i="2"/>
  <c r="W40" i="2"/>
  <c r="X42" i="2"/>
  <c r="W44" i="2"/>
  <c r="X46" i="2"/>
  <c r="W48" i="2"/>
  <c r="X50" i="2"/>
  <c r="W52" i="2"/>
  <c r="X54" i="2"/>
  <c r="W56" i="2"/>
  <c r="X58" i="2"/>
  <c r="W60" i="2"/>
  <c r="X62" i="2"/>
  <c r="X64" i="2"/>
  <c r="Y71" i="2"/>
  <c r="Y72" i="2"/>
  <c r="Q73" i="2"/>
  <c r="Q76" i="2"/>
  <c r="X76" i="2"/>
  <c r="W76" i="2"/>
  <c r="Q84" i="2"/>
  <c r="X84" i="2"/>
  <c r="W84" i="2"/>
  <c r="Q92" i="2"/>
  <c r="X92" i="2"/>
  <c r="Q123" i="2"/>
  <c r="X123" i="2"/>
  <c r="W123" i="2"/>
  <c r="Q66" i="2"/>
  <c r="S66" i="2"/>
  <c r="W66" i="2"/>
  <c r="X66" i="2"/>
  <c r="Q68" i="2"/>
  <c r="X68" i="2"/>
  <c r="X69" i="2"/>
  <c r="Q69" i="2"/>
  <c r="Q72" i="2"/>
  <c r="Q78" i="2"/>
  <c r="X78" i="2"/>
  <c r="Q79" i="2"/>
  <c r="S79" i="2"/>
  <c r="U79" i="2"/>
  <c r="Q86" i="2"/>
  <c r="X86" i="2"/>
  <c r="Q87" i="2"/>
  <c r="S87" i="2"/>
  <c r="U87" i="2"/>
  <c r="X90" i="2"/>
  <c r="Y93" i="2"/>
  <c r="Y101" i="2"/>
  <c r="W64" i="2"/>
  <c r="W65" i="2"/>
  <c r="X65" i="2"/>
  <c r="Y66" i="2"/>
  <c r="V67" i="2"/>
  <c r="Y67" i="2"/>
  <c r="Y77" i="2"/>
  <c r="Y79" i="2"/>
  <c r="Y85" i="2"/>
  <c r="Y87" i="2"/>
  <c r="Q110" i="2"/>
  <c r="Y110" i="2"/>
  <c r="W110" i="2"/>
  <c r="Y114" i="2"/>
  <c r="X96" i="2"/>
  <c r="X104" i="2"/>
  <c r="X67" i="2"/>
  <c r="Y70" i="2"/>
  <c r="Q91" i="2"/>
  <c r="S91" i="2"/>
  <c r="W92" i="2"/>
  <c r="Q99" i="2"/>
  <c r="S99" i="2"/>
  <c r="W100" i="2"/>
  <c r="Q107" i="2"/>
  <c r="S107" i="2"/>
  <c r="U107" i="2"/>
  <c r="X108" i="2"/>
  <c r="Y111" i="2"/>
  <c r="Q119" i="2"/>
  <c r="X119" i="2"/>
  <c r="W119" i="2"/>
  <c r="Y126" i="2"/>
  <c r="S69" i="2"/>
  <c r="W69" i="2"/>
  <c r="Q71" i="2"/>
  <c r="U71" i="2"/>
  <c r="X71" i="2"/>
  <c r="T72" i="2"/>
  <c r="Y74" i="2"/>
  <c r="S81" i="2"/>
  <c r="W81" i="2"/>
  <c r="S89" i="2"/>
  <c r="W89" i="2"/>
  <c r="S97" i="2"/>
  <c r="W97" i="2"/>
  <c r="Q100" i="2"/>
  <c r="S105" i="2"/>
  <c r="W105" i="2"/>
  <c r="Q108" i="2"/>
  <c r="S114" i="2"/>
  <c r="Q115" i="2"/>
  <c r="X115" i="2"/>
  <c r="W115" i="2"/>
  <c r="Y118" i="2"/>
  <c r="X120" i="2"/>
  <c r="Q145" i="2"/>
  <c r="X145" i="2"/>
  <c r="W145" i="2"/>
  <c r="W75" i="2"/>
  <c r="W79" i="2"/>
  <c r="W83" i="2"/>
  <c r="W87" i="2"/>
  <c r="W91" i="2"/>
  <c r="W95" i="2"/>
  <c r="W99" i="2"/>
  <c r="W103" i="2"/>
  <c r="W107" i="2"/>
  <c r="S109" i="2"/>
  <c r="W109" i="2"/>
  <c r="Q111" i="2"/>
  <c r="U111" i="2"/>
  <c r="X111" i="2"/>
  <c r="T112" i="2"/>
  <c r="Q114" i="2"/>
  <c r="U114" i="2"/>
  <c r="X114" i="2"/>
  <c r="W114" i="2"/>
  <c r="Y117" i="2"/>
  <c r="X122" i="2"/>
  <c r="W122" i="2"/>
  <c r="Y125" i="2"/>
  <c r="Q128" i="2"/>
  <c r="Y129" i="2"/>
  <c r="Q153" i="2"/>
  <c r="X153" i="2"/>
  <c r="W153" i="2"/>
  <c r="V155" i="2"/>
  <c r="X155" i="2"/>
  <c r="Y122" i="2"/>
  <c r="X125" i="2"/>
  <c r="Y127" i="2"/>
  <c r="Q133" i="2"/>
  <c r="X133" i="2"/>
  <c r="Q141" i="2"/>
  <c r="X141" i="2"/>
  <c r="Q149" i="2"/>
  <c r="X149" i="2"/>
  <c r="W111" i="2"/>
  <c r="Y113" i="2"/>
  <c r="Q118" i="2"/>
  <c r="U118" i="2"/>
  <c r="X118" i="2"/>
  <c r="W118" i="2"/>
  <c r="Y121" i="2"/>
  <c r="Q126" i="2"/>
  <c r="U126" i="2"/>
  <c r="X126" i="2"/>
  <c r="W126" i="2"/>
  <c r="T127" i="2"/>
  <c r="Y154" i="2"/>
  <c r="Y128" i="2"/>
  <c r="V130" i="2"/>
  <c r="Y132" i="2"/>
  <c r="V134" i="2"/>
  <c r="Y136" i="2"/>
  <c r="V138" i="2"/>
  <c r="Y140" i="2"/>
  <c r="V142" i="2"/>
  <c r="Y144" i="2"/>
  <c r="V146" i="2"/>
  <c r="Y148" i="2"/>
  <c r="V150" i="2"/>
  <c r="Y152" i="2"/>
  <c r="X127" i="2"/>
  <c r="X128" i="2"/>
  <c r="Q130" i="2"/>
  <c r="X130" i="2"/>
  <c r="Q129" i="2"/>
  <c r="U129" i="2"/>
  <c r="X129" i="2"/>
  <c r="W129" i="2"/>
  <c r="X131" i="2"/>
  <c r="X135" i="2"/>
  <c r="X139" i="2"/>
  <c r="X143" i="2"/>
  <c r="X147" i="2"/>
  <c r="X151" i="2"/>
  <c r="T154" i="2"/>
  <c r="Q156" i="2"/>
  <c r="S156" i="2"/>
  <c r="W156" i="2"/>
  <c r="Q157" i="2"/>
  <c r="X157" i="2"/>
  <c r="W130" i="2"/>
  <c r="X132" i="2"/>
  <c r="W134" i="2"/>
  <c r="X136" i="2"/>
  <c r="W138" i="2"/>
  <c r="X140" i="2"/>
  <c r="W142" i="2"/>
  <c r="X144" i="2"/>
  <c r="W146" i="2"/>
  <c r="X148" i="2"/>
  <c r="W150" i="2"/>
  <c r="X152" i="2"/>
  <c r="X156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M3" i="1"/>
  <c r="V3" i="1" s="1"/>
  <c r="M4" i="1"/>
  <c r="V4" i="1" s="1"/>
  <c r="M5" i="1"/>
  <c r="M6" i="1"/>
  <c r="M7" i="1"/>
  <c r="V7" i="1" s="1"/>
  <c r="M8" i="1"/>
  <c r="V8" i="1" s="1"/>
  <c r="M9" i="1"/>
  <c r="M10" i="1"/>
  <c r="M11" i="1"/>
  <c r="V11" i="1" s="1"/>
  <c r="M12" i="1"/>
  <c r="V12" i="1" s="1"/>
  <c r="M13" i="1"/>
  <c r="M14" i="1"/>
  <c r="M15" i="1"/>
  <c r="V15" i="1" s="1"/>
  <c r="M16" i="1"/>
  <c r="V16" i="1" s="1"/>
  <c r="M17" i="1"/>
  <c r="M18" i="1"/>
  <c r="M19" i="1"/>
  <c r="V19" i="1" s="1"/>
  <c r="M20" i="1"/>
  <c r="V20" i="1" s="1"/>
  <c r="M21" i="1"/>
  <c r="M22" i="1"/>
  <c r="M23" i="1"/>
  <c r="V23" i="1" s="1"/>
  <c r="M24" i="1"/>
  <c r="V24" i="1" s="1"/>
  <c r="M25" i="1"/>
  <c r="M26" i="1"/>
  <c r="M27" i="1"/>
  <c r="V27" i="1" s="1"/>
  <c r="M28" i="1"/>
  <c r="V28" i="1" s="1"/>
  <c r="M29" i="1"/>
  <c r="M30" i="1"/>
  <c r="M31" i="1"/>
  <c r="V31" i="1" s="1"/>
  <c r="M32" i="1"/>
  <c r="V32" i="1" s="1"/>
  <c r="M33" i="1"/>
  <c r="M34" i="1"/>
  <c r="M35" i="1"/>
  <c r="V35" i="1" s="1"/>
  <c r="M36" i="1"/>
  <c r="V36" i="1" s="1"/>
  <c r="M37" i="1"/>
  <c r="M38" i="1"/>
  <c r="M39" i="1"/>
  <c r="V39" i="1" s="1"/>
  <c r="M40" i="1"/>
  <c r="V40" i="1" s="1"/>
  <c r="M41" i="1"/>
  <c r="M42" i="1"/>
  <c r="M43" i="1"/>
  <c r="V43" i="1" s="1"/>
  <c r="M44" i="1"/>
  <c r="V44" i="1" s="1"/>
  <c r="M45" i="1"/>
  <c r="M46" i="1"/>
  <c r="M47" i="1"/>
  <c r="V47" i="1" s="1"/>
  <c r="M48" i="1"/>
  <c r="V48" i="1" s="1"/>
  <c r="M49" i="1"/>
  <c r="M50" i="1"/>
  <c r="M51" i="1"/>
  <c r="V51" i="1" s="1"/>
  <c r="M52" i="1"/>
  <c r="V52" i="1" s="1"/>
  <c r="M53" i="1"/>
  <c r="M54" i="1"/>
  <c r="M55" i="1"/>
  <c r="V55" i="1" s="1"/>
  <c r="M56" i="1"/>
  <c r="V56" i="1" s="1"/>
  <c r="M57" i="1"/>
  <c r="M58" i="1"/>
  <c r="M59" i="1"/>
  <c r="V59" i="1" s="1"/>
  <c r="M60" i="1"/>
  <c r="V60" i="1" s="1"/>
  <c r="M61" i="1"/>
  <c r="M62" i="1"/>
  <c r="M63" i="1"/>
  <c r="V63" i="1" s="1"/>
  <c r="M64" i="1"/>
  <c r="V64" i="1" s="1"/>
  <c r="M65" i="1"/>
  <c r="M66" i="1"/>
  <c r="M67" i="1"/>
  <c r="V67" i="1" s="1"/>
  <c r="M68" i="1"/>
  <c r="V68" i="1" s="1"/>
  <c r="M69" i="1"/>
  <c r="M70" i="1"/>
  <c r="M71" i="1"/>
  <c r="V71" i="1" s="1"/>
  <c r="M72" i="1"/>
  <c r="V72" i="1" s="1"/>
  <c r="M73" i="1"/>
  <c r="M74" i="1"/>
  <c r="M75" i="1"/>
  <c r="V75" i="1" s="1"/>
  <c r="M76" i="1"/>
  <c r="V76" i="1" s="1"/>
  <c r="M77" i="1"/>
  <c r="M78" i="1"/>
  <c r="M79" i="1"/>
  <c r="V79" i="1" s="1"/>
  <c r="M80" i="1"/>
  <c r="V80" i="1" s="1"/>
  <c r="M81" i="1"/>
  <c r="M82" i="1"/>
  <c r="M83" i="1"/>
  <c r="V83" i="1" s="1"/>
  <c r="M84" i="1"/>
  <c r="V84" i="1" s="1"/>
  <c r="M85" i="1"/>
  <c r="M86" i="1"/>
  <c r="M87" i="1"/>
  <c r="V87" i="1" s="1"/>
  <c r="M88" i="1"/>
  <c r="V88" i="1" s="1"/>
  <c r="M89" i="1"/>
  <c r="M90" i="1"/>
  <c r="M91" i="1"/>
  <c r="V91" i="1" s="1"/>
  <c r="M92" i="1"/>
  <c r="V92" i="1" s="1"/>
  <c r="M93" i="1"/>
  <c r="M94" i="1"/>
  <c r="M95" i="1"/>
  <c r="V95" i="1" s="1"/>
  <c r="M96" i="1"/>
  <c r="V96" i="1" s="1"/>
  <c r="M97" i="1"/>
  <c r="M98" i="1"/>
  <c r="M99" i="1"/>
  <c r="V99" i="1" s="1"/>
  <c r="M100" i="1"/>
  <c r="V100" i="1" s="1"/>
  <c r="M101" i="1"/>
  <c r="M102" i="1"/>
  <c r="M103" i="1"/>
  <c r="V103" i="1" s="1"/>
  <c r="M104" i="1"/>
  <c r="V104" i="1" s="1"/>
  <c r="M105" i="1"/>
  <c r="M106" i="1"/>
  <c r="M107" i="1"/>
  <c r="V107" i="1" s="1"/>
  <c r="M108" i="1"/>
  <c r="V108" i="1" s="1"/>
  <c r="M109" i="1"/>
  <c r="M110" i="1"/>
  <c r="M111" i="1"/>
  <c r="V111" i="1" s="1"/>
  <c r="M112" i="1"/>
  <c r="V112" i="1" s="1"/>
  <c r="M113" i="1"/>
  <c r="M114" i="1"/>
  <c r="M115" i="1"/>
  <c r="V115" i="1" s="1"/>
  <c r="M116" i="1"/>
  <c r="V116" i="1" s="1"/>
  <c r="M117" i="1"/>
  <c r="M118" i="1"/>
  <c r="M119" i="1"/>
  <c r="V119" i="1" s="1"/>
  <c r="M120" i="1"/>
  <c r="V120" i="1" s="1"/>
  <c r="M121" i="1"/>
  <c r="M122" i="1"/>
  <c r="M123" i="1"/>
  <c r="V123" i="1" s="1"/>
  <c r="M124" i="1"/>
  <c r="V124" i="1" s="1"/>
  <c r="M125" i="1"/>
  <c r="M126" i="1"/>
  <c r="M127" i="1"/>
  <c r="V127" i="1" s="1"/>
  <c r="M128" i="1"/>
  <c r="V128" i="1" s="1"/>
  <c r="M129" i="1"/>
  <c r="M130" i="1"/>
  <c r="M131" i="1"/>
  <c r="V131" i="1" s="1"/>
  <c r="M132" i="1"/>
  <c r="V132" i="1" s="1"/>
  <c r="M133" i="1"/>
  <c r="M134" i="1"/>
  <c r="M135" i="1"/>
  <c r="V135" i="1" s="1"/>
  <c r="M136" i="1"/>
  <c r="V136" i="1" s="1"/>
  <c r="M137" i="1"/>
  <c r="M138" i="1"/>
  <c r="M139" i="1"/>
  <c r="V139" i="1" s="1"/>
  <c r="M140" i="1"/>
  <c r="V140" i="1" s="1"/>
  <c r="M141" i="1"/>
  <c r="M142" i="1"/>
  <c r="M143" i="1"/>
  <c r="V143" i="1" s="1"/>
  <c r="M144" i="1"/>
  <c r="V144" i="1" s="1"/>
  <c r="M145" i="1"/>
  <c r="M146" i="1"/>
  <c r="M147" i="1"/>
  <c r="V147" i="1" s="1"/>
  <c r="M148" i="1"/>
  <c r="V148" i="1" s="1"/>
  <c r="M149" i="1"/>
  <c r="M150" i="1"/>
  <c r="M151" i="1"/>
  <c r="V151" i="1" s="1"/>
  <c r="M152" i="1"/>
  <c r="V152" i="1" s="1"/>
  <c r="M153" i="1"/>
  <c r="M154" i="1"/>
  <c r="M155" i="1"/>
  <c r="V155" i="1" s="1"/>
  <c r="M156" i="1"/>
  <c r="V156" i="1" s="1"/>
  <c r="M157" i="1"/>
  <c r="N2" i="1"/>
  <c r="M2" i="1"/>
  <c r="V2" i="1" s="1"/>
  <c r="AC116" i="2" l="1"/>
  <c r="AC29" i="2"/>
  <c r="AC94" i="2"/>
  <c r="AA94" i="2" s="1"/>
  <c r="AC57" i="2"/>
  <c r="AA57" i="2" s="1"/>
  <c r="AC54" i="2"/>
  <c r="AA54" i="2" s="1"/>
  <c r="AC38" i="2"/>
  <c r="AA38" i="2" s="1"/>
  <c r="AC19" i="2"/>
  <c r="AA19" i="2" s="1"/>
  <c r="AC109" i="2"/>
  <c r="AA109" i="2" s="1"/>
  <c r="AC11" i="2"/>
  <c r="AA11" i="2" s="1"/>
  <c r="AC48" i="2"/>
  <c r="AA48" i="2" s="1"/>
  <c r="AC93" i="2"/>
  <c r="AA93" i="2" s="1"/>
  <c r="AC70" i="2"/>
  <c r="Z70" i="2" s="1"/>
  <c r="AC87" i="2"/>
  <c r="AA87" i="2" s="1"/>
  <c r="AC105" i="2"/>
  <c r="AA105" i="2" s="1"/>
  <c r="AC107" i="2"/>
  <c r="AA107" i="2" s="1"/>
  <c r="AA29" i="2"/>
  <c r="AC77" i="2"/>
  <c r="AA77" i="2" s="1"/>
  <c r="AC121" i="2"/>
  <c r="AA121" i="2" s="1"/>
  <c r="AC27" i="2"/>
  <c r="Z27" i="2" s="1"/>
  <c r="AC100" i="2"/>
  <c r="AA100" i="2" s="1"/>
  <c r="AC3" i="2"/>
  <c r="AA3" i="2" s="1"/>
  <c r="AA36" i="2"/>
  <c r="AC66" i="2"/>
  <c r="AA66" i="2" s="1"/>
  <c r="AC124" i="2"/>
  <c r="Z124" i="2" s="1"/>
  <c r="AA116" i="2"/>
  <c r="AC14" i="2"/>
  <c r="AA14" i="2" s="1"/>
  <c r="AC135" i="2"/>
  <c r="AA135" i="2" s="1"/>
  <c r="AC149" i="2"/>
  <c r="Z149" i="2" s="1"/>
  <c r="AC133" i="2"/>
  <c r="AA133" i="2" s="1"/>
  <c r="AC153" i="2"/>
  <c r="Z153" i="2" s="1"/>
  <c r="AC119" i="2"/>
  <c r="AA119" i="2" s="1"/>
  <c r="AC96" i="2"/>
  <c r="Z96" i="2" s="1"/>
  <c r="AC84" i="2"/>
  <c r="Z84" i="2" s="1"/>
  <c r="Z94" i="2"/>
  <c r="AC51" i="2"/>
  <c r="Z51" i="2" s="1"/>
  <c r="AC43" i="2"/>
  <c r="AA43" i="2" s="1"/>
  <c r="AC35" i="2"/>
  <c r="Z35" i="2" s="1"/>
  <c r="AC15" i="2"/>
  <c r="Z15" i="2" s="1"/>
  <c r="AC137" i="2"/>
  <c r="AA137" i="2" s="1"/>
  <c r="AC12" i="2"/>
  <c r="Z12" i="2" s="1"/>
  <c r="AC154" i="2"/>
  <c r="Z154" i="2" s="1"/>
  <c r="AC117" i="2"/>
  <c r="Z117" i="2" s="1"/>
  <c r="AC104" i="2"/>
  <c r="AA104" i="2" s="1"/>
  <c r="AC91" i="2"/>
  <c r="AA91" i="2" s="1"/>
  <c r="AC80" i="2"/>
  <c r="Z80" i="2" s="1"/>
  <c r="AC32" i="2"/>
  <c r="AA32" i="2" s="1"/>
  <c r="AC147" i="2"/>
  <c r="Z147" i="2" s="1"/>
  <c r="AC131" i="2"/>
  <c r="Z131" i="2" s="1"/>
  <c r="AC90" i="2"/>
  <c r="Z90" i="2" s="1"/>
  <c r="AC92" i="2"/>
  <c r="Z92" i="2" s="1"/>
  <c r="Z54" i="2"/>
  <c r="AC22" i="2"/>
  <c r="Z22" i="2" s="1"/>
  <c r="Z116" i="2"/>
  <c r="AC150" i="2"/>
  <c r="Z150" i="2" s="1"/>
  <c r="Z107" i="2"/>
  <c r="Z36" i="2"/>
  <c r="AC10" i="2"/>
  <c r="Z10" i="2" s="1"/>
  <c r="AC6" i="2"/>
  <c r="Z6" i="2" s="1"/>
  <c r="AC143" i="2"/>
  <c r="AA143" i="2" s="1"/>
  <c r="AC141" i="2"/>
  <c r="Z141" i="2" s="1"/>
  <c r="AC115" i="2"/>
  <c r="AA115" i="2" s="1"/>
  <c r="AC72" i="2"/>
  <c r="Z72" i="2" s="1"/>
  <c r="AC63" i="2"/>
  <c r="Z63" i="2" s="1"/>
  <c r="AC55" i="2"/>
  <c r="AA55" i="2" s="1"/>
  <c r="AC39" i="2"/>
  <c r="Z39" i="2" s="1"/>
  <c r="AC61" i="2"/>
  <c r="Z61" i="2" s="1"/>
  <c r="AC13" i="2"/>
  <c r="Z13" i="2" s="1"/>
  <c r="AC73" i="2"/>
  <c r="Z73" i="2" s="1"/>
  <c r="AC33" i="2"/>
  <c r="Z33" i="2" s="1"/>
  <c r="AC7" i="2"/>
  <c r="Z7" i="2" s="1"/>
  <c r="AC17" i="2"/>
  <c r="Z17" i="2" s="1"/>
  <c r="AC76" i="2"/>
  <c r="Z76" i="2" s="1"/>
  <c r="AC97" i="2"/>
  <c r="AA97" i="2" s="1"/>
  <c r="AC41" i="2"/>
  <c r="Z41" i="2" s="1"/>
  <c r="AC9" i="2"/>
  <c r="AA9" i="2" s="1"/>
  <c r="AC83" i="2"/>
  <c r="AA83" i="2" s="1"/>
  <c r="AC21" i="2"/>
  <c r="Z21" i="2" s="1"/>
  <c r="Z29" i="2"/>
  <c r="AC60" i="2"/>
  <c r="Z60" i="2" s="1"/>
  <c r="AC49" i="2"/>
  <c r="Z49" i="2" s="1"/>
  <c r="AC44" i="2"/>
  <c r="Z44" i="2" s="1"/>
  <c r="AC81" i="2"/>
  <c r="Z81" i="2" s="1"/>
  <c r="AC56" i="2"/>
  <c r="Z56" i="2" s="1"/>
  <c r="AC40" i="2"/>
  <c r="Z40" i="2" s="1"/>
  <c r="AC139" i="2"/>
  <c r="Z139" i="2" s="1"/>
  <c r="AC113" i="2"/>
  <c r="Z113" i="2" s="1"/>
  <c r="AC120" i="2"/>
  <c r="Z120" i="2" s="1"/>
  <c r="AC85" i="2"/>
  <c r="Z85" i="2" s="1"/>
  <c r="AC20" i="2"/>
  <c r="Z20" i="2" s="1"/>
  <c r="AC82" i="2"/>
  <c r="AA82" i="2" s="1"/>
  <c r="AC145" i="2"/>
  <c r="Z145" i="2" s="1"/>
  <c r="AC155" i="2"/>
  <c r="Z155" i="2" s="1"/>
  <c r="AC86" i="2"/>
  <c r="Z86" i="2" s="1"/>
  <c r="AC102" i="2"/>
  <c r="Z102" i="2" s="1"/>
  <c r="AC99" i="2"/>
  <c r="Z99" i="2" s="1"/>
  <c r="AC68" i="2"/>
  <c r="Z68" i="2" s="1"/>
  <c r="AC25" i="2"/>
  <c r="Z25" i="2" s="1"/>
  <c r="AC108" i="2"/>
  <c r="Z108" i="2" s="1"/>
  <c r="AC89" i="2"/>
  <c r="Z89" i="2" s="1"/>
  <c r="AC2" i="2"/>
  <c r="Z2" i="2" s="1"/>
  <c r="AC95" i="2"/>
  <c r="AA95" i="2" s="1"/>
  <c r="AC157" i="2"/>
  <c r="Z157" i="2" s="1"/>
  <c r="AC53" i="2"/>
  <c r="Z53" i="2" s="1"/>
  <c r="AC5" i="2"/>
  <c r="Z5" i="2" s="1"/>
  <c r="AC74" i="2"/>
  <c r="Z74" i="2" s="1"/>
  <c r="AC110" i="2"/>
  <c r="Z110" i="2" s="1"/>
  <c r="AC101" i="2"/>
  <c r="Z101" i="2" s="1"/>
  <c r="AC78" i="2"/>
  <c r="Z78" i="2" s="1"/>
  <c r="AC69" i="2"/>
  <c r="AA69" i="2" s="1"/>
  <c r="AC123" i="2"/>
  <c r="Z123" i="2" s="1"/>
  <c r="AC88" i="2"/>
  <c r="Z88" i="2" s="1"/>
  <c r="AC59" i="2"/>
  <c r="Z59" i="2" s="1"/>
  <c r="AC47" i="2"/>
  <c r="AA47" i="2" s="1"/>
  <c r="AC16" i="2"/>
  <c r="Z16" i="2" s="1"/>
  <c r="AC45" i="2"/>
  <c r="Z45" i="2" s="1"/>
  <c r="AC24" i="2"/>
  <c r="Z24" i="2" s="1"/>
  <c r="AC52" i="2"/>
  <c r="AA52" i="2" s="1"/>
  <c r="AC142" i="2"/>
  <c r="Z142" i="2" s="1"/>
  <c r="AC75" i="2"/>
  <c r="AA75" i="2" s="1"/>
  <c r="AC79" i="2"/>
  <c r="Z79" i="2" s="1"/>
  <c r="AC37" i="2"/>
  <c r="Z37" i="2" s="1"/>
  <c r="AC8" i="2"/>
  <c r="Z8" i="2" s="1"/>
  <c r="AC138" i="2"/>
  <c r="Z138" i="2" s="1"/>
  <c r="AC146" i="2"/>
  <c r="Z146" i="2" s="1"/>
  <c r="AC134" i="2"/>
  <c r="AA134" i="2" s="1"/>
  <c r="AC103" i="2"/>
  <c r="Z103" i="2" s="1"/>
  <c r="AC98" i="2"/>
  <c r="Z98" i="2" s="1"/>
  <c r="AC151" i="2"/>
  <c r="Z151" i="2" s="1"/>
  <c r="AC130" i="2"/>
  <c r="Z130" i="2" s="1"/>
  <c r="AC128" i="2"/>
  <c r="Z128" i="2" s="1"/>
  <c r="AC122" i="2"/>
  <c r="AA122" i="2" s="1"/>
  <c r="AC65" i="2"/>
  <c r="Z65" i="2" s="1"/>
  <c r="AC28" i="2"/>
  <c r="Z28" i="2" s="1"/>
  <c r="AC106" i="2"/>
  <c r="AA106" i="2" s="1"/>
  <c r="AC112" i="2"/>
  <c r="Z112" i="2" s="1"/>
  <c r="AC4" i="2"/>
  <c r="Z4" i="2" s="1"/>
  <c r="AC152" i="2"/>
  <c r="AA152" i="2" s="1"/>
  <c r="AC136" i="2"/>
  <c r="AA136" i="2" s="1"/>
  <c r="AC64" i="2"/>
  <c r="Z64" i="2" s="1"/>
  <c r="AC111" i="2"/>
  <c r="Z111" i="2" s="1"/>
  <c r="AC114" i="2"/>
  <c r="AA114" i="2" s="1"/>
  <c r="AC50" i="2"/>
  <c r="AA50" i="2" s="1"/>
  <c r="AC34" i="2"/>
  <c r="Z34" i="2" s="1"/>
  <c r="AC148" i="2"/>
  <c r="Z148" i="2" s="1"/>
  <c r="AC140" i="2"/>
  <c r="Z140" i="2" s="1"/>
  <c r="AC132" i="2"/>
  <c r="Z132" i="2" s="1"/>
  <c r="AC126" i="2"/>
  <c r="Z126" i="2" s="1"/>
  <c r="AC67" i="2"/>
  <c r="Z67" i="2" s="1"/>
  <c r="AC71" i="2"/>
  <c r="AA71" i="2" s="1"/>
  <c r="AC62" i="2"/>
  <c r="Z62" i="2" s="1"/>
  <c r="AC46" i="2"/>
  <c r="Z46" i="2" s="1"/>
  <c r="AC31" i="2"/>
  <c r="Z31" i="2" s="1"/>
  <c r="AC156" i="2"/>
  <c r="Z156" i="2" s="1"/>
  <c r="AC144" i="2"/>
  <c r="AA144" i="2" s="1"/>
  <c r="AC118" i="2"/>
  <c r="Z118" i="2" s="1"/>
  <c r="AC26" i="2"/>
  <c r="Z26" i="2" s="1"/>
  <c r="AC127" i="2"/>
  <c r="AA127" i="2" s="1"/>
  <c r="AC129" i="2"/>
  <c r="AA129" i="2" s="1"/>
  <c r="AC125" i="2"/>
  <c r="Z125" i="2" s="1"/>
  <c r="AC58" i="2"/>
  <c r="Z58" i="2" s="1"/>
  <c r="AC42" i="2"/>
  <c r="Z42" i="2" s="1"/>
  <c r="AC23" i="2"/>
  <c r="Z23" i="2" s="1"/>
  <c r="AC18" i="2"/>
  <c r="AA18" i="2" s="1"/>
  <c r="AC30" i="2"/>
  <c r="Z30" i="2" s="1"/>
  <c r="V150" i="1"/>
  <c r="V138" i="1"/>
  <c r="V130" i="1"/>
  <c r="V122" i="1"/>
  <c r="V114" i="1"/>
  <c r="V102" i="1"/>
  <c r="V94" i="1"/>
  <c r="V86" i="1"/>
  <c r="V74" i="1"/>
  <c r="V66" i="1"/>
  <c r="V50" i="1"/>
  <c r="V42" i="1"/>
  <c r="V38" i="1"/>
  <c r="V26" i="1"/>
  <c r="V22" i="1"/>
  <c r="V14" i="1"/>
  <c r="V153" i="1"/>
  <c r="V141" i="1"/>
  <c r="V133" i="1"/>
  <c r="V121" i="1"/>
  <c r="V113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V154" i="1"/>
  <c r="V146" i="1"/>
  <c r="V142" i="1"/>
  <c r="V134" i="1"/>
  <c r="V126" i="1"/>
  <c r="V118" i="1"/>
  <c r="V110" i="1"/>
  <c r="V106" i="1"/>
  <c r="V98" i="1"/>
  <c r="V90" i="1"/>
  <c r="V82" i="1"/>
  <c r="V78" i="1"/>
  <c r="V70" i="1"/>
  <c r="V62" i="1"/>
  <c r="V58" i="1"/>
  <c r="V54" i="1"/>
  <c r="V46" i="1"/>
  <c r="V34" i="1"/>
  <c r="V30" i="1"/>
  <c r="V18" i="1"/>
  <c r="V10" i="1"/>
  <c r="V6" i="1"/>
  <c r="V157" i="1"/>
  <c r="V149" i="1"/>
  <c r="V145" i="1"/>
  <c r="V137" i="1"/>
  <c r="V129" i="1"/>
  <c r="V125" i="1"/>
  <c r="V117" i="1"/>
  <c r="V10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3" i="1"/>
  <c r="U3" i="1" s="1"/>
  <c r="K4" i="1"/>
  <c r="U4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8" i="1" s="1"/>
  <c r="K109" i="1"/>
  <c r="U109" i="1" s="1"/>
  <c r="K110" i="1"/>
  <c r="U110" i="1" s="1"/>
  <c r="K111" i="1"/>
  <c r="U111" i="1" s="1"/>
  <c r="K112" i="1"/>
  <c r="U112" i="1" s="1"/>
  <c r="K113" i="1"/>
  <c r="U113" i="1" s="1"/>
  <c r="K114" i="1"/>
  <c r="U114" i="1" s="1"/>
  <c r="K115" i="1"/>
  <c r="U115" i="1" s="1"/>
  <c r="K116" i="1"/>
  <c r="U116" i="1" s="1"/>
  <c r="K117" i="1"/>
  <c r="U117" i="1" s="1"/>
  <c r="K118" i="1"/>
  <c r="U118" i="1" s="1"/>
  <c r="K119" i="1"/>
  <c r="U119" i="1" s="1"/>
  <c r="K120" i="1"/>
  <c r="U120" i="1" s="1"/>
  <c r="K121" i="1"/>
  <c r="U121" i="1" s="1"/>
  <c r="K122" i="1"/>
  <c r="U122" i="1" s="1"/>
  <c r="K123" i="1"/>
  <c r="U123" i="1" s="1"/>
  <c r="K124" i="1"/>
  <c r="U124" i="1" s="1"/>
  <c r="K125" i="1"/>
  <c r="U125" i="1" s="1"/>
  <c r="K126" i="1"/>
  <c r="U126" i="1" s="1"/>
  <c r="K127" i="1"/>
  <c r="U127" i="1" s="1"/>
  <c r="K128" i="1"/>
  <c r="U128" i="1" s="1"/>
  <c r="K129" i="1"/>
  <c r="U129" i="1" s="1"/>
  <c r="K130" i="1"/>
  <c r="U130" i="1" s="1"/>
  <c r="K131" i="1"/>
  <c r="U131" i="1" s="1"/>
  <c r="K132" i="1"/>
  <c r="U132" i="1" s="1"/>
  <c r="K133" i="1"/>
  <c r="U133" i="1" s="1"/>
  <c r="K134" i="1"/>
  <c r="U134" i="1" s="1"/>
  <c r="K135" i="1"/>
  <c r="U135" i="1" s="1"/>
  <c r="K136" i="1"/>
  <c r="U136" i="1" s="1"/>
  <c r="K137" i="1"/>
  <c r="U137" i="1" s="1"/>
  <c r="K138" i="1"/>
  <c r="U138" i="1" s="1"/>
  <c r="K139" i="1"/>
  <c r="U139" i="1" s="1"/>
  <c r="K140" i="1"/>
  <c r="U140" i="1" s="1"/>
  <c r="K141" i="1"/>
  <c r="U141" i="1" s="1"/>
  <c r="K142" i="1"/>
  <c r="U142" i="1" s="1"/>
  <c r="K143" i="1"/>
  <c r="U143" i="1" s="1"/>
  <c r="K144" i="1"/>
  <c r="U144" i="1" s="1"/>
  <c r="K145" i="1"/>
  <c r="U145" i="1" s="1"/>
  <c r="K146" i="1"/>
  <c r="U146" i="1" s="1"/>
  <c r="K147" i="1"/>
  <c r="U147" i="1" s="1"/>
  <c r="K148" i="1"/>
  <c r="U148" i="1" s="1"/>
  <c r="K149" i="1"/>
  <c r="U149" i="1" s="1"/>
  <c r="K150" i="1"/>
  <c r="U150" i="1" s="1"/>
  <c r="K151" i="1"/>
  <c r="U151" i="1" s="1"/>
  <c r="K152" i="1"/>
  <c r="U152" i="1" s="1"/>
  <c r="K153" i="1"/>
  <c r="U153" i="1" s="1"/>
  <c r="K154" i="1"/>
  <c r="U154" i="1" s="1"/>
  <c r="K155" i="1"/>
  <c r="U155" i="1" s="1"/>
  <c r="K156" i="1"/>
  <c r="U156" i="1" s="1"/>
  <c r="K157" i="1"/>
  <c r="U157" i="1" s="1"/>
  <c r="K2" i="1"/>
  <c r="U2" i="1" s="1"/>
  <c r="AA70" i="2" l="1"/>
  <c r="Z14" i="2"/>
  <c r="Z57" i="2"/>
  <c r="Z66" i="2"/>
  <c r="Z100" i="2"/>
  <c r="Z19" i="2"/>
  <c r="Z48" i="2"/>
  <c r="Z105" i="2"/>
  <c r="Z93" i="2"/>
  <c r="Z121" i="2"/>
  <c r="Z43" i="2"/>
  <c r="Z104" i="2"/>
  <c r="AA65" i="2"/>
  <c r="AA15" i="2"/>
  <c r="AA96" i="2"/>
  <c r="Z143" i="2"/>
  <c r="Z137" i="2"/>
  <c r="AA81" i="2"/>
  <c r="AA62" i="2"/>
  <c r="Z144" i="2"/>
  <c r="Z119" i="2"/>
  <c r="AA128" i="2"/>
  <c r="AA2" i="2"/>
  <c r="AA41" i="2"/>
  <c r="AA101" i="2"/>
  <c r="AA154" i="2"/>
  <c r="AA53" i="2"/>
  <c r="AA22" i="2"/>
  <c r="AA149" i="2"/>
  <c r="Z75" i="2"/>
  <c r="Z18" i="2"/>
  <c r="Z106" i="2"/>
  <c r="Z38" i="2"/>
  <c r="Z129" i="2"/>
  <c r="AA49" i="2"/>
  <c r="AA16" i="2"/>
  <c r="AA124" i="2"/>
  <c r="AA132" i="2"/>
  <c r="AA17" i="2"/>
  <c r="AA90" i="2"/>
  <c r="AA27" i="2"/>
  <c r="AA111" i="2"/>
  <c r="AA8" i="2"/>
  <c r="AA76" i="2"/>
  <c r="Z50" i="2"/>
  <c r="Z55" i="2"/>
  <c r="Z115" i="2"/>
  <c r="Z97" i="2"/>
  <c r="AA60" i="2"/>
  <c r="AA92" i="2"/>
  <c r="AA123" i="2"/>
  <c r="AA126" i="2"/>
  <c r="AA45" i="2"/>
  <c r="AA150" i="2"/>
  <c r="AA64" i="2"/>
  <c r="AA98" i="2"/>
  <c r="Z9" i="2"/>
  <c r="Z136" i="2"/>
  <c r="Z32" i="2"/>
  <c r="Z91" i="2"/>
  <c r="AA56" i="2"/>
  <c r="AA110" i="2"/>
  <c r="AA46" i="2"/>
  <c r="AA113" i="2"/>
  <c r="AA10" i="2"/>
  <c r="AA138" i="2"/>
  <c r="AA51" i="2"/>
  <c r="AA142" i="2"/>
  <c r="AA125" i="2"/>
  <c r="Z47" i="2"/>
  <c r="Z95" i="2"/>
  <c r="Z114" i="2"/>
  <c r="Z11" i="2"/>
  <c r="AA13" i="2"/>
  <c r="AA86" i="2"/>
  <c r="AA74" i="2"/>
  <c r="AA33" i="2"/>
  <c r="AA37" i="2"/>
  <c r="AA20" i="2"/>
  <c r="AA147" i="2"/>
  <c r="AA26" i="2"/>
  <c r="AA141" i="2"/>
  <c r="AA140" i="2"/>
  <c r="Z77" i="2"/>
  <c r="Z122" i="2"/>
  <c r="Z152" i="2"/>
  <c r="Z82" i="2"/>
  <c r="AA21" i="2"/>
  <c r="AA99" i="2"/>
  <c r="AA130" i="2"/>
  <c r="AA151" i="2"/>
  <c r="AA58" i="2"/>
  <c r="AA118" i="2"/>
  <c r="AA63" i="2"/>
  <c r="AA108" i="2"/>
  <c r="AA73" i="2"/>
  <c r="AA78" i="2"/>
  <c r="AA139" i="2"/>
  <c r="AA23" i="2"/>
  <c r="AA72" i="2"/>
  <c r="AA7" i="2"/>
  <c r="AA89" i="2"/>
  <c r="AA112" i="2"/>
  <c r="AA24" i="2"/>
  <c r="AA88" i="2"/>
  <c r="AA120" i="2"/>
  <c r="AA157" i="2"/>
  <c r="AA34" i="2"/>
  <c r="AA67" i="2"/>
  <c r="AA4" i="2"/>
  <c r="AA80" i="2"/>
  <c r="AA131" i="2"/>
  <c r="Z3" i="2"/>
  <c r="Z127" i="2"/>
  <c r="Z52" i="2"/>
  <c r="AA68" i="2"/>
  <c r="AA155" i="2"/>
  <c r="AA42" i="2"/>
  <c r="AA59" i="2"/>
  <c r="AA44" i="2"/>
  <c r="Z83" i="2"/>
  <c r="Z87" i="2"/>
  <c r="Z69" i="2"/>
  <c r="Z109" i="2"/>
  <c r="Z71" i="2"/>
  <c r="Z134" i="2"/>
  <c r="Z133" i="2"/>
  <c r="Z135" i="2"/>
  <c r="AA40" i="2"/>
  <c r="AA5" i="2"/>
  <c r="AA25" i="2"/>
  <c r="AA102" i="2"/>
  <c r="AA61" i="2"/>
  <c r="AA145" i="2"/>
  <c r="AA79" i="2"/>
  <c r="AA117" i="2"/>
  <c r="AA84" i="2"/>
  <c r="AA156" i="2"/>
  <c r="AA31" i="2"/>
  <c r="AA85" i="2"/>
  <c r="AA39" i="2"/>
  <c r="AA6" i="2"/>
  <c r="AA103" i="2"/>
  <c r="AA30" i="2"/>
  <c r="AA12" i="2"/>
  <c r="AA35" i="2"/>
  <c r="AA153" i="2"/>
  <c r="AA28" i="2"/>
  <c r="AA146" i="2"/>
  <c r="AA148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I3" i="1"/>
  <c r="T3" i="1" s="1"/>
  <c r="I4" i="1"/>
  <c r="T4" i="1" s="1"/>
  <c r="I5" i="1"/>
  <c r="T5" i="1" s="1"/>
  <c r="I6" i="1"/>
  <c r="T6" i="1" s="1"/>
  <c r="I7" i="1"/>
  <c r="T7" i="1" s="1"/>
  <c r="I8" i="1"/>
  <c r="T8" i="1" s="1"/>
  <c r="I9" i="1"/>
  <c r="T9" i="1" s="1"/>
  <c r="I10" i="1"/>
  <c r="T10" i="1" s="1"/>
  <c r="I11" i="1"/>
  <c r="T11" i="1" s="1"/>
  <c r="I12" i="1"/>
  <c r="T12" i="1" s="1"/>
  <c r="I13" i="1"/>
  <c r="T13" i="1" s="1"/>
  <c r="I14" i="1"/>
  <c r="T14" i="1" s="1"/>
  <c r="I15" i="1"/>
  <c r="T15" i="1" s="1"/>
  <c r="I16" i="1"/>
  <c r="T16" i="1" s="1"/>
  <c r="I17" i="1"/>
  <c r="T17" i="1" s="1"/>
  <c r="I18" i="1"/>
  <c r="T18" i="1" s="1"/>
  <c r="I19" i="1"/>
  <c r="T19" i="1" s="1"/>
  <c r="I20" i="1"/>
  <c r="T20" i="1" s="1"/>
  <c r="I21" i="1"/>
  <c r="T21" i="1" s="1"/>
  <c r="I22" i="1"/>
  <c r="T22" i="1" s="1"/>
  <c r="I23" i="1"/>
  <c r="T23" i="1" s="1"/>
  <c r="I24" i="1"/>
  <c r="T24" i="1" s="1"/>
  <c r="I25" i="1"/>
  <c r="T25" i="1" s="1"/>
  <c r="I26" i="1"/>
  <c r="T26" i="1" s="1"/>
  <c r="I27" i="1"/>
  <c r="T27" i="1" s="1"/>
  <c r="I28" i="1"/>
  <c r="T28" i="1" s="1"/>
  <c r="I29" i="1"/>
  <c r="T29" i="1" s="1"/>
  <c r="I30" i="1"/>
  <c r="T30" i="1" s="1"/>
  <c r="I31" i="1"/>
  <c r="T31" i="1" s="1"/>
  <c r="I32" i="1"/>
  <c r="T32" i="1" s="1"/>
  <c r="I33" i="1"/>
  <c r="T33" i="1" s="1"/>
  <c r="I34" i="1"/>
  <c r="T34" i="1" s="1"/>
  <c r="I35" i="1"/>
  <c r="T35" i="1" s="1"/>
  <c r="I36" i="1"/>
  <c r="T36" i="1" s="1"/>
  <c r="I37" i="1"/>
  <c r="T37" i="1" s="1"/>
  <c r="I38" i="1"/>
  <c r="T38" i="1" s="1"/>
  <c r="I39" i="1"/>
  <c r="T39" i="1" s="1"/>
  <c r="I40" i="1"/>
  <c r="T40" i="1" s="1"/>
  <c r="I41" i="1"/>
  <c r="T41" i="1" s="1"/>
  <c r="I42" i="1"/>
  <c r="T42" i="1" s="1"/>
  <c r="I43" i="1"/>
  <c r="T43" i="1" s="1"/>
  <c r="I44" i="1"/>
  <c r="T44" i="1" s="1"/>
  <c r="I45" i="1"/>
  <c r="T45" i="1" s="1"/>
  <c r="I46" i="1"/>
  <c r="T46" i="1" s="1"/>
  <c r="I47" i="1"/>
  <c r="T47" i="1" s="1"/>
  <c r="I48" i="1"/>
  <c r="T48" i="1" s="1"/>
  <c r="I49" i="1"/>
  <c r="T49" i="1" s="1"/>
  <c r="I50" i="1"/>
  <c r="T50" i="1" s="1"/>
  <c r="I51" i="1"/>
  <c r="T51" i="1" s="1"/>
  <c r="I52" i="1"/>
  <c r="T52" i="1" s="1"/>
  <c r="I53" i="1"/>
  <c r="T53" i="1" s="1"/>
  <c r="I54" i="1"/>
  <c r="T54" i="1" s="1"/>
  <c r="I55" i="1"/>
  <c r="T55" i="1" s="1"/>
  <c r="I56" i="1"/>
  <c r="T56" i="1" s="1"/>
  <c r="I57" i="1"/>
  <c r="T57" i="1" s="1"/>
  <c r="I58" i="1"/>
  <c r="T58" i="1" s="1"/>
  <c r="I59" i="1"/>
  <c r="T59" i="1" s="1"/>
  <c r="I60" i="1"/>
  <c r="T60" i="1" s="1"/>
  <c r="I61" i="1"/>
  <c r="T61" i="1" s="1"/>
  <c r="I62" i="1"/>
  <c r="T62" i="1" s="1"/>
  <c r="I63" i="1"/>
  <c r="T63" i="1" s="1"/>
  <c r="I64" i="1"/>
  <c r="T64" i="1" s="1"/>
  <c r="I65" i="1"/>
  <c r="T65" i="1" s="1"/>
  <c r="I66" i="1"/>
  <c r="T66" i="1" s="1"/>
  <c r="I67" i="1"/>
  <c r="T67" i="1" s="1"/>
  <c r="I68" i="1"/>
  <c r="T68" i="1" s="1"/>
  <c r="I69" i="1"/>
  <c r="T69" i="1" s="1"/>
  <c r="I70" i="1"/>
  <c r="T70" i="1" s="1"/>
  <c r="I71" i="1"/>
  <c r="T71" i="1" s="1"/>
  <c r="I72" i="1"/>
  <c r="T72" i="1" s="1"/>
  <c r="I73" i="1"/>
  <c r="T73" i="1" s="1"/>
  <c r="I74" i="1"/>
  <c r="T74" i="1" s="1"/>
  <c r="I75" i="1"/>
  <c r="T75" i="1" s="1"/>
  <c r="I76" i="1"/>
  <c r="T76" i="1" s="1"/>
  <c r="I77" i="1"/>
  <c r="T77" i="1" s="1"/>
  <c r="I78" i="1"/>
  <c r="T78" i="1" s="1"/>
  <c r="I79" i="1"/>
  <c r="T79" i="1" s="1"/>
  <c r="I80" i="1"/>
  <c r="T80" i="1" s="1"/>
  <c r="I81" i="1"/>
  <c r="T81" i="1" s="1"/>
  <c r="I82" i="1"/>
  <c r="T82" i="1" s="1"/>
  <c r="I83" i="1"/>
  <c r="T83" i="1" s="1"/>
  <c r="I84" i="1"/>
  <c r="T84" i="1" s="1"/>
  <c r="I85" i="1"/>
  <c r="T85" i="1" s="1"/>
  <c r="I86" i="1"/>
  <c r="T86" i="1" s="1"/>
  <c r="I87" i="1"/>
  <c r="T87" i="1" s="1"/>
  <c r="I88" i="1"/>
  <c r="T88" i="1" s="1"/>
  <c r="I89" i="1"/>
  <c r="T89" i="1" s="1"/>
  <c r="I90" i="1"/>
  <c r="T90" i="1" s="1"/>
  <c r="I91" i="1"/>
  <c r="T91" i="1" s="1"/>
  <c r="I92" i="1"/>
  <c r="T92" i="1" s="1"/>
  <c r="I93" i="1"/>
  <c r="T93" i="1" s="1"/>
  <c r="I94" i="1"/>
  <c r="T94" i="1" s="1"/>
  <c r="I95" i="1"/>
  <c r="T95" i="1" s="1"/>
  <c r="I96" i="1"/>
  <c r="T96" i="1" s="1"/>
  <c r="I97" i="1"/>
  <c r="T97" i="1" s="1"/>
  <c r="I98" i="1"/>
  <c r="T98" i="1" s="1"/>
  <c r="I99" i="1"/>
  <c r="T99" i="1" s="1"/>
  <c r="I100" i="1"/>
  <c r="T100" i="1" s="1"/>
  <c r="I101" i="1"/>
  <c r="T101" i="1" s="1"/>
  <c r="I102" i="1"/>
  <c r="T102" i="1" s="1"/>
  <c r="I103" i="1"/>
  <c r="T103" i="1" s="1"/>
  <c r="I104" i="1"/>
  <c r="T104" i="1" s="1"/>
  <c r="I105" i="1"/>
  <c r="T105" i="1" s="1"/>
  <c r="I106" i="1"/>
  <c r="T106" i="1" s="1"/>
  <c r="I107" i="1"/>
  <c r="T107" i="1" s="1"/>
  <c r="I108" i="1"/>
  <c r="T108" i="1" s="1"/>
  <c r="I109" i="1"/>
  <c r="T109" i="1" s="1"/>
  <c r="I110" i="1"/>
  <c r="T110" i="1" s="1"/>
  <c r="I111" i="1"/>
  <c r="T111" i="1" s="1"/>
  <c r="I112" i="1"/>
  <c r="T112" i="1" s="1"/>
  <c r="I113" i="1"/>
  <c r="T113" i="1" s="1"/>
  <c r="I114" i="1"/>
  <c r="T114" i="1" s="1"/>
  <c r="I115" i="1"/>
  <c r="T115" i="1" s="1"/>
  <c r="I116" i="1"/>
  <c r="T116" i="1" s="1"/>
  <c r="I117" i="1"/>
  <c r="T117" i="1" s="1"/>
  <c r="I118" i="1"/>
  <c r="T118" i="1" s="1"/>
  <c r="I119" i="1"/>
  <c r="T119" i="1" s="1"/>
  <c r="I120" i="1"/>
  <c r="T120" i="1" s="1"/>
  <c r="I121" i="1"/>
  <c r="T121" i="1" s="1"/>
  <c r="I122" i="1"/>
  <c r="T122" i="1" s="1"/>
  <c r="I123" i="1"/>
  <c r="T123" i="1" s="1"/>
  <c r="I124" i="1"/>
  <c r="T124" i="1" s="1"/>
  <c r="I125" i="1"/>
  <c r="T125" i="1" s="1"/>
  <c r="I126" i="1"/>
  <c r="T126" i="1" s="1"/>
  <c r="I127" i="1"/>
  <c r="T127" i="1" s="1"/>
  <c r="I128" i="1"/>
  <c r="T128" i="1" s="1"/>
  <c r="I129" i="1"/>
  <c r="T129" i="1" s="1"/>
  <c r="I130" i="1"/>
  <c r="T130" i="1" s="1"/>
  <c r="I131" i="1"/>
  <c r="T131" i="1" s="1"/>
  <c r="I132" i="1"/>
  <c r="T132" i="1" s="1"/>
  <c r="I133" i="1"/>
  <c r="T133" i="1" s="1"/>
  <c r="I134" i="1"/>
  <c r="T134" i="1" s="1"/>
  <c r="I135" i="1"/>
  <c r="T135" i="1" s="1"/>
  <c r="I136" i="1"/>
  <c r="T136" i="1" s="1"/>
  <c r="I137" i="1"/>
  <c r="T137" i="1" s="1"/>
  <c r="I138" i="1"/>
  <c r="T138" i="1" s="1"/>
  <c r="I139" i="1"/>
  <c r="T139" i="1" s="1"/>
  <c r="I140" i="1"/>
  <c r="T140" i="1" s="1"/>
  <c r="I141" i="1"/>
  <c r="T141" i="1" s="1"/>
  <c r="I142" i="1"/>
  <c r="T142" i="1" s="1"/>
  <c r="I143" i="1"/>
  <c r="T143" i="1" s="1"/>
  <c r="I144" i="1"/>
  <c r="T144" i="1" s="1"/>
  <c r="I145" i="1"/>
  <c r="T145" i="1" s="1"/>
  <c r="I146" i="1"/>
  <c r="T146" i="1" s="1"/>
  <c r="I147" i="1"/>
  <c r="T147" i="1" s="1"/>
  <c r="I148" i="1"/>
  <c r="T148" i="1" s="1"/>
  <c r="I149" i="1"/>
  <c r="T149" i="1" s="1"/>
  <c r="I150" i="1"/>
  <c r="T150" i="1" s="1"/>
  <c r="I151" i="1"/>
  <c r="T151" i="1" s="1"/>
  <c r="I152" i="1"/>
  <c r="T152" i="1" s="1"/>
  <c r="I153" i="1"/>
  <c r="T153" i="1" s="1"/>
  <c r="I154" i="1"/>
  <c r="T154" i="1" s="1"/>
  <c r="I155" i="1"/>
  <c r="T155" i="1" s="1"/>
  <c r="I156" i="1"/>
  <c r="T156" i="1" s="1"/>
  <c r="I157" i="1"/>
  <c r="T157" i="1" s="1"/>
  <c r="I2" i="1"/>
  <c r="T2" i="1" s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G3" i="1"/>
  <c r="S3" i="1" s="1"/>
  <c r="G4" i="1"/>
  <c r="S4" i="1" s="1"/>
  <c r="G5" i="1"/>
  <c r="S5" i="1" s="1"/>
  <c r="G6" i="1"/>
  <c r="S6" i="1" s="1"/>
  <c r="G7" i="1"/>
  <c r="S7" i="1" s="1"/>
  <c r="G8" i="1"/>
  <c r="S8" i="1" s="1"/>
  <c r="G9" i="1"/>
  <c r="S9" i="1" s="1"/>
  <c r="G10" i="1"/>
  <c r="S10" i="1" s="1"/>
  <c r="G11" i="1"/>
  <c r="S11" i="1" s="1"/>
  <c r="G12" i="1"/>
  <c r="S12" i="1" s="1"/>
  <c r="G13" i="1"/>
  <c r="S13" i="1" s="1"/>
  <c r="G14" i="1"/>
  <c r="S14" i="1" s="1"/>
  <c r="G15" i="1"/>
  <c r="S15" i="1" s="1"/>
  <c r="G16" i="1"/>
  <c r="S16" i="1" s="1"/>
  <c r="G17" i="1"/>
  <c r="S17" i="1" s="1"/>
  <c r="G18" i="1"/>
  <c r="S18" i="1" s="1"/>
  <c r="G19" i="1"/>
  <c r="S19" i="1" s="1"/>
  <c r="G20" i="1"/>
  <c r="S20" i="1" s="1"/>
  <c r="G21" i="1"/>
  <c r="S21" i="1" s="1"/>
  <c r="G22" i="1"/>
  <c r="S22" i="1" s="1"/>
  <c r="G23" i="1"/>
  <c r="S23" i="1" s="1"/>
  <c r="G24" i="1"/>
  <c r="S24" i="1" s="1"/>
  <c r="G25" i="1"/>
  <c r="S25" i="1" s="1"/>
  <c r="G26" i="1"/>
  <c r="S26" i="1" s="1"/>
  <c r="G27" i="1"/>
  <c r="S27" i="1" s="1"/>
  <c r="G28" i="1"/>
  <c r="S28" i="1" s="1"/>
  <c r="G29" i="1"/>
  <c r="S29" i="1" s="1"/>
  <c r="G30" i="1"/>
  <c r="S30" i="1" s="1"/>
  <c r="G31" i="1"/>
  <c r="S31" i="1" s="1"/>
  <c r="G32" i="1"/>
  <c r="S32" i="1" s="1"/>
  <c r="G33" i="1"/>
  <c r="S33" i="1" s="1"/>
  <c r="G34" i="1"/>
  <c r="S34" i="1" s="1"/>
  <c r="G35" i="1"/>
  <c r="S35" i="1" s="1"/>
  <c r="G36" i="1"/>
  <c r="S36" i="1" s="1"/>
  <c r="G37" i="1"/>
  <c r="S37" i="1" s="1"/>
  <c r="G38" i="1"/>
  <c r="S38" i="1" s="1"/>
  <c r="G39" i="1"/>
  <c r="S39" i="1" s="1"/>
  <c r="G40" i="1"/>
  <c r="S40" i="1" s="1"/>
  <c r="G41" i="1"/>
  <c r="S41" i="1" s="1"/>
  <c r="G42" i="1"/>
  <c r="S42" i="1" s="1"/>
  <c r="G43" i="1"/>
  <c r="S43" i="1" s="1"/>
  <c r="G44" i="1"/>
  <c r="S44" i="1" s="1"/>
  <c r="G45" i="1"/>
  <c r="S45" i="1" s="1"/>
  <c r="G46" i="1"/>
  <c r="S46" i="1" s="1"/>
  <c r="G47" i="1"/>
  <c r="S47" i="1" s="1"/>
  <c r="G48" i="1"/>
  <c r="S48" i="1" s="1"/>
  <c r="G49" i="1"/>
  <c r="S49" i="1" s="1"/>
  <c r="G50" i="1"/>
  <c r="S50" i="1" s="1"/>
  <c r="G51" i="1"/>
  <c r="S51" i="1" s="1"/>
  <c r="G52" i="1"/>
  <c r="S52" i="1" s="1"/>
  <c r="G53" i="1"/>
  <c r="S53" i="1" s="1"/>
  <c r="G54" i="1"/>
  <c r="S54" i="1" s="1"/>
  <c r="G55" i="1"/>
  <c r="S55" i="1" s="1"/>
  <c r="G56" i="1"/>
  <c r="S56" i="1" s="1"/>
  <c r="G57" i="1"/>
  <c r="S57" i="1" s="1"/>
  <c r="G58" i="1"/>
  <c r="S58" i="1" s="1"/>
  <c r="G59" i="1"/>
  <c r="S59" i="1" s="1"/>
  <c r="G60" i="1"/>
  <c r="S60" i="1" s="1"/>
  <c r="G61" i="1"/>
  <c r="S61" i="1" s="1"/>
  <c r="G62" i="1"/>
  <c r="S62" i="1" s="1"/>
  <c r="G63" i="1"/>
  <c r="S63" i="1" s="1"/>
  <c r="G64" i="1"/>
  <c r="S64" i="1" s="1"/>
  <c r="G65" i="1"/>
  <c r="S65" i="1" s="1"/>
  <c r="G66" i="1"/>
  <c r="S66" i="1" s="1"/>
  <c r="G67" i="1"/>
  <c r="S67" i="1" s="1"/>
  <c r="G68" i="1"/>
  <c r="S68" i="1" s="1"/>
  <c r="G69" i="1"/>
  <c r="S69" i="1" s="1"/>
  <c r="G70" i="1"/>
  <c r="S70" i="1" s="1"/>
  <c r="G71" i="1"/>
  <c r="S71" i="1" s="1"/>
  <c r="G72" i="1"/>
  <c r="S72" i="1" s="1"/>
  <c r="G73" i="1"/>
  <c r="S73" i="1" s="1"/>
  <c r="G74" i="1"/>
  <c r="S74" i="1" s="1"/>
  <c r="G75" i="1"/>
  <c r="S75" i="1" s="1"/>
  <c r="G76" i="1"/>
  <c r="S76" i="1" s="1"/>
  <c r="G77" i="1"/>
  <c r="S77" i="1" s="1"/>
  <c r="G78" i="1"/>
  <c r="S78" i="1" s="1"/>
  <c r="G79" i="1"/>
  <c r="S79" i="1" s="1"/>
  <c r="G80" i="1"/>
  <c r="S80" i="1" s="1"/>
  <c r="G81" i="1"/>
  <c r="S81" i="1" s="1"/>
  <c r="G82" i="1"/>
  <c r="S82" i="1" s="1"/>
  <c r="G83" i="1"/>
  <c r="S83" i="1" s="1"/>
  <c r="G84" i="1"/>
  <c r="S84" i="1" s="1"/>
  <c r="G85" i="1"/>
  <c r="S85" i="1" s="1"/>
  <c r="G86" i="1"/>
  <c r="S86" i="1" s="1"/>
  <c r="G87" i="1"/>
  <c r="S87" i="1" s="1"/>
  <c r="G88" i="1"/>
  <c r="S88" i="1" s="1"/>
  <c r="G89" i="1"/>
  <c r="S89" i="1" s="1"/>
  <c r="G90" i="1"/>
  <c r="S90" i="1" s="1"/>
  <c r="G91" i="1"/>
  <c r="S91" i="1" s="1"/>
  <c r="G92" i="1"/>
  <c r="S92" i="1" s="1"/>
  <c r="G93" i="1"/>
  <c r="S93" i="1" s="1"/>
  <c r="G94" i="1"/>
  <c r="S94" i="1" s="1"/>
  <c r="G95" i="1"/>
  <c r="S95" i="1" s="1"/>
  <c r="G96" i="1"/>
  <c r="S96" i="1" s="1"/>
  <c r="G97" i="1"/>
  <c r="S97" i="1" s="1"/>
  <c r="G98" i="1"/>
  <c r="S98" i="1" s="1"/>
  <c r="G99" i="1"/>
  <c r="S99" i="1" s="1"/>
  <c r="G100" i="1"/>
  <c r="S100" i="1" s="1"/>
  <c r="G101" i="1"/>
  <c r="S101" i="1" s="1"/>
  <c r="G102" i="1"/>
  <c r="S102" i="1" s="1"/>
  <c r="G103" i="1"/>
  <c r="S103" i="1" s="1"/>
  <c r="G104" i="1"/>
  <c r="S104" i="1" s="1"/>
  <c r="G105" i="1"/>
  <c r="S105" i="1" s="1"/>
  <c r="G106" i="1"/>
  <c r="S106" i="1" s="1"/>
  <c r="G107" i="1"/>
  <c r="S107" i="1" s="1"/>
  <c r="G108" i="1"/>
  <c r="S108" i="1" s="1"/>
  <c r="G109" i="1"/>
  <c r="S109" i="1" s="1"/>
  <c r="G110" i="1"/>
  <c r="S110" i="1" s="1"/>
  <c r="G111" i="1"/>
  <c r="S111" i="1" s="1"/>
  <c r="G112" i="1"/>
  <c r="S112" i="1" s="1"/>
  <c r="G113" i="1"/>
  <c r="S113" i="1" s="1"/>
  <c r="G114" i="1"/>
  <c r="S114" i="1" s="1"/>
  <c r="G115" i="1"/>
  <c r="S115" i="1" s="1"/>
  <c r="G116" i="1"/>
  <c r="S116" i="1" s="1"/>
  <c r="G117" i="1"/>
  <c r="S117" i="1" s="1"/>
  <c r="G118" i="1"/>
  <c r="S118" i="1" s="1"/>
  <c r="G119" i="1"/>
  <c r="S119" i="1" s="1"/>
  <c r="G120" i="1"/>
  <c r="S120" i="1" s="1"/>
  <c r="G121" i="1"/>
  <c r="S121" i="1" s="1"/>
  <c r="G122" i="1"/>
  <c r="S122" i="1" s="1"/>
  <c r="G123" i="1"/>
  <c r="S123" i="1" s="1"/>
  <c r="G124" i="1"/>
  <c r="S124" i="1" s="1"/>
  <c r="G125" i="1"/>
  <c r="S125" i="1" s="1"/>
  <c r="G126" i="1"/>
  <c r="S126" i="1" s="1"/>
  <c r="G127" i="1"/>
  <c r="S127" i="1" s="1"/>
  <c r="G128" i="1"/>
  <c r="S128" i="1" s="1"/>
  <c r="G129" i="1"/>
  <c r="S129" i="1" s="1"/>
  <c r="G130" i="1"/>
  <c r="S130" i="1" s="1"/>
  <c r="G131" i="1"/>
  <c r="S131" i="1" s="1"/>
  <c r="G132" i="1"/>
  <c r="S132" i="1" s="1"/>
  <c r="G133" i="1"/>
  <c r="S133" i="1" s="1"/>
  <c r="G134" i="1"/>
  <c r="S134" i="1" s="1"/>
  <c r="G135" i="1"/>
  <c r="S135" i="1" s="1"/>
  <c r="G136" i="1"/>
  <c r="S136" i="1" s="1"/>
  <c r="G137" i="1"/>
  <c r="S137" i="1" s="1"/>
  <c r="G138" i="1"/>
  <c r="S138" i="1" s="1"/>
  <c r="G139" i="1"/>
  <c r="S139" i="1" s="1"/>
  <c r="G140" i="1"/>
  <c r="S140" i="1" s="1"/>
  <c r="G141" i="1"/>
  <c r="S141" i="1" s="1"/>
  <c r="G142" i="1"/>
  <c r="S142" i="1" s="1"/>
  <c r="G143" i="1"/>
  <c r="S143" i="1" s="1"/>
  <c r="G144" i="1"/>
  <c r="S144" i="1" s="1"/>
  <c r="G145" i="1"/>
  <c r="S145" i="1" s="1"/>
  <c r="G146" i="1"/>
  <c r="S146" i="1" s="1"/>
  <c r="G147" i="1"/>
  <c r="S147" i="1" s="1"/>
  <c r="G148" i="1"/>
  <c r="S148" i="1" s="1"/>
  <c r="G149" i="1"/>
  <c r="S149" i="1" s="1"/>
  <c r="G150" i="1"/>
  <c r="S150" i="1" s="1"/>
  <c r="G151" i="1"/>
  <c r="S151" i="1" s="1"/>
  <c r="G152" i="1"/>
  <c r="S152" i="1" s="1"/>
  <c r="G153" i="1"/>
  <c r="S153" i="1" s="1"/>
  <c r="G154" i="1"/>
  <c r="S154" i="1" s="1"/>
  <c r="G155" i="1"/>
  <c r="S155" i="1" s="1"/>
  <c r="G156" i="1"/>
  <c r="S156" i="1" s="1"/>
  <c r="G157" i="1"/>
  <c r="S157" i="1" s="1"/>
  <c r="G2" i="1"/>
  <c r="S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E3" i="1"/>
  <c r="R3" i="1" s="1"/>
  <c r="E4" i="1"/>
  <c r="E5" i="1"/>
  <c r="E6" i="1"/>
  <c r="E7" i="1"/>
  <c r="R7" i="1" s="1"/>
  <c r="E8" i="1"/>
  <c r="E9" i="1"/>
  <c r="E10" i="1"/>
  <c r="E11" i="1"/>
  <c r="R11" i="1" s="1"/>
  <c r="E12" i="1"/>
  <c r="E13" i="1"/>
  <c r="E14" i="1"/>
  <c r="E15" i="1"/>
  <c r="R15" i="1" s="1"/>
  <c r="E16" i="1"/>
  <c r="E17" i="1"/>
  <c r="E18" i="1"/>
  <c r="E19" i="1"/>
  <c r="R19" i="1" s="1"/>
  <c r="E20" i="1"/>
  <c r="E21" i="1"/>
  <c r="E22" i="1"/>
  <c r="E23" i="1"/>
  <c r="R23" i="1" s="1"/>
  <c r="E24" i="1"/>
  <c r="E25" i="1"/>
  <c r="E26" i="1"/>
  <c r="E27" i="1"/>
  <c r="R27" i="1" s="1"/>
  <c r="E28" i="1"/>
  <c r="E29" i="1"/>
  <c r="E30" i="1"/>
  <c r="E31" i="1"/>
  <c r="R31" i="1" s="1"/>
  <c r="E32" i="1"/>
  <c r="E33" i="1"/>
  <c r="E34" i="1"/>
  <c r="E35" i="1"/>
  <c r="R35" i="1" s="1"/>
  <c r="E36" i="1"/>
  <c r="E37" i="1"/>
  <c r="E38" i="1"/>
  <c r="E39" i="1"/>
  <c r="R39" i="1" s="1"/>
  <c r="E40" i="1"/>
  <c r="E41" i="1"/>
  <c r="E42" i="1"/>
  <c r="E43" i="1"/>
  <c r="R43" i="1" s="1"/>
  <c r="E44" i="1"/>
  <c r="E45" i="1"/>
  <c r="E46" i="1"/>
  <c r="E47" i="1"/>
  <c r="R47" i="1" s="1"/>
  <c r="E48" i="1"/>
  <c r="E49" i="1"/>
  <c r="E50" i="1"/>
  <c r="E51" i="1"/>
  <c r="R51" i="1" s="1"/>
  <c r="E52" i="1"/>
  <c r="E53" i="1"/>
  <c r="E54" i="1"/>
  <c r="E55" i="1"/>
  <c r="R55" i="1" s="1"/>
  <c r="E56" i="1"/>
  <c r="E57" i="1"/>
  <c r="E58" i="1"/>
  <c r="E59" i="1"/>
  <c r="R59" i="1" s="1"/>
  <c r="E60" i="1"/>
  <c r="E61" i="1"/>
  <c r="E62" i="1"/>
  <c r="E63" i="1"/>
  <c r="R63" i="1" s="1"/>
  <c r="E64" i="1"/>
  <c r="E65" i="1"/>
  <c r="E66" i="1"/>
  <c r="E67" i="1"/>
  <c r="R67" i="1" s="1"/>
  <c r="E68" i="1"/>
  <c r="E69" i="1"/>
  <c r="E70" i="1"/>
  <c r="E71" i="1"/>
  <c r="R71" i="1" s="1"/>
  <c r="E72" i="1"/>
  <c r="E73" i="1"/>
  <c r="E74" i="1"/>
  <c r="E75" i="1"/>
  <c r="R75" i="1" s="1"/>
  <c r="E76" i="1"/>
  <c r="E77" i="1"/>
  <c r="E78" i="1"/>
  <c r="E79" i="1"/>
  <c r="R79" i="1" s="1"/>
  <c r="E80" i="1"/>
  <c r="E81" i="1"/>
  <c r="E82" i="1"/>
  <c r="E83" i="1"/>
  <c r="R83" i="1" s="1"/>
  <c r="E84" i="1"/>
  <c r="E85" i="1"/>
  <c r="E86" i="1"/>
  <c r="E87" i="1"/>
  <c r="R87" i="1" s="1"/>
  <c r="E88" i="1"/>
  <c r="E89" i="1"/>
  <c r="E90" i="1"/>
  <c r="E91" i="1"/>
  <c r="R91" i="1" s="1"/>
  <c r="E92" i="1"/>
  <c r="E93" i="1"/>
  <c r="E94" i="1"/>
  <c r="E95" i="1"/>
  <c r="R95" i="1" s="1"/>
  <c r="E96" i="1"/>
  <c r="E97" i="1"/>
  <c r="E98" i="1"/>
  <c r="E99" i="1"/>
  <c r="R99" i="1" s="1"/>
  <c r="E100" i="1"/>
  <c r="E101" i="1"/>
  <c r="E102" i="1"/>
  <c r="E103" i="1"/>
  <c r="R103" i="1" s="1"/>
  <c r="E104" i="1"/>
  <c r="E105" i="1"/>
  <c r="E106" i="1"/>
  <c r="E107" i="1"/>
  <c r="R107" i="1" s="1"/>
  <c r="E108" i="1"/>
  <c r="E109" i="1"/>
  <c r="E110" i="1"/>
  <c r="E111" i="1"/>
  <c r="R111" i="1" s="1"/>
  <c r="E112" i="1"/>
  <c r="E113" i="1"/>
  <c r="E114" i="1"/>
  <c r="E115" i="1"/>
  <c r="R115" i="1" s="1"/>
  <c r="E116" i="1"/>
  <c r="E117" i="1"/>
  <c r="E118" i="1"/>
  <c r="E119" i="1"/>
  <c r="R119" i="1" s="1"/>
  <c r="E120" i="1"/>
  <c r="E121" i="1"/>
  <c r="E122" i="1"/>
  <c r="E123" i="1"/>
  <c r="R123" i="1" s="1"/>
  <c r="E124" i="1"/>
  <c r="E125" i="1"/>
  <c r="E126" i="1"/>
  <c r="E127" i="1"/>
  <c r="R127" i="1" s="1"/>
  <c r="E128" i="1"/>
  <c r="E129" i="1"/>
  <c r="E130" i="1"/>
  <c r="E131" i="1"/>
  <c r="R131" i="1" s="1"/>
  <c r="E132" i="1"/>
  <c r="E133" i="1"/>
  <c r="E134" i="1"/>
  <c r="E135" i="1"/>
  <c r="R135" i="1" s="1"/>
  <c r="E136" i="1"/>
  <c r="E137" i="1"/>
  <c r="E138" i="1"/>
  <c r="E139" i="1"/>
  <c r="R139" i="1" s="1"/>
  <c r="E140" i="1"/>
  <c r="E141" i="1"/>
  <c r="E142" i="1"/>
  <c r="E143" i="1"/>
  <c r="R143" i="1" s="1"/>
  <c r="E144" i="1"/>
  <c r="E145" i="1"/>
  <c r="E146" i="1"/>
  <c r="E147" i="1"/>
  <c r="R147" i="1" s="1"/>
  <c r="E148" i="1"/>
  <c r="E149" i="1"/>
  <c r="E150" i="1"/>
  <c r="E151" i="1"/>
  <c r="R151" i="1" s="1"/>
  <c r="E152" i="1"/>
  <c r="E153" i="1"/>
  <c r="E154" i="1"/>
  <c r="E155" i="1"/>
  <c r="R155" i="1" s="1"/>
  <c r="E156" i="1"/>
  <c r="E157" i="1"/>
  <c r="F2" i="1"/>
  <c r="E2" i="1"/>
  <c r="R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C3" i="1"/>
  <c r="Q3" i="1" s="1"/>
  <c r="C4" i="1"/>
  <c r="C5" i="1"/>
  <c r="C6" i="1"/>
  <c r="C7" i="1"/>
  <c r="Q7" i="1" s="1"/>
  <c r="C8" i="1"/>
  <c r="C9" i="1"/>
  <c r="C10" i="1"/>
  <c r="C11" i="1"/>
  <c r="Q11" i="1" s="1"/>
  <c r="C12" i="1"/>
  <c r="C13" i="1"/>
  <c r="C14" i="1"/>
  <c r="C15" i="1"/>
  <c r="Q15" i="1" s="1"/>
  <c r="C16" i="1"/>
  <c r="C17" i="1"/>
  <c r="C18" i="1"/>
  <c r="C19" i="1"/>
  <c r="Q19" i="1" s="1"/>
  <c r="C20" i="1"/>
  <c r="C21" i="1"/>
  <c r="C22" i="1"/>
  <c r="C23" i="1"/>
  <c r="Q23" i="1" s="1"/>
  <c r="C24" i="1"/>
  <c r="C25" i="1"/>
  <c r="C26" i="1"/>
  <c r="C27" i="1"/>
  <c r="Q27" i="1" s="1"/>
  <c r="C28" i="1"/>
  <c r="C29" i="1"/>
  <c r="C30" i="1"/>
  <c r="C31" i="1"/>
  <c r="Q31" i="1" s="1"/>
  <c r="C32" i="1"/>
  <c r="C33" i="1"/>
  <c r="C34" i="1"/>
  <c r="C35" i="1"/>
  <c r="Q35" i="1" s="1"/>
  <c r="C36" i="1"/>
  <c r="C37" i="1"/>
  <c r="C38" i="1"/>
  <c r="C39" i="1"/>
  <c r="Q39" i="1" s="1"/>
  <c r="C40" i="1"/>
  <c r="C41" i="1"/>
  <c r="C42" i="1"/>
  <c r="C43" i="1"/>
  <c r="Q43" i="1" s="1"/>
  <c r="C44" i="1"/>
  <c r="C45" i="1"/>
  <c r="C46" i="1"/>
  <c r="C47" i="1"/>
  <c r="Q47" i="1" s="1"/>
  <c r="C48" i="1"/>
  <c r="C49" i="1"/>
  <c r="C50" i="1"/>
  <c r="C51" i="1"/>
  <c r="Q51" i="1" s="1"/>
  <c r="C52" i="1"/>
  <c r="C53" i="1"/>
  <c r="C54" i="1"/>
  <c r="C55" i="1"/>
  <c r="Q55" i="1" s="1"/>
  <c r="C56" i="1"/>
  <c r="C57" i="1"/>
  <c r="C58" i="1"/>
  <c r="C59" i="1"/>
  <c r="Q59" i="1" s="1"/>
  <c r="C60" i="1"/>
  <c r="C61" i="1"/>
  <c r="C62" i="1"/>
  <c r="C63" i="1"/>
  <c r="Q63" i="1" s="1"/>
  <c r="C64" i="1"/>
  <c r="C65" i="1"/>
  <c r="C66" i="1"/>
  <c r="C67" i="1"/>
  <c r="Q67" i="1" s="1"/>
  <c r="C68" i="1"/>
  <c r="C69" i="1"/>
  <c r="C70" i="1"/>
  <c r="C71" i="1"/>
  <c r="Q71" i="1" s="1"/>
  <c r="C72" i="1"/>
  <c r="C73" i="1"/>
  <c r="C74" i="1"/>
  <c r="C75" i="1"/>
  <c r="Q75" i="1" s="1"/>
  <c r="C76" i="1"/>
  <c r="C77" i="1"/>
  <c r="C78" i="1"/>
  <c r="C79" i="1"/>
  <c r="Q79" i="1" s="1"/>
  <c r="C80" i="1"/>
  <c r="C81" i="1"/>
  <c r="C82" i="1"/>
  <c r="C83" i="1"/>
  <c r="Q83" i="1" s="1"/>
  <c r="C84" i="1"/>
  <c r="C85" i="1"/>
  <c r="C86" i="1"/>
  <c r="C87" i="1"/>
  <c r="Q87" i="1" s="1"/>
  <c r="C88" i="1"/>
  <c r="C89" i="1"/>
  <c r="C90" i="1"/>
  <c r="C91" i="1"/>
  <c r="Q91" i="1" s="1"/>
  <c r="C92" i="1"/>
  <c r="C93" i="1"/>
  <c r="C94" i="1"/>
  <c r="C95" i="1"/>
  <c r="Q95" i="1" s="1"/>
  <c r="C96" i="1"/>
  <c r="C97" i="1"/>
  <c r="C98" i="1"/>
  <c r="C99" i="1"/>
  <c r="Q99" i="1" s="1"/>
  <c r="C100" i="1"/>
  <c r="C101" i="1"/>
  <c r="C102" i="1"/>
  <c r="C103" i="1"/>
  <c r="Q103" i="1" s="1"/>
  <c r="C104" i="1"/>
  <c r="C105" i="1"/>
  <c r="C106" i="1"/>
  <c r="C107" i="1"/>
  <c r="Q107" i="1" s="1"/>
  <c r="C108" i="1"/>
  <c r="C109" i="1"/>
  <c r="C110" i="1"/>
  <c r="C111" i="1"/>
  <c r="Q111" i="1" s="1"/>
  <c r="C112" i="1"/>
  <c r="C113" i="1"/>
  <c r="C114" i="1"/>
  <c r="C115" i="1"/>
  <c r="Q115" i="1" s="1"/>
  <c r="C116" i="1"/>
  <c r="C117" i="1"/>
  <c r="C118" i="1"/>
  <c r="C119" i="1"/>
  <c r="Q119" i="1" s="1"/>
  <c r="C120" i="1"/>
  <c r="C121" i="1"/>
  <c r="C122" i="1"/>
  <c r="C123" i="1"/>
  <c r="Q123" i="1" s="1"/>
  <c r="C124" i="1"/>
  <c r="C125" i="1"/>
  <c r="C126" i="1"/>
  <c r="C127" i="1"/>
  <c r="Q127" i="1" s="1"/>
  <c r="C128" i="1"/>
  <c r="C129" i="1"/>
  <c r="C130" i="1"/>
  <c r="C131" i="1"/>
  <c r="Q131" i="1" s="1"/>
  <c r="C132" i="1"/>
  <c r="C133" i="1"/>
  <c r="C134" i="1"/>
  <c r="C135" i="1"/>
  <c r="Q135" i="1" s="1"/>
  <c r="C136" i="1"/>
  <c r="C137" i="1"/>
  <c r="C138" i="1"/>
  <c r="C139" i="1"/>
  <c r="Q139" i="1" s="1"/>
  <c r="C140" i="1"/>
  <c r="C141" i="1"/>
  <c r="C142" i="1"/>
  <c r="C143" i="1"/>
  <c r="Q143" i="1" s="1"/>
  <c r="C144" i="1"/>
  <c r="C145" i="1"/>
  <c r="C146" i="1"/>
  <c r="C147" i="1"/>
  <c r="Q147" i="1" s="1"/>
  <c r="C148" i="1"/>
  <c r="C149" i="1"/>
  <c r="C150" i="1"/>
  <c r="C151" i="1"/>
  <c r="Q151" i="1" s="1"/>
  <c r="C152" i="1"/>
  <c r="C153" i="1"/>
  <c r="C154" i="1"/>
  <c r="C155" i="1"/>
  <c r="Q155" i="1" s="1"/>
  <c r="C156" i="1"/>
  <c r="C157" i="1"/>
  <c r="D2" i="1"/>
  <c r="C2" i="1"/>
  <c r="Q2" i="1" s="1"/>
  <c r="Q156" i="1" l="1"/>
  <c r="Q152" i="1"/>
  <c r="Q148" i="1"/>
  <c r="Q144" i="1"/>
  <c r="Q140" i="1"/>
  <c r="Q136" i="1"/>
  <c r="Q132" i="1"/>
  <c r="Q128" i="1"/>
  <c r="Q124" i="1"/>
  <c r="Q116" i="1"/>
  <c r="Q112" i="1"/>
  <c r="Q108" i="1"/>
  <c r="Q104" i="1"/>
  <c r="Q100" i="1"/>
  <c r="Q96" i="1"/>
  <c r="Q92" i="1"/>
  <c r="Q88" i="1"/>
  <c r="Q84" i="1"/>
  <c r="Q80" i="1"/>
  <c r="Q72" i="1"/>
  <c r="Q68" i="1"/>
  <c r="Q64" i="1"/>
  <c r="Q60" i="1"/>
  <c r="Q56" i="1"/>
  <c r="Q52" i="1"/>
  <c r="Q48" i="1"/>
  <c r="Q44" i="1"/>
  <c r="Q40" i="1"/>
  <c r="Q36" i="1"/>
  <c r="Q28" i="1"/>
  <c r="Q24" i="1"/>
  <c r="Q20" i="1"/>
  <c r="Q16" i="1"/>
  <c r="Q12" i="1"/>
  <c r="Q8" i="1"/>
  <c r="Q4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Q154" i="1"/>
  <c r="Q150" i="1"/>
  <c r="Q142" i="1"/>
  <c r="Q134" i="1"/>
  <c r="Q130" i="1"/>
  <c r="Q122" i="1"/>
  <c r="Q114" i="1"/>
  <c r="Q110" i="1"/>
  <c r="Q102" i="1"/>
  <c r="Q94" i="1"/>
  <c r="Q90" i="1"/>
  <c r="Q82" i="1"/>
  <c r="Q74" i="1"/>
  <c r="Q66" i="1"/>
  <c r="Q50" i="1"/>
  <c r="Q42" i="1"/>
  <c r="Q38" i="1"/>
  <c r="Q26" i="1"/>
  <c r="Q22" i="1"/>
  <c r="Q14" i="1"/>
  <c r="Q6" i="1"/>
  <c r="R150" i="1"/>
  <c r="R146" i="1"/>
  <c r="R138" i="1"/>
  <c r="R134" i="1"/>
  <c r="R126" i="1"/>
  <c r="R118" i="1"/>
  <c r="R110" i="1"/>
  <c r="R102" i="1"/>
  <c r="R94" i="1"/>
  <c r="R90" i="1"/>
  <c r="R82" i="1"/>
  <c r="R74" i="1"/>
  <c r="R62" i="1"/>
  <c r="R58" i="1"/>
  <c r="R50" i="1"/>
  <c r="R46" i="1"/>
  <c r="R38" i="1"/>
  <c r="R30" i="1"/>
  <c r="R22" i="1"/>
  <c r="R14" i="1"/>
  <c r="R10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Q146" i="1"/>
  <c r="Q138" i="1"/>
  <c r="Q126" i="1"/>
  <c r="Q118" i="1"/>
  <c r="Q106" i="1"/>
  <c r="Q98" i="1"/>
  <c r="Q86" i="1"/>
  <c r="Q78" i="1"/>
  <c r="Q70" i="1"/>
  <c r="Q62" i="1"/>
  <c r="Q58" i="1"/>
  <c r="Q54" i="1"/>
  <c r="Q46" i="1"/>
  <c r="Q34" i="1"/>
  <c r="Q30" i="1"/>
  <c r="Q18" i="1"/>
  <c r="Q10" i="1"/>
  <c r="R154" i="1"/>
  <c r="R142" i="1"/>
  <c r="R130" i="1"/>
  <c r="R122" i="1"/>
  <c r="R114" i="1"/>
  <c r="R106" i="1"/>
  <c r="R98" i="1"/>
  <c r="R86" i="1"/>
  <c r="R78" i="1"/>
  <c r="R70" i="1"/>
  <c r="R66" i="1"/>
  <c r="R54" i="1"/>
  <c r="R42" i="1"/>
  <c r="R34" i="1"/>
  <c r="R26" i="1"/>
  <c r="R18" i="1"/>
  <c r="R6" i="1"/>
  <c r="Y120" i="1"/>
  <c r="Q120" i="1"/>
  <c r="Y76" i="1"/>
  <c r="Q76" i="1"/>
  <c r="Y32" i="1"/>
  <c r="Q32" i="1"/>
  <c r="Y69" i="1"/>
  <c r="Y13" i="1"/>
  <c r="Y137" i="1"/>
  <c r="Y125" i="1"/>
  <c r="Y113" i="1"/>
  <c r="Y97" i="1"/>
  <c r="Y73" i="1"/>
  <c r="Y37" i="1"/>
  <c r="Y33" i="1"/>
  <c r="Y157" i="1"/>
  <c r="Y152" i="1"/>
  <c r="Y148" i="1"/>
  <c r="Y144" i="1"/>
  <c r="Y140" i="1"/>
  <c r="Y136" i="1"/>
  <c r="Y128" i="1"/>
  <c r="Y124" i="1"/>
  <c r="Y116" i="1"/>
  <c r="Y108" i="1"/>
  <c r="Y104" i="1"/>
  <c r="Y100" i="1"/>
  <c r="Y96" i="1"/>
  <c r="Y92" i="1"/>
  <c r="Y84" i="1"/>
  <c r="Y80" i="1"/>
  <c r="Y72" i="1"/>
  <c r="Y68" i="1"/>
  <c r="Y60" i="1"/>
  <c r="Y56" i="1"/>
  <c r="Y52" i="1"/>
  <c r="Y48" i="1"/>
  <c r="Y44" i="1"/>
  <c r="Y40" i="1"/>
  <c r="Y28" i="1"/>
  <c r="Y24" i="1"/>
  <c r="Y20" i="1"/>
  <c r="Y16" i="1"/>
  <c r="Y12" i="1"/>
  <c r="Y4" i="1"/>
  <c r="Y132" i="1"/>
  <c r="Y112" i="1"/>
  <c r="Y88" i="1"/>
  <c r="Y64" i="1"/>
  <c r="Y36" i="1"/>
  <c r="Y8" i="1"/>
  <c r="Y151" i="1"/>
  <c r="Y147" i="1"/>
  <c r="Y143" i="1"/>
  <c r="Y135" i="1"/>
  <c r="Y131" i="1"/>
  <c r="Y127" i="1"/>
  <c r="Y123" i="1"/>
  <c r="Y111" i="1"/>
  <c r="Y107" i="1"/>
  <c r="Y99" i="1"/>
  <c r="Y95" i="1"/>
  <c r="Y87" i="1"/>
  <c r="Y83" i="1"/>
  <c r="Y79" i="1"/>
  <c r="Y75" i="1"/>
  <c r="Y71" i="1"/>
  <c r="Y67" i="1"/>
  <c r="Y63" i="1"/>
  <c r="Y55" i="1"/>
  <c r="Y51" i="1"/>
  <c r="Y47" i="1"/>
  <c r="Y43" i="1"/>
  <c r="Y35" i="1"/>
  <c r="Y27" i="1"/>
  <c r="Y23" i="1"/>
  <c r="Y19" i="1"/>
  <c r="Y15" i="1"/>
  <c r="Y7" i="1"/>
  <c r="Y3" i="1"/>
  <c r="Y156" i="1"/>
  <c r="Y155" i="1"/>
  <c r="Y139" i="1"/>
  <c r="Y119" i="1"/>
  <c r="Y115" i="1"/>
  <c r="Y103" i="1"/>
  <c r="Y91" i="1"/>
  <c r="Y59" i="1"/>
  <c r="Y39" i="1"/>
  <c r="Y31" i="1"/>
  <c r="Y11" i="1"/>
  <c r="Y2" i="1"/>
  <c r="Y154" i="1"/>
  <c r="Y150" i="1"/>
  <c r="Y146" i="1"/>
  <c r="Y142" i="1"/>
  <c r="Y138" i="1"/>
  <c r="Y134" i="1"/>
  <c r="Y130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Z2" i="1"/>
  <c r="Y153" i="1"/>
  <c r="Y149" i="1"/>
  <c r="Y145" i="1"/>
  <c r="Y141" i="1"/>
  <c r="Y133" i="1"/>
  <c r="Y129" i="1"/>
  <c r="Y121" i="1"/>
  <c r="Y117" i="1"/>
  <c r="Y109" i="1"/>
  <c r="Y105" i="1"/>
  <c r="Y101" i="1"/>
  <c r="Y93" i="1"/>
  <c r="Y89" i="1"/>
  <c r="Y85" i="1"/>
  <c r="Y81" i="1"/>
  <c r="Y77" i="1"/>
  <c r="Y65" i="1"/>
  <c r="Y61" i="1"/>
  <c r="Y57" i="1"/>
  <c r="Y53" i="1"/>
  <c r="Y49" i="1"/>
  <c r="Y45" i="1"/>
  <c r="Y41" i="1"/>
  <c r="Y29" i="1"/>
  <c r="Y25" i="1"/>
  <c r="Y21" i="1"/>
  <c r="Y17" i="1"/>
  <c r="Y9" i="1"/>
  <c r="Y5" i="1"/>
  <c r="Z154" i="1"/>
  <c r="AA154" i="1" s="1"/>
  <c r="Z146" i="1"/>
  <c r="Z138" i="1"/>
  <c r="Z130" i="1"/>
  <c r="Z122" i="1"/>
  <c r="AA122" i="1" s="1"/>
  <c r="Z114" i="1"/>
  <c r="Z110" i="1"/>
  <c r="Z102" i="1"/>
  <c r="Z90" i="1"/>
  <c r="AA90" i="1" s="1"/>
  <c r="Z42" i="1"/>
  <c r="AA42" i="1" s="1"/>
  <c r="Z38" i="1"/>
  <c r="Z34" i="1"/>
  <c r="Z30" i="1"/>
  <c r="Z26" i="1"/>
  <c r="AA26" i="1" s="1"/>
  <c r="Z22" i="1"/>
  <c r="Z18" i="1"/>
  <c r="Z14" i="1"/>
  <c r="Z10" i="1"/>
  <c r="AA10" i="1" s="1"/>
  <c r="Z6" i="1"/>
  <c r="Z150" i="1"/>
  <c r="Z142" i="1"/>
  <c r="Z134" i="1"/>
  <c r="AA134" i="1" s="1"/>
  <c r="Z126" i="1"/>
  <c r="Z118" i="1"/>
  <c r="Z106" i="1"/>
  <c r="AA106" i="1" s="1"/>
  <c r="Z98" i="1"/>
  <c r="Z94" i="1"/>
  <c r="Z86" i="1"/>
  <c r="Z82" i="1"/>
  <c r="Z78" i="1"/>
  <c r="Z74" i="1"/>
  <c r="Z70" i="1"/>
  <c r="Z66" i="1"/>
  <c r="Z62" i="1"/>
  <c r="Z58" i="1"/>
  <c r="Z54" i="1"/>
  <c r="Z50" i="1"/>
  <c r="Z46" i="1"/>
  <c r="Z157" i="1"/>
  <c r="Z153" i="1"/>
  <c r="Z149" i="1"/>
  <c r="AA149" i="1" s="1"/>
  <c r="Z145" i="1"/>
  <c r="AA145" i="1" s="1"/>
  <c r="Z141" i="1"/>
  <c r="AA141" i="1" s="1"/>
  <c r="Z137" i="1"/>
  <c r="Z133" i="1"/>
  <c r="Z129" i="1"/>
  <c r="AA129" i="1" s="1"/>
  <c r="Z125" i="1"/>
  <c r="Z121" i="1"/>
  <c r="Z117" i="1"/>
  <c r="Z113" i="1"/>
  <c r="Z109" i="1"/>
  <c r="Z105" i="1"/>
  <c r="Z101" i="1"/>
  <c r="Z97" i="1"/>
  <c r="Z93" i="1"/>
  <c r="AA93" i="1" s="1"/>
  <c r="Z89" i="1"/>
  <c r="Z85" i="1"/>
  <c r="AA85" i="1" s="1"/>
  <c r="Z81" i="1"/>
  <c r="AA81" i="1" s="1"/>
  <c r="Z77" i="1"/>
  <c r="AA77" i="1" s="1"/>
  <c r="Z73" i="1"/>
  <c r="Z69" i="1"/>
  <c r="Z65" i="1"/>
  <c r="Z61" i="1"/>
  <c r="Z57" i="1"/>
  <c r="Z53" i="1"/>
  <c r="Z49" i="1"/>
  <c r="Z45" i="1"/>
  <c r="Z41" i="1"/>
  <c r="Z37" i="1"/>
  <c r="Z33" i="1"/>
  <c r="Z29" i="1"/>
  <c r="AA29" i="1" s="1"/>
  <c r="Z25" i="1"/>
  <c r="Z21" i="1"/>
  <c r="AA21" i="1" s="1"/>
  <c r="Z17" i="1"/>
  <c r="AA17" i="1" s="1"/>
  <c r="Z13" i="1"/>
  <c r="AA13" i="1" s="1"/>
  <c r="Z9" i="1"/>
  <c r="Z5" i="1"/>
  <c r="Z4" i="1"/>
  <c r="AA4" i="1" s="1"/>
  <c r="Z156" i="1"/>
  <c r="Z152" i="1"/>
  <c r="Z148" i="1"/>
  <c r="Z144" i="1"/>
  <c r="Z140" i="1"/>
  <c r="Z136" i="1"/>
  <c r="Z132" i="1"/>
  <c r="Z128" i="1"/>
  <c r="AA128" i="1" s="1"/>
  <c r="Z124" i="1"/>
  <c r="AA124" i="1" s="1"/>
  <c r="Z120" i="1"/>
  <c r="Z116" i="1"/>
  <c r="Z112" i="1"/>
  <c r="Z108" i="1"/>
  <c r="Z104" i="1"/>
  <c r="Z100" i="1"/>
  <c r="Z96" i="1"/>
  <c r="Z92" i="1"/>
  <c r="Z88" i="1"/>
  <c r="Z84" i="1"/>
  <c r="Z80" i="1"/>
  <c r="Z76" i="1"/>
  <c r="AA76" i="1" s="1"/>
  <c r="Z72" i="1"/>
  <c r="Z68" i="1"/>
  <c r="AA68" i="1" s="1"/>
  <c r="Z64" i="1"/>
  <c r="AA64" i="1" s="1"/>
  <c r="Z60" i="1"/>
  <c r="Z56" i="1"/>
  <c r="Z52" i="1"/>
  <c r="Z48" i="1"/>
  <c r="AA48" i="1" s="1"/>
  <c r="Z44" i="1"/>
  <c r="Z40" i="1"/>
  <c r="Z36" i="1"/>
  <c r="Z32" i="1"/>
  <c r="AA32" i="1" s="1"/>
  <c r="Z28" i="1"/>
  <c r="Z24" i="1"/>
  <c r="Z20" i="1"/>
  <c r="Z16" i="1"/>
  <c r="Z12" i="1"/>
  <c r="Z8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03" i="1"/>
  <c r="AA103" i="1" s="1"/>
  <c r="Z99" i="1"/>
  <c r="Z95" i="1"/>
  <c r="Z91" i="1"/>
  <c r="Z87" i="1"/>
  <c r="Z83" i="1"/>
  <c r="Z79" i="1"/>
  <c r="Z75" i="1"/>
  <c r="Z71" i="1"/>
  <c r="Z67" i="1"/>
  <c r="Z63" i="1"/>
  <c r="Z59" i="1"/>
  <c r="Z55" i="1"/>
  <c r="AA55" i="1" s="1"/>
  <c r="Z51" i="1"/>
  <c r="AA51" i="1" s="1"/>
  <c r="Z47" i="1"/>
  <c r="AA47" i="1" s="1"/>
  <c r="Z43" i="1"/>
  <c r="AA43" i="1" s="1"/>
  <c r="Z39" i="1"/>
  <c r="AA39" i="1" s="1"/>
  <c r="Z35" i="1"/>
  <c r="Z31" i="1"/>
  <c r="Z27" i="1"/>
  <c r="Z23" i="1"/>
  <c r="Z19" i="1"/>
  <c r="Z15" i="1"/>
  <c r="Z11" i="1"/>
  <c r="Z7" i="1"/>
  <c r="Z3" i="1"/>
  <c r="AA112" i="1" l="1"/>
  <c r="AA33" i="1"/>
  <c r="AA113" i="1"/>
  <c r="AA98" i="1"/>
  <c r="AA114" i="1"/>
  <c r="AA146" i="1"/>
  <c r="AA7" i="1"/>
  <c r="AA71" i="1"/>
  <c r="AA16" i="1"/>
  <c r="AA144" i="1"/>
  <c r="AA27" i="1"/>
  <c r="AA91" i="1"/>
  <c r="AA139" i="1"/>
  <c r="AA100" i="1"/>
  <c r="AA53" i="1"/>
  <c r="AA69" i="1"/>
  <c r="AA117" i="1"/>
  <c r="AA50" i="1"/>
  <c r="AA66" i="1"/>
  <c r="AA82" i="1"/>
  <c r="AA87" i="1"/>
  <c r="AA135" i="1"/>
  <c r="AA80" i="1"/>
  <c r="AA11" i="1"/>
  <c r="AA111" i="1"/>
  <c r="AA8" i="1"/>
  <c r="AA40" i="1"/>
  <c r="AA56" i="1"/>
  <c r="AA9" i="1"/>
  <c r="AA18" i="1"/>
  <c r="AA34" i="1"/>
  <c r="AA130" i="1"/>
  <c r="AA120" i="1"/>
  <c r="AA63" i="1"/>
  <c r="AA79" i="1"/>
  <c r="AA127" i="1"/>
  <c r="AA24" i="1"/>
  <c r="AA136" i="1"/>
  <c r="AA152" i="1"/>
  <c r="AA73" i="1"/>
  <c r="AA105" i="1"/>
  <c r="AA137" i="1"/>
  <c r="AA19" i="1"/>
  <c r="AA35" i="1"/>
  <c r="AA99" i="1"/>
  <c r="AA115" i="1"/>
  <c r="AA147" i="1"/>
  <c r="AA92" i="1"/>
  <c r="AA108" i="1"/>
  <c r="AA156" i="1"/>
  <c r="AA45" i="1"/>
  <c r="AA61" i="1"/>
  <c r="AA58" i="1"/>
  <c r="AA74" i="1"/>
  <c r="AA138" i="1"/>
  <c r="AA75" i="1"/>
  <c r="AA123" i="1"/>
  <c r="AA155" i="1"/>
  <c r="AA20" i="1"/>
  <c r="AA36" i="1"/>
  <c r="AA84" i="1"/>
  <c r="AA132" i="1"/>
  <c r="AA148" i="1"/>
  <c r="AA37" i="1"/>
  <c r="AA101" i="1"/>
  <c r="AA15" i="1"/>
  <c r="AA31" i="1"/>
  <c r="AA95" i="1"/>
  <c r="AA143" i="1"/>
  <c r="AA104" i="1"/>
  <c r="AA41" i="1"/>
  <c r="AA57" i="1"/>
  <c r="AA121" i="1"/>
  <c r="AA54" i="1"/>
  <c r="AA70" i="1"/>
  <c r="AA86" i="1"/>
  <c r="AA118" i="1"/>
  <c r="AA150" i="1"/>
  <c r="AA102" i="1"/>
  <c r="AA2" i="1"/>
  <c r="AA44" i="1"/>
  <c r="AA60" i="1"/>
  <c r="AA125" i="1"/>
  <c r="AA6" i="1"/>
  <c r="AA22" i="1"/>
  <c r="AA38" i="1"/>
  <c r="AA3" i="1"/>
  <c r="AA67" i="1"/>
  <c r="AA83" i="1"/>
  <c r="AA131" i="1"/>
  <c r="AA12" i="1"/>
  <c r="AA28" i="1"/>
  <c r="AA140" i="1"/>
  <c r="AA109" i="1"/>
  <c r="AA157" i="1"/>
  <c r="AA94" i="1"/>
  <c r="AA126" i="1"/>
  <c r="AA110" i="1"/>
  <c r="AA23" i="1"/>
  <c r="AA119" i="1"/>
  <c r="AA151" i="1"/>
  <c r="AA96" i="1"/>
  <c r="AA49" i="1"/>
  <c r="AA65" i="1"/>
  <c r="AA97" i="1"/>
  <c r="AA46" i="1"/>
  <c r="AA62" i="1"/>
  <c r="AA78" i="1"/>
  <c r="AA59" i="1"/>
  <c r="AA107" i="1"/>
  <c r="AA52" i="1"/>
  <c r="AA116" i="1"/>
  <c r="AA5" i="1"/>
  <c r="AA133" i="1"/>
  <c r="AA142" i="1"/>
  <c r="AA14" i="1"/>
  <c r="AA30" i="1"/>
  <c r="AA72" i="1"/>
  <c r="AA88" i="1"/>
  <c r="AA25" i="1"/>
  <c r="AA89" i="1"/>
  <c r="AA153" i="1"/>
</calcChain>
</file>

<file path=xl/sharedStrings.xml><?xml version="1.0" encoding="utf-8"?>
<sst xmlns="http://schemas.openxmlformats.org/spreadsheetml/2006/main" count="368" uniqueCount="187">
  <si>
    <t>Country</t>
  </si>
  <si>
    <t>Rank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</si>
  <si>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</si>
  <si>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</si>
  <si>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</si>
  <si>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</si>
  <si>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</si>
  <si>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</si>
  <si>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</si>
  <si>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</si>
  <si>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</si>
  <si>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</si>
  <si>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</si>
  <si>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</si>
  <si>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</si>
  <si>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</si>
  <si>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Ireland</t>
  </si>
  <si>
    <t>Germany</t>
  </si>
  <si>
    <t>Belgium</t>
  </si>
  <si>
    <t>Czech Republic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</si>
  <si>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</si>
  <si>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</si>
  <si>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</si>
  <si>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</si>
  <si>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</si>
  <si>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</si>
  <si>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</si>
  <si>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</si>
  <si>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</si>
  <si>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</si>
  <si>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</si>
  <si>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</si>
  <si>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</si>
  <si>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Italy</t>
  </si>
  <si>
    <t>Bahrain</t>
  </si>
  <si>
    <t>Slovakia</t>
  </si>
  <si>
    <t>Trinidad and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</si>
  <si>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</si>
  <si>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</si>
  <si>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</si>
  <si>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</si>
  <si>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</si>
  <si>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</si>
  <si>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</si>
  <si>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</si>
  <si>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</si>
  <si>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</si>
  <si>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</si>
  <si>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</si>
  <si>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</si>
  <si>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</si>
  <si>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</si>
  <si>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</si>
  <si>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</si>
  <si>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</si>
  <si>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</si>
  <si>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</si>
  <si>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</si>
  <si>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</si>
  <si>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</si>
  <si>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</si>
  <si>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</si>
  <si>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</si>
  <si>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</si>
  <si>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</si>
  <si>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</si>
  <si>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</si>
  <si>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</si>
  <si>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</si>
  <si>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</si>
  <si>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</si>
  <si>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</si>
  <si>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</si>
  <si>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</si>
  <si>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</si>
  <si>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</si>
  <si>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</si>
  <si>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</si>
  <si>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</si>
  <si>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</si>
  <si>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</si>
  <si>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</si>
  <si>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</si>
  <si>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</si>
  <si>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</si>
  <si>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</si>
  <si>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</si>
  <si>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</si>
  <si>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</si>
  <si>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</si>
  <si>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</si>
  <si>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</si>
  <si>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</si>
  <si>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</si>
  <si>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</si>
  <si>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Nepal</t>
  </si>
  <si>
    <t>Jordan</t>
  </si>
  <si>
    <t>Benin</t>
  </si>
  <si>
    <t>Gabon</t>
  </si>
  <si>
    <t>Laos</t>
  </si>
  <si>
    <t>South Africa</t>
  </si>
  <si>
    <t>Albania</t>
  </si>
  <si>
    <t>Venezuela</t>
  </si>
  <si>
    <t>Cambodia</t>
  </si>
  <si>
    <t>Palestine</t>
  </si>
  <si>
    <t>Senegal</t>
  </si>
  <si>
    <t>Somalia</t>
  </si>
  <si>
    <t>Namibia</t>
  </si>
  <si>
    <t>Burkina Faso</t>
  </si>
  <si>
    <t>Armenia</t>
  </si>
  <si>
    <t>Iran</t>
  </si>
  <si>
    <t>Guinea</t>
  </si>
  <si>
    <t>Georgia</t>
  </si>
  <si>
    <t>Kenya</t>
  </si>
  <si>
    <t>Mauritania</t>
  </si>
  <si>
    <t>Mozambique</t>
  </si>
  <si>
    <t>Tunisia</t>
  </si>
  <si>
    <t>Bangladesh</t>
  </si>
  <si>
    <t>Iraq</t>
  </si>
  <si>
    <t>Mali</t>
  </si>
  <si>
    <t>Sierra Leone</t>
  </si>
  <si>
    <t>Sri Lanka</t>
  </si>
  <si>
    <t>Myanmar</t>
  </si>
  <si>
    <t>Chad</t>
  </si>
  <si>
    <t>Ukraine</t>
  </si>
  <si>
    <t>Ethiopia</t>
  </si>
  <si>
    <t>Uganda</t>
  </si>
  <si>
    <t>Egypt</t>
  </si>
  <si>
    <t>Zambia</t>
  </si>
  <si>
    <t>Togo</t>
  </si>
  <si>
    <t>India</t>
  </si>
  <si>
    <t>Liberia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</si>
  <si>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</si>
  <si>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</si>
  <si>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</si>
  <si>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</si>
  <si>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</si>
  <si>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</si>
  <si>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</si>
  <si>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</si>
  <si>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</si>
  <si>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</si>
  <si>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</si>
  <si>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</si>
  <si>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</si>
  <si>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</si>
  <si>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United States</t>
  </si>
  <si>
    <t>England</t>
  </si>
  <si>
    <t>United Arab Emirates</t>
  </si>
  <si>
    <t>El Salvador</t>
  </si>
  <si>
    <t>Belize</t>
  </si>
  <si>
    <t>Northern Cyprus</t>
  </si>
  <si>
    <t>Domincan Republic</t>
  </si>
  <si>
    <t>Cote d'Ivoire</t>
  </si>
  <si>
    <t>Congo</t>
  </si>
  <si>
    <t>DR Congo</t>
  </si>
  <si>
    <t>Sudan</t>
  </si>
  <si>
    <t>Angola</t>
  </si>
  <si>
    <t>Bsk.M</t>
  </si>
  <si>
    <t>Bsk.W</t>
  </si>
  <si>
    <t>Crk.M</t>
  </si>
  <si>
    <t>Crk.W</t>
  </si>
  <si>
    <t>Ftb.M</t>
  </si>
  <si>
    <t>Ftb.W</t>
  </si>
  <si>
    <t>Hck.M</t>
  </si>
  <si>
    <t>Hck.W</t>
  </si>
  <si>
    <t>Rgb.M</t>
  </si>
  <si>
    <t>Rgb.W</t>
  </si>
  <si>
    <t>Vbl.M</t>
  </si>
  <si>
    <t>Vbl.W</t>
  </si>
  <si>
    <t>Wtp.M</t>
  </si>
  <si>
    <t>Wtp.W</t>
  </si>
  <si>
    <t>Total.W</t>
  </si>
  <si>
    <t>Total.M</t>
  </si>
  <si>
    <t>Total</t>
  </si>
  <si>
    <t>Bsk.Avg</t>
  </si>
  <si>
    <t>Crk.Avg</t>
  </si>
  <si>
    <t>Ftb.Avg</t>
  </si>
  <si>
    <t>Hck.Avg</t>
  </si>
  <si>
    <t>Rgb.Avg</t>
  </si>
  <si>
    <t>Vbl.Avg</t>
  </si>
  <si>
    <t>Wtp.Avg</t>
  </si>
  <si>
    <t>Country.Avg</t>
  </si>
  <si>
    <t>Chinese Taipei</t>
  </si>
  <si>
    <t>M.Rat</t>
  </si>
  <si>
    <t>W.Rat</t>
  </si>
  <si>
    <t>SGDPPC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</si>
</sst>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ketb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ick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otbal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ocke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gb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olleybal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d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United States</v>
          </cell>
          <cell r="B2">
            <v>1</v>
          </cell>
          <cell r="C2">
            <v>1</v>
          </cell>
        </row>
        <row r="3">
          <cell r="A3" t="str">
            <v>Spain</v>
          </cell>
          <cell r="B3">
            <v>2</v>
          </cell>
          <cell r="C3">
            <v>2</v>
          </cell>
        </row>
        <row r="4">
          <cell r="A4" t="str">
            <v>France</v>
          </cell>
          <cell r="B4">
            <v>3</v>
          </cell>
          <cell r="C4">
            <v>4</v>
          </cell>
        </row>
        <row r="5">
          <cell r="A5" t="str">
            <v>Serbia</v>
          </cell>
          <cell r="B5">
            <v>4</v>
          </cell>
          <cell r="C5">
            <v>8</v>
          </cell>
        </row>
        <row r="6">
          <cell r="A6" t="str">
            <v>Argentina</v>
          </cell>
          <cell r="B6">
            <v>5</v>
          </cell>
          <cell r="C6">
            <v>15</v>
          </cell>
        </row>
        <row r="7">
          <cell r="A7" t="str">
            <v>Lithuania</v>
          </cell>
          <cell r="B7">
            <v>6</v>
          </cell>
          <cell r="C7">
            <v>29</v>
          </cell>
        </row>
        <row r="8">
          <cell r="A8" t="str">
            <v>Slovenia</v>
          </cell>
          <cell r="B8">
            <v>7</v>
          </cell>
          <cell r="C8">
            <v>63</v>
          </cell>
        </row>
        <row r="9">
          <cell r="A9" t="str">
            <v>Greece</v>
          </cell>
          <cell r="B9">
            <v>8</v>
          </cell>
          <cell r="C9">
            <v>23</v>
          </cell>
        </row>
        <row r="10">
          <cell r="A10" t="str">
            <v>Croatia</v>
          </cell>
          <cell r="B10">
            <v>9</v>
          </cell>
          <cell r="C10">
            <v>21</v>
          </cell>
        </row>
        <row r="11">
          <cell r="A11" t="str">
            <v>Russia</v>
          </cell>
          <cell r="B11">
            <v>10</v>
          </cell>
          <cell r="C11">
            <v>11</v>
          </cell>
        </row>
        <row r="12">
          <cell r="A12" t="str">
            <v>Australia</v>
          </cell>
          <cell r="B12">
            <v>11</v>
          </cell>
          <cell r="C12">
            <v>3</v>
          </cell>
        </row>
        <row r="13">
          <cell r="A13" t="str">
            <v>Brazil</v>
          </cell>
          <cell r="B13">
            <v>12</v>
          </cell>
          <cell r="C13">
            <v>9</v>
          </cell>
        </row>
        <row r="14">
          <cell r="A14" t="str">
            <v>Italy</v>
          </cell>
          <cell r="B14">
            <v>13</v>
          </cell>
          <cell r="C14">
            <v>31</v>
          </cell>
        </row>
        <row r="15">
          <cell r="A15" t="str">
            <v>Mexico</v>
          </cell>
          <cell r="B15">
            <v>14</v>
          </cell>
          <cell r="C15">
            <v>33</v>
          </cell>
        </row>
        <row r="16">
          <cell r="A16" t="str">
            <v>Latvia</v>
          </cell>
          <cell r="B16">
            <v>15</v>
          </cell>
          <cell r="C16">
            <v>24</v>
          </cell>
        </row>
        <row r="17">
          <cell r="A17" t="str">
            <v>Puerto Rico</v>
          </cell>
          <cell r="B17">
            <v>16</v>
          </cell>
          <cell r="C17">
            <v>22</v>
          </cell>
        </row>
        <row r="18">
          <cell r="A18" t="str">
            <v>Turkey</v>
          </cell>
          <cell r="B18">
            <v>17</v>
          </cell>
          <cell r="C18">
            <v>6</v>
          </cell>
        </row>
        <row r="19">
          <cell r="A19" t="str">
            <v>Dominican Republic</v>
          </cell>
          <cell r="B19">
            <v>18</v>
          </cell>
          <cell r="C19">
            <v>44</v>
          </cell>
        </row>
        <row r="20">
          <cell r="A20" t="str">
            <v>Ukraine</v>
          </cell>
          <cell r="B20">
            <v>19</v>
          </cell>
          <cell r="C20">
            <v>38</v>
          </cell>
        </row>
        <row r="21">
          <cell r="A21" t="str">
            <v>Venezuela</v>
          </cell>
          <cell r="B21">
            <v>20</v>
          </cell>
          <cell r="C21">
            <v>30</v>
          </cell>
        </row>
        <row r="22">
          <cell r="A22" t="str">
            <v>Finland</v>
          </cell>
          <cell r="B22">
            <v>21</v>
          </cell>
          <cell r="C22" t="e">
            <v>#N/A</v>
          </cell>
        </row>
        <row r="23">
          <cell r="A23" t="str">
            <v>Germany</v>
          </cell>
          <cell r="B23">
            <v>22</v>
          </cell>
          <cell r="C23">
            <v>58</v>
          </cell>
        </row>
        <row r="24">
          <cell r="A24" t="str">
            <v>Canada</v>
          </cell>
          <cell r="B24">
            <v>23</v>
          </cell>
          <cell r="C24">
            <v>5</v>
          </cell>
        </row>
        <row r="25">
          <cell r="A25" t="str">
            <v>Czech Republic</v>
          </cell>
          <cell r="B25">
            <v>24</v>
          </cell>
          <cell r="C25">
            <v>12</v>
          </cell>
        </row>
        <row r="26">
          <cell r="A26" t="str">
            <v>Poland</v>
          </cell>
          <cell r="B26">
            <v>25</v>
          </cell>
          <cell r="C26">
            <v>51</v>
          </cell>
        </row>
        <row r="27">
          <cell r="A27" t="str">
            <v>Georgia</v>
          </cell>
          <cell r="B27">
            <v>26</v>
          </cell>
          <cell r="C27" t="e">
            <v>#N/A</v>
          </cell>
        </row>
        <row r="28">
          <cell r="A28" t="str">
            <v>Iran</v>
          </cell>
          <cell r="B28">
            <v>27</v>
          </cell>
          <cell r="C28" t="e">
            <v>#N/A</v>
          </cell>
        </row>
        <row r="29">
          <cell r="A29" t="str">
            <v>Montenegro</v>
          </cell>
          <cell r="B29">
            <v>28</v>
          </cell>
          <cell r="C29">
            <v>26</v>
          </cell>
        </row>
        <row r="30">
          <cell r="A30" t="str">
            <v>Belgium</v>
          </cell>
          <cell r="B30">
            <v>29</v>
          </cell>
          <cell r="C30">
            <v>16</v>
          </cell>
        </row>
        <row r="31">
          <cell r="A31" t="str">
            <v>China</v>
          </cell>
          <cell r="B31">
            <v>30</v>
          </cell>
          <cell r="C31">
            <v>7</v>
          </cell>
        </row>
        <row r="32">
          <cell r="A32" t="str">
            <v>Philippines</v>
          </cell>
          <cell r="B32">
            <v>31</v>
          </cell>
          <cell r="C32">
            <v>47</v>
          </cell>
        </row>
        <row r="33">
          <cell r="A33" t="str">
            <v>South Korea</v>
          </cell>
          <cell r="B33">
            <v>32</v>
          </cell>
          <cell r="C33">
            <v>18</v>
          </cell>
        </row>
        <row r="34">
          <cell r="A34" t="str">
            <v>Nigeria</v>
          </cell>
          <cell r="B34">
            <v>33</v>
          </cell>
          <cell r="C34">
            <v>19</v>
          </cell>
        </row>
        <row r="35">
          <cell r="A35" t="str">
            <v>Uruguay</v>
          </cell>
          <cell r="B35">
            <v>34</v>
          </cell>
          <cell r="C35" t="e">
            <v>#N/A</v>
          </cell>
        </row>
        <row r="36">
          <cell r="A36" t="str">
            <v>Israel</v>
          </cell>
          <cell r="B36">
            <v>35</v>
          </cell>
          <cell r="C36">
            <v>60</v>
          </cell>
        </row>
        <row r="37">
          <cell r="A37" t="str">
            <v>Hungary</v>
          </cell>
          <cell r="B37">
            <v>36</v>
          </cell>
          <cell r="C37">
            <v>50</v>
          </cell>
        </row>
        <row r="38">
          <cell r="A38" t="str">
            <v>Senegal</v>
          </cell>
          <cell r="B38">
            <v>37</v>
          </cell>
          <cell r="C38">
            <v>17</v>
          </cell>
        </row>
        <row r="39">
          <cell r="A39" t="str">
            <v>New Zealand</v>
          </cell>
          <cell r="B39">
            <v>38</v>
          </cell>
          <cell r="C39">
            <v>42</v>
          </cell>
        </row>
        <row r="40">
          <cell r="A40" t="str">
            <v>Angola</v>
          </cell>
          <cell r="B40">
            <v>39</v>
          </cell>
          <cell r="C40">
            <v>20</v>
          </cell>
        </row>
        <row r="41">
          <cell r="A41" t="str">
            <v>Bosnia and Herzegovina</v>
          </cell>
          <cell r="B41">
            <v>40</v>
          </cell>
          <cell r="C41" t="e">
            <v>#N/A</v>
          </cell>
        </row>
        <row r="42">
          <cell r="A42" t="str">
            <v>Netherlands</v>
          </cell>
          <cell r="B42">
            <v>41</v>
          </cell>
          <cell r="C42" t="e">
            <v>#N/A</v>
          </cell>
        </row>
        <row r="43">
          <cell r="A43" t="str">
            <v>Macedonia</v>
          </cell>
          <cell r="B43">
            <v>42</v>
          </cell>
          <cell r="C43" t="e">
            <v>#N/A</v>
          </cell>
        </row>
        <row r="44">
          <cell r="A44" t="str">
            <v>Panama</v>
          </cell>
          <cell r="B44">
            <v>43</v>
          </cell>
          <cell r="C44" t="e">
            <v>#N/A</v>
          </cell>
        </row>
        <row r="45">
          <cell r="A45" t="str">
            <v>England</v>
          </cell>
          <cell r="B45">
            <v>44</v>
          </cell>
          <cell r="C45">
            <v>25</v>
          </cell>
        </row>
        <row r="46">
          <cell r="A46" t="str">
            <v>Estonia</v>
          </cell>
          <cell r="B46">
            <v>45</v>
          </cell>
          <cell r="C46" t="e">
            <v>#N/A</v>
          </cell>
        </row>
        <row r="47">
          <cell r="A47" t="str">
            <v>US Virgin Islands</v>
          </cell>
          <cell r="B47">
            <v>46</v>
          </cell>
          <cell r="C47">
            <v>35</v>
          </cell>
        </row>
        <row r="48">
          <cell r="A48" t="str">
            <v>Bulgaria</v>
          </cell>
          <cell r="B48">
            <v>47</v>
          </cell>
          <cell r="C48" t="e">
            <v>#N/A</v>
          </cell>
        </row>
        <row r="49">
          <cell r="A49" t="str">
            <v>Japan</v>
          </cell>
          <cell r="B49">
            <v>48</v>
          </cell>
          <cell r="C49">
            <v>10</v>
          </cell>
        </row>
        <row r="50">
          <cell r="A50" t="str">
            <v>Jordan</v>
          </cell>
          <cell r="B50">
            <v>49</v>
          </cell>
          <cell r="C50" t="e">
            <v>#N/A</v>
          </cell>
        </row>
        <row r="51">
          <cell r="A51" t="str">
            <v>Iceland</v>
          </cell>
          <cell r="B51">
            <v>50</v>
          </cell>
          <cell r="C51" t="e">
            <v>#N/A</v>
          </cell>
        </row>
        <row r="52">
          <cell r="A52" t="str">
            <v>Tunisia</v>
          </cell>
          <cell r="B52">
            <v>51</v>
          </cell>
          <cell r="C52">
            <v>67</v>
          </cell>
        </row>
        <row r="53">
          <cell r="A53" t="str">
            <v>Egypt</v>
          </cell>
          <cell r="B53">
            <v>52</v>
          </cell>
          <cell r="C53">
            <v>55</v>
          </cell>
        </row>
        <row r="54">
          <cell r="A54" t="str">
            <v>Lebanon</v>
          </cell>
          <cell r="B54">
            <v>53</v>
          </cell>
          <cell r="C54">
            <v>57</v>
          </cell>
        </row>
        <row r="55">
          <cell r="A55" t="str">
            <v>Sweden</v>
          </cell>
          <cell r="B55">
            <v>54</v>
          </cell>
          <cell r="C55">
            <v>41</v>
          </cell>
        </row>
        <row r="56">
          <cell r="A56" t="str">
            <v>Austria</v>
          </cell>
          <cell r="B56">
            <v>55</v>
          </cell>
          <cell r="C56" t="e">
            <v>#N/A</v>
          </cell>
        </row>
        <row r="57">
          <cell r="A57" t="str">
            <v>Belarus</v>
          </cell>
          <cell r="B57">
            <v>56</v>
          </cell>
          <cell r="C57">
            <v>13</v>
          </cell>
        </row>
        <row r="58">
          <cell r="A58" t="str">
            <v>Chinese Taipei</v>
          </cell>
          <cell r="B58">
            <v>57</v>
          </cell>
          <cell r="C58">
            <v>39</v>
          </cell>
        </row>
        <row r="59">
          <cell r="A59" t="str">
            <v>Cameroon</v>
          </cell>
          <cell r="B59">
            <v>58</v>
          </cell>
          <cell r="C59">
            <v>43</v>
          </cell>
        </row>
        <row r="60">
          <cell r="A60" t="str">
            <v>Bahamas</v>
          </cell>
          <cell r="B60">
            <v>59</v>
          </cell>
          <cell r="C60" t="e">
            <v>#N/A</v>
          </cell>
        </row>
        <row r="61">
          <cell r="A61" t="str">
            <v>Morocco</v>
          </cell>
          <cell r="B61">
            <v>60</v>
          </cell>
          <cell r="C61" t="e">
            <v>#N/A</v>
          </cell>
        </row>
        <row r="62">
          <cell r="A62" t="str">
            <v>Romania</v>
          </cell>
          <cell r="B62">
            <v>61</v>
          </cell>
          <cell r="C62">
            <v>79</v>
          </cell>
        </row>
        <row r="63">
          <cell r="A63" t="str">
            <v>Portugal</v>
          </cell>
          <cell r="B63">
            <v>62</v>
          </cell>
          <cell r="C63" t="e">
            <v>#N/A</v>
          </cell>
        </row>
        <row r="64">
          <cell r="A64" t="str">
            <v>Qatar</v>
          </cell>
          <cell r="B64">
            <v>63</v>
          </cell>
          <cell r="C64" t="e">
            <v>#N/A</v>
          </cell>
        </row>
        <row r="65">
          <cell r="A65" t="str">
            <v>Cote d'Ivoire</v>
          </cell>
          <cell r="B65">
            <v>64</v>
          </cell>
          <cell r="C65">
            <v>53</v>
          </cell>
        </row>
        <row r="66">
          <cell r="A66" t="str">
            <v>Switzerland</v>
          </cell>
          <cell r="B66">
            <v>65</v>
          </cell>
          <cell r="C66" t="e">
            <v>#N/A</v>
          </cell>
        </row>
        <row r="67">
          <cell r="A67" t="str">
            <v>Cuba</v>
          </cell>
          <cell r="B67">
            <v>66</v>
          </cell>
          <cell r="C67">
            <v>14</v>
          </cell>
        </row>
        <row r="68">
          <cell r="A68" t="str">
            <v>India</v>
          </cell>
          <cell r="B68">
            <v>67</v>
          </cell>
          <cell r="C68">
            <v>45</v>
          </cell>
        </row>
        <row r="69">
          <cell r="A69" t="str">
            <v>Mali</v>
          </cell>
          <cell r="B69">
            <v>68</v>
          </cell>
          <cell r="C69">
            <v>40</v>
          </cell>
        </row>
        <row r="70">
          <cell r="A70" t="str">
            <v>Denmark</v>
          </cell>
          <cell r="B70">
            <v>69</v>
          </cell>
          <cell r="C70" t="e">
            <v>#N/A</v>
          </cell>
        </row>
        <row r="71">
          <cell r="A71" t="str">
            <v>Kazakhstan</v>
          </cell>
          <cell r="B71">
            <v>70</v>
          </cell>
          <cell r="C71">
            <v>46</v>
          </cell>
        </row>
        <row r="72">
          <cell r="A72" t="str">
            <v>Central African Republic</v>
          </cell>
          <cell r="B72">
            <v>71</v>
          </cell>
          <cell r="C72">
            <v>75</v>
          </cell>
        </row>
        <row r="73">
          <cell r="A73" t="str">
            <v>Jamaica</v>
          </cell>
          <cell r="B73">
            <v>72</v>
          </cell>
          <cell r="C73">
            <v>36</v>
          </cell>
        </row>
        <row r="74">
          <cell r="A74" t="str">
            <v>Chile</v>
          </cell>
          <cell r="B74">
            <v>73</v>
          </cell>
          <cell r="C74">
            <v>32</v>
          </cell>
        </row>
        <row r="75">
          <cell r="A75" t="str">
            <v>Antigua and Barbuda</v>
          </cell>
          <cell r="B75">
            <v>74</v>
          </cell>
          <cell r="C75" t="e">
            <v>#N/A</v>
          </cell>
        </row>
        <row r="76">
          <cell r="A76" t="str">
            <v>Slovakia</v>
          </cell>
          <cell r="B76">
            <v>75</v>
          </cell>
          <cell r="C76">
            <v>28</v>
          </cell>
        </row>
        <row r="77">
          <cell r="A77" t="str">
            <v>Paraguay</v>
          </cell>
          <cell r="B77">
            <v>76</v>
          </cell>
          <cell r="C77">
            <v>37</v>
          </cell>
        </row>
        <row r="78">
          <cell r="A78" t="str">
            <v>Guam</v>
          </cell>
          <cell r="B78">
            <v>77</v>
          </cell>
          <cell r="C78" t="e">
            <v>#N/A</v>
          </cell>
        </row>
        <row r="79">
          <cell r="A79" t="str">
            <v>Armenia</v>
          </cell>
          <cell r="B79">
            <v>78</v>
          </cell>
          <cell r="C79" t="e">
            <v>#N/A</v>
          </cell>
        </row>
        <row r="80">
          <cell r="A80" t="str">
            <v>Colombia</v>
          </cell>
          <cell r="B80">
            <v>79</v>
          </cell>
          <cell r="C80">
            <v>34</v>
          </cell>
        </row>
        <row r="81">
          <cell r="A81" t="str">
            <v>Iraq</v>
          </cell>
          <cell r="B81">
            <v>80</v>
          </cell>
          <cell r="C81" t="e">
            <v>#N/A</v>
          </cell>
        </row>
        <row r="82">
          <cell r="A82" t="str">
            <v>Andorra</v>
          </cell>
          <cell r="B82">
            <v>81</v>
          </cell>
          <cell r="C82" t="e">
            <v>#N/A</v>
          </cell>
        </row>
        <row r="83">
          <cell r="A83" t="str">
            <v>DR Congo</v>
          </cell>
          <cell r="B83">
            <v>82</v>
          </cell>
          <cell r="C83">
            <v>65</v>
          </cell>
        </row>
        <row r="84">
          <cell r="A84" t="str">
            <v>Mozambique</v>
          </cell>
          <cell r="B84">
            <v>83</v>
          </cell>
          <cell r="C84">
            <v>27</v>
          </cell>
        </row>
        <row r="85">
          <cell r="A85" t="str">
            <v>Malta</v>
          </cell>
          <cell r="B85">
            <v>84</v>
          </cell>
          <cell r="C85" t="e">
            <v>#N/A</v>
          </cell>
        </row>
        <row r="86">
          <cell r="A86" t="str">
            <v>Indonesia</v>
          </cell>
          <cell r="B86">
            <v>85</v>
          </cell>
          <cell r="C86">
            <v>59</v>
          </cell>
        </row>
        <row r="87">
          <cell r="A87" t="str">
            <v>Barbados</v>
          </cell>
          <cell r="B87">
            <v>86</v>
          </cell>
          <cell r="C87" t="e">
            <v>#N/A</v>
          </cell>
        </row>
        <row r="88">
          <cell r="A88" t="str">
            <v>Rwanda</v>
          </cell>
          <cell r="B88">
            <v>87</v>
          </cell>
          <cell r="C88">
            <v>71</v>
          </cell>
        </row>
        <row r="89">
          <cell r="A89" t="str">
            <v>Norway</v>
          </cell>
          <cell r="B89">
            <v>88</v>
          </cell>
          <cell r="C89" t="e">
            <v>#N/A</v>
          </cell>
        </row>
        <row r="90">
          <cell r="A90" t="str">
            <v>Syria</v>
          </cell>
          <cell r="B90">
            <v>89</v>
          </cell>
          <cell r="C90" t="e">
            <v>#N/A</v>
          </cell>
        </row>
        <row r="91">
          <cell r="A91" t="str">
            <v>Kosovo</v>
          </cell>
          <cell r="B91">
            <v>90</v>
          </cell>
          <cell r="C91" t="e">
            <v>#N/A</v>
          </cell>
        </row>
        <row r="92">
          <cell r="A92" t="str">
            <v>Cape Verde</v>
          </cell>
          <cell r="B92">
            <v>91</v>
          </cell>
          <cell r="C92">
            <v>70</v>
          </cell>
        </row>
        <row r="93">
          <cell r="A93" t="str">
            <v>Palestine</v>
          </cell>
          <cell r="B93">
            <v>92</v>
          </cell>
          <cell r="C93" t="e">
            <v>#N/A</v>
          </cell>
        </row>
        <row r="94">
          <cell r="A94" t="str">
            <v>Cyprus</v>
          </cell>
          <cell r="B94">
            <v>93</v>
          </cell>
          <cell r="C94" t="e">
            <v>#N/A</v>
          </cell>
        </row>
        <row r="95">
          <cell r="A95" t="str">
            <v>Costa Rica</v>
          </cell>
          <cell r="B95">
            <v>94</v>
          </cell>
          <cell r="C95" t="e">
            <v>#N/A</v>
          </cell>
        </row>
        <row r="96">
          <cell r="A96" t="str">
            <v>Algeria</v>
          </cell>
          <cell r="B96">
            <v>95</v>
          </cell>
          <cell r="C96">
            <v>68</v>
          </cell>
        </row>
        <row r="97">
          <cell r="A97" t="str">
            <v>Tahiti</v>
          </cell>
          <cell r="B97">
            <v>96</v>
          </cell>
          <cell r="C97" t="e">
            <v>#N/A</v>
          </cell>
        </row>
        <row r="98">
          <cell r="A98" t="str">
            <v>Luxembourg</v>
          </cell>
          <cell r="B98">
            <v>97</v>
          </cell>
          <cell r="C98" t="e">
            <v>#N/A</v>
          </cell>
        </row>
        <row r="99">
          <cell r="A99" t="str">
            <v>Uganda</v>
          </cell>
          <cell r="B99">
            <v>98</v>
          </cell>
          <cell r="C99">
            <v>73</v>
          </cell>
        </row>
        <row r="100">
          <cell r="A100" t="str">
            <v>Chad</v>
          </cell>
          <cell r="B100">
            <v>99</v>
          </cell>
          <cell r="C100" t="e">
            <v>#N/A</v>
          </cell>
        </row>
        <row r="101">
          <cell r="A101" t="str">
            <v>Bermuda</v>
          </cell>
          <cell r="B101">
            <v>100</v>
          </cell>
          <cell r="C101" t="e">
            <v>#N/A</v>
          </cell>
        </row>
        <row r="102">
          <cell r="A102" t="str">
            <v>Hong Kong</v>
          </cell>
          <cell r="B102">
            <v>101</v>
          </cell>
          <cell r="C102">
            <v>64</v>
          </cell>
        </row>
        <row r="103">
          <cell r="A103" t="str">
            <v>Thailand</v>
          </cell>
          <cell r="B103">
            <v>102</v>
          </cell>
          <cell r="C103">
            <v>52</v>
          </cell>
        </row>
        <row r="104">
          <cell r="A104" t="str">
            <v>Azerbaijan</v>
          </cell>
          <cell r="B104">
            <v>103</v>
          </cell>
          <cell r="C104" t="e">
            <v>#N/A</v>
          </cell>
        </row>
        <row r="105">
          <cell r="A105" t="str">
            <v>Saudi Arabia</v>
          </cell>
          <cell r="B105">
            <v>104</v>
          </cell>
          <cell r="C105" t="e">
            <v>#N/A</v>
          </cell>
        </row>
        <row r="106">
          <cell r="A106" t="str">
            <v>Saint Vincent and the Grenadines</v>
          </cell>
          <cell r="B106">
            <v>105</v>
          </cell>
          <cell r="C106" t="e">
            <v>#N/A</v>
          </cell>
        </row>
        <row r="107">
          <cell r="A107" t="str">
            <v>Ireland</v>
          </cell>
          <cell r="B107">
            <v>106</v>
          </cell>
          <cell r="C107" t="e">
            <v>#N/A</v>
          </cell>
        </row>
        <row r="108">
          <cell r="A108" t="str">
            <v>Singapore</v>
          </cell>
          <cell r="B108">
            <v>107</v>
          </cell>
          <cell r="C108">
            <v>66</v>
          </cell>
        </row>
        <row r="109">
          <cell r="A109" t="str">
            <v>Guyana</v>
          </cell>
          <cell r="B109">
            <v>108</v>
          </cell>
          <cell r="C109" t="e">
            <v>#N/A</v>
          </cell>
        </row>
        <row r="110">
          <cell r="A110" t="str">
            <v>Suriname</v>
          </cell>
          <cell r="B110">
            <v>109</v>
          </cell>
          <cell r="C110" t="e">
            <v>#N/A</v>
          </cell>
        </row>
        <row r="111">
          <cell r="A111" t="str">
            <v>Honduras</v>
          </cell>
          <cell r="B111">
            <v>110</v>
          </cell>
          <cell r="C111" t="e">
            <v>#N/A</v>
          </cell>
        </row>
        <row r="112">
          <cell r="A112" t="str">
            <v>Nicaragua</v>
          </cell>
          <cell r="B112">
            <v>111</v>
          </cell>
          <cell r="C112" t="e">
            <v>#N/A</v>
          </cell>
        </row>
        <row r="113">
          <cell r="A113" t="str">
            <v>Bahrain</v>
          </cell>
          <cell r="B113">
            <v>112</v>
          </cell>
          <cell r="C113" t="e">
            <v>#N/A</v>
          </cell>
        </row>
        <row r="114">
          <cell r="A114" t="str">
            <v>Malaysia</v>
          </cell>
          <cell r="B114">
            <v>113</v>
          </cell>
          <cell r="C114">
            <v>49</v>
          </cell>
        </row>
        <row r="115">
          <cell r="A115" t="str">
            <v>Albania</v>
          </cell>
          <cell r="B115">
            <v>114</v>
          </cell>
          <cell r="C115" t="e">
            <v>#N/A</v>
          </cell>
        </row>
        <row r="116">
          <cell r="A116" t="str">
            <v>British Virgin Islands</v>
          </cell>
          <cell r="B116">
            <v>115</v>
          </cell>
          <cell r="C116" t="e">
            <v>#N/A</v>
          </cell>
        </row>
        <row r="117">
          <cell r="A117" t="str">
            <v>San Marino</v>
          </cell>
          <cell r="B117">
            <v>116</v>
          </cell>
          <cell r="C117" t="e">
            <v>#N/A</v>
          </cell>
        </row>
        <row r="118">
          <cell r="A118" t="str">
            <v>Sri Lanka</v>
          </cell>
          <cell r="B118">
            <v>117</v>
          </cell>
          <cell r="C118">
            <v>62</v>
          </cell>
        </row>
        <row r="119">
          <cell r="A119" t="str">
            <v>Grenada</v>
          </cell>
          <cell r="B119">
            <v>118</v>
          </cell>
          <cell r="C119" t="e">
            <v>#N/A</v>
          </cell>
        </row>
        <row r="120">
          <cell r="A120" t="str">
            <v>El Salvador</v>
          </cell>
          <cell r="B120">
            <v>119</v>
          </cell>
          <cell r="C120" t="e">
            <v>#N/A</v>
          </cell>
        </row>
        <row r="121">
          <cell r="A121" t="str">
            <v>United Arab Emirates</v>
          </cell>
          <cell r="B121">
            <v>120</v>
          </cell>
          <cell r="C121" t="e">
            <v>#N/A</v>
          </cell>
        </row>
        <row r="122">
          <cell r="A122" t="str">
            <v>South Africa</v>
          </cell>
          <cell r="B122">
            <v>121</v>
          </cell>
          <cell r="C122">
            <v>77</v>
          </cell>
        </row>
        <row r="123">
          <cell r="A123" t="str">
            <v>Guinea</v>
          </cell>
          <cell r="B123">
            <v>122</v>
          </cell>
          <cell r="C123">
            <v>61</v>
          </cell>
        </row>
        <row r="124">
          <cell r="A124" t="str">
            <v>Samoa</v>
          </cell>
          <cell r="B124">
            <v>123</v>
          </cell>
          <cell r="C124" t="e">
            <v>#N/A</v>
          </cell>
        </row>
        <row r="125">
          <cell r="A125" t="str">
            <v>South Sudan</v>
          </cell>
          <cell r="B125">
            <v>124</v>
          </cell>
          <cell r="C125" t="e">
            <v>#N/A</v>
          </cell>
        </row>
        <row r="126">
          <cell r="A126" t="str">
            <v>Cayman Islands</v>
          </cell>
          <cell r="B126">
            <v>125</v>
          </cell>
          <cell r="C126" t="e">
            <v>#N/A</v>
          </cell>
        </row>
        <row r="127">
          <cell r="A127" t="str">
            <v>Ecuador</v>
          </cell>
          <cell r="B127">
            <v>126</v>
          </cell>
          <cell r="C127">
            <v>48</v>
          </cell>
        </row>
        <row r="128">
          <cell r="A128" t="str">
            <v>Gabon</v>
          </cell>
          <cell r="B128">
            <v>127</v>
          </cell>
          <cell r="C128">
            <v>69</v>
          </cell>
        </row>
        <row r="129">
          <cell r="A129" t="str">
            <v>Moldova</v>
          </cell>
          <cell r="B129">
            <v>128</v>
          </cell>
          <cell r="C129" t="e">
            <v>#N/A</v>
          </cell>
        </row>
        <row r="130">
          <cell r="A130" t="str">
            <v>Bolivia</v>
          </cell>
          <cell r="B130">
            <v>129</v>
          </cell>
          <cell r="C130" t="e">
            <v>#N/A</v>
          </cell>
        </row>
        <row r="131">
          <cell r="A131" t="str">
            <v>Burkina Faso</v>
          </cell>
          <cell r="B131">
            <v>130</v>
          </cell>
          <cell r="C131" t="e">
            <v>#N/A</v>
          </cell>
        </row>
        <row r="132">
          <cell r="A132" t="str">
            <v>Kenya</v>
          </cell>
          <cell r="B132">
            <v>131</v>
          </cell>
          <cell r="C132">
            <v>72</v>
          </cell>
        </row>
        <row r="133">
          <cell r="A133" t="str">
            <v>Montserrat</v>
          </cell>
          <cell r="B133">
            <v>132</v>
          </cell>
          <cell r="C133" t="e">
            <v>#N/A</v>
          </cell>
        </row>
        <row r="134">
          <cell r="A134" t="str">
            <v>Zimbabwe</v>
          </cell>
          <cell r="B134">
            <v>133</v>
          </cell>
          <cell r="C134">
            <v>78</v>
          </cell>
        </row>
        <row r="135">
          <cell r="A135" t="str">
            <v>Seychelles</v>
          </cell>
          <cell r="B135">
            <v>134</v>
          </cell>
          <cell r="C135" t="e">
            <v>#N/A</v>
          </cell>
        </row>
        <row r="136">
          <cell r="A136" t="str">
            <v>Burundi</v>
          </cell>
          <cell r="B136">
            <v>135</v>
          </cell>
          <cell r="C136" t="e">
            <v>#N/A</v>
          </cell>
        </row>
        <row r="137">
          <cell r="A137" t="str">
            <v>Uzbekistan</v>
          </cell>
          <cell r="B137">
            <v>136</v>
          </cell>
          <cell r="C137">
            <v>54</v>
          </cell>
        </row>
        <row r="138">
          <cell r="A138" t="str">
            <v>Vietnam</v>
          </cell>
          <cell r="B138">
            <v>137</v>
          </cell>
          <cell r="C138" t="e">
            <v>#N/A</v>
          </cell>
        </row>
        <row r="139">
          <cell r="A139" t="str">
            <v>Kuwait</v>
          </cell>
          <cell r="B139">
            <v>138</v>
          </cell>
          <cell r="C139" t="e">
            <v>#N/A</v>
          </cell>
        </row>
        <row r="140">
          <cell r="A140" t="str">
            <v>Madagascar</v>
          </cell>
          <cell r="B140">
            <v>139</v>
          </cell>
          <cell r="C140" t="e">
            <v>#N/A</v>
          </cell>
        </row>
        <row r="141">
          <cell r="A141" t="str">
            <v>Tonga</v>
          </cell>
          <cell r="B141">
            <v>140</v>
          </cell>
          <cell r="C141" t="e">
            <v>#N/A</v>
          </cell>
        </row>
        <row r="142">
          <cell r="A142" t="str">
            <v>Maldives</v>
          </cell>
          <cell r="B142">
            <v>141</v>
          </cell>
          <cell r="C142" t="e">
            <v>#N/A</v>
          </cell>
        </row>
        <row r="143">
          <cell r="A143" t="str">
            <v>Zambia</v>
          </cell>
          <cell r="B143">
            <v>142</v>
          </cell>
          <cell r="C143" t="e">
            <v>#N/A</v>
          </cell>
        </row>
        <row r="144">
          <cell r="A144" t="str">
            <v>Benin</v>
          </cell>
          <cell r="B144">
            <v>143</v>
          </cell>
          <cell r="C144" t="e">
            <v>#N/A</v>
          </cell>
        </row>
        <row r="145">
          <cell r="A145" t="str">
            <v>Bangladesh</v>
          </cell>
          <cell r="B145">
            <v>144</v>
          </cell>
          <cell r="C145" t="e">
            <v>#N/A</v>
          </cell>
        </row>
        <row r="146">
          <cell r="A146" t="str">
            <v>Bhutan</v>
          </cell>
          <cell r="B146">
            <v>145</v>
          </cell>
          <cell r="C146" t="e">
            <v>#N/A</v>
          </cell>
        </row>
        <row r="147">
          <cell r="A147" t="str">
            <v>Botswana</v>
          </cell>
          <cell r="B147">
            <v>146</v>
          </cell>
          <cell r="C147" t="e">
            <v>#N/A</v>
          </cell>
        </row>
        <row r="148">
          <cell r="A148" t="str">
            <v>Gibraltar</v>
          </cell>
          <cell r="B148">
            <v>147</v>
          </cell>
          <cell r="C148" t="e">
            <v>#N/A</v>
          </cell>
        </row>
        <row r="149">
          <cell r="A149" t="str">
            <v>Guatemala</v>
          </cell>
          <cell r="B149">
            <v>148</v>
          </cell>
          <cell r="C149" t="e">
            <v>#N/A</v>
          </cell>
        </row>
        <row r="150">
          <cell r="A150" t="str">
            <v>Somalia</v>
          </cell>
          <cell r="B150">
            <v>149</v>
          </cell>
          <cell r="C150" t="e">
            <v>#N/A</v>
          </cell>
        </row>
        <row r="151">
          <cell r="A151" t="str">
            <v>American Samoa</v>
          </cell>
          <cell r="B151">
            <v>150</v>
          </cell>
          <cell r="C151" t="e">
            <v>#N/A</v>
          </cell>
        </row>
        <row r="152">
          <cell r="A152" t="str">
            <v>Peru</v>
          </cell>
          <cell r="B152">
            <v>151</v>
          </cell>
          <cell r="C152" t="e">
            <v>#N/A</v>
          </cell>
        </row>
        <row r="153">
          <cell r="A153" t="str">
            <v>Macau</v>
          </cell>
          <cell r="B153">
            <v>152</v>
          </cell>
          <cell r="C153" t="e">
            <v>#N/A</v>
          </cell>
        </row>
        <row r="154">
          <cell r="A154" t="str">
            <v>Haiti</v>
          </cell>
          <cell r="B154">
            <v>153</v>
          </cell>
          <cell r="C154" t="e">
            <v>#N/A</v>
          </cell>
        </row>
        <row r="155">
          <cell r="A155" t="str">
            <v>Brunei</v>
          </cell>
          <cell r="B155">
            <v>154</v>
          </cell>
          <cell r="C155" t="e">
            <v>#N/A</v>
          </cell>
        </row>
        <row r="156">
          <cell r="A156" t="str">
            <v>Saint Lucia</v>
          </cell>
          <cell r="B156">
            <v>155</v>
          </cell>
          <cell r="C156" t="e">
            <v>#N/A</v>
          </cell>
        </row>
        <row r="157">
          <cell r="A157" t="str">
            <v>Tanzania</v>
          </cell>
          <cell r="B157">
            <v>156</v>
          </cell>
          <cell r="C157" t="e">
            <v>#N/A</v>
          </cell>
        </row>
        <row r="158">
          <cell r="A158" t="str">
            <v>Togo</v>
          </cell>
          <cell r="B158">
            <v>157</v>
          </cell>
          <cell r="C158" t="e">
            <v>#N/A</v>
          </cell>
        </row>
        <row r="159">
          <cell r="A159" t="str">
            <v>Nepal</v>
          </cell>
          <cell r="B159">
            <v>158</v>
          </cell>
          <cell r="C159" t="e">
            <v>#N/A</v>
          </cell>
        </row>
        <row r="160">
          <cell r="A160" t="str">
            <v>Mauritania</v>
          </cell>
          <cell r="B160">
            <v>159</v>
          </cell>
          <cell r="C160" t="e">
            <v>#N/A</v>
          </cell>
        </row>
        <row r="161">
          <cell r="A161" t="str">
            <v>Oman</v>
          </cell>
          <cell r="B161">
            <v>160</v>
          </cell>
          <cell r="C161" t="e">
            <v>#N/A</v>
          </cell>
        </row>
        <row r="162">
          <cell r="A162" t="str">
            <v>Fiji</v>
          </cell>
          <cell r="B162">
            <v>161</v>
          </cell>
          <cell r="C162">
            <v>74</v>
          </cell>
        </row>
        <row r="163">
          <cell r="A163" t="str">
            <v>Cambodia</v>
          </cell>
          <cell r="B163">
            <v>162</v>
          </cell>
          <cell r="C163" t="e">
            <v>#N/A</v>
          </cell>
        </row>
        <row r="164">
          <cell r="A164" t="str">
            <v>Libya</v>
          </cell>
          <cell r="B164">
            <v>163</v>
          </cell>
          <cell r="C164" t="e">
            <v>#N/A</v>
          </cell>
        </row>
        <row r="165">
          <cell r="A165" t="str">
            <v>Myanmar</v>
          </cell>
          <cell r="B165">
            <v>164</v>
          </cell>
          <cell r="C165" t="e">
            <v>#N/A</v>
          </cell>
        </row>
        <row r="166">
          <cell r="A166" t="str">
            <v>Cook Islands</v>
          </cell>
          <cell r="B166">
            <v>165</v>
          </cell>
          <cell r="C16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Pakistan</v>
          </cell>
          <cell r="B2">
            <v>1</v>
          </cell>
          <cell r="C2">
            <v>7</v>
          </cell>
        </row>
        <row r="3">
          <cell r="A3" t="str">
            <v>England</v>
          </cell>
          <cell r="B3">
            <v>2</v>
          </cell>
          <cell r="C3">
            <v>2</v>
          </cell>
        </row>
        <row r="4">
          <cell r="A4" t="str">
            <v>South Africa</v>
          </cell>
          <cell r="B4">
            <v>3</v>
          </cell>
          <cell r="C4">
            <v>6</v>
          </cell>
        </row>
        <row r="5">
          <cell r="A5" t="str">
            <v>Australia</v>
          </cell>
          <cell r="B5">
            <v>4</v>
          </cell>
          <cell r="C5">
            <v>1</v>
          </cell>
        </row>
        <row r="6">
          <cell r="A6" t="str">
            <v>India</v>
          </cell>
          <cell r="B6">
            <v>5</v>
          </cell>
          <cell r="C6">
            <v>5</v>
          </cell>
        </row>
        <row r="7">
          <cell r="A7" t="str">
            <v>New Zealand</v>
          </cell>
          <cell r="B7">
            <v>6</v>
          </cell>
          <cell r="C7">
            <v>3</v>
          </cell>
        </row>
        <row r="8">
          <cell r="A8" t="str">
            <v>Afghanistan</v>
          </cell>
          <cell r="B8">
            <v>7</v>
          </cell>
          <cell r="C8" t="e">
            <v>#N/A</v>
          </cell>
        </row>
        <row r="9">
          <cell r="A9" t="str">
            <v>Sri Lanka</v>
          </cell>
          <cell r="B9">
            <v>8</v>
          </cell>
          <cell r="C9">
            <v>8</v>
          </cell>
        </row>
        <row r="10">
          <cell r="A10" t="str">
            <v>Antigua and Barbuda</v>
          </cell>
          <cell r="B10">
            <v>9</v>
          </cell>
          <cell r="C10">
            <v>4</v>
          </cell>
        </row>
        <row r="11">
          <cell r="A11" t="str">
            <v>Barbados</v>
          </cell>
          <cell r="B11">
            <v>9</v>
          </cell>
          <cell r="C11">
            <v>4</v>
          </cell>
        </row>
        <row r="12">
          <cell r="A12" t="str">
            <v>Dominica</v>
          </cell>
          <cell r="B12">
            <v>9</v>
          </cell>
          <cell r="C12">
            <v>4</v>
          </cell>
        </row>
        <row r="13">
          <cell r="A13" t="str">
            <v>Grenada</v>
          </cell>
          <cell r="B13">
            <v>9</v>
          </cell>
          <cell r="C13">
            <v>4</v>
          </cell>
        </row>
        <row r="14">
          <cell r="A14" t="str">
            <v>Guyana</v>
          </cell>
          <cell r="B14">
            <v>9</v>
          </cell>
          <cell r="C14">
            <v>4</v>
          </cell>
        </row>
        <row r="15">
          <cell r="A15" t="str">
            <v>Jamaica</v>
          </cell>
          <cell r="B15">
            <v>9</v>
          </cell>
          <cell r="C15">
            <v>4</v>
          </cell>
        </row>
        <row r="16">
          <cell r="A16" t="str">
            <v>Saint Lucia</v>
          </cell>
          <cell r="B16">
            <v>9</v>
          </cell>
          <cell r="C16">
            <v>4</v>
          </cell>
        </row>
        <row r="17">
          <cell r="A17" t="str">
            <v>Trinidad and Tobago</v>
          </cell>
          <cell r="B17">
            <v>9</v>
          </cell>
          <cell r="C17">
            <v>4</v>
          </cell>
        </row>
        <row r="18">
          <cell r="A18" t="str">
            <v>Saint Kitts and Nevis</v>
          </cell>
          <cell r="B18">
            <v>9</v>
          </cell>
          <cell r="C18">
            <v>4</v>
          </cell>
        </row>
        <row r="19">
          <cell r="A19" t="str">
            <v>Anguilla</v>
          </cell>
          <cell r="B19">
            <v>9</v>
          </cell>
          <cell r="C19">
            <v>4</v>
          </cell>
        </row>
        <row r="20">
          <cell r="A20" t="str">
            <v>British Virgin Islands</v>
          </cell>
          <cell r="B20">
            <v>9</v>
          </cell>
          <cell r="C20">
            <v>4</v>
          </cell>
        </row>
        <row r="21">
          <cell r="A21" t="str">
            <v>Montserrat</v>
          </cell>
          <cell r="B21">
            <v>9</v>
          </cell>
          <cell r="C21">
            <v>4</v>
          </cell>
        </row>
        <row r="22">
          <cell r="A22" t="str">
            <v>US Virgin Islands</v>
          </cell>
          <cell r="B22">
            <v>9</v>
          </cell>
          <cell r="C22">
            <v>4</v>
          </cell>
        </row>
        <row r="23">
          <cell r="A23" t="str">
            <v>Saint Vincent and the Grenadines</v>
          </cell>
          <cell r="B23">
            <v>9</v>
          </cell>
          <cell r="C23">
            <v>4</v>
          </cell>
        </row>
        <row r="24">
          <cell r="A24" t="str">
            <v>Bangladesh</v>
          </cell>
          <cell r="B24">
            <v>10</v>
          </cell>
          <cell r="C24">
            <v>9</v>
          </cell>
        </row>
        <row r="25">
          <cell r="A25" t="str">
            <v>Nepal</v>
          </cell>
          <cell r="B25">
            <v>11</v>
          </cell>
          <cell r="C25">
            <v>14</v>
          </cell>
        </row>
        <row r="26">
          <cell r="A26" t="str">
            <v>Scotland</v>
          </cell>
          <cell r="B26">
            <v>12</v>
          </cell>
          <cell r="C26">
            <v>13</v>
          </cell>
        </row>
        <row r="27">
          <cell r="A27" t="str">
            <v>Zimbabwe</v>
          </cell>
          <cell r="B27">
            <v>13</v>
          </cell>
          <cell r="C27">
            <v>11</v>
          </cell>
        </row>
        <row r="28">
          <cell r="A28" t="str">
            <v>Netherlands</v>
          </cell>
          <cell r="B28">
            <v>14</v>
          </cell>
          <cell r="C28">
            <v>23</v>
          </cell>
        </row>
        <row r="29">
          <cell r="A29" t="str">
            <v>Ireland</v>
          </cell>
          <cell r="B29">
            <v>15</v>
          </cell>
          <cell r="C29">
            <v>10</v>
          </cell>
        </row>
        <row r="30">
          <cell r="A30" t="str">
            <v>United Arab Emirates</v>
          </cell>
          <cell r="B30">
            <v>16</v>
          </cell>
          <cell r="C30">
            <v>16</v>
          </cell>
        </row>
        <row r="31">
          <cell r="A31" t="str">
            <v>Papua New Guinea</v>
          </cell>
          <cell r="B31">
            <v>17</v>
          </cell>
          <cell r="C31">
            <v>15</v>
          </cell>
        </row>
        <row r="32">
          <cell r="A32" t="str">
            <v>Oman</v>
          </cell>
          <cell r="B32">
            <v>18</v>
          </cell>
          <cell r="C32">
            <v>38</v>
          </cell>
        </row>
        <row r="33">
          <cell r="A33" t="str">
            <v>Hong Kong</v>
          </cell>
          <cell r="B33">
            <v>19</v>
          </cell>
          <cell r="C33">
            <v>22</v>
          </cell>
        </row>
        <row r="34">
          <cell r="A34" t="str">
            <v>Namibia</v>
          </cell>
          <cell r="B34">
            <v>20</v>
          </cell>
          <cell r="C34">
            <v>25</v>
          </cell>
        </row>
        <row r="35">
          <cell r="A35" t="str">
            <v>Qatar</v>
          </cell>
          <cell r="B35">
            <v>21</v>
          </cell>
          <cell r="C35">
            <v>24</v>
          </cell>
        </row>
        <row r="36">
          <cell r="A36" t="str">
            <v>Italy</v>
          </cell>
          <cell r="B36">
            <v>22</v>
          </cell>
          <cell r="C36" t="e">
            <v>#N/A</v>
          </cell>
        </row>
        <row r="37">
          <cell r="A37" t="str">
            <v>Saudia Arabia</v>
          </cell>
          <cell r="B37">
            <v>23</v>
          </cell>
          <cell r="C37" t="e">
            <v>#N/A</v>
          </cell>
        </row>
        <row r="38">
          <cell r="A38" t="str">
            <v>Singapore</v>
          </cell>
          <cell r="B38">
            <v>24</v>
          </cell>
          <cell r="C38">
            <v>47</v>
          </cell>
        </row>
        <row r="39">
          <cell r="A39" t="str">
            <v>Jersey</v>
          </cell>
          <cell r="B39">
            <v>25</v>
          </cell>
          <cell r="C39" t="e">
            <v>#N/A</v>
          </cell>
        </row>
        <row r="40">
          <cell r="A40" t="str">
            <v>Canada</v>
          </cell>
          <cell r="B40">
            <v>26</v>
          </cell>
          <cell r="C40" t="e">
            <v>#N/A</v>
          </cell>
        </row>
        <row r="41">
          <cell r="A41" t="str">
            <v>Denmark</v>
          </cell>
          <cell r="B41">
            <v>27</v>
          </cell>
          <cell r="C41">
            <v>44</v>
          </cell>
        </row>
        <row r="42">
          <cell r="A42" t="str">
            <v>Kuwait</v>
          </cell>
          <cell r="B42">
            <v>28</v>
          </cell>
          <cell r="C42">
            <v>35</v>
          </cell>
        </row>
        <row r="43">
          <cell r="A43" t="str">
            <v>Kenya</v>
          </cell>
          <cell r="B43">
            <v>29</v>
          </cell>
          <cell r="C43">
            <v>19</v>
          </cell>
        </row>
        <row r="44">
          <cell r="A44" t="str">
            <v>Norway</v>
          </cell>
          <cell r="B44">
            <v>30</v>
          </cell>
          <cell r="C44" t="e">
            <v>#N/A</v>
          </cell>
        </row>
        <row r="45">
          <cell r="A45" t="str">
            <v>United States</v>
          </cell>
          <cell r="B45">
            <v>31</v>
          </cell>
          <cell r="C45">
            <v>36</v>
          </cell>
        </row>
        <row r="46">
          <cell r="A46" t="str">
            <v>Botswana</v>
          </cell>
          <cell r="B46">
            <v>32</v>
          </cell>
          <cell r="C46">
            <v>37</v>
          </cell>
        </row>
        <row r="47">
          <cell r="A47" t="str">
            <v>Ghana</v>
          </cell>
          <cell r="B47">
            <v>33</v>
          </cell>
          <cell r="C47" t="e">
            <v>#N/A</v>
          </cell>
        </row>
        <row r="48">
          <cell r="A48" t="str">
            <v>Uganda</v>
          </cell>
          <cell r="B48">
            <v>34</v>
          </cell>
          <cell r="C48">
            <v>17</v>
          </cell>
        </row>
        <row r="49">
          <cell r="A49" t="str">
            <v>Austria</v>
          </cell>
          <cell r="B49">
            <v>35</v>
          </cell>
          <cell r="C49" t="e">
            <v>#N/A</v>
          </cell>
        </row>
        <row r="50">
          <cell r="A50" t="str">
            <v>Malaysia</v>
          </cell>
          <cell r="B50">
            <v>36</v>
          </cell>
          <cell r="C50">
            <v>34</v>
          </cell>
        </row>
        <row r="51">
          <cell r="A51" t="str">
            <v>Germany</v>
          </cell>
          <cell r="B51">
            <v>37</v>
          </cell>
          <cell r="C51">
            <v>31</v>
          </cell>
        </row>
        <row r="52">
          <cell r="A52" t="str">
            <v>Nigeria</v>
          </cell>
          <cell r="B52">
            <v>38</v>
          </cell>
          <cell r="C52">
            <v>40</v>
          </cell>
        </row>
        <row r="53">
          <cell r="A53" t="str">
            <v>Guernsey</v>
          </cell>
          <cell r="B53">
            <v>39</v>
          </cell>
          <cell r="C53" t="e">
            <v>#N/A</v>
          </cell>
        </row>
        <row r="54">
          <cell r="A54" t="str">
            <v>Sweden</v>
          </cell>
          <cell r="B54">
            <v>40</v>
          </cell>
          <cell r="C54" t="e">
            <v>#N/A</v>
          </cell>
        </row>
        <row r="55">
          <cell r="A55" t="str">
            <v>Tanzania</v>
          </cell>
          <cell r="B55">
            <v>41</v>
          </cell>
          <cell r="C55">
            <v>20</v>
          </cell>
        </row>
        <row r="56">
          <cell r="A56" t="str">
            <v>Luxembourg</v>
          </cell>
          <cell r="B56">
            <v>42</v>
          </cell>
          <cell r="C56" t="e">
            <v>#N/A</v>
          </cell>
        </row>
        <row r="57">
          <cell r="A57" t="str">
            <v>Spain</v>
          </cell>
          <cell r="B57">
            <v>43</v>
          </cell>
          <cell r="C57" t="e">
            <v>#N/A</v>
          </cell>
        </row>
        <row r="58">
          <cell r="A58" t="str">
            <v>Philippines</v>
          </cell>
          <cell r="B58">
            <v>44</v>
          </cell>
          <cell r="C58" t="e">
            <v>#N/A</v>
          </cell>
        </row>
        <row r="59">
          <cell r="A59" t="str">
            <v>France</v>
          </cell>
          <cell r="B59">
            <v>45</v>
          </cell>
          <cell r="C59">
            <v>42</v>
          </cell>
        </row>
        <row r="60">
          <cell r="A60" t="str">
            <v>Belize</v>
          </cell>
          <cell r="B60">
            <v>46</v>
          </cell>
          <cell r="C60" t="e">
            <v>#N/A</v>
          </cell>
        </row>
        <row r="61">
          <cell r="A61" t="str">
            <v>Peru</v>
          </cell>
          <cell r="B61">
            <v>47</v>
          </cell>
          <cell r="C61">
            <v>52</v>
          </cell>
        </row>
        <row r="62">
          <cell r="A62" t="str">
            <v>Bahrain</v>
          </cell>
          <cell r="B62">
            <v>48</v>
          </cell>
          <cell r="C62" t="e">
            <v>#N/A</v>
          </cell>
        </row>
        <row r="63">
          <cell r="A63" t="str">
            <v>Mexico</v>
          </cell>
          <cell r="B63">
            <v>49</v>
          </cell>
          <cell r="C63">
            <v>45</v>
          </cell>
        </row>
        <row r="64">
          <cell r="A64" t="str">
            <v>Fiji</v>
          </cell>
          <cell r="B64">
            <v>50</v>
          </cell>
          <cell r="C64" t="e">
            <v>#N/A</v>
          </cell>
        </row>
        <row r="65">
          <cell r="A65" t="str">
            <v>Samoa</v>
          </cell>
          <cell r="B65">
            <v>51</v>
          </cell>
          <cell r="C65">
            <v>18</v>
          </cell>
        </row>
        <row r="66">
          <cell r="A66" t="str">
            <v>Vanuatu</v>
          </cell>
          <cell r="B66">
            <v>52</v>
          </cell>
          <cell r="C66">
            <v>27</v>
          </cell>
        </row>
        <row r="67">
          <cell r="A67" t="str">
            <v>Panama</v>
          </cell>
          <cell r="B67">
            <v>53</v>
          </cell>
          <cell r="C67" t="e">
            <v>#N/A</v>
          </cell>
        </row>
        <row r="68">
          <cell r="A68" t="str">
            <v>Belgium</v>
          </cell>
          <cell r="B68">
            <v>54</v>
          </cell>
          <cell r="C68">
            <v>50</v>
          </cell>
        </row>
        <row r="69">
          <cell r="A69" t="str">
            <v>Japan</v>
          </cell>
          <cell r="B69">
            <v>55</v>
          </cell>
          <cell r="C69">
            <v>29</v>
          </cell>
        </row>
        <row r="70">
          <cell r="A70" t="str">
            <v>Costa Rica</v>
          </cell>
          <cell r="B70">
            <v>56</v>
          </cell>
          <cell r="C70" t="e">
            <v>#N/A</v>
          </cell>
        </row>
        <row r="71">
          <cell r="A71" t="str">
            <v>Thailand</v>
          </cell>
          <cell r="B71">
            <v>57</v>
          </cell>
          <cell r="C71">
            <v>12</v>
          </cell>
        </row>
        <row r="72">
          <cell r="A72" t="str">
            <v>Argentina</v>
          </cell>
          <cell r="B72">
            <v>58</v>
          </cell>
          <cell r="C72">
            <v>28</v>
          </cell>
        </row>
        <row r="73">
          <cell r="A73" t="str">
            <v>Hungary</v>
          </cell>
          <cell r="B73">
            <v>59</v>
          </cell>
          <cell r="C73" t="e">
            <v>#N/A</v>
          </cell>
        </row>
        <row r="74">
          <cell r="A74" t="str">
            <v>Mozambique</v>
          </cell>
          <cell r="B74">
            <v>60</v>
          </cell>
          <cell r="C74">
            <v>46</v>
          </cell>
        </row>
        <row r="75">
          <cell r="A75" t="str">
            <v>Chile</v>
          </cell>
          <cell r="B75">
            <v>61</v>
          </cell>
          <cell r="C75">
            <v>51</v>
          </cell>
        </row>
        <row r="76">
          <cell r="A76" t="str">
            <v>Malawi</v>
          </cell>
          <cell r="B76">
            <v>62</v>
          </cell>
          <cell r="C76">
            <v>49</v>
          </cell>
        </row>
        <row r="77">
          <cell r="A77" t="str">
            <v>Israel</v>
          </cell>
          <cell r="B77">
            <v>63</v>
          </cell>
          <cell r="C77" t="e">
            <v>#N/A</v>
          </cell>
        </row>
        <row r="78">
          <cell r="A78" t="str">
            <v>Bhutan</v>
          </cell>
          <cell r="B78">
            <v>64</v>
          </cell>
          <cell r="C78">
            <v>43</v>
          </cell>
        </row>
        <row r="79">
          <cell r="A79" t="str">
            <v>Finland</v>
          </cell>
          <cell r="B79">
            <v>65</v>
          </cell>
          <cell r="C79" t="e">
            <v>#N/A</v>
          </cell>
        </row>
        <row r="80">
          <cell r="A80" t="str">
            <v>South Korea</v>
          </cell>
          <cell r="B80">
            <v>66</v>
          </cell>
          <cell r="C80">
            <v>41</v>
          </cell>
        </row>
        <row r="81">
          <cell r="A81" t="str">
            <v>Isle of Man</v>
          </cell>
          <cell r="B81">
            <v>67</v>
          </cell>
          <cell r="C81" t="e">
            <v>#N/A</v>
          </cell>
        </row>
        <row r="82">
          <cell r="A82" t="str">
            <v>Malta</v>
          </cell>
          <cell r="B82">
            <v>68</v>
          </cell>
          <cell r="C82" t="e">
            <v>#N/A</v>
          </cell>
        </row>
        <row r="83">
          <cell r="A83" t="str">
            <v>Bulgaria</v>
          </cell>
          <cell r="B83">
            <v>69</v>
          </cell>
          <cell r="C83" t="e">
            <v>#N/A</v>
          </cell>
        </row>
        <row r="84">
          <cell r="A84" t="str">
            <v>Sierra Leone</v>
          </cell>
          <cell r="B84">
            <v>70</v>
          </cell>
          <cell r="C84" t="e">
            <v>#N/A</v>
          </cell>
        </row>
        <row r="85">
          <cell r="A85" t="str">
            <v>Brazil</v>
          </cell>
          <cell r="B85">
            <v>71</v>
          </cell>
          <cell r="C85">
            <v>39</v>
          </cell>
        </row>
        <row r="86">
          <cell r="A86" t="str">
            <v>Czech Republic</v>
          </cell>
          <cell r="B86">
            <v>72</v>
          </cell>
          <cell r="C86" t="e">
            <v>#N/A</v>
          </cell>
        </row>
        <row r="87">
          <cell r="A87" t="str">
            <v>Saint Helena</v>
          </cell>
          <cell r="B87">
            <v>73</v>
          </cell>
          <cell r="C87" t="e">
            <v>#N/A</v>
          </cell>
        </row>
        <row r="88">
          <cell r="A88" t="str">
            <v>Maldives</v>
          </cell>
          <cell r="B88">
            <v>74</v>
          </cell>
          <cell r="C88" t="e">
            <v>#N/A</v>
          </cell>
        </row>
        <row r="89">
          <cell r="A89" t="str">
            <v>Gibraltar</v>
          </cell>
          <cell r="B89">
            <v>75</v>
          </cell>
          <cell r="C89" t="e">
            <v>#N/A</v>
          </cell>
        </row>
        <row r="90">
          <cell r="A90" t="str">
            <v>Myanmar</v>
          </cell>
          <cell r="B90">
            <v>76</v>
          </cell>
          <cell r="C90">
            <v>32</v>
          </cell>
        </row>
        <row r="91">
          <cell r="A91" t="str">
            <v>Indonesia</v>
          </cell>
          <cell r="B91">
            <v>77</v>
          </cell>
          <cell r="C91">
            <v>21</v>
          </cell>
        </row>
        <row r="92">
          <cell r="A92" t="str">
            <v>China</v>
          </cell>
          <cell r="B92">
            <v>78</v>
          </cell>
          <cell r="C92">
            <v>26</v>
          </cell>
        </row>
        <row r="93">
          <cell r="A93" t="str">
            <v>Gambia</v>
          </cell>
          <cell r="B93">
            <v>79</v>
          </cell>
          <cell r="C93" t="e">
            <v>#N/A</v>
          </cell>
        </row>
        <row r="94">
          <cell r="A94" t="str">
            <v>Swaziland</v>
          </cell>
          <cell r="B94">
            <v>80</v>
          </cell>
          <cell r="C94">
            <v>54</v>
          </cell>
        </row>
        <row r="95">
          <cell r="A95" t="str">
            <v>Rwanda</v>
          </cell>
          <cell r="B95">
            <v>81</v>
          </cell>
          <cell r="C95">
            <v>30</v>
          </cell>
        </row>
        <row r="96">
          <cell r="A96" t="str">
            <v>Lesotho</v>
          </cell>
          <cell r="B96">
            <v>82</v>
          </cell>
          <cell r="C96">
            <v>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Belgium</v>
          </cell>
          <cell r="B2">
            <v>1</v>
          </cell>
          <cell r="C2">
            <v>20</v>
          </cell>
        </row>
        <row r="3">
          <cell r="A3" t="str">
            <v>France</v>
          </cell>
          <cell r="B3">
            <v>2</v>
          </cell>
          <cell r="C3">
            <v>4</v>
          </cell>
        </row>
        <row r="4">
          <cell r="A4" t="str">
            <v>Brazil</v>
          </cell>
          <cell r="B4">
            <v>3</v>
          </cell>
          <cell r="C4">
            <v>10</v>
          </cell>
        </row>
        <row r="5">
          <cell r="A5" t="str">
            <v>England</v>
          </cell>
          <cell r="B5">
            <v>4</v>
          </cell>
          <cell r="C5">
            <v>3</v>
          </cell>
        </row>
        <row r="6">
          <cell r="A6" t="str">
            <v>Portugal</v>
          </cell>
          <cell r="B6">
            <v>5</v>
          </cell>
          <cell r="C6">
            <v>30</v>
          </cell>
        </row>
        <row r="7">
          <cell r="A7" t="str">
            <v>Croatia</v>
          </cell>
          <cell r="B7">
            <v>6</v>
          </cell>
          <cell r="C7">
            <v>57</v>
          </cell>
        </row>
        <row r="8">
          <cell r="A8" t="str">
            <v>Spain</v>
          </cell>
          <cell r="B8">
            <v>7</v>
          </cell>
          <cell r="C8">
            <v>13</v>
          </cell>
        </row>
        <row r="9">
          <cell r="A9" t="str">
            <v>Uruguay</v>
          </cell>
          <cell r="B9">
            <v>8</v>
          </cell>
          <cell r="C9">
            <v>75</v>
          </cell>
        </row>
        <row r="10">
          <cell r="A10" t="str">
            <v>Switzerland</v>
          </cell>
          <cell r="B10">
            <v>9</v>
          </cell>
          <cell r="C10">
            <v>18</v>
          </cell>
        </row>
        <row r="11">
          <cell r="A11" t="str">
            <v>Denmark</v>
          </cell>
          <cell r="B11">
            <v>10</v>
          </cell>
          <cell r="C11">
            <v>17</v>
          </cell>
        </row>
        <row r="12">
          <cell r="A12" t="str">
            <v>Germany</v>
          </cell>
          <cell r="B12">
            <v>11</v>
          </cell>
          <cell r="C12">
            <v>2</v>
          </cell>
        </row>
        <row r="13">
          <cell r="A13" t="str">
            <v>Argentina</v>
          </cell>
          <cell r="B13">
            <v>12</v>
          </cell>
          <cell r="C13">
            <v>37</v>
          </cell>
        </row>
        <row r="14">
          <cell r="A14" t="str">
            <v>Colombia</v>
          </cell>
          <cell r="B14">
            <v>13</v>
          </cell>
          <cell r="C14">
            <v>27</v>
          </cell>
        </row>
        <row r="15">
          <cell r="A15" t="str">
            <v>Italy</v>
          </cell>
          <cell r="B15">
            <v>14</v>
          </cell>
          <cell r="C15">
            <v>15</v>
          </cell>
        </row>
        <row r="16">
          <cell r="A16" t="str">
            <v>Netherlands</v>
          </cell>
          <cell r="B16">
            <v>15</v>
          </cell>
          <cell r="C16">
            <v>8</v>
          </cell>
        </row>
        <row r="17">
          <cell r="A17" t="str">
            <v>Chile</v>
          </cell>
          <cell r="B17">
            <v>16</v>
          </cell>
          <cell r="C17">
            <v>39</v>
          </cell>
        </row>
        <row r="18">
          <cell r="A18" t="str">
            <v>Sweden</v>
          </cell>
          <cell r="B18">
            <v>17</v>
          </cell>
          <cell r="C18">
            <v>9</v>
          </cell>
        </row>
        <row r="19">
          <cell r="A19" t="str">
            <v>Mexico</v>
          </cell>
          <cell r="B19">
            <v>18</v>
          </cell>
          <cell r="C19">
            <v>26</v>
          </cell>
        </row>
        <row r="20">
          <cell r="A20" t="str">
            <v>Poland</v>
          </cell>
          <cell r="B20">
            <v>19</v>
          </cell>
          <cell r="C20">
            <v>28</v>
          </cell>
        </row>
        <row r="21">
          <cell r="A21" t="str">
            <v>Iran</v>
          </cell>
          <cell r="B21">
            <v>20</v>
          </cell>
          <cell r="C21">
            <v>66</v>
          </cell>
        </row>
        <row r="22">
          <cell r="A22" t="str">
            <v>Peru</v>
          </cell>
          <cell r="B22">
            <v>21</v>
          </cell>
          <cell r="C22">
            <v>65</v>
          </cell>
        </row>
        <row r="23">
          <cell r="A23" t="str">
            <v>Senegal</v>
          </cell>
          <cell r="B23">
            <v>22</v>
          </cell>
          <cell r="C23">
            <v>88</v>
          </cell>
        </row>
        <row r="24">
          <cell r="A24" t="str">
            <v>Wales</v>
          </cell>
          <cell r="B24">
            <v>23</v>
          </cell>
          <cell r="C24">
            <v>33</v>
          </cell>
        </row>
        <row r="25">
          <cell r="A25" t="str">
            <v>Ukraine</v>
          </cell>
          <cell r="B25">
            <v>24</v>
          </cell>
          <cell r="C25">
            <v>24</v>
          </cell>
        </row>
        <row r="26">
          <cell r="A26" t="str">
            <v>Tunisia</v>
          </cell>
          <cell r="B26">
            <v>25</v>
          </cell>
          <cell r="C26" t="e">
            <v>#N/A</v>
          </cell>
        </row>
        <row r="27">
          <cell r="A27" t="str">
            <v>Austria</v>
          </cell>
          <cell r="B27">
            <v>26</v>
          </cell>
          <cell r="C27">
            <v>23</v>
          </cell>
        </row>
        <row r="28">
          <cell r="A28" t="str">
            <v>Romania</v>
          </cell>
          <cell r="B28">
            <v>27</v>
          </cell>
          <cell r="C28">
            <v>41</v>
          </cell>
        </row>
        <row r="29">
          <cell r="A29" t="str">
            <v>Northern Ireland</v>
          </cell>
          <cell r="B29">
            <v>28</v>
          </cell>
          <cell r="C29">
            <v>59</v>
          </cell>
        </row>
        <row r="30">
          <cell r="A30" t="str">
            <v>Japan</v>
          </cell>
          <cell r="B30">
            <v>29</v>
          </cell>
          <cell r="C30">
            <v>7</v>
          </cell>
        </row>
        <row r="31">
          <cell r="A31" t="str">
            <v>United States</v>
          </cell>
          <cell r="B31">
            <v>30</v>
          </cell>
          <cell r="C31">
            <v>1</v>
          </cell>
        </row>
        <row r="32">
          <cell r="A32" t="str">
            <v>Slovakia</v>
          </cell>
          <cell r="B32">
            <v>31</v>
          </cell>
          <cell r="C32">
            <v>47</v>
          </cell>
        </row>
        <row r="33">
          <cell r="A33" t="str">
            <v>Republic of Ireland</v>
          </cell>
          <cell r="B33">
            <v>32</v>
          </cell>
          <cell r="C33">
            <v>31</v>
          </cell>
        </row>
        <row r="34">
          <cell r="A34" t="str">
            <v>Venezuela</v>
          </cell>
          <cell r="B34">
            <v>33</v>
          </cell>
          <cell r="C34">
            <v>58</v>
          </cell>
        </row>
        <row r="35">
          <cell r="A35" t="str">
            <v>Serbia</v>
          </cell>
          <cell r="B35">
            <v>34</v>
          </cell>
          <cell r="C35">
            <v>43</v>
          </cell>
        </row>
        <row r="36">
          <cell r="A36" t="str">
            <v>Iceland</v>
          </cell>
          <cell r="B36">
            <v>35</v>
          </cell>
          <cell r="C36">
            <v>22</v>
          </cell>
        </row>
        <row r="37">
          <cell r="A37" t="str">
            <v>Paraguay</v>
          </cell>
          <cell r="B37">
            <v>36</v>
          </cell>
          <cell r="C37">
            <v>48</v>
          </cell>
        </row>
        <row r="38">
          <cell r="A38" t="str">
            <v>South Korea</v>
          </cell>
          <cell r="B38">
            <v>37</v>
          </cell>
          <cell r="C38">
            <v>14</v>
          </cell>
        </row>
        <row r="39">
          <cell r="A39" t="str">
            <v>Turkey</v>
          </cell>
          <cell r="B39">
            <v>38</v>
          </cell>
          <cell r="C39">
            <v>61</v>
          </cell>
        </row>
        <row r="40">
          <cell r="A40" t="str">
            <v>Costa Rica</v>
          </cell>
          <cell r="B40">
            <v>39</v>
          </cell>
          <cell r="C40">
            <v>36</v>
          </cell>
        </row>
        <row r="41">
          <cell r="A41" t="str">
            <v>Bosnia and Herzegovina</v>
          </cell>
          <cell r="B41">
            <v>40</v>
          </cell>
          <cell r="C41">
            <v>68</v>
          </cell>
        </row>
        <row r="42">
          <cell r="A42" t="str">
            <v>Czech Republic</v>
          </cell>
          <cell r="B42">
            <v>41</v>
          </cell>
          <cell r="C42">
            <v>29</v>
          </cell>
        </row>
        <row r="43">
          <cell r="A43" t="str">
            <v>Hungary</v>
          </cell>
          <cell r="B43">
            <v>42</v>
          </cell>
          <cell r="C43">
            <v>45</v>
          </cell>
        </row>
        <row r="44">
          <cell r="A44" t="str">
            <v>Australia</v>
          </cell>
          <cell r="B44">
            <v>43</v>
          </cell>
          <cell r="C44">
            <v>6</v>
          </cell>
        </row>
        <row r="45">
          <cell r="A45" t="str">
            <v>Russia</v>
          </cell>
          <cell r="B45">
            <v>44</v>
          </cell>
          <cell r="C45">
            <v>25</v>
          </cell>
        </row>
        <row r="46">
          <cell r="A46" t="str">
            <v>Scotland</v>
          </cell>
          <cell r="B46">
            <v>45</v>
          </cell>
          <cell r="C46">
            <v>21</v>
          </cell>
        </row>
        <row r="47">
          <cell r="A47" t="str">
            <v>Nigeria</v>
          </cell>
          <cell r="B47">
            <v>46</v>
          </cell>
          <cell r="C47">
            <v>38</v>
          </cell>
        </row>
        <row r="48">
          <cell r="A48" t="str">
            <v>Morocco</v>
          </cell>
          <cell r="B48">
            <v>47</v>
          </cell>
          <cell r="C48">
            <v>79</v>
          </cell>
        </row>
        <row r="49">
          <cell r="A49" t="str">
            <v>Norway</v>
          </cell>
          <cell r="B49">
            <v>48</v>
          </cell>
          <cell r="C49">
            <v>12</v>
          </cell>
        </row>
        <row r="50">
          <cell r="A50" t="str">
            <v>Congo DR</v>
          </cell>
          <cell r="B50">
            <v>49</v>
          </cell>
          <cell r="C50" t="e">
            <v>#N/A</v>
          </cell>
        </row>
        <row r="51">
          <cell r="A51" t="str">
            <v>Ghana</v>
          </cell>
          <cell r="B51">
            <v>50</v>
          </cell>
          <cell r="C51">
            <v>51</v>
          </cell>
        </row>
        <row r="52">
          <cell r="A52" t="str">
            <v>Cameroon</v>
          </cell>
          <cell r="B52">
            <v>51</v>
          </cell>
          <cell r="C52">
            <v>46</v>
          </cell>
        </row>
        <row r="53">
          <cell r="A53" t="str">
            <v>Greece</v>
          </cell>
          <cell r="B53">
            <v>52</v>
          </cell>
          <cell r="C53">
            <v>67</v>
          </cell>
        </row>
        <row r="54">
          <cell r="A54" t="str">
            <v>Montenegro</v>
          </cell>
          <cell r="B54">
            <v>53</v>
          </cell>
          <cell r="C54">
            <v>97</v>
          </cell>
        </row>
        <row r="55">
          <cell r="A55" t="str">
            <v>Jamaica</v>
          </cell>
          <cell r="B55">
            <v>54</v>
          </cell>
          <cell r="C55">
            <v>53</v>
          </cell>
        </row>
        <row r="56">
          <cell r="A56" t="str">
            <v>Qatar</v>
          </cell>
          <cell r="B56">
            <v>55</v>
          </cell>
          <cell r="C56" t="e">
            <v>#N/A</v>
          </cell>
        </row>
        <row r="57">
          <cell r="A57" t="str">
            <v>Finland</v>
          </cell>
          <cell r="B57">
            <v>56</v>
          </cell>
          <cell r="C57">
            <v>32</v>
          </cell>
        </row>
        <row r="58">
          <cell r="A58" t="str">
            <v>Bulgaria</v>
          </cell>
          <cell r="B58">
            <v>57</v>
          </cell>
          <cell r="C58">
            <v>78</v>
          </cell>
        </row>
        <row r="59">
          <cell r="A59" t="str">
            <v>Egypt</v>
          </cell>
          <cell r="B59">
            <v>58</v>
          </cell>
          <cell r="C59" t="e">
            <v>#N/A</v>
          </cell>
        </row>
        <row r="60">
          <cell r="A60" t="str">
            <v>Burkina Faso</v>
          </cell>
          <cell r="B60">
            <v>59</v>
          </cell>
          <cell r="C60">
            <v>122</v>
          </cell>
        </row>
        <row r="61">
          <cell r="A61" t="str">
            <v>Ecuador</v>
          </cell>
          <cell r="B61">
            <v>60</v>
          </cell>
          <cell r="C61">
            <v>62</v>
          </cell>
        </row>
        <row r="62">
          <cell r="A62" t="str">
            <v>Honduras</v>
          </cell>
          <cell r="B62">
            <v>61</v>
          </cell>
          <cell r="C62" t="e">
            <v>#N/A</v>
          </cell>
        </row>
        <row r="63">
          <cell r="A63" t="str">
            <v>Bolivia</v>
          </cell>
          <cell r="B63">
            <v>62</v>
          </cell>
          <cell r="C63">
            <v>92</v>
          </cell>
        </row>
        <row r="64">
          <cell r="A64" t="str">
            <v>Mali</v>
          </cell>
          <cell r="B64">
            <v>63</v>
          </cell>
          <cell r="C64">
            <v>85</v>
          </cell>
        </row>
        <row r="65">
          <cell r="A65" t="str">
            <v>Cote d'Ivoire</v>
          </cell>
          <cell r="B65">
            <v>64</v>
          </cell>
          <cell r="C65">
            <v>69</v>
          </cell>
        </row>
        <row r="66">
          <cell r="A66" t="str">
            <v>Slovenia</v>
          </cell>
          <cell r="B66">
            <v>65</v>
          </cell>
          <cell r="C66">
            <v>52</v>
          </cell>
        </row>
        <row r="67">
          <cell r="A67" t="str">
            <v>Albania</v>
          </cell>
          <cell r="B67">
            <v>66</v>
          </cell>
          <cell r="C67">
            <v>77</v>
          </cell>
        </row>
        <row r="68">
          <cell r="A68" t="str">
            <v>United Arab Emirates</v>
          </cell>
          <cell r="B68">
            <v>67</v>
          </cell>
          <cell r="C68">
            <v>98</v>
          </cell>
        </row>
        <row r="69">
          <cell r="A69" t="str">
            <v>Algeria</v>
          </cell>
          <cell r="B69">
            <v>68</v>
          </cell>
          <cell r="C69">
            <v>84</v>
          </cell>
        </row>
        <row r="70">
          <cell r="A70" t="str">
            <v>El Salvador</v>
          </cell>
          <cell r="B70">
            <v>69</v>
          </cell>
          <cell r="C70">
            <v>104</v>
          </cell>
        </row>
        <row r="71">
          <cell r="A71" t="str">
            <v>Saudi Arabia</v>
          </cell>
          <cell r="B71">
            <v>70</v>
          </cell>
          <cell r="C71" t="e">
            <v>#N/A</v>
          </cell>
        </row>
        <row r="72">
          <cell r="A72" t="str">
            <v>Guinea</v>
          </cell>
          <cell r="B72">
            <v>71</v>
          </cell>
          <cell r="C72" t="e">
            <v>#N/A</v>
          </cell>
        </row>
        <row r="73">
          <cell r="A73" t="str">
            <v>South Africa</v>
          </cell>
          <cell r="B73">
            <v>72</v>
          </cell>
          <cell r="C73">
            <v>49</v>
          </cell>
        </row>
        <row r="74">
          <cell r="A74" t="str">
            <v>China</v>
          </cell>
          <cell r="B74">
            <v>73</v>
          </cell>
          <cell r="C74">
            <v>16</v>
          </cell>
        </row>
        <row r="75">
          <cell r="A75" t="str">
            <v>Macedonia</v>
          </cell>
          <cell r="B75">
            <v>74</v>
          </cell>
          <cell r="C75">
            <v>124</v>
          </cell>
        </row>
        <row r="76">
          <cell r="A76" t="str">
            <v>Panama</v>
          </cell>
          <cell r="B76">
            <v>75</v>
          </cell>
          <cell r="C76">
            <v>56</v>
          </cell>
        </row>
        <row r="77">
          <cell r="A77" t="str">
            <v>Cape Verde Islands</v>
          </cell>
          <cell r="B77">
            <v>76</v>
          </cell>
          <cell r="C77" t="e">
            <v>#N/A</v>
          </cell>
        </row>
        <row r="78">
          <cell r="A78" t="str">
            <v>Iraq</v>
          </cell>
          <cell r="B78">
            <v>77</v>
          </cell>
          <cell r="C78" t="e">
            <v>#N/A</v>
          </cell>
        </row>
        <row r="79">
          <cell r="A79" t="str">
            <v>Canada</v>
          </cell>
          <cell r="B79">
            <v>78</v>
          </cell>
          <cell r="C79">
            <v>5</v>
          </cell>
        </row>
        <row r="80">
          <cell r="A80" t="str">
            <v>Curacao</v>
          </cell>
          <cell r="B80">
            <v>79</v>
          </cell>
          <cell r="C80">
            <v>152</v>
          </cell>
        </row>
        <row r="81">
          <cell r="A81" t="str">
            <v>Uganda</v>
          </cell>
          <cell r="B81">
            <v>80</v>
          </cell>
          <cell r="C81">
            <v>144</v>
          </cell>
        </row>
        <row r="82">
          <cell r="A82" t="str">
            <v>Zambia</v>
          </cell>
          <cell r="B82">
            <v>81</v>
          </cell>
          <cell r="C82">
            <v>116</v>
          </cell>
        </row>
        <row r="83">
          <cell r="A83" t="str">
            <v>Israel</v>
          </cell>
          <cell r="B83">
            <v>82</v>
          </cell>
          <cell r="C83">
            <v>63</v>
          </cell>
        </row>
        <row r="84">
          <cell r="A84" t="str">
            <v>Belarus</v>
          </cell>
          <cell r="B84">
            <v>83</v>
          </cell>
          <cell r="C84">
            <v>55</v>
          </cell>
        </row>
        <row r="85">
          <cell r="A85" t="str">
            <v>Uzbekistan</v>
          </cell>
          <cell r="B85">
            <v>84</v>
          </cell>
          <cell r="C85">
            <v>42</v>
          </cell>
        </row>
        <row r="86">
          <cell r="A86" t="str">
            <v>Syria</v>
          </cell>
          <cell r="B86">
            <v>85</v>
          </cell>
          <cell r="C86" t="e">
            <v>#N/A</v>
          </cell>
        </row>
        <row r="87">
          <cell r="A87" t="str">
            <v>Oman</v>
          </cell>
          <cell r="B87">
            <v>86</v>
          </cell>
          <cell r="C87" t="e">
            <v>#N/A</v>
          </cell>
        </row>
        <row r="88">
          <cell r="A88" t="str">
            <v>Lebanon</v>
          </cell>
          <cell r="B88">
            <v>87</v>
          </cell>
          <cell r="C88">
            <v>135</v>
          </cell>
        </row>
        <row r="89">
          <cell r="A89" t="str">
            <v>Benin</v>
          </cell>
          <cell r="B89">
            <v>88</v>
          </cell>
          <cell r="C89" t="e">
            <v>#N/A</v>
          </cell>
        </row>
        <row r="90">
          <cell r="A90" t="str">
            <v>Gabon</v>
          </cell>
          <cell r="B90">
            <v>89</v>
          </cell>
          <cell r="C90" t="e">
            <v>#N/A</v>
          </cell>
        </row>
        <row r="91">
          <cell r="A91" t="str">
            <v>Congo</v>
          </cell>
          <cell r="B91">
            <v>90</v>
          </cell>
          <cell r="C91">
            <v>100</v>
          </cell>
        </row>
        <row r="92">
          <cell r="A92" t="str">
            <v>Luxembourg</v>
          </cell>
          <cell r="B92">
            <v>91</v>
          </cell>
          <cell r="C92">
            <v>113</v>
          </cell>
        </row>
        <row r="93">
          <cell r="A93" t="str">
            <v>Trinidad and Tobago</v>
          </cell>
          <cell r="B93">
            <v>92</v>
          </cell>
          <cell r="C93">
            <v>60</v>
          </cell>
        </row>
        <row r="94">
          <cell r="A94" t="str">
            <v>Cyprus</v>
          </cell>
          <cell r="B94">
            <v>93</v>
          </cell>
          <cell r="C94">
            <v>115</v>
          </cell>
        </row>
        <row r="95">
          <cell r="A95" t="str">
            <v>Georgia</v>
          </cell>
          <cell r="B95">
            <v>94</v>
          </cell>
          <cell r="C95">
            <v>112</v>
          </cell>
        </row>
        <row r="96">
          <cell r="A96" t="str">
            <v>Kyrgyzstan</v>
          </cell>
          <cell r="B96">
            <v>95</v>
          </cell>
          <cell r="C96" t="e">
            <v>#N/A</v>
          </cell>
        </row>
        <row r="97">
          <cell r="A97" t="str">
            <v>Vietnam</v>
          </cell>
          <cell r="B97">
            <v>96</v>
          </cell>
          <cell r="C97">
            <v>35</v>
          </cell>
        </row>
        <row r="98">
          <cell r="A98" t="str">
            <v>Armenia</v>
          </cell>
          <cell r="B98">
            <v>97</v>
          </cell>
          <cell r="C98" t="e">
            <v>#N/A</v>
          </cell>
        </row>
        <row r="99">
          <cell r="A99" t="str">
            <v>Jordan</v>
          </cell>
          <cell r="B99">
            <v>98</v>
          </cell>
          <cell r="C99">
            <v>54</v>
          </cell>
        </row>
        <row r="100">
          <cell r="A100" t="str">
            <v>Estonia</v>
          </cell>
          <cell r="B100">
            <v>99</v>
          </cell>
          <cell r="C100">
            <v>99</v>
          </cell>
        </row>
        <row r="101">
          <cell r="A101" t="str">
            <v>Palestine</v>
          </cell>
          <cell r="B101">
            <v>100</v>
          </cell>
          <cell r="C101">
            <v>111</v>
          </cell>
        </row>
        <row r="102">
          <cell r="A102" t="str">
            <v>India</v>
          </cell>
          <cell r="B102">
            <v>101</v>
          </cell>
          <cell r="C102">
            <v>64</v>
          </cell>
        </row>
        <row r="103">
          <cell r="A103" t="str">
            <v>Haiti</v>
          </cell>
          <cell r="B103">
            <v>102</v>
          </cell>
          <cell r="C103">
            <v>72</v>
          </cell>
        </row>
        <row r="104">
          <cell r="A104" t="str">
            <v>Mauritania</v>
          </cell>
          <cell r="B104">
            <v>103</v>
          </cell>
          <cell r="C104" t="e">
            <v>#N/A</v>
          </cell>
        </row>
        <row r="105">
          <cell r="A105" t="str">
            <v>Nigeria</v>
          </cell>
          <cell r="B105">
            <v>104</v>
          </cell>
          <cell r="C105">
            <v>38</v>
          </cell>
        </row>
        <row r="106">
          <cell r="A106" t="str">
            <v>Kenya</v>
          </cell>
          <cell r="B106">
            <v>105</v>
          </cell>
          <cell r="C106">
            <v>138</v>
          </cell>
        </row>
        <row r="107">
          <cell r="A107" t="str">
            <v>Libya</v>
          </cell>
          <cell r="B107">
            <v>106</v>
          </cell>
          <cell r="C107" t="e">
            <v>#N/A</v>
          </cell>
        </row>
        <row r="108">
          <cell r="A108" t="str">
            <v>Faroe Islands</v>
          </cell>
          <cell r="B108">
            <v>107</v>
          </cell>
          <cell r="C108">
            <v>83</v>
          </cell>
        </row>
        <row r="109">
          <cell r="A109" t="str">
            <v>Madagascar</v>
          </cell>
          <cell r="B109">
            <v>108</v>
          </cell>
          <cell r="C109">
            <v>155</v>
          </cell>
        </row>
        <row r="110">
          <cell r="A110" t="str">
            <v>Zimbabwe</v>
          </cell>
          <cell r="B110">
            <v>109</v>
          </cell>
          <cell r="C110">
            <v>102</v>
          </cell>
        </row>
        <row r="111">
          <cell r="A111" t="str">
            <v>Bahrain</v>
          </cell>
          <cell r="B111">
            <v>110</v>
          </cell>
          <cell r="C111">
            <v>82</v>
          </cell>
        </row>
        <row r="112">
          <cell r="A112" t="str">
            <v>Azerbaijan</v>
          </cell>
          <cell r="B112">
            <v>111</v>
          </cell>
          <cell r="C112" t="e">
            <v>#N/A</v>
          </cell>
        </row>
        <row r="113">
          <cell r="A113" t="str">
            <v>Central African Republic</v>
          </cell>
          <cell r="B113">
            <v>112</v>
          </cell>
          <cell r="C113" t="e">
            <v>#N/A</v>
          </cell>
        </row>
        <row r="114">
          <cell r="A114" t="str">
            <v>Namibia</v>
          </cell>
          <cell r="B114">
            <v>113</v>
          </cell>
          <cell r="C114">
            <v>128</v>
          </cell>
        </row>
        <row r="115">
          <cell r="A115" t="str">
            <v>Kazakhstan</v>
          </cell>
          <cell r="B115">
            <v>114</v>
          </cell>
          <cell r="C115">
            <v>73</v>
          </cell>
        </row>
        <row r="116">
          <cell r="A116" t="str">
            <v>Sierra Leone</v>
          </cell>
          <cell r="B116">
            <v>115</v>
          </cell>
          <cell r="C116" t="e">
            <v>#N/A</v>
          </cell>
        </row>
        <row r="117">
          <cell r="A117" t="str">
            <v>Thailand</v>
          </cell>
          <cell r="B117">
            <v>116</v>
          </cell>
          <cell r="C117">
            <v>34</v>
          </cell>
        </row>
        <row r="118">
          <cell r="A118" t="str">
            <v>Mozambique</v>
          </cell>
          <cell r="B118">
            <v>117</v>
          </cell>
          <cell r="C118">
            <v>145</v>
          </cell>
        </row>
        <row r="119">
          <cell r="A119" t="str">
            <v>Guinea-Bissau</v>
          </cell>
          <cell r="B119">
            <v>118</v>
          </cell>
          <cell r="C119" t="e">
            <v>#N/A</v>
          </cell>
        </row>
        <row r="120">
          <cell r="A120" t="str">
            <v>New Zealand</v>
          </cell>
          <cell r="B120">
            <v>119</v>
          </cell>
          <cell r="C120">
            <v>19</v>
          </cell>
        </row>
        <row r="121">
          <cell r="A121" t="str">
            <v>Tajikistan</v>
          </cell>
          <cell r="B121">
            <v>120</v>
          </cell>
          <cell r="C121">
            <v>126</v>
          </cell>
        </row>
        <row r="122">
          <cell r="A122" t="str">
            <v>Kosovo</v>
          </cell>
          <cell r="B122">
            <v>121</v>
          </cell>
          <cell r="C122">
            <v>123</v>
          </cell>
        </row>
        <row r="123">
          <cell r="A123" t="str">
            <v>North Korea</v>
          </cell>
          <cell r="B123">
            <v>122</v>
          </cell>
          <cell r="C123">
            <v>11</v>
          </cell>
        </row>
        <row r="124">
          <cell r="A124" t="str">
            <v>Angola</v>
          </cell>
          <cell r="B124">
            <v>123</v>
          </cell>
          <cell r="C124" t="e">
            <v>#N/A</v>
          </cell>
        </row>
        <row r="125">
          <cell r="A125" t="str">
            <v>Antigua and Barbuda</v>
          </cell>
          <cell r="B125">
            <v>124</v>
          </cell>
          <cell r="C125">
            <v>149</v>
          </cell>
        </row>
        <row r="126">
          <cell r="A126" t="str">
            <v>Chinese Taipei</v>
          </cell>
          <cell r="B126">
            <v>125</v>
          </cell>
          <cell r="C126">
            <v>40</v>
          </cell>
        </row>
        <row r="127">
          <cell r="A127" t="str">
            <v>Philippines</v>
          </cell>
          <cell r="B127">
            <v>126</v>
          </cell>
          <cell r="C127">
            <v>74</v>
          </cell>
        </row>
        <row r="128">
          <cell r="A128" t="str">
            <v>Malawi</v>
          </cell>
          <cell r="B128">
            <v>127</v>
          </cell>
          <cell r="C128">
            <v>147</v>
          </cell>
        </row>
        <row r="129">
          <cell r="A129" t="str">
            <v>Togo</v>
          </cell>
          <cell r="B129">
            <v>128</v>
          </cell>
          <cell r="C129" t="e">
            <v>#N/A</v>
          </cell>
        </row>
        <row r="130">
          <cell r="A130" t="str">
            <v>Nicaragua</v>
          </cell>
          <cell r="B130">
            <v>129</v>
          </cell>
          <cell r="C130">
            <v>121</v>
          </cell>
        </row>
        <row r="131">
          <cell r="A131" t="str">
            <v>Sudan</v>
          </cell>
          <cell r="B131">
            <v>130</v>
          </cell>
          <cell r="C131" t="e">
            <v>#N/A</v>
          </cell>
        </row>
        <row r="132">
          <cell r="A132" t="str">
            <v>Tanzania</v>
          </cell>
          <cell r="B132">
            <v>131</v>
          </cell>
          <cell r="C132">
            <v>133</v>
          </cell>
        </row>
        <row r="133">
          <cell r="A133" t="str">
            <v>Lithuania</v>
          </cell>
          <cell r="B133">
            <v>132</v>
          </cell>
          <cell r="C133">
            <v>107</v>
          </cell>
        </row>
        <row r="134">
          <cell r="A134" t="str">
            <v>Saint Kitts and Nevis</v>
          </cell>
          <cell r="B134">
            <v>133</v>
          </cell>
          <cell r="C134">
            <v>130</v>
          </cell>
        </row>
        <row r="135">
          <cell r="A135" t="str">
            <v>Burundi</v>
          </cell>
          <cell r="B135">
            <v>134</v>
          </cell>
          <cell r="C135" t="e">
            <v>#N/A</v>
          </cell>
        </row>
        <row r="136">
          <cell r="A136" t="str">
            <v>Turkmenistan</v>
          </cell>
          <cell r="B136">
            <v>135</v>
          </cell>
          <cell r="C136" t="e">
            <v>#N/A</v>
          </cell>
        </row>
        <row r="137">
          <cell r="A137" t="str">
            <v>Rwanda</v>
          </cell>
          <cell r="B137">
            <v>136</v>
          </cell>
          <cell r="C137">
            <v>140</v>
          </cell>
        </row>
        <row r="138">
          <cell r="A138" t="str">
            <v>Latvia</v>
          </cell>
          <cell r="B138">
            <v>137</v>
          </cell>
          <cell r="C138">
            <v>94</v>
          </cell>
        </row>
        <row r="139">
          <cell r="A139" t="str">
            <v>Myanmar</v>
          </cell>
          <cell r="B139">
            <v>138</v>
          </cell>
          <cell r="C139">
            <v>44</v>
          </cell>
        </row>
        <row r="140">
          <cell r="A140" t="str">
            <v>Andorra</v>
          </cell>
          <cell r="B140">
            <v>139</v>
          </cell>
          <cell r="C140">
            <v>153</v>
          </cell>
        </row>
        <row r="141">
          <cell r="A141" t="str">
            <v>Solomon Islands</v>
          </cell>
          <cell r="B141">
            <v>140</v>
          </cell>
          <cell r="C141">
            <v>110</v>
          </cell>
        </row>
        <row r="142">
          <cell r="A142" t="str">
            <v>Equatorial Guinea</v>
          </cell>
          <cell r="B142">
            <v>141</v>
          </cell>
          <cell r="C142">
            <v>70</v>
          </cell>
        </row>
        <row r="143">
          <cell r="A143" t="str">
            <v>Hong Kong</v>
          </cell>
          <cell r="B143">
            <v>142</v>
          </cell>
          <cell r="C143">
            <v>76</v>
          </cell>
        </row>
        <row r="144">
          <cell r="A144" t="str">
            <v>Eswatini</v>
          </cell>
          <cell r="B144">
            <v>143</v>
          </cell>
          <cell r="C144">
            <v>148</v>
          </cell>
        </row>
        <row r="145">
          <cell r="A145" t="str">
            <v>Yemen</v>
          </cell>
          <cell r="B145">
            <v>144</v>
          </cell>
          <cell r="C145" t="e">
            <v>#N/A</v>
          </cell>
        </row>
        <row r="146">
          <cell r="A146" t="str">
            <v>Lesotho</v>
          </cell>
          <cell r="B146">
            <v>145</v>
          </cell>
          <cell r="C146">
            <v>146</v>
          </cell>
        </row>
        <row r="147">
          <cell r="A147" t="str">
            <v>Guatemala</v>
          </cell>
          <cell r="B147">
            <v>146</v>
          </cell>
          <cell r="C147">
            <v>80</v>
          </cell>
        </row>
        <row r="148">
          <cell r="A148" t="str">
            <v>Botswana</v>
          </cell>
          <cell r="B148">
            <v>147</v>
          </cell>
          <cell r="C148">
            <v>151</v>
          </cell>
        </row>
        <row r="149">
          <cell r="A149" t="str">
            <v>Comoros</v>
          </cell>
          <cell r="B149">
            <v>148</v>
          </cell>
          <cell r="C149" t="e">
            <v>#N/A</v>
          </cell>
        </row>
        <row r="150">
          <cell r="A150" t="str">
            <v>Afghanistan</v>
          </cell>
          <cell r="B150">
            <v>149</v>
          </cell>
          <cell r="C150">
            <v>142</v>
          </cell>
        </row>
        <row r="151">
          <cell r="A151" t="str">
            <v>Ethiopia</v>
          </cell>
          <cell r="B151">
            <v>150</v>
          </cell>
          <cell r="C151">
            <v>117</v>
          </cell>
        </row>
        <row r="152">
          <cell r="A152" t="str">
            <v>Maldives</v>
          </cell>
          <cell r="B152">
            <v>151</v>
          </cell>
          <cell r="C152">
            <v>136</v>
          </cell>
        </row>
        <row r="153">
          <cell r="A153" t="str">
            <v>Suriname</v>
          </cell>
          <cell r="B153">
            <v>152</v>
          </cell>
          <cell r="C153">
            <v>119</v>
          </cell>
        </row>
        <row r="154">
          <cell r="A154" t="str">
            <v>Liberia</v>
          </cell>
          <cell r="B154">
            <v>153</v>
          </cell>
          <cell r="C154" t="e">
            <v>#N/A</v>
          </cell>
        </row>
        <row r="155">
          <cell r="A155" t="str">
            <v>Dominican Republic</v>
          </cell>
          <cell r="B155">
            <v>154</v>
          </cell>
          <cell r="C155">
            <v>106</v>
          </cell>
        </row>
        <row r="156">
          <cell r="A156" t="str">
            <v>New Caledonia</v>
          </cell>
          <cell r="B156">
            <v>155</v>
          </cell>
          <cell r="C156">
            <v>91</v>
          </cell>
        </row>
        <row r="157">
          <cell r="A157" t="str">
            <v>Kuwait</v>
          </cell>
          <cell r="B157">
            <v>156</v>
          </cell>
          <cell r="C157" t="e">
            <v>#N/A</v>
          </cell>
        </row>
        <row r="158">
          <cell r="A158" t="str">
            <v>Mauritius</v>
          </cell>
          <cell r="B158">
            <v>157</v>
          </cell>
          <cell r="C158" t="e">
            <v>#N/A</v>
          </cell>
        </row>
        <row r="159">
          <cell r="A159" t="str">
            <v>Tahiti</v>
          </cell>
          <cell r="B159">
            <v>158</v>
          </cell>
          <cell r="C159">
            <v>96</v>
          </cell>
        </row>
        <row r="160">
          <cell r="A160" t="str">
            <v>Malaysia</v>
          </cell>
          <cell r="B160">
            <v>159</v>
          </cell>
          <cell r="C160">
            <v>90</v>
          </cell>
        </row>
        <row r="161">
          <cell r="A161" t="str">
            <v>Indonesia</v>
          </cell>
          <cell r="B161">
            <v>160</v>
          </cell>
          <cell r="C161">
            <v>86</v>
          </cell>
        </row>
        <row r="162">
          <cell r="A162" t="str">
            <v>Gambia</v>
          </cell>
          <cell r="B162">
            <v>161</v>
          </cell>
          <cell r="C162" t="e">
            <v>#N/A</v>
          </cell>
        </row>
        <row r="163">
          <cell r="A163" t="str">
            <v>Singapore</v>
          </cell>
          <cell r="B163">
            <v>162</v>
          </cell>
          <cell r="C163">
            <v>120</v>
          </cell>
        </row>
        <row r="164">
          <cell r="A164" t="str">
            <v>Vanuatu</v>
          </cell>
          <cell r="B164">
            <v>163</v>
          </cell>
          <cell r="C164">
            <v>108</v>
          </cell>
        </row>
        <row r="165">
          <cell r="A165" t="str">
            <v>Barbados</v>
          </cell>
          <cell r="B165">
            <v>164</v>
          </cell>
          <cell r="C165">
            <v>132</v>
          </cell>
        </row>
        <row r="166">
          <cell r="A166" t="str">
            <v>Nepal</v>
          </cell>
          <cell r="B166">
            <v>165</v>
          </cell>
          <cell r="C166">
            <v>103</v>
          </cell>
        </row>
        <row r="167">
          <cell r="A167" t="str">
            <v>Belize</v>
          </cell>
          <cell r="B167">
            <v>166</v>
          </cell>
          <cell r="C167" t="e">
            <v>#N/A</v>
          </cell>
        </row>
        <row r="168">
          <cell r="A168" t="str">
            <v>Fiji</v>
          </cell>
          <cell r="B168">
            <v>167</v>
          </cell>
          <cell r="C168">
            <v>71</v>
          </cell>
        </row>
        <row r="169">
          <cell r="A169" t="str">
            <v>South Sudan</v>
          </cell>
          <cell r="B169">
            <v>168</v>
          </cell>
          <cell r="C169" t="e">
            <v>#N/A</v>
          </cell>
        </row>
        <row r="170">
          <cell r="A170" t="str">
            <v>Cambodia</v>
          </cell>
          <cell r="B170">
            <v>169</v>
          </cell>
          <cell r="C170" t="e">
            <v>#N/A</v>
          </cell>
        </row>
        <row r="171">
          <cell r="A171" t="str">
            <v>Moldova</v>
          </cell>
          <cell r="B171">
            <v>170</v>
          </cell>
          <cell r="C171">
            <v>95</v>
          </cell>
        </row>
        <row r="172">
          <cell r="A172" t="str">
            <v>Papua New Guinea</v>
          </cell>
          <cell r="B172">
            <v>171</v>
          </cell>
          <cell r="C172">
            <v>50</v>
          </cell>
        </row>
        <row r="173">
          <cell r="A173" t="str">
            <v>Saint Lucia</v>
          </cell>
          <cell r="B173">
            <v>172</v>
          </cell>
          <cell r="C173">
            <v>129</v>
          </cell>
        </row>
        <row r="174">
          <cell r="A174" t="str">
            <v>Grenada</v>
          </cell>
          <cell r="B174">
            <v>173</v>
          </cell>
          <cell r="C174">
            <v>141</v>
          </cell>
        </row>
        <row r="175">
          <cell r="A175" t="str">
            <v>Bermuda</v>
          </cell>
          <cell r="B175">
            <v>174</v>
          </cell>
          <cell r="C175">
            <v>131</v>
          </cell>
        </row>
        <row r="176">
          <cell r="A176" t="str">
            <v>Cuba</v>
          </cell>
          <cell r="B176">
            <v>175</v>
          </cell>
          <cell r="C176">
            <v>93</v>
          </cell>
        </row>
        <row r="177">
          <cell r="A177" t="str">
            <v>Chad</v>
          </cell>
          <cell r="B177">
            <v>176</v>
          </cell>
          <cell r="C177" t="e">
            <v>#N/A</v>
          </cell>
        </row>
        <row r="178">
          <cell r="A178" t="str">
            <v>Dominica</v>
          </cell>
          <cell r="B178">
            <v>177</v>
          </cell>
          <cell r="C178">
            <v>139</v>
          </cell>
        </row>
        <row r="179">
          <cell r="A179" t="str">
            <v>Guyana</v>
          </cell>
          <cell r="B179">
            <v>178</v>
          </cell>
          <cell r="C179">
            <v>89</v>
          </cell>
        </row>
        <row r="180">
          <cell r="A180" t="str">
            <v>Saint Vincent and the Grenadines</v>
          </cell>
          <cell r="B180">
            <v>179</v>
          </cell>
          <cell r="C180">
            <v>137</v>
          </cell>
        </row>
        <row r="181">
          <cell r="A181" t="str">
            <v>Puerto Rico</v>
          </cell>
          <cell r="B181">
            <v>180</v>
          </cell>
          <cell r="C181">
            <v>105</v>
          </cell>
        </row>
        <row r="182">
          <cell r="A182" t="str">
            <v>Malta</v>
          </cell>
          <cell r="B182">
            <v>181</v>
          </cell>
          <cell r="C182">
            <v>101</v>
          </cell>
        </row>
        <row r="183">
          <cell r="A183" t="str">
            <v>Macau</v>
          </cell>
          <cell r="B183">
            <v>182</v>
          </cell>
          <cell r="C183" t="e">
            <v>#N/A</v>
          </cell>
        </row>
        <row r="184">
          <cell r="A184" t="str">
            <v>Liechtenstein</v>
          </cell>
          <cell r="B184">
            <v>183</v>
          </cell>
          <cell r="C184" t="e">
            <v>#N/A</v>
          </cell>
        </row>
        <row r="185">
          <cell r="A185" t="str">
            <v>Bangladesh</v>
          </cell>
          <cell r="B185">
            <v>184</v>
          </cell>
          <cell r="C185">
            <v>127</v>
          </cell>
        </row>
        <row r="186">
          <cell r="A186" t="str">
            <v>Sao Tome e Principe</v>
          </cell>
          <cell r="B186">
            <v>185</v>
          </cell>
          <cell r="C186" t="e">
            <v>#N/A</v>
          </cell>
        </row>
        <row r="187">
          <cell r="A187" t="str">
            <v>Bhutan</v>
          </cell>
          <cell r="B187">
            <v>186</v>
          </cell>
          <cell r="C187">
            <v>150</v>
          </cell>
        </row>
        <row r="188">
          <cell r="A188" t="str">
            <v>Mongolia</v>
          </cell>
          <cell r="B188">
            <v>187</v>
          </cell>
          <cell r="C188">
            <v>118</v>
          </cell>
        </row>
        <row r="189">
          <cell r="A189" t="str">
            <v>Laos</v>
          </cell>
          <cell r="B189">
            <v>188</v>
          </cell>
          <cell r="C189" t="e">
            <v>#N/A</v>
          </cell>
        </row>
        <row r="190">
          <cell r="A190" t="str">
            <v>Aruba</v>
          </cell>
          <cell r="B190">
            <v>189</v>
          </cell>
          <cell r="C190">
            <v>154</v>
          </cell>
        </row>
        <row r="191">
          <cell r="A191" t="str">
            <v>Guam</v>
          </cell>
          <cell r="B191">
            <v>190</v>
          </cell>
          <cell r="C191">
            <v>81</v>
          </cell>
        </row>
        <row r="192">
          <cell r="A192" t="str">
            <v>Cook Islands</v>
          </cell>
          <cell r="B192">
            <v>191</v>
          </cell>
          <cell r="C192">
            <v>109</v>
          </cell>
        </row>
        <row r="193">
          <cell r="A193" t="str">
            <v>American Samoa</v>
          </cell>
          <cell r="B193">
            <v>192</v>
          </cell>
          <cell r="C193">
            <v>125</v>
          </cell>
        </row>
        <row r="194">
          <cell r="A194" t="str">
            <v>Brunei</v>
          </cell>
          <cell r="B194">
            <v>193</v>
          </cell>
          <cell r="C194" t="e">
            <v>#N/A</v>
          </cell>
        </row>
        <row r="195">
          <cell r="A195" t="str">
            <v>Seychelles</v>
          </cell>
          <cell r="B195">
            <v>194</v>
          </cell>
          <cell r="C195" t="e">
            <v>#N/A</v>
          </cell>
        </row>
        <row r="196">
          <cell r="A196" t="str">
            <v>Samoa</v>
          </cell>
          <cell r="B196">
            <v>195</v>
          </cell>
          <cell r="C196">
            <v>114</v>
          </cell>
        </row>
        <row r="197">
          <cell r="A197" t="str">
            <v>Djibouti</v>
          </cell>
          <cell r="B197">
            <v>196</v>
          </cell>
          <cell r="C197" t="e">
            <v>#N/A</v>
          </cell>
        </row>
        <row r="198">
          <cell r="A198" t="str">
            <v>Montserrat</v>
          </cell>
          <cell r="B198">
            <v>197</v>
          </cell>
          <cell r="C198" t="e">
            <v>#N/A</v>
          </cell>
        </row>
        <row r="199">
          <cell r="A199" t="str">
            <v>Gibraltar</v>
          </cell>
          <cell r="B199">
            <v>198</v>
          </cell>
          <cell r="C199" t="e">
            <v>#N/A</v>
          </cell>
        </row>
        <row r="200">
          <cell r="A200" t="str">
            <v>US Virgin Islands</v>
          </cell>
          <cell r="B200">
            <v>199</v>
          </cell>
          <cell r="C200">
            <v>143</v>
          </cell>
        </row>
        <row r="201">
          <cell r="A201" t="str">
            <v>Timor Leste</v>
          </cell>
          <cell r="B201">
            <v>200</v>
          </cell>
          <cell r="C201" t="e">
            <v>#N/A</v>
          </cell>
        </row>
        <row r="202">
          <cell r="A202" t="str">
            <v>Sri Lanka</v>
          </cell>
          <cell r="B202">
            <v>201</v>
          </cell>
          <cell r="C202">
            <v>134</v>
          </cell>
        </row>
        <row r="203">
          <cell r="A203" t="str">
            <v>Eritrea</v>
          </cell>
          <cell r="B203">
            <v>202</v>
          </cell>
          <cell r="C203" t="e">
            <v>#N/A</v>
          </cell>
        </row>
        <row r="204">
          <cell r="A204" t="str">
            <v>Tonga</v>
          </cell>
          <cell r="B204">
            <v>203</v>
          </cell>
          <cell r="C204">
            <v>87</v>
          </cell>
        </row>
        <row r="205">
          <cell r="A205" t="str">
            <v>Somalia</v>
          </cell>
          <cell r="B205">
            <v>204</v>
          </cell>
          <cell r="C205" t="e">
            <v>#N/A</v>
          </cell>
        </row>
        <row r="206">
          <cell r="A206" t="str">
            <v>Pakistan</v>
          </cell>
          <cell r="B206">
            <v>205</v>
          </cell>
          <cell r="C206" t="e">
            <v>#N/A</v>
          </cell>
        </row>
        <row r="207">
          <cell r="A207" t="str">
            <v>Cayman Islands</v>
          </cell>
          <cell r="B207">
            <v>206</v>
          </cell>
          <cell r="C207" t="e">
            <v>#N/A</v>
          </cell>
        </row>
        <row r="208">
          <cell r="A208" t="str">
            <v>British Virgin Islands</v>
          </cell>
          <cell r="B208">
            <v>207</v>
          </cell>
          <cell r="C208" t="e">
            <v>#N/A</v>
          </cell>
        </row>
        <row r="209">
          <cell r="A209" t="str">
            <v>Turks and Caicos Islands</v>
          </cell>
          <cell r="B209">
            <v>208</v>
          </cell>
          <cell r="C209" t="e">
            <v>#N/A</v>
          </cell>
        </row>
        <row r="210">
          <cell r="A210" t="str">
            <v>Anguilla</v>
          </cell>
          <cell r="B210">
            <v>209</v>
          </cell>
          <cell r="C210" t="e">
            <v>#N/A</v>
          </cell>
        </row>
        <row r="211">
          <cell r="A211" t="str">
            <v>Bahamas</v>
          </cell>
          <cell r="B211">
            <v>210</v>
          </cell>
          <cell r="C211" t="e">
            <v>#N/A</v>
          </cell>
        </row>
        <row r="212">
          <cell r="A212" t="str">
            <v>San Marino</v>
          </cell>
          <cell r="B212">
            <v>211</v>
          </cell>
          <cell r="C212" t="e">
            <v>#N/A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Argentina</v>
          </cell>
          <cell r="B2">
            <v>4</v>
          </cell>
          <cell r="C2">
            <v>4</v>
          </cell>
        </row>
        <row r="3">
          <cell r="A3" t="str">
            <v>Australia</v>
          </cell>
          <cell r="B3">
            <v>2</v>
          </cell>
          <cell r="C3">
            <v>3</v>
          </cell>
        </row>
        <row r="4">
          <cell r="A4" t="str">
            <v>Austria</v>
          </cell>
          <cell r="B4">
            <v>19</v>
          </cell>
          <cell r="C4">
            <v>31</v>
          </cell>
        </row>
        <row r="5">
          <cell r="A5" t="str">
            <v>Bangladesh</v>
          </cell>
          <cell r="B5">
            <v>34</v>
          </cell>
          <cell r="C5" t="e">
            <v>#N/A</v>
          </cell>
        </row>
        <row r="6">
          <cell r="A6" t="str">
            <v>Belarus</v>
          </cell>
          <cell r="B6">
            <v>31</v>
          </cell>
          <cell r="C6">
            <v>20</v>
          </cell>
        </row>
        <row r="7">
          <cell r="A7" t="str">
            <v>Belgium</v>
          </cell>
          <cell r="B7">
            <v>1</v>
          </cell>
          <cell r="C7">
            <v>13</v>
          </cell>
        </row>
        <row r="8">
          <cell r="A8" t="str">
            <v>Brazil</v>
          </cell>
          <cell r="B8">
            <v>27</v>
          </cell>
          <cell r="C8" t="e">
            <v>#N/A</v>
          </cell>
        </row>
        <row r="9">
          <cell r="A9" t="str">
            <v>Canada</v>
          </cell>
          <cell r="B9">
            <v>10</v>
          </cell>
          <cell r="C9">
            <v>21</v>
          </cell>
        </row>
        <row r="10">
          <cell r="A10" t="str">
            <v>Chile</v>
          </cell>
          <cell r="B10">
            <v>28</v>
          </cell>
          <cell r="C10">
            <v>16</v>
          </cell>
        </row>
        <row r="11">
          <cell r="A11" t="str">
            <v>China</v>
          </cell>
          <cell r="B11">
            <v>14</v>
          </cell>
          <cell r="C11">
            <v>10</v>
          </cell>
        </row>
        <row r="12">
          <cell r="A12" t="str">
            <v>Czech Republic</v>
          </cell>
          <cell r="B12">
            <v>29</v>
          </cell>
          <cell r="C12">
            <v>19</v>
          </cell>
        </row>
        <row r="13">
          <cell r="A13" t="str">
            <v>Egypt</v>
          </cell>
          <cell r="B13">
            <v>20</v>
          </cell>
          <cell r="C13" t="e">
            <v>#N/A</v>
          </cell>
        </row>
        <row r="14">
          <cell r="A14" t="str">
            <v>England</v>
          </cell>
          <cell r="B14">
            <v>7</v>
          </cell>
          <cell r="C14">
            <v>2</v>
          </cell>
        </row>
        <row r="15">
          <cell r="A15" t="str">
            <v>France</v>
          </cell>
          <cell r="B15">
            <v>15</v>
          </cell>
          <cell r="C15">
            <v>30</v>
          </cell>
        </row>
        <row r="16">
          <cell r="A16" t="str">
            <v>Germany</v>
          </cell>
          <cell r="B16">
            <v>6</v>
          </cell>
          <cell r="C16">
            <v>5</v>
          </cell>
        </row>
        <row r="17">
          <cell r="A17" t="str">
            <v>Ghana</v>
          </cell>
          <cell r="B17">
            <v>35</v>
          </cell>
          <cell r="C17">
            <v>32</v>
          </cell>
        </row>
        <row r="18">
          <cell r="A18" t="str">
            <v>India</v>
          </cell>
          <cell r="B18">
            <v>5</v>
          </cell>
          <cell r="C18">
            <v>9</v>
          </cell>
        </row>
        <row r="19">
          <cell r="A19" t="str">
            <v>Ireland</v>
          </cell>
          <cell r="B19">
            <v>11</v>
          </cell>
          <cell r="C19">
            <v>8</v>
          </cell>
        </row>
        <row r="20">
          <cell r="A20" t="str">
            <v>Italy</v>
          </cell>
          <cell r="B20">
            <v>32</v>
          </cell>
          <cell r="C20">
            <v>17</v>
          </cell>
        </row>
        <row r="21">
          <cell r="A21" t="str">
            <v>Japan</v>
          </cell>
          <cell r="B21">
            <v>18</v>
          </cell>
          <cell r="C21">
            <v>14</v>
          </cell>
        </row>
        <row r="22">
          <cell r="A22" t="str">
            <v>Kazakhstan</v>
          </cell>
          <cell r="B22" t="e">
            <v>#N/A</v>
          </cell>
          <cell r="C22">
            <v>33</v>
          </cell>
        </row>
        <row r="23">
          <cell r="A23" t="str">
            <v>Malaysia</v>
          </cell>
          <cell r="B23">
            <v>13</v>
          </cell>
          <cell r="C23">
            <v>22</v>
          </cell>
        </row>
        <row r="24">
          <cell r="A24" t="str">
            <v>Mexico</v>
          </cell>
          <cell r="B24" t="e">
            <v>#N/A</v>
          </cell>
          <cell r="C24">
            <v>29</v>
          </cell>
        </row>
        <row r="25">
          <cell r="A25" t="str">
            <v>Netherlands</v>
          </cell>
          <cell r="B25">
            <v>3</v>
          </cell>
          <cell r="C25">
            <v>1</v>
          </cell>
        </row>
        <row r="26">
          <cell r="A26" t="str">
            <v>New Zealand</v>
          </cell>
          <cell r="B26">
            <v>8</v>
          </cell>
          <cell r="C26">
            <v>6</v>
          </cell>
        </row>
        <row r="27">
          <cell r="A27" t="str">
            <v>Poland</v>
          </cell>
          <cell r="B27">
            <v>21</v>
          </cell>
          <cell r="C27">
            <v>23</v>
          </cell>
        </row>
        <row r="28">
          <cell r="A28" t="str">
            <v>Russia</v>
          </cell>
          <cell r="B28">
            <v>22</v>
          </cell>
          <cell r="C28">
            <v>25</v>
          </cell>
        </row>
        <row r="29">
          <cell r="A29" t="str">
            <v>Scotland</v>
          </cell>
          <cell r="B29">
            <v>23</v>
          </cell>
          <cell r="C29">
            <v>18</v>
          </cell>
        </row>
        <row r="30">
          <cell r="A30" t="str">
            <v>Singapore</v>
          </cell>
          <cell r="B30" t="e">
            <v>#N/A</v>
          </cell>
          <cell r="C30">
            <v>35</v>
          </cell>
        </row>
        <row r="31">
          <cell r="A31" t="str">
            <v>South Africa</v>
          </cell>
          <cell r="B31">
            <v>16</v>
          </cell>
          <cell r="C31">
            <v>15</v>
          </cell>
        </row>
        <row r="32">
          <cell r="A32" t="str">
            <v>South Korea</v>
          </cell>
          <cell r="B32">
            <v>17</v>
          </cell>
          <cell r="C32">
            <v>11</v>
          </cell>
        </row>
        <row r="33">
          <cell r="A33" t="str">
            <v>Spain</v>
          </cell>
          <cell r="B33">
            <v>9</v>
          </cell>
          <cell r="C33">
            <v>7</v>
          </cell>
        </row>
        <row r="34">
          <cell r="A34" t="str">
            <v>Switzerland</v>
          </cell>
          <cell r="B34">
            <v>30</v>
          </cell>
          <cell r="C34" t="e">
            <v>#N/A</v>
          </cell>
        </row>
        <row r="35">
          <cell r="A35" t="str">
            <v>Thailand</v>
          </cell>
          <cell r="B35" t="e">
            <v>#N/A</v>
          </cell>
          <cell r="C35">
            <v>28</v>
          </cell>
        </row>
        <row r="36">
          <cell r="A36" t="str">
            <v>Trinidad and Tobago</v>
          </cell>
          <cell r="B36">
            <v>33</v>
          </cell>
          <cell r="C36" t="e">
            <v>#N/A</v>
          </cell>
        </row>
        <row r="37">
          <cell r="A37" t="str">
            <v>Turkey</v>
          </cell>
          <cell r="B37" t="e">
            <v>#N/A</v>
          </cell>
          <cell r="C37">
            <v>34</v>
          </cell>
        </row>
        <row r="38">
          <cell r="A38" t="str">
            <v>Ukraine</v>
          </cell>
          <cell r="B38">
            <v>26</v>
          </cell>
          <cell r="C38">
            <v>26</v>
          </cell>
        </row>
        <row r="39">
          <cell r="A39" t="str">
            <v>United States</v>
          </cell>
          <cell r="B39">
            <v>25</v>
          </cell>
          <cell r="C39">
            <v>12</v>
          </cell>
        </row>
        <row r="40">
          <cell r="A40" t="str">
            <v>Uruguay</v>
          </cell>
          <cell r="B40" t="e">
            <v>#N/A</v>
          </cell>
          <cell r="C40">
            <v>24</v>
          </cell>
        </row>
        <row r="41">
          <cell r="A41" t="str">
            <v>Wales</v>
          </cell>
          <cell r="B41">
            <v>24</v>
          </cell>
          <cell r="C41">
            <v>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New Zealand</v>
          </cell>
          <cell r="B2">
            <v>1</v>
          </cell>
          <cell r="C2">
            <v>1</v>
          </cell>
        </row>
        <row r="3">
          <cell r="A3" t="str">
            <v>England</v>
          </cell>
          <cell r="B3">
            <v>2</v>
          </cell>
          <cell r="C3">
            <v>4</v>
          </cell>
        </row>
        <row r="4">
          <cell r="A4" t="str">
            <v>Canada</v>
          </cell>
          <cell r="B4">
            <v>3</v>
          </cell>
          <cell r="C4">
            <v>21</v>
          </cell>
        </row>
        <row r="5">
          <cell r="A5" t="str">
            <v>United States</v>
          </cell>
          <cell r="B5">
            <v>4</v>
          </cell>
          <cell r="C5" t="e">
            <v>#N/A</v>
          </cell>
        </row>
        <row r="6">
          <cell r="A6" t="str">
            <v>France</v>
          </cell>
          <cell r="B6">
            <v>5</v>
          </cell>
          <cell r="C6">
            <v>8</v>
          </cell>
        </row>
        <row r="7">
          <cell r="A7" t="str">
            <v>Spain</v>
          </cell>
          <cell r="B7">
            <v>6</v>
          </cell>
          <cell r="C7">
            <v>19</v>
          </cell>
        </row>
        <row r="8">
          <cell r="A8" t="str">
            <v>Ireland</v>
          </cell>
          <cell r="B8">
            <v>7</v>
          </cell>
          <cell r="C8">
            <v>3</v>
          </cell>
        </row>
        <row r="9">
          <cell r="A9" t="str">
            <v>Australia</v>
          </cell>
          <cell r="B9">
            <v>8</v>
          </cell>
          <cell r="C9">
            <v>6</v>
          </cell>
        </row>
        <row r="10">
          <cell r="A10" t="str">
            <v>South Africa</v>
          </cell>
          <cell r="B10">
            <v>9</v>
          </cell>
          <cell r="C10">
            <v>5</v>
          </cell>
        </row>
        <row r="11">
          <cell r="A11" t="str">
            <v>Netherlands</v>
          </cell>
          <cell r="B11">
            <v>10</v>
          </cell>
          <cell r="C11">
            <v>25</v>
          </cell>
        </row>
        <row r="12">
          <cell r="A12" t="str">
            <v>Italy</v>
          </cell>
          <cell r="B12">
            <v>11</v>
          </cell>
          <cell r="C12">
            <v>14</v>
          </cell>
        </row>
        <row r="13">
          <cell r="A13" t="str">
            <v>Russia</v>
          </cell>
          <cell r="B13">
            <v>12</v>
          </cell>
          <cell r="C13">
            <v>20</v>
          </cell>
        </row>
        <row r="14">
          <cell r="A14" t="str">
            <v>Wales</v>
          </cell>
          <cell r="B14">
            <v>13</v>
          </cell>
          <cell r="C14">
            <v>2</v>
          </cell>
        </row>
        <row r="15">
          <cell r="A15" t="str">
            <v>Scotland</v>
          </cell>
          <cell r="B15">
            <v>14</v>
          </cell>
          <cell r="C15">
            <v>7</v>
          </cell>
        </row>
        <row r="16">
          <cell r="A16" t="str">
            <v>Japan</v>
          </cell>
          <cell r="B16">
            <v>15</v>
          </cell>
          <cell r="C16">
            <v>11</v>
          </cell>
        </row>
        <row r="17">
          <cell r="A17" t="str">
            <v>Kazakhstan</v>
          </cell>
          <cell r="B17">
            <v>16</v>
          </cell>
          <cell r="C17">
            <v>64</v>
          </cell>
        </row>
        <row r="18">
          <cell r="A18" t="str">
            <v>Samoa</v>
          </cell>
          <cell r="B18">
            <v>17</v>
          </cell>
          <cell r="C18">
            <v>16</v>
          </cell>
        </row>
        <row r="19">
          <cell r="A19" t="str">
            <v>Sweden</v>
          </cell>
          <cell r="B19">
            <v>18</v>
          </cell>
          <cell r="C19">
            <v>49</v>
          </cell>
        </row>
        <row r="20">
          <cell r="A20" t="str">
            <v>China</v>
          </cell>
          <cell r="B20">
            <v>19</v>
          </cell>
          <cell r="C20">
            <v>87</v>
          </cell>
        </row>
        <row r="21">
          <cell r="A21" t="str">
            <v>Germany</v>
          </cell>
          <cell r="B21">
            <v>20</v>
          </cell>
          <cell r="C21">
            <v>28</v>
          </cell>
        </row>
        <row r="22">
          <cell r="A22" t="str">
            <v>Fiji</v>
          </cell>
          <cell r="B22">
            <v>21</v>
          </cell>
          <cell r="C22">
            <v>9</v>
          </cell>
        </row>
        <row r="23">
          <cell r="A23" t="str">
            <v>Brazil</v>
          </cell>
          <cell r="B23">
            <v>22</v>
          </cell>
          <cell r="C23">
            <v>26</v>
          </cell>
        </row>
        <row r="24">
          <cell r="A24" t="str">
            <v>Hong Kong</v>
          </cell>
          <cell r="B24">
            <v>23</v>
          </cell>
          <cell r="C24">
            <v>24</v>
          </cell>
        </row>
        <row r="25">
          <cell r="A25" t="str">
            <v>Belgium</v>
          </cell>
          <cell r="B25">
            <v>24</v>
          </cell>
          <cell r="C25">
            <v>27</v>
          </cell>
        </row>
        <row r="26">
          <cell r="A26" t="str">
            <v>Singapore</v>
          </cell>
          <cell r="B26">
            <v>25</v>
          </cell>
          <cell r="C26">
            <v>57</v>
          </cell>
        </row>
        <row r="27">
          <cell r="A27" t="str">
            <v>Tunisia</v>
          </cell>
          <cell r="B27">
            <v>26</v>
          </cell>
          <cell r="C27">
            <v>40</v>
          </cell>
        </row>
        <row r="28">
          <cell r="A28" t="str">
            <v>Finland</v>
          </cell>
          <cell r="B28">
            <v>27</v>
          </cell>
          <cell r="C28">
            <v>91</v>
          </cell>
        </row>
        <row r="29">
          <cell r="A29" t="str">
            <v>Thailand</v>
          </cell>
          <cell r="B29">
            <v>28</v>
          </cell>
          <cell r="C29">
            <v>75</v>
          </cell>
        </row>
        <row r="30">
          <cell r="A30" t="str">
            <v>Switzerland</v>
          </cell>
          <cell r="B30">
            <v>29</v>
          </cell>
          <cell r="C30">
            <v>31</v>
          </cell>
        </row>
        <row r="31">
          <cell r="A31" t="str">
            <v>Uganda</v>
          </cell>
          <cell r="B31">
            <v>30</v>
          </cell>
          <cell r="C31">
            <v>41</v>
          </cell>
        </row>
        <row r="32">
          <cell r="A32" t="str">
            <v>Trinidad and Tobago</v>
          </cell>
          <cell r="B32">
            <v>31</v>
          </cell>
          <cell r="C32">
            <v>52</v>
          </cell>
        </row>
        <row r="33">
          <cell r="A33" t="str">
            <v>Portugal</v>
          </cell>
          <cell r="B33">
            <v>32</v>
          </cell>
          <cell r="C33">
            <v>22</v>
          </cell>
        </row>
        <row r="34">
          <cell r="A34" t="str">
            <v>Romania</v>
          </cell>
          <cell r="B34">
            <v>33</v>
          </cell>
          <cell r="C34">
            <v>18</v>
          </cell>
        </row>
        <row r="35">
          <cell r="A35" t="str">
            <v>Kenya</v>
          </cell>
          <cell r="B35">
            <v>34</v>
          </cell>
          <cell r="C35">
            <v>32</v>
          </cell>
        </row>
        <row r="36">
          <cell r="A36" t="str">
            <v>Ukraine</v>
          </cell>
          <cell r="B36">
            <v>35</v>
          </cell>
          <cell r="C36">
            <v>37</v>
          </cell>
        </row>
        <row r="37">
          <cell r="A37" t="str">
            <v>Papua New Guinea</v>
          </cell>
          <cell r="B37">
            <v>36</v>
          </cell>
          <cell r="C37">
            <v>85</v>
          </cell>
        </row>
        <row r="38">
          <cell r="A38" t="str">
            <v>Norway</v>
          </cell>
          <cell r="B38">
            <v>37</v>
          </cell>
          <cell r="C38">
            <v>95</v>
          </cell>
        </row>
        <row r="39">
          <cell r="A39" t="str">
            <v>Philippines</v>
          </cell>
          <cell r="B39">
            <v>38</v>
          </cell>
          <cell r="C39">
            <v>42</v>
          </cell>
        </row>
        <row r="40">
          <cell r="A40" t="str">
            <v>Argentina</v>
          </cell>
          <cell r="B40">
            <v>39</v>
          </cell>
          <cell r="C40">
            <v>10</v>
          </cell>
        </row>
        <row r="41">
          <cell r="A41" t="str">
            <v>Denmark</v>
          </cell>
          <cell r="B41">
            <v>40</v>
          </cell>
          <cell r="C41">
            <v>78</v>
          </cell>
        </row>
        <row r="42">
          <cell r="A42" t="str">
            <v>Czech Republic</v>
          </cell>
          <cell r="B42">
            <v>41</v>
          </cell>
          <cell r="C42" t="e">
            <v>#N/A</v>
          </cell>
        </row>
        <row r="43">
          <cell r="A43" t="str">
            <v>Croatia</v>
          </cell>
          <cell r="B43">
            <v>42</v>
          </cell>
          <cell r="C43">
            <v>46</v>
          </cell>
        </row>
        <row r="44">
          <cell r="A44" t="str">
            <v>Austria</v>
          </cell>
          <cell r="B44">
            <v>43</v>
          </cell>
          <cell r="C44">
            <v>88</v>
          </cell>
        </row>
        <row r="45">
          <cell r="A45" t="str">
            <v>Chinese Taipei</v>
          </cell>
          <cell r="B45">
            <v>44</v>
          </cell>
          <cell r="C45">
            <v>66</v>
          </cell>
        </row>
        <row r="46">
          <cell r="A46" t="str">
            <v>Moldova</v>
          </cell>
          <cell r="B46">
            <v>45</v>
          </cell>
          <cell r="C46">
            <v>56</v>
          </cell>
        </row>
        <row r="47">
          <cell r="A47" t="str">
            <v>Hungary</v>
          </cell>
          <cell r="B47">
            <v>46</v>
          </cell>
          <cell r="C47">
            <v>68</v>
          </cell>
        </row>
        <row r="48">
          <cell r="A48" t="str">
            <v>Jamaica</v>
          </cell>
          <cell r="B48">
            <v>47</v>
          </cell>
          <cell r="C48">
            <v>67</v>
          </cell>
        </row>
        <row r="49">
          <cell r="A49" t="str">
            <v>Poland</v>
          </cell>
          <cell r="B49">
            <v>48</v>
          </cell>
          <cell r="C49">
            <v>34</v>
          </cell>
        </row>
        <row r="50">
          <cell r="A50" t="str">
            <v>Colombia</v>
          </cell>
          <cell r="B50">
            <v>49</v>
          </cell>
          <cell r="C50">
            <v>33</v>
          </cell>
        </row>
        <row r="51">
          <cell r="A51" t="str">
            <v>Malaysia</v>
          </cell>
          <cell r="B51">
            <v>50</v>
          </cell>
          <cell r="C51">
            <v>48</v>
          </cell>
        </row>
        <row r="52">
          <cell r="A52" t="str">
            <v>Uzbekistan</v>
          </cell>
          <cell r="B52">
            <v>51</v>
          </cell>
          <cell r="C52">
            <v>92</v>
          </cell>
        </row>
        <row r="53">
          <cell r="A53" t="str">
            <v>Georgia</v>
          </cell>
          <cell r="B53">
            <v>52</v>
          </cell>
          <cell r="C53">
            <v>12</v>
          </cell>
        </row>
        <row r="54">
          <cell r="A54" t="str">
            <v>Laos</v>
          </cell>
          <cell r="B54">
            <v>53</v>
          </cell>
          <cell r="C54" t="e">
            <v>#N/A</v>
          </cell>
        </row>
        <row r="55">
          <cell r="A55" t="str">
            <v>Tonga</v>
          </cell>
          <cell r="B55">
            <v>54</v>
          </cell>
          <cell r="C55">
            <v>13</v>
          </cell>
        </row>
        <row r="56">
          <cell r="A56" t="str">
            <v>Uruguay</v>
          </cell>
          <cell r="B56">
            <v>55</v>
          </cell>
          <cell r="C56">
            <v>17</v>
          </cell>
        </row>
        <row r="57">
          <cell r="A57" t="str">
            <v>Chile</v>
          </cell>
          <cell r="B57">
            <v>56</v>
          </cell>
          <cell r="C57">
            <v>29</v>
          </cell>
        </row>
        <row r="58">
          <cell r="A58" t="str">
            <v>Luxembourg</v>
          </cell>
          <cell r="B58">
            <v>57</v>
          </cell>
          <cell r="C58">
            <v>59</v>
          </cell>
        </row>
        <row r="59">
          <cell r="A59" t="str">
            <v>United Arab Emirates</v>
          </cell>
          <cell r="B59">
            <v>58</v>
          </cell>
          <cell r="C59">
            <v>63</v>
          </cell>
        </row>
        <row r="60">
          <cell r="A60" t="str">
            <v>South Korea</v>
          </cell>
          <cell r="B60">
            <v>59</v>
          </cell>
          <cell r="C60" t="e">
            <v>#N/A</v>
          </cell>
        </row>
        <row r="61">
          <cell r="A61" t="str">
            <v>Venezuela</v>
          </cell>
          <cell r="B61">
            <v>60</v>
          </cell>
          <cell r="C61">
            <v>62</v>
          </cell>
        </row>
        <row r="62">
          <cell r="A62" t="str">
            <v>India</v>
          </cell>
          <cell r="B62">
            <v>61</v>
          </cell>
          <cell r="C62">
            <v>81</v>
          </cell>
        </row>
        <row r="63">
          <cell r="A63" t="str">
            <v>Sri Lanka</v>
          </cell>
          <cell r="B63">
            <v>62</v>
          </cell>
          <cell r="C63">
            <v>45</v>
          </cell>
        </row>
        <row r="64">
          <cell r="A64" t="str">
            <v>Malta</v>
          </cell>
          <cell r="B64">
            <v>63</v>
          </cell>
          <cell r="C64">
            <v>39</v>
          </cell>
        </row>
        <row r="65">
          <cell r="A65" t="str">
            <v>Guam</v>
          </cell>
          <cell r="B65">
            <v>64</v>
          </cell>
          <cell r="C65">
            <v>74</v>
          </cell>
        </row>
        <row r="66">
          <cell r="A66" t="str">
            <v>Israel</v>
          </cell>
          <cell r="B66">
            <v>65</v>
          </cell>
          <cell r="C66">
            <v>61</v>
          </cell>
        </row>
        <row r="67">
          <cell r="A67" t="str">
            <v>Zimbabwe</v>
          </cell>
          <cell r="B67">
            <v>66</v>
          </cell>
          <cell r="C67">
            <v>36</v>
          </cell>
        </row>
        <row r="68">
          <cell r="A68" t="str">
            <v>Guyana</v>
          </cell>
          <cell r="B68">
            <v>67</v>
          </cell>
          <cell r="C68">
            <v>60</v>
          </cell>
        </row>
        <row r="69">
          <cell r="A69" t="str">
            <v>Latvia</v>
          </cell>
          <cell r="B69">
            <v>68</v>
          </cell>
          <cell r="C69">
            <v>58</v>
          </cell>
        </row>
        <row r="70">
          <cell r="A70" t="str">
            <v>Bulgaria</v>
          </cell>
          <cell r="B70">
            <v>69</v>
          </cell>
          <cell r="C70">
            <v>86</v>
          </cell>
        </row>
        <row r="71">
          <cell r="A71" t="str">
            <v>Zambia</v>
          </cell>
          <cell r="B71">
            <v>70</v>
          </cell>
          <cell r="C71">
            <v>65</v>
          </cell>
        </row>
        <row r="72">
          <cell r="A72" t="str">
            <v>Cook Islands</v>
          </cell>
          <cell r="B72">
            <v>71</v>
          </cell>
          <cell r="C72">
            <v>54</v>
          </cell>
        </row>
        <row r="73">
          <cell r="A73" t="str">
            <v>Andorra</v>
          </cell>
          <cell r="B73">
            <v>72</v>
          </cell>
          <cell r="C73">
            <v>76</v>
          </cell>
        </row>
        <row r="74">
          <cell r="A74" t="str">
            <v>Bosnia and Herzegovina</v>
          </cell>
          <cell r="B74">
            <v>73</v>
          </cell>
          <cell r="C74">
            <v>73</v>
          </cell>
        </row>
        <row r="75">
          <cell r="A75" t="str">
            <v>Serbia</v>
          </cell>
          <cell r="B75">
            <v>74</v>
          </cell>
          <cell r="C75">
            <v>84</v>
          </cell>
        </row>
        <row r="76">
          <cell r="A76" t="str">
            <v>Slovenia</v>
          </cell>
          <cell r="B76">
            <v>75</v>
          </cell>
          <cell r="C76">
            <v>70</v>
          </cell>
        </row>
        <row r="77">
          <cell r="A77" t="str">
            <v>Peru</v>
          </cell>
          <cell r="B77">
            <v>76</v>
          </cell>
          <cell r="C77">
            <v>77</v>
          </cell>
        </row>
        <row r="78">
          <cell r="A78" t="str">
            <v>Paraguay</v>
          </cell>
          <cell r="B78">
            <v>77</v>
          </cell>
          <cell r="C78">
            <v>44</v>
          </cell>
        </row>
        <row r="79">
          <cell r="A79" t="str">
            <v>Iran</v>
          </cell>
          <cell r="B79">
            <v>78</v>
          </cell>
          <cell r="C79" t="e">
            <v>#N/A</v>
          </cell>
        </row>
        <row r="80">
          <cell r="A80" t="str">
            <v>Lithuania</v>
          </cell>
          <cell r="B80">
            <v>79</v>
          </cell>
          <cell r="C80">
            <v>35</v>
          </cell>
        </row>
        <row r="81">
          <cell r="A81" t="str">
            <v>Mexico</v>
          </cell>
          <cell r="B81">
            <v>80</v>
          </cell>
          <cell r="C81">
            <v>51</v>
          </cell>
        </row>
        <row r="82">
          <cell r="A82" t="str">
            <v>Senegal</v>
          </cell>
          <cell r="B82">
            <v>81</v>
          </cell>
          <cell r="C82">
            <v>55</v>
          </cell>
        </row>
        <row r="83">
          <cell r="A83" t="str">
            <v>Barbados</v>
          </cell>
          <cell r="B83">
            <v>82</v>
          </cell>
          <cell r="C83">
            <v>80</v>
          </cell>
        </row>
        <row r="84">
          <cell r="A84" t="str">
            <v>Saint Lucia</v>
          </cell>
          <cell r="B84">
            <v>83</v>
          </cell>
          <cell r="C84" t="e">
            <v>#N/A</v>
          </cell>
        </row>
        <row r="85">
          <cell r="A85" t="str">
            <v>Slovakia</v>
          </cell>
          <cell r="B85">
            <v>84</v>
          </cell>
          <cell r="C85" t="e">
            <v>#N/A</v>
          </cell>
        </row>
        <row r="86">
          <cell r="A86" t="str">
            <v>Rwanda</v>
          </cell>
          <cell r="B86">
            <v>85</v>
          </cell>
          <cell r="C86">
            <v>96</v>
          </cell>
        </row>
        <row r="87">
          <cell r="A87" t="str">
            <v>Cayman Islands</v>
          </cell>
          <cell r="B87">
            <v>86</v>
          </cell>
          <cell r="C87">
            <v>50</v>
          </cell>
        </row>
        <row r="88">
          <cell r="A88" t="str">
            <v>Madagascar</v>
          </cell>
          <cell r="B88">
            <v>87</v>
          </cell>
          <cell r="C88">
            <v>53</v>
          </cell>
        </row>
        <row r="89">
          <cell r="A89" t="str">
            <v>Morocco</v>
          </cell>
          <cell r="B89">
            <v>88</v>
          </cell>
          <cell r="C89">
            <v>47</v>
          </cell>
        </row>
        <row r="90">
          <cell r="A90" t="str">
            <v>Botswana</v>
          </cell>
          <cell r="B90">
            <v>89</v>
          </cell>
          <cell r="C90">
            <v>72</v>
          </cell>
        </row>
        <row r="91">
          <cell r="A91" t="str">
            <v>Hawaii</v>
          </cell>
          <cell r="B91">
            <v>90</v>
          </cell>
          <cell r="C91" t="e">
            <v>#N/A</v>
          </cell>
        </row>
        <row r="92">
          <cell r="A92" t="str">
            <v>Saint Vincent and the Grenadines</v>
          </cell>
          <cell r="B92">
            <v>91</v>
          </cell>
          <cell r="C92">
            <v>79</v>
          </cell>
        </row>
        <row r="93">
          <cell r="A93" t="str">
            <v>New Caledonia</v>
          </cell>
          <cell r="B93">
            <v>92</v>
          </cell>
          <cell r="C93" t="e">
            <v>#N/A</v>
          </cell>
        </row>
        <row r="94">
          <cell r="A94" t="str">
            <v>Solomon Islands</v>
          </cell>
          <cell r="B94">
            <v>93</v>
          </cell>
          <cell r="C94">
            <v>100</v>
          </cell>
        </row>
        <row r="95">
          <cell r="A95" t="str">
            <v>Cambodia</v>
          </cell>
          <cell r="B95">
            <v>94</v>
          </cell>
          <cell r="C95" t="e">
            <v>#N/A</v>
          </cell>
        </row>
        <row r="96">
          <cell r="A96" t="str">
            <v>Burkina Faso</v>
          </cell>
          <cell r="B96">
            <v>95</v>
          </cell>
          <cell r="C96" t="e">
            <v>#N/A</v>
          </cell>
        </row>
        <row r="97">
          <cell r="A97" t="str">
            <v>Guadeloupe</v>
          </cell>
          <cell r="B97">
            <v>96</v>
          </cell>
          <cell r="C97" t="e">
            <v>#N/A</v>
          </cell>
        </row>
        <row r="98">
          <cell r="A98" t="str">
            <v>Reunion</v>
          </cell>
          <cell r="B98">
            <v>97</v>
          </cell>
          <cell r="C98" t="e">
            <v>#N/A</v>
          </cell>
        </row>
        <row r="99">
          <cell r="A99" t="str">
            <v>Turkey</v>
          </cell>
          <cell r="B99">
            <v>98</v>
          </cell>
          <cell r="C99" t="e">
            <v>#N/A</v>
          </cell>
        </row>
        <row r="100">
          <cell r="A100" t="str">
            <v>Mayotte</v>
          </cell>
          <cell r="B100">
            <v>99</v>
          </cell>
          <cell r="C100" t="e">
            <v>#N/A</v>
          </cell>
        </row>
        <row r="101">
          <cell r="A101" t="str">
            <v>Kyrgyzstan</v>
          </cell>
          <cell r="B101">
            <v>100</v>
          </cell>
          <cell r="C101" t="e">
            <v>#N/A</v>
          </cell>
        </row>
        <row r="102">
          <cell r="A102" t="str">
            <v>French Polonesia</v>
          </cell>
          <cell r="B102">
            <v>101</v>
          </cell>
          <cell r="C102" t="e">
            <v>#N/A</v>
          </cell>
        </row>
        <row r="103">
          <cell r="A103" t="str">
            <v>Indonesia</v>
          </cell>
          <cell r="B103">
            <v>102</v>
          </cell>
          <cell r="C103">
            <v>102</v>
          </cell>
        </row>
        <row r="104">
          <cell r="A104" t="str">
            <v>Bermuda</v>
          </cell>
          <cell r="B104">
            <v>103</v>
          </cell>
          <cell r="C104">
            <v>69</v>
          </cell>
        </row>
        <row r="105">
          <cell r="A105" t="str">
            <v>Burundi</v>
          </cell>
          <cell r="B105">
            <v>104</v>
          </cell>
          <cell r="C105" t="e">
            <v>#N/A</v>
          </cell>
        </row>
        <row r="106">
          <cell r="A106" t="str">
            <v>Bahamas</v>
          </cell>
          <cell r="B106">
            <v>105</v>
          </cell>
          <cell r="C106">
            <v>83</v>
          </cell>
        </row>
        <row r="107">
          <cell r="A107" t="str">
            <v>Cote d'Ivoire</v>
          </cell>
          <cell r="B107">
            <v>106</v>
          </cell>
          <cell r="C107">
            <v>43</v>
          </cell>
        </row>
        <row r="108">
          <cell r="A108" t="str">
            <v>Niue </v>
          </cell>
          <cell r="B108">
            <v>107</v>
          </cell>
          <cell r="C108" t="e">
            <v>#N/A</v>
          </cell>
        </row>
        <row r="109">
          <cell r="A109" t="str">
            <v>Nigeria</v>
          </cell>
          <cell r="B109">
            <v>108</v>
          </cell>
          <cell r="C109">
            <v>71</v>
          </cell>
        </row>
        <row r="110">
          <cell r="A110" t="str">
            <v>Ghana</v>
          </cell>
          <cell r="B110">
            <v>109</v>
          </cell>
          <cell r="C110">
            <v>90</v>
          </cell>
        </row>
        <row r="111">
          <cell r="A111" t="str">
            <v>Cameroon</v>
          </cell>
          <cell r="B111">
            <v>110</v>
          </cell>
          <cell r="C111">
            <v>99</v>
          </cell>
        </row>
        <row r="112">
          <cell r="A112" t="str">
            <v>Cuba</v>
          </cell>
          <cell r="B112">
            <v>111</v>
          </cell>
          <cell r="C112" t="e">
            <v>#N/A</v>
          </cell>
        </row>
        <row r="113">
          <cell r="A113" t="str">
            <v>Egypt</v>
          </cell>
          <cell r="B113">
            <v>112</v>
          </cell>
          <cell r="C113" t="e">
            <v>#N/A</v>
          </cell>
        </row>
        <row r="114">
          <cell r="A114" t="str">
            <v>Togo</v>
          </cell>
          <cell r="B114">
            <v>113</v>
          </cell>
          <cell r="C114" t="e">
            <v>#N/A</v>
          </cell>
        </row>
        <row r="115">
          <cell r="A115" t="str">
            <v>British Virgin Islands</v>
          </cell>
          <cell r="B115">
            <v>114</v>
          </cell>
          <cell r="C115" t="e">
            <v>#N/A</v>
          </cell>
        </row>
        <row r="116">
          <cell r="A116" t="str">
            <v>Guatemala</v>
          </cell>
          <cell r="B116">
            <v>115</v>
          </cell>
          <cell r="C116" t="e">
            <v>#N/A</v>
          </cell>
        </row>
        <row r="117">
          <cell r="A117" t="str">
            <v>Curacao</v>
          </cell>
          <cell r="B117">
            <v>116</v>
          </cell>
          <cell r="C117" t="e">
            <v>#N/A</v>
          </cell>
        </row>
        <row r="118">
          <cell r="A118" t="str">
            <v>El Salvador</v>
          </cell>
          <cell r="B118">
            <v>117</v>
          </cell>
          <cell r="C118" t="e">
            <v>#N/A</v>
          </cell>
        </row>
        <row r="119">
          <cell r="A119" t="str">
            <v>Guyana</v>
          </cell>
          <cell r="B119">
            <v>118</v>
          </cell>
          <cell r="C119">
            <v>60</v>
          </cell>
        </row>
        <row r="120">
          <cell r="A120" t="str">
            <v>Costa Rica</v>
          </cell>
          <cell r="B120">
            <v>119</v>
          </cell>
          <cell r="C120">
            <v>97</v>
          </cell>
        </row>
        <row r="121">
          <cell r="A121" t="str">
            <v>Martinique</v>
          </cell>
          <cell r="B121">
            <v>120</v>
          </cell>
          <cell r="C121" t="e">
            <v>#N/A</v>
          </cell>
        </row>
        <row r="122">
          <cell r="A122" t="str">
            <v>Saint Kitts and Nevis</v>
          </cell>
          <cell r="B122">
            <v>121</v>
          </cell>
          <cell r="C122" t="e">
            <v>#N/A</v>
          </cell>
        </row>
        <row r="123">
          <cell r="A123" t="str">
            <v>Mali</v>
          </cell>
          <cell r="B123">
            <v>122</v>
          </cell>
          <cell r="C123" t="e">
            <v>#N/A</v>
          </cell>
        </row>
        <row r="124">
          <cell r="A124" t="str">
            <v>Niger</v>
          </cell>
          <cell r="B124">
            <v>123</v>
          </cell>
          <cell r="C124" t="e">
            <v>#N/A</v>
          </cell>
        </row>
        <row r="125">
          <cell r="A125" t="str">
            <v>San Marino</v>
          </cell>
          <cell r="B125">
            <v>124</v>
          </cell>
          <cell r="C125" t="e">
            <v>#N/A</v>
          </cell>
        </row>
        <row r="126">
          <cell r="A126" t="str">
            <v>Guinea</v>
          </cell>
          <cell r="B126">
            <v>125</v>
          </cell>
          <cell r="C126" t="e">
            <v>#N/A</v>
          </cell>
        </row>
        <row r="127">
          <cell r="A127" t="str">
            <v>Mauritania</v>
          </cell>
          <cell r="B127">
            <v>126</v>
          </cell>
          <cell r="C127" t="e">
            <v>#N/A</v>
          </cell>
        </row>
        <row r="128">
          <cell r="A128" t="str">
            <v>Vanuatu</v>
          </cell>
          <cell r="B128">
            <v>127</v>
          </cell>
          <cell r="C128">
            <v>104</v>
          </cell>
        </row>
        <row r="129">
          <cell r="A129" t="str">
            <v>Wallis &amp; Futuna</v>
          </cell>
          <cell r="B129">
            <v>128</v>
          </cell>
          <cell r="C129" t="e">
            <v>#N/A</v>
          </cell>
        </row>
        <row r="130">
          <cell r="A130" t="str">
            <v>Mauritius</v>
          </cell>
          <cell r="B130">
            <v>129</v>
          </cell>
          <cell r="C130">
            <v>93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Brazil</v>
          </cell>
          <cell r="B2">
            <v>1</v>
          </cell>
          <cell r="C2">
            <v>4</v>
          </cell>
        </row>
        <row r="3">
          <cell r="A3" t="str">
            <v>United States</v>
          </cell>
          <cell r="B3">
            <v>2</v>
          </cell>
          <cell r="C3">
            <v>3</v>
          </cell>
        </row>
        <row r="4">
          <cell r="A4" t="str">
            <v>Italy</v>
          </cell>
          <cell r="B4">
            <v>3</v>
          </cell>
          <cell r="C4">
            <v>8</v>
          </cell>
        </row>
        <row r="5">
          <cell r="A5" t="str">
            <v>Poland</v>
          </cell>
          <cell r="B5">
            <v>4</v>
          </cell>
          <cell r="C5">
            <v>26</v>
          </cell>
        </row>
        <row r="6">
          <cell r="A6" t="str">
            <v>Russia</v>
          </cell>
          <cell r="B6">
            <v>5</v>
          </cell>
          <cell r="C6">
            <v>5</v>
          </cell>
        </row>
        <row r="7">
          <cell r="A7" t="str">
            <v>Canada</v>
          </cell>
          <cell r="B7">
            <v>6</v>
          </cell>
          <cell r="C7">
            <v>18</v>
          </cell>
        </row>
        <row r="8">
          <cell r="A8" t="str">
            <v>Argentina</v>
          </cell>
          <cell r="B8">
            <v>7</v>
          </cell>
          <cell r="C8">
            <v>11</v>
          </cell>
        </row>
        <row r="9">
          <cell r="A9" t="str">
            <v>Iran</v>
          </cell>
          <cell r="B9">
            <v>8</v>
          </cell>
          <cell r="C9">
            <v>43</v>
          </cell>
        </row>
        <row r="10">
          <cell r="A10" t="str">
            <v>France</v>
          </cell>
          <cell r="B10">
            <v>9</v>
          </cell>
          <cell r="C10">
            <v>40</v>
          </cell>
        </row>
        <row r="11">
          <cell r="A11" t="str">
            <v>Serbia</v>
          </cell>
          <cell r="B11">
            <v>10</v>
          </cell>
          <cell r="C11">
            <v>1</v>
          </cell>
        </row>
        <row r="12">
          <cell r="A12" t="str">
            <v>Japan</v>
          </cell>
          <cell r="B12">
            <v>11</v>
          </cell>
          <cell r="C12">
            <v>6</v>
          </cell>
        </row>
        <row r="13">
          <cell r="A13" t="str">
            <v>Belgium</v>
          </cell>
          <cell r="B13">
            <v>12</v>
          </cell>
          <cell r="C13">
            <v>19</v>
          </cell>
        </row>
        <row r="14">
          <cell r="A14" t="str">
            <v>Egypt</v>
          </cell>
          <cell r="B14">
            <v>13</v>
          </cell>
          <cell r="C14">
            <v>36</v>
          </cell>
        </row>
        <row r="15">
          <cell r="A15" t="str">
            <v>Bulgaria</v>
          </cell>
          <cell r="B15">
            <v>14</v>
          </cell>
          <cell r="C15">
            <v>16</v>
          </cell>
        </row>
        <row r="16">
          <cell r="A16" t="str">
            <v>Netherlands</v>
          </cell>
          <cell r="B16">
            <v>15</v>
          </cell>
          <cell r="C16">
            <v>7</v>
          </cell>
        </row>
        <row r="17">
          <cell r="A17" t="str">
            <v>Australia</v>
          </cell>
          <cell r="B17">
            <v>16</v>
          </cell>
          <cell r="C17">
            <v>32</v>
          </cell>
        </row>
        <row r="18">
          <cell r="A18" t="str">
            <v>Slovenia</v>
          </cell>
          <cell r="B18">
            <v>17</v>
          </cell>
          <cell r="C18">
            <v>44</v>
          </cell>
        </row>
        <row r="19">
          <cell r="A19" t="str">
            <v>Cuba</v>
          </cell>
          <cell r="B19">
            <v>18</v>
          </cell>
          <cell r="C19">
            <v>25</v>
          </cell>
        </row>
        <row r="20">
          <cell r="A20" t="str">
            <v>Finland</v>
          </cell>
          <cell r="B20">
            <v>19</v>
          </cell>
          <cell r="C20">
            <v>75</v>
          </cell>
        </row>
        <row r="21">
          <cell r="A21" t="str">
            <v>China</v>
          </cell>
          <cell r="B21">
            <v>20</v>
          </cell>
          <cell r="C21">
            <v>2</v>
          </cell>
        </row>
        <row r="22">
          <cell r="A22" t="str">
            <v>Mexico</v>
          </cell>
          <cell r="B22">
            <v>21</v>
          </cell>
          <cell r="C22">
            <v>21</v>
          </cell>
        </row>
        <row r="23">
          <cell r="A23" t="str">
            <v>Tunisia</v>
          </cell>
          <cell r="B23">
            <v>22</v>
          </cell>
          <cell r="C23">
            <v>51</v>
          </cell>
        </row>
        <row r="24">
          <cell r="A24" t="str">
            <v>Cameroon</v>
          </cell>
          <cell r="B24">
            <v>23</v>
          </cell>
          <cell r="C24">
            <v>17</v>
          </cell>
        </row>
        <row r="25">
          <cell r="A25" t="str">
            <v>South Korea</v>
          </cell>
          <cell r="B25">
            <v>24</v>
          </cell>
          <cell r="C25">
            <v>9</v>
          </cell>
        </row>
        <row r="26">
          <cell r="A26" t="str">
            <v>Puerto Rico</v>
          </cell>
          <cell r="B26">
            <v>25</v>
          </cell>
          <cell r="C26">
            <v>13</v>
          </cell>
        </row>
        <row r="27">
          <cell r="A27" t="str">
            <v>Estonia</v>
          </cell>
          <cell r="B27">
            <v>26</v>
          </cell>
          <cell r="C27">
            <v>58</v>
          </cell>
        </row>
        <row r="28">
          <cell r="A28" t="str">
            <v>Germany</v>
          </cell>
          <cell r="B28">
            <v>27</v>
          </cell>
          <cell r="C28">
            <v>15</v>
          </cell>
        </row>
        <row r="29">
          <cell r="A29" t="str">
            <v>Slovakia</v>
          </cell>
          <cell r="B29">
            <v>28</v>
          </cell>
          <cell r="C29">
            <v>54</v>
          </cell>
        </row>
        <row r="30">
          <cell r="A30" t="str">
            <v>Dominican Republic</v>
          </cell>
          <cell r="B30">
            <v>29</v>
          </cell>
          <cell r="C30">
            <v>10</v>
          </cell>
        </row>
        <row r="31">
          <cell r="A31" t="str">
            <v>Czech Republic</v>
          </cell>
          <cell r="B31">
            <v>30</v>
          </cell>
          <cell r="C31">
            <v>24</v>
          </cell>
        </row>
        <row r="32">
          <cell r="A32" t="str">
            <v>Venezuela</v>
          </cell>
          <cell r="B32">
            <v>31</v>
          </cell>
          <cell r="C32">
            <v>38</v>
          </cell>
        </row>
        <row r="33">
          <cell r="A33" t="str">
            <v>Portugal</v>
          </cell>
          <cell r="B33">
            <v>32</v>
          </cell>
          <cell r="C33">
            <v>62</v>
          </cell>
        </row>
        <row r="34">
          <cell r="A34" t="str">
            <v>Turkey</v>
          </cell>
          <cell r="B34">
            <v>33</v>
          </cell>
          <cell r="C34">
            <v>12</v>
          </cell>
        </row>
        <row r="35">
          <cell r="A35" t="str">
            <v>Qatar</v>
          </cell>
          <cell r="B35">
            <v>34</v>
          </cell>
          <cell r="C35" t="e">
            <v>#N/A</v>
          </cell>
        </row>
        <row r="36">
          <cell r="A36" t="str">
            <v>Spain</v>
          </cell>
          <cell r="B36">
            <v>35</v>
          </cell>
          <cell r="C36">
            <v>52</v>
          </cell>
        </row>
        <row r="37">
          <cell r="A37" t="str">
            <v>Chinese Taipei</v>
          </cell>
          <cell r="B37">
            <v>36</v>
          </cell>
          <cell r="C37">
            <v>33</v>
          </cell>
        </row>
        <row r="38">
          <cell r="A38" t="str">
            <v>Chile</v>
          </cell>
          <cell r="B38">
            <v>37</v>
          </cell>
          <cell r="C38">
            <v>78</v>
          </cell>
        </row>
        <row r="39">
          <cell r="A39" t="str">
            <v>Austria</v>
          </cell>
          <cell r="B39">
            <v>38</v>
          </cell>
          <cell r="C39">
            <v>73</v>
          </cell>
        </row>
        <row r="40">
          <cell r="A40" t="str">
            <v>Kazakhstan</v>
          </cell>
          <cell r="B40">
            <v>39</v>
          </cell>
          <cell r="C40">
            <v>23</v>
          </cell>
        </row>
        <row r="41">
          <cell r="A41" t="str">
            <v>Thailand</v>
          </cell>
          <cell r="B41">
            <v>40</v>
          </cell>
          <cell r="C41">
            <v>14</v>
          </cell>
        </row>
        <row r="42">
          <cell r="A42" t="str">
            <v>Algeria</v>
          </cell>
          <cell r="B42">
            <v>41</v>
          </cell>
          <cell r="C42">
            <v>31</v>
          </cell>
        </row>
        <row r="43">
          <cell r="A43" t="str">
            <v>Guatemala</v>
          </cell>
          <cell r="B43">
            <v>42</v>
          </cell>
          <cell r="C43">
            <v>42</v>
          </cell>
        </row>
        <row r="44">
          <cell r="A44" t="str">
            <v>Montenegro</v>
          </cell>
          <cell r="B44">
            <v>43</v>
          </cell>
          <cell r="C44">
            <v>70</v>
          </cell>
        </row>
        <row r="45">
          <cell r="A45" t="str">
            <v>Colombia</v>
          </cell>
          <cell r="B45">
            <v>44</v>
          </cell>
          <cell r="C45">
            <v>29</v>
          </cell>
        </row>
        <row r="46">
          <cell r="A46" t="str">
            <v>Trinidad and Tobago</v>
          </cell>
          <cell r="B46">
            <v>45</v>
          </cell>
          <cell r="C46">
            <v>28</v>
          </cell>
        </row>
        <row r="47">
          <cell r="A47" t="str">
            <v>New Zealand</v>
          </cell>
          <cell r="B47">
            <v>46</v>
          </cell>
          <cell r="C47">
            <v>116</v>
          </cell>
        </row>
        <row r="48">
          <cell r="A48" t="str">
            <v>Martinique</v>
          </cell>
          <cell r="B48">
            <v>47</v>
          </cell>
          <cell r="C48">
            <v>74</v>
          </cell>
        </row>
        <row r="49">
          <cell r="A49" t="str">
            <v>Costa Rica</v>
          </cell>
          <cell r="B49">
            <v>48</v>
          </cell>
          <cell r="C49">
            <v>39</v>
          </cell>
        </row>
        <row r="50">
          <cell r="A50" t="str">
            <v>Greece</v>
          </cell>
          <cell r="B50">
            <v>49</v>
          </cell>
          <cell r="C50">
            <v>49</v>
          </cell>
        </row>
        <row r="51">
          <cell r="A51" t="str">
            <v>Belarus</v>
          </cell>
          <cell r="B51">
            <v>50</v>
          </cell>
          <cell r="C51">
            <v>56</v>
          </cell>
        </row>
        <row r="52">
          <cell r="A52" t="str">
            <v>Saint Lucia</v>
          </cell>
          <cell r="B52">
            <v>51</v>
          </cell>
          <cell r="C52">
            <v>48</v>
          </cell>
        </row>
        <row r="53">
          <cell r="A53" t="str">
            <v>Saint Vincent and the Grenadines</v>
          </cell>
          <cell r="B53">
            <v>52</v>
          </cell>
          <cell r="C53">
            <v>100</v>
          </cell>
        </row>
        <row r="54">
          <cell r="A54" t="str">
            <v>Morocco</v>
          </cell>
          <cell r="B54">
            <v>53</v>
          </cell>
          <cell r="C54">
            <v>160</v>
          </cell>
        </row>
        <row r="55">
          <cell r="A55" t="str">
            <v>Ukraine</v>
          </cell>
          <cell r="B55">
            <v>54</v>
          </cell>
          <cell r="C55">
            <v>55</v>
          </cell>
        </row>
        <row r="56">
          <cell r="A56" t="str">
            <v>Barbados</v>
          </cell>
          <cell r="B56">
            <v>55</v>
          </cell>
          <cell r="C56">
            <v>95</v>
          </cell>
        </row>
        <row r="57">
          <cell r="A57" t="str">
            <v>Rwanda</v>
          </cell>
          <cell r="B57">
            <v>56</v>
          </cell>
          <cell r="C57">
            <v>114</v>
          </cell>
        </row>
        <row r="58">
          <cell r="A58" t="str">
            <v>Sint Maarten</v>
          </cell>
          <cell r="B58">
            <v>57</v>
          </cell>
          <cell r="C58">
            <v>72</v>
          </cell>
        </row>
        <row r="59">
          <cell r="A59" t="str">
            <v>Haiti</v>
          </cell>
          <cell r="B59">
            <v>58</v>
          </cell>
          <cell r="C59">
            <v>97</v>
          </cell>
        </row>
        <row r="60">
          <cell r="A60" t="str">
            <v>Romania</v>
          </cell>
          <cell r="B60">
            <v>59</v>
          </cell>
          <cell r="C60">
            <v>64</v>
          </cell>
        </row>
        <row r="61">
          <cell r="A61" t="str">
            <v>Sweden</v>
          </cell>
          <cell r="B61">
            <v>60</v>
          </cell>
          <cell r="C61">
            <v>146</v>
          </cell>
        </row>
        <row r="62">
          <cell r="A62" t="str">
            <v>Dominica</v>
          </cell>
          <cell r="B62">
            <v>61</v>
          </cell>
          <cell r="C62">
            <v>50</v>
          </cell>
        </row>
        <row r="63">
          <cell r="A63" t="str">
            <v>Israel</v>
          </cell>
          <cell r="B63">
            <v>62</v>
          </cell>
          <cell r="C63">
            <v>53</v>
          </cell>
        </row>
        <row r="64">
          <cell r="A64" t="str">
            <v>Denmark</v>
          </cell>
          <cell r="B64">
            <v>63</v>
          </cell>
          <cell r="C64">
            <v>77</v>
          </cell>
        </row>
        <row r="65">
          <cell r="A65" t="str">
            <v>Switzerland</v>
          </cell>
          <cell r="B65">
            <v>64</v>
          </cell>
          <cell r="C65">
            <v>57</v>
          </cell>
        </row>
        <row r="66">
          <cell r="A66" t="str">
            <v>Pakistan</v>
          </cell>
          <cell r="B66">
            <v>65</v>
          </cell>
          <cell r="C66">
            <v>161</v>
          </cell>
        </row>
        <row r="67">
          <cell r="A67" t="str">
            <v>Croatia</v>
          </cell>
          <cell r="B67">
            <v>66</v>
          </cell>
          <cell r="C67">
            <v>30</v>
          </cell>
        </row>
        <row r="68">
          <cell r="A68" t="str">
            <v>Saint Martin</v>
          </cell>
          <cell r="B68">
            <v>67</v>
          </cell>
          <cell r="C68" t="e">
            <v>#N/A</v>
          </cell>
        </row>
        <row r="69">
          <cell r="A69" t="str">
            <v>Cyprus</v>
          </cell>
          <cell r="B69">
            <v>68</v>
          </cell>
          <cell r="C69">
            <v>66</v>
          </cell>
        </row>
        <row r="70">
          <cell r="A70" t="str">
            <v>Suriname</v>
          </cell>
          <cell r="B70">
            <v>69</v>
          </cell>
          <cell r="C70">
            <v>61</v>
          </cell>
        </row>
        <row r="71">
          <cell r="A71" t="str">
            <v>Myanmar</v>
          </cell>
          <cell r="B71">
            <v>70</v>
          </cell>
          <cell r="C71">
            <v>127</v>
          </cell>
        </row>
        <row r="72">
          <cell r="A72" t="str">
            <v>Kyrgyzstan</v>
          </cell>
          <cell r="B72">
            <v>71</v>
          </cell>
          <cell r="C72" t="e">
            <v>#N/A</v>
          </cell>
        </row>
        <row r="73">
          <cell r="A73" t="str">
            <v>Maldives</v>
          </cell>
          <cell r="B73">
            <v>72</v>
          </cell>
          <cell r="C73">
            <v>79</v>
          </cell>
        </row>
        <row r="74">
          <cell r="A74" t="str">
            <v>Vietnam</v>
          </cell>
          <cell r="B74">
            <v>73</v>
          </cell>
          <cell r="C74">
            <v>37</v>
          </cell>
        </row>
        <row r="75">
          <cell r="A75" t="str">
            <v>Latvia</v>
          </cell>
          <cell r="B75">
            <v>74</v>
          </cell>
          <cell r="C75">
            <v>69</v>
          </cell>
        </row>
        <row r="76">
          <cell r="A76" t="str">
            <v>Tonga</v>
          </cell>
          <cell r="B76">
            <v>75</v>
          </cell>
          <cell r="C76">
            <v>166</v>
          </cell>
        </row>
        <row r="77">
          <cell r="A77" t="str">
            <v>Luxembourg</v>
          </cell>
          <cell r="B77">
            <v>76</v>
          </cell>
          <cell r="C77">
            <v>92</v>
          </cell>
        </row>
        <row r="78">
          <cell r="A78" t="str">
            <v>Azerbaijan</v>
          </cell>
          <cell r="B78">
            <v>77</v>
          </cell>
          <cell r="C78">
            <v>22</v>
          </cell>
        </row>
        <row r="79">
          <cell r="A79" t="str">
            <v>Moldova</v>
          </cell>
          <cell r="B79">
            <v>78</v>
          </cell>
          <cell r="C79">
            <v>135</v>
          </cell>
        </row>
        <row r="80">
          <cell r="A80" t="str">
            <v>Norway</v>
          </cell>
          <cell r="B80">
            <v>79</v>
          </cell>
          <cell r="C80">
            <v>82</v>
          </cell>
        </row>
        <row r="81">
          <cell r="A81" t="str">
            <v>Antigua and Barbuda</v>
          </cell>
          <cell r="B81">
            <v>80</v>
          </cell>
          <cell r="C81">
            <v>63</v>
          </cell>
        </row>
        <row r="82">
          <cell r="A82" t="str">
            <v>Hungary</v>
          </cell>
          <cell r="B82">
            <v>81</v>
          </cell>
          <cell r="C82">
            <v>35</v>
          </cell>
        </row>
        <row r="83">
          <cell r="A83" t="str">
            <v>Iceland</v>
          </cell>
          <cell r="B83">
            <v>82</v>
          </cell>
          <cell r="C83">
            <v>67</v>
          </cell>
        </row>
        <row r="84">
          <cell r="A84" t="str">
            <v>Northern Ireland</v>
          </cell>
          <cell r="B84">
            <v>83</v>
          </cell>
          <cell r="C84">
            <v>101</v>
          </cell>
        </row>
        <row r="85">
          <cell r="A85" t="str">
            <v>Libya</v>
          </cell>
          <cell r="B85">
            <v>84</v>
          </cell>
          <cell r="C85" t="e">
            <v>#N/A</v>
          </cell>
        </row>
        <row r="86">
          <cell r="A86" t="str">
            <v>Jamaica</v>
          </cell>
          <cell r="B86">
            <v>85</v>
          </cell>
          <cell r="C86">
            <v>46</v>
          </cell>
        </row>
        <row r="87">
          <cell r="A87" t="str">
            <v>Uruguay</v>
          </cell>
          <cell r="B87">
            <v>86</v>
          </cell>
          <cell r="C87">
            <v>65</v>
          </cell>
        </row>
        <row r="88">
          <cell r="A88" t="str">
            <v>Kosovo</v>
          </cell>
          <cell r="B88">
            <v>87</v>
          </cell>
          <cell r="C88">
            <v>71</v>
          </cell>
        </row>
        <row r="89">
          <cell r="A89" t="str">
            <v>Georgia</v>
          </cell>
          <cell r="B89">
            <v>88</v>
          </cell>
          <cell r="C89">
            <v>81</v>
          </cell>
        </row>
        <row r="90">
          <cell r="A90" t="str">
            <v>United Arab Emirates</v>
          </cell>
          <cell r="B90">
            <v>89</v>
          </cell>
          <cell r="C90" t="e">
            <v>#N/A</v>
          </cell>
        </row>
        <row r="91">
          <cell r="A91" t="str">
            <v>Bangladesh</v>
          </cell>
          <cell r="B91">
            <v>90</v>
          </cell>
          <cell r="C91">
            <v>150</v>
          </cell>
        </row>
        <row r="92">
          <cell r="A92" t="str">
            <v>Fiji</v>
          </cell>
          <cell r="B92">
            <v>91</v>
          </cell>
          <cell r="C92">
            <v>45</v>
          </cell>
        </row>
        <row r="93">
          <cell r="A93" t="str">
            <v>Macau</v>
          </cell>
          <cell r="B93">
            <v>92</v>
          </cell>
          <cell r="C93" t="e">
            <v>#N/A</v>
          </cell>
        </row>
        <row r="94">
          <cell r="A94" t="str">
            <v>Kenya</v>
          </cell>
          <cell r="B94">
            <v>93</v>
          </cell>
          <cell r="C94">
            <v>20</v>
          </cell>
        </row>
        <row r="95">
          <cell r="A95" t="str">
            <v>Bahamas</v>
          </cell>
          <cell r="B95">
            <v>94</v>
          </cell>
          <cell r="C95">
            <v>91</v>
          </cell>
        </row>
        <row r="96">
          <cell r="A96" t="str">
            <v>Botswana</v>
          </cell>
          <cell r="B96">
            <v>95</v>
          </cell>
          <cell r="C96">
            <v>68</v>
          </cell>
        </row>
        <row r="97">
          <cell r="A97" t="str">
            <v>Niger</v>
          </cell>
          <cell r="B97">
            <v>96</v>
          </cell>
          <cell r="C97" t="e">
            <v>#N/A</v>
          </cell>
        </row>
        <row r="98">
          <cell r="A98" t="str">
            <v>Nigeria</v>
          </cell>
          <cell r="B98">
            <v>97</v>
          </cell>
          <cell r="C98">
            <v>85</v>
          </cell>
        </row>
        <row r="99">
          <cell r="A99" t="str">
            <v>Ghana</v>
          </cell>
          <cell r="B99">
            <v>98</v>
          </cell>
          <cell r="C99">
            <v>111</v>
          </cell>
        </row>
        <row r="100">
          <cell r="A100" t="str">
            <v>Mauritius</v>
          </cell>
          <cell r="B100">
            <v>99</v>
          </cell>
          <cell r="C100">
            <v>124</v>
          </cell>
        </row>
        <row r="101">
          <cell r="A101" t="str">
            <v>Scotland</v>
          </cell>
          <cell r="B101">
            <v>100</v>
          </cell>
          <cell r="C101">
            <v>90</v>
          </cell>
        </row>
        <row r="102">
          <cell r="A102" t="str">
            <v>Chad</v>
          </cell>
          <cell r="B102">
            <v>101</v>
          </cell>
          <cell r="C102" t="e">
            <v>#N/A</v>
          </cell>
        </row>
        <row r="103">
          <cell r="A103" t="str">
            <v>Anguilla</v>
          </cell>
          <cell r="B103">
            <v>102</v>
          </cell>
          <cell r="C103">
            <v>102</v>
          </cell>
        </row>
        <row r="104">
          <cell r="A104" t="str">
            <v>Saint Kitts and Nevis</v>
          </cell>
          <cell r="B104">
            <v>103</v>
          </cell>
          <cell r="C104">
            <v>60</v>
          </cell>
        </row>
        <row r="105">
          <cell r="A105" t="str">
            <v>Peru</v>
          </cell>
          <cell r="B105">
            <v>104</v>
          </cell>
          <cell r="C105">
            <v>27</v>
          </cell>
        </row>
        <row r="106">
          <cell r="A106" t="str">
            <v>Faroe Islands</v>
          </cell>
          <cell r="B106">
            <v>105</v>
          </cell>
          <cell r="C106">
            <v>87</v>
          </cell>
        </row>
        <row r="107">
          <cell r="A107" t="str">
            <v>DR Congo</v>
          </cell>
          <cell r="B107">
            <v>106</v>
          </cell>
          <cell r="C107">
            <v>86</v>
          </cell>
        </row>
        <row r="108">
          <cell r="A108" t="str">
            <v>Congo</v>
          </cell>
          <cell r="B108">
            <v>107</v>
          </cell>
          <cell r="C108">
            <v>142</v>
          </cell>
        </row>
        <row r="109">
          <cell r="A109" t="str">
            <v>Panama</v>
          </cell>
          <cell r="B109">
            <v>108</v>
          </cell>
          <cell r="C109">
            <v>94</v>
          </cell>
        </row>
        <row r="110">
          <cell r="A110" t="str">
            <v>Honduras</v>
          </cell>
          <cell r="B110">
            <v>109</v>
          </cell>
          <cell r="C110">
            <v>98</v>
          </cell>
        </row>
        <row r="111">
          <cell r="A111" t="str">
            <v>Paraguay</v>
          </cell>
          <cell r="B111">
            <v>110</v>
          </cell>
          <cell r="C111">
            <v>140</v>
          </cell>
        </row>
        <row r="112">
          <cell r="A112" t="str">
            <v>Aruba</v>
          </cell>
          <cell r="B112">
            <v>111</v>
          </cell>
          <cell r="C112">
            <v>105</v>
          </cell>
        </row>
        <row r="113">
          <cell r="A113" t="str">
            <v>El Salvador</v>
          </cell>
          <cell r="B113">
            <v>112</v>
          </cell>
          <cell r="C113">
            <v>96</v>
          </cell>
        </row>
        <row r="114">
          <cell r="A114" t="str">
            <v>Nicaragua</v>
          </cell>
          <cell r="B114">
            <v>113</v>
          </cell>
          <cell r="C114">
            <v>41</v>
          </cell>
        </row>
        <row r="115">
          <cell r="A115" t="str">
            <v>Mozambique</v>
          </cell>
          <cell r="B115">
            <v>114</v>
          </cell>
          <cell r="C115">
            <v>117</v>
          </cell>
        </row>
        <row r="116">
          <cell r="A116" t="str">
            <v>Uganda</v>
          </cell>
          <cell r="B116">
            <v>115</v>
          </cell>
          <cell r="C116">
            <v>84</v>
          </cell>
        </row>
        <row r="117">
          <cell r="A117" t="str">
            <v>British Virgin Islands</v>
          </cell>
          <cell r="B117">
            <v>116</v>
          </cell>
          <cell r="C117">
            <v>106</v>
          </cell>
        </row>
        <row r="118">
          <cell r="A118" t="str">
            <v>Grenada</v>
          </cell>
          <cell r="B118">
            <v>117</v>
          </cell>
          <cell r="C118">
            <v>89</v>
          </cell>
        </row>
        <row r="119">
          <cell r="A119" t="str">
            <v>Guadeloupe</v>
          </cell>
          <cell r="B119">
            <v>118</v>
          </cell>
          <cell r="C119">
            <v>59</v>
          </cell>
        </row>
        <row r="120">
          <cell r="A120" t="str">
            <v>Cote d'Ivoire</v>
          </cell>
          <cell r="B120">
            <v>119</v>
          </cell>
          <cell r="C120">
            <v>107</v>
          </cell>
        </row>
        <row r="121">
          <cell r="A121" t="str">
            <v>Swaziland</v>
          </cell>
          <cell r="B121">
            <v>120</v>
          </cell>
          <cell r="C121">
            <v>108</v>
          </cell>
        </row>
        <row r="122">
          <cell r="A122" t="str">
            <v>Belize</v>
          </cell>
          <cell r="B122">
            <v>121</v>
          </cell>
          <cell r="C122">
            <v>120</v>
          </cell>
        </row>
        <row r="123">
          <cell r="A123" t="str">
            <v>Bermuda</v>
          </cell>
          <cell r="B123">
            <v>122</v>
          </cell>
          <cell r="C123">
            <v>88</v>
          </cell>
        </row>
        <row r="124">
          <cell r="A124" t="str">
            <v>Cayman Islands</v>
          </cell>
          <cell r="B124">
            <v>123</v>
          </cell>
          <cell r="C124">
            <v>109</v>
          </cell>
        </row>
        <row r="125">
          <cell r="A125" t="str">
            <v>Montserrat</v>
          </cell>
          <cell r="B125">
            <v>124</v>
          </cell>
          <cell r="C125" t="e">
            <v>#N/A</v>
          </cell>
        </row>
        <row r="126">
          <cell r="A126" t="str">
            <v>Andorra</v>
          </cell>
          <cell r="B126">
            <v>125</v>
          </cell>
          <cell r="C126">
            <v>144</v>
          </cell>
        </row>
        <row r="127">
          <cell r="A127" t="str">
            <v>Turks and Caicos</v>
          </cell>
          <cell r="B127">
            <v>126</v>
          </cell>
          <cell r="C127">
            <v>99</v>
          </cell>
        </row>
        <row r="128">
          <cell r="A128" t="str">
            <v>Sint Eustatius</v>
          </cell>
          <cell r="B128">
            <v>127</v>
          </cell>
          <cell r="C128">
            <v>103</v>
          </cell>
        </row>
        <row r="129">
          <cell r="A129" t="str">
            <v>US Virgin Islands</v>
          </cell>
          <cell r="B129">
            <v>128</v>
          </cell>
          <cell r="C129">
            <v>83</v>
          </cell>
        </row>
        <row r="130">
          <cell r="A130" t="str">
            <v>South Sudan</v>
          </cell>
          <cell r="B130">
            <v>129</v>
          </cell>
          <cell r="C130" t="e">
            <v>#N/A</v>
          </cell>
        </row>
        <row r="131">
          <cell r="A131" t="str">
            <v>Saba</v>
          </cell>
          <cell r="B131">
            <v>130</v>
          </cell>
          <cell r="C131">
            <v>104</v>
          </cell>
        </row>
        <row r="132">
          <cell r="A132" t="str">
            <v>Bonaire</v>
          </cell>
          <cell r="B132">
            <v>131</v>
          </cell>
          <cell r="C132">
            <v>110</v>
          </cell>
        </row>
        <row r="133">
          <cell r="A133" t="str">
            <v>India</v>
          </cell>
          <cell r="B133">
            <v>132</v>
          </cell>
          <cell r="C133">
            <v>115</v>
          </cell>
        </row>
        <row r="134">
          <cell r="A134" t="str">
            <v>Bahrain</v>
          </cell>
          <cell r="B134">
            <v>133</v>
          </cell>
          <cell r="C134" t="e">
            <v>#N/A</v>
          </cell>
        </row>
        <row r="135">
          <cell r="A135" t="str">
            <v>Indonesia</v>
          </cell>
          <cell r="B135">
            <v>134</v>
          </cell>
          <cell r="C135">
            <v>119</v>
          </cell>
        </row>
        <row r="136">
          <cell r="A136" t="str">
            <v>Kuwait</v>
          </cell>
          <cell r="B136">
            <v>135</v>
          </cell>
          <cell r="C136" t="e">
            <v>#N/A</v>
          </cell>
        </row>
        <row r="137">
          <cell r="A137" t="str">
            <v>Macedonia</v>
          </cell>
          <cell r="B137">
            <v>136</v>
          </cell>
          <cell r="C137">
            <v>157</v>
          </cell>
        </row>
        <row r="138">
          <cell r="A138" t="str">
            <v>Saudi Arabia</v>
          </cell>
          <cell r="B138">
            <v>137</v>
          </cell>
          <cell r="C138" t="e">
            <v>#N/A</v>
          </cell>
        </row>
        <row r="139">
          <cell r="A139" t="str">
            <v>Seychelles</v>
          </cell>
          <cell r="B139">
            <v>138</v>
          </cell>
          <cell r="C139">
            <v>139</v>
          </cell>
        </row>
        <row r="140">
          <cell r="A140" t="str">
            <v>Cape Verde</v>
          </cell>
          <cell r="B140">
            <v>139</v>
          </cell>
          <cell r="C140">
            <v>112</v>
          </cell>
        </row>
        <row r="141">
          <cell r="A141" t="str">
            <v>Sri Lanka</v>
          </cell>
          <cell r="B141">
            <v>140</v>
          </cell>
          <cell r="C141">
            <v>143</v>
          </cell>
        </row>
        <row r="142">
          <cell r="A142" t="str">
            <v>Lebanon</v>
          </cell>
          <cell r="B142">
            <v>141</v>
          </cell>
          <cell r="C142" t="e">
            <v>#N/A</v>
          </cell>
        </row>
        <row r="143">
          <cell r="A143" t="str">
            <v>Iraq</v>
          </cell>
          <cell r="B143">
            <v>142</v>
          </cell>
          <cell r="C143" t="e">
            <v>#N/A</v>
          </cell>
        </row>
        <row r="144">
          <cell r="A144" t="str">
            <v>Uzbekistan</v>
          </cell>
          <cell r="B144">
            <v>143</v>
          </cell>
          <cell r="C144">
            <v>121</v>
          </cell>
        </row>
        <row r="145">
          <cell r="A145" t="str">
            <v>Afghanistan</v>
          </cell>
          <cell r="B145">
            <v>144</v>
          </cell>
          <cell r="C145">
            <v>149</v>
          </cell>
        </row>
        <row r="146">
          <cell r="A146" t="str">
            <v>Hong Kong</v>
          </cell>
          <cell r="B146">
            <v>145</v>
          </cell>
          <cell r="C146">
            <v>118</v>
          </cell>
        </row>
        <row r="147">
          <cell r="A147" t="str">
            <v>Gabon</v>
          </cell>
          <cell r="B147">
            <v>146</v>
          </cell>
          <cell r="C147">
            <v>130</v>
          </cell>
        </row>
        <row r="148">
          <cell r="A148" t="str">
            <v>Senegal</v>
          </cell>
          <cell r="B148">
            <v>147</v>
          </cell>
          <cell r="C148">
            <v>47</v>
          </cell>
        </row>
        <row r="149">
          <cell r="A149" t="str">
            <v>Zambia</v>
          </cell>
          <cell r="B149">
            <v>148</v>
          </cell>
          <cell r="C149" t="e">
            <v>#N/A</v>
          </cell>
        </row>
        <row r="150">
          <cell r="A150" t="str">
            <v>Burkina Faso</v>
          </cell>
          <cell r="B150">
            <v>149</v>
          </cell>
          <cell r="C150">
            <v>128</v>
          </cell>
        </row>
        <row r="151">
          <cell r="A151" t="str">
            <v>Burundi</v>
          </cell>
          <cell r="B151">
            <v>150</v>
          </cell>
          <cell r="C151">
            <v>129</v>
          </cell>
        </row>
        <row r="152">
          <cell r="A152" t="str">
            <v>Lesotho</v>
          </cell>
          <cell r="B152">
            <v>151</v>
          </cell>
          <cell r="C152">
            <v>133</v>
          </cell>
        </row>
        <row r="153">
          <cell r="A153" t="str">
            <v>Namibia</v>
          </cell>
          <cell r="B153">
            <v>152</v>
          </cell>
          <cell r="C153">
            <v>125</v>
          </cell>
        </row>
        <row r="154">
          <cell r="A154" t="str">
            <v>Zimbabwe</v>
          </cell>
          <cell r="B154">
            <v>153</v>
          </cell>
          <cell r="C154">
            <v>126</v>
          </cell>
        </row>
        <row r="155">
          <cell r="A155" t="str">
            <v>Bosnia and Herzegovina</v>
          </cell>
          <cell r="B155">
            <v>154</v>
          </cell>
          <cell r="C155">
            <v>76</v>
          </cell>
        </row>
        <row r="156">
          <cell r="A156" t="str">
            <v>Malawi</v>
          </cell>
          <cell r="B156">
            <v>155</v>
          </cell>
          <cell r="C156">
            <v>134</v>
          </cell>
        </row>
        <row r="157">
          <cell r="A157" t="str">
            <v>Sierra Leone</v>
          </cell>
          <cell r="B157">
            <v>156</v>
          </cell>
          <cell r="C157">
            <v>137</v>
          </cell>
        </row>
        <row r="158">
          <cell r="A158" t="str">
            <v>Tanzania</v>
          </cell>
          <cell r="B158">
            <v>157</v>
          </cell>
          <cell r="C158">
            <v>138</v>
          </cell>
        </row>
        <row r="159">
          <cell r="A159" t="str">
            <v>Togo</v>
          </cell>
          <cell r="B159">
            <v>158</v>
          </cell>
          <cell r="C159" t="e">
            <v>#N/A</v>
          </cell>
        </row>
        <row r="160">
          <cell r="A160" t="str">
            <v>Albania</v>
          </cell>
          <cell r="B160">
            <v>159</v>
          </cell>
          <cell r="C160">
            <v>123</v>
          </cell>
        </row>
        <row r="161">
          <cell r="A161" t="str">
            <v>San Marino</v>
          </cell>
          <cell r="B161">
            <v>160</v>
          </cell>
          <cell r="C161">
            <v>162</v>
          </cell>
        </row>
        <row r="162">
          <cell r="A162" t="str">
            <v>Guyana</v>
          </cell>
          <cell r="B162">
            <v>161</v>
          </cell>
          <cell r="C162" t="e">
            <v>#N/A</v>
          </cell>
        </row>
        <row r="163">
          <cell r="A163" t="str">
            <v>Oman</v>
          </cell>
          <cell r="B163">
            <v>162</v>
          </cell>
          <cell r="C163" t="e">
            <v>#N/A</v>
          </cell>
        </row>
        <row r="164">
          <cell r="A164" t="str">
            <v>Turkmenistan</v>
          </cell>
          <cell r="B164">
            <v>163</v>
          </cell>
          <cell r="C164" t="e">
            <v>#N/A</v>
          </cell>
        </row>
        <row r="165">
          <cell r="A165" t="str">
            <v>Lithuania</v>
          </cell>
          <cell r="B165">
            <v>164</v>
          </cell>
          <cell r="C165" t="e">
            <v>#N/A</v>
          </cell>
        </row>
        <row r="166">
          <cell r="A166" t="str">
            <v>Jordan</v>
          </cell>
          <cell r="B166">
            <v>165</v>
          </cell>
          <cell r="C166">
            <v>156</v>
          </cell>
        </row>
        <row r="167">
          <cell r="A167" t="str">
            <v>Philippines</v>
          </cell>
          <cell r="B167">
            <v>166</v>
          </cell>
          <cell r="C167">
            <v>122</v>
          </cell>
        </row>
        <row r="168">
          <cell r="A168" t="str">
            <v>Samoa</v>
          </cell>
          <cell r="B168">
            <v>167</v>
          </cell>
          <cell r="C168">
            <v>163</v>
          </cell>
        </row>
        <row r="169">
          <cell r="A169" t="str">
            <v>Eritrea</v>
          </cell>
          <cell r="B169">
            <v>168</v>
          </cell>
          <cell r="C169">
            <v>155</v>
          </cell>
        </row>
        <row r="170">
          <cell r="A170" t="str">
            <v>South Africa</v>
          </cell>
          <cell r="B170">
            <v>169</v>
          </cell>
          <cell r="C170">
            <v>165</v>
          </cell>
        </row>
        <row r="171">
          <cell r="A171" t="str">
            <v>Sudan</v>
          </cell>
          <cell r="B171">
            <v>170</v>
          </cell>
          <cell r="C171" t="e">
            <v>#N/A</v>
          </cell>
        </row>
        <row r="172">
          <cell r="A172" t="str">
            <v>England</v>
          </cell>
          <cell r="B172">
            <v>171</v>
          </cell>
          <cell r="C172">
            <v>154</v>
          </cell>
        </row>
        <row r="173">
          <cell r="A173" t="str">
            <v>Bolivia</v>
          </cell>
          <cell r="B173">
            <v>172</v>
          </cell>
          <cell r="C173">
            <v>152</v>
          </cell>
        </row>
        <row r="174">
          <cell r="A174" t="str">
            <v>Ecuador</v>
          </cell>
          <cell r="B174">
            <v>173</v>
          </cell>
          <cell r="C174">
            <v>153</v>
          </cell>
        </row>
        <row r="175">
          <cell r="A175" t="str">
            <v>Guyana</v>
          </cell>
          <cell r="B175">
            <v>174</v>
          </cell>
          <cell r="C175" t="e">
            <v>#N/A</v>
          </cell>
        </row>
        <row r="176">
          <cell r="A176" t="str">
            <v>North Korea</v>
          </cell>
          <cell r="B176" t="e">
            <v>#N/A</v>
          </cell>
          <cell r="C176">
            <v>34</v>
          </cell>
        </row>
        <row r="177">
          <cell r="A177" t="str">
            <v>Nepal</v>
          </cell>
          <cell r="B177" t="e">
            <v>#N/A</v>
          </cell>
          <cell r="C177">
            <v>80</v>
          </cell>
        </row>
        <row r="178">
          <cell r="A178" t="str">
            <v>Liechtenstein</v>
          </cell>
          <cell r="B178" t="e">
            <v>#N/A</v>
          </cell>
          <cell r="C178">
            <v>93</v>
          </cell>
        </row>
        <row r="179">
          <cell r="A179" t="str">
            <v>Ireland</v>
          </cell>
          <cell r="B179" t="e">
            <v>#N/A</v>
          </cell>
          <cell r="C179">
            <v>113</v>
          </cell>
        </row>
        <row r="180">
          <cell r="A180" t="str">
            <v>Gambia</v>
          </cell>
          <cell r="B180" t="e">
            <v>#N/A</v>
          </cell>
          <cell r="C180">
            <v>131</v>
          </cell>
        </row>
        <row r="181">
          <cell r="A181" t="str">
            <v>Mongolia</v>
          </cell>
          <cell r="B181" t="e">
            <v>#N/A</v>
          </cell>
          <cell r="C181">
            <v>141</v>
          </cell>
        </row>
        <row r="182">
          <cell r="A182" t="str">
            <v>Angola</v>
          </cell>
          <cell r="B182" t="e">
            <v>#N/A</v>
          </cell>
          <cell r="C182">
            <v>145</v>
          </cell>
        </row>
        <row r="183">
          <cell r="A183" t="str">
            <v>Wales</v>
          </cell>
          <cell r="B183" t="e">
            <v>#N/A</v>
          </cell>
          <cell r="C183">
            <v>148</v>
          </cell>
        </row>
        <row r="184">
          <cell r="A184" t="str">
            <v>Benin</v>
          </cell>
          <cell r="B184" t="e">
            <v>#N/A</v>
          </cell>
          <cell r="C184">
            <v>151</v>
          </cell>
        </row>
        <row r="185">
          <cell r="A185" t="str">
            <v>Madagascar</v>
          </cell>
          <cell r="B185" t="e">
            <v>#N/A</v>
          </cell>
          <cell r="C185">
            <v>158</v>
          </cell>
        </row>
        <row r="186">
          <cell r="A186" t="str">
            <v>Malta</v>
          </cell>
          <cell r="B186" t="e">
            <v>#N/A</v>
          </cell>
          <cell r="C186">
            <v>159</v>
          </cell>
        </row>
        <row r="187">
          <cell r="A187" t="str">
            <v>Singapore</v>
          </cell>
          <cell r="B187" t="e">
            <v>#N/A</v>
          </cell>
          <cell r="C187">
            <v>164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Serbia</v>
          </cell>
          <cell r="B2">
            <v>1</v>
          </cell>
          <cell r="C2">
            <v>31</v>
          </cell>
        </row>
        <row r="3">
          <cell r="A3" t="str">
            <v>Croatia</v>
          </cell>
          <cell r="B3">
            <v>2</v>
          </cell>
          <cell r="C3">
            <v>22</v>
          </cell>
        </row>
        <row r="4">
          <cell r="A4" t="str">
            <v>Italy</v>
          </cell>
          <cell r="B4">
            <v>3</v>
          </cell>
          <cell r="C4">
            <v>3</v>
          </cell>
        </row>
        <row r="5">
          <cell r="A5" t="str">
            <v>Hungary</v>
          </cell>
          <cell r="B5">
            <v>4</v>
          </cell>
          <cell r="C5">
            <v>4</v>
          </cell>
        </row>
        <row r="6">
          <cell r="A6" t="str">
            <v>Greece</v>
          </cell>
          <cell r="B6">
            <v>5</v>
          </cell>
          <cell r="C6">
            <v>11</v>
          </cell>
        </row>
        <row r="7">
          <cell r="A7" t="str">
            <v>Montenegro</v>
          </cell>
          <cell r="B7">
            <v>6</v>
          </cell>
          <cell r="C7" t="e">
            <v>#N/A</v>
          </cell>
        </row>
        <row r="8">
          <cell r="A8" t="str">
            <v>Brazil</v>
          </cell>
          <cell r="B8">
            <v>7</v>
          </cell>
          <cell r="C8">
            <v>10</v>
          </cell>
        </row>
        <row r="9">
          <cell r="A9" t="str">
            <v>Japan</v>
          </cell>
          <cell r="B9">
            <v>8</v>
          </cell>
          <cell r="C9">
            <v>9</v>
          </cell>
        </row>
        <row r="10">
          <cell r="A10" t="str">
            <v>Australia</v>
          </cell>
          <cell r="B10">
            <v>9</v>
          </cell>
          <cell r="C10">
            <v>7</v>
          </cell>
        </row>
        <row r="11">
          <cell r="A11" t="str">
            <v>Spain</v>
          </cell>
          <cell r="B11">
            <v>10</v>
          </cell>
          <cell r="C11">
            <v>5</v>
          </cell>
        </row>
        <row r="12">
          <cell r="A12" t="str">
            <v>United States</v>
          </cell>
          <cell r="B12">
            <v>11</v>
          </cell>
          <cell r="C12">
            <v>1</v>
          </cell>
        </row>
        <row r="13">
          <cell r="A13" t="str">
            <v>Kazakhstan</v>
          </cell>
          <cell r="B13">
            <v>12</v>
          </cell>
          <cell r="C13">
            <v>13</v>
          </cell>
        </row>
        <row r="14">
          <cell r="A14" t="str">
            <v>Russia</v>
          </cell>
          <cell r="B14">
            <v>13</v>
          </cell>
          <cell r="C14">
            <v>2</v>
          </cell>
        </row>
        <row r="15">
          <cell r="A15" t="str">
            <v>France</v>
          </cell>
          <cell r="B15">
            <v>14</v>
          </cell>
          <cell r="C15">
            <v>14</v>
          </cell>
        </row>
        <row r="16">
          <cell r="A16" t="str">
            <v>Canada</v>
          </cell>
          <cell r="B16">
            <v>15</v>
          </cell>
          <cell r="C16">
            <v>8</v>
          </cell>
        </row>
        <row r="17">
          <cell r="A17" t="str">
            <v>China</v>
          </cell>
          <cell r="B17">
            <v>16</v>
          </cell>
          <cell r="C17">
            <v>6</v>
          </cell>
        </row>
        <row r="18">
          <cell r="A18" t="str">
            <v>Argentina</v>
          </cell>
          <cell r="B18">
            <v>17</v>
          </cell>
          <cell r="C18">
            <v>21</v>
          </cell>
        </row>
        <row r="19">
          <cell r="A19" t="str">
            <v>Iran</v>
          </cell>
          <cell r="B19">
            <v>18</v>
          </cell>
          <cell r="C19" t="e">
            <v>#N/A</v>
          </cell>
        </row>
        <row r="20">
          <cell r="A20" t="str">
            <v>Trinidad and Tobago</v>
          </cell>
          <cell r="B20">
            <v>19</v>
          </cell>
          <cell r="C20" t="e">
            <v>#N/A</v>
          </cell>
        </row>
        <row r="21">
          <cell r="A21" t="str">
            <v>Singapore</v>
          </cell>
          <cell r="B21">
            <v>20</v>
          </cell>
          <cell r="C21">
            <v>18</v>
          </cell>
        </row>
        <row r="22">
          <cell r="A22" t="str">
            <v>Saudi Arabia</v>
          </cell>
          <cell r="B22">
            <v>21</v>
          </cell>
          <cell r="C22" t="e">
            <v>#N/A</v>
          </cell>
        </row>
        <row r="23">
          <cell r="A23" t="str">
            <v>South Africa</v>
          </cell>
          <cell r="B23">
            <v>22</v>
          </cell>
          <cell r="C23">
            <v>20</v>
          </cell>
        </row>
        <row r="24">
          <cell r="A24" t="str">
            <v>Georgia</v>
          </cell>
          <cell r="B24">
            <v>23</v>
          </cell>
          <cell r="C24" t="e">
            <v>#N/A</v>
          </cell>
        </row>
        <row r="25">
          <cell r="A25" t="str">
            <v>Germany</v>
          </cell>
          <cell r="B25">
            <v>24</v>
          </cell>
          <cell r="C25">
            <v>25</v>
          </cell>
        </row>
        <row r="26">
          <cell r="A26" t="str">
            <v>Hong Kong</v>
          </cell>
          <cell r="B26">
            <v>25</v>
          </cell>
          <cell r="C26">
            <v>19</v>
          </cell>
        </row>
        <row r="27">
          <cell r="A27" t="str">
            <v>Netherlands</v>
          </cell>
          <cell r="B27">
            <v>26</v>
          </cell>
          <cell r="C27">
            <v>12</v>
          </cell>
        </row>
        <row r="28">
          <cell r="A28" t="str">
            <v>New Zealand</v>
          </cell>
          <cell r="B28">
            <v>27</v>
          </cell>
          <cell r="C28">
            <v>16</v>
          </cell>
        </row>
        <row r="29">
          <cell r="A29" t="str">
            <v>Philippines</v>
          </cell>
          <cell r="B29">
            <v>28</v>
          </cell>
          <cell r="C29">
            <v>28</v>
          </cell>
        </row>
        <row r="30">
          <cell r="A30" t="str">
            <v>Romania</v>
          </cell>
          <cell r="B30">
            <v>29</v>
          </cell>
          <cell r="C30" t="e">
            <v>#N/A</v>
          </cell>
        </row>
        <row r="31">
          <cell r="A31" t="str">
            <v>Slovakia</v>
          </cell>
          <cell r="B31">
            <v>30</v>
          </cell>
          <cell r="C31" t="e">
            <v>#N/A</v>
          </cell>
        </row>
        <row r="32">
          <cell r="A32" t="str">
            <v>Austria</v>
          </cell>
          <cell r="B32">
            <v>31</v>
          </cell>
          <cell r="C32" t="e">
            <v>#N/A</v>
          </cell>
        </row>
        <row r="33">
          <cell r="A33" t="str">
            <v>Azerbaijan</v>
          </cell>
          <cell r="B33">
            <v>32</v>
          </cell>
          <cell r="C33" t="e">
            <v>#N/A</v>
          </cell>
        </row>
        <row r="34">
          <cell r="A34" t="str">
            <v>Cuba</v>
          </cell>
          <cell r="B34">
            <v>33</v>
          </cell>
          <cell r="C34">
            <v>23</v>
          </cell>
        </row>
        <row r="35">
          <cell r="A35" t="str">
            <v>Ecuador</v>
          </cell>
          <cell r="B35">
            <v>34</v>
          </cell>
          <cell r="C35" t="e">
            <v>#N/A</v>
          </cell>
        </row>
        <row r="36">
          <cell r="A36" t="str">
            <v>Egypt</v>
          </cell>
          <cell r="B36">
            <v>35</v>
          </cell>
          <cell r="C36" t="e">
            <v>#N/A</v>
          </cell>
        </row>
        <row r="37">
          <cell r="A37" t="str">
            <v>England</v>
          </cell>
          <cell r="B37">
            <v>36</v>
          </cell>
          <cell r="C37">
            <v>24</v>
          </cell>
        </row>
        <row r="38">
          <cell r="A38" t="str">
            <v>Guatemala</v>
          </cell>
          <cell r="B38">
            <v>37</v>
          </cell>
          <cell r="C38" t="e">
            <v>#N/A</v>
          </cell>
        </row>
        <row r="39">
          <cell r="A39" t="str">
            <v>Indonesia</v>
          </cell>
          <cell r="B39">
            <v>38</v>
          </cell>
          <cell r="C39" t="e">
            <v>#N/A</v>
          </cell>
        </row>
        <row r="40">
          <cell r="A40" t="str">
            <v>South Korea</v>
          </cell>
          <cell r="B40">
            <v>39</v>
          </cell>
          <cell r="C40" t="e">
            <v>#N/A</v>
          </cell>
        </row>
        <row r="41">
          <cell r="A41" t="str">
            <v>Kuwait</v>
          </cell>
          <cell r="B41">
            <v>40</v>
          </cell>
          <cell r="C41" t="e">
            <v>#N/A</v>
          </cell>
        </row>
        <row r="42">
          <cell r="A42" t="str">
            <v>Morocco</v>
          </cell>
          <cell r="B42">
            <v>41</v>
          </cell>
          <cell r="C42" t="e">
            <v>#N/A</v>
          </cell>
        </row>
        <row r="43">
          <cell r="A43" t="str">
            <v>Mexico</v>
          </cell>
          <cell r="B43">
            <v>42</v>
          </cell>
          <cell r="C43">
            <v>27</v>
          </cell>
        </row>
        <row r="44">
          <cell r="A44" t="str">
            <v>Malta</v>
          </cell>
          <cell r="B44">
            <v>43</v>
          </cell>
          <cell r="C44" t="e">
            <v>#N/A</v>
          </cell>
        </row>
        <row r="45">
          <cell r="A45" t="str">
            <v>Peru</v>
          </cell>
          <cell r="B45">
            <v>44</v>
          </cell>
          <cell r="C45" t="e">
            <v>#N/A</v>
          </cell>
        </row>
        <row r="46">
          <cell r="A46" t="str">
            <v>Puerto Rico</v>
          </cell>
          <cell r="B46">
            <v>45</v>
          </cell>
          <cell r="C46">
            <v>30</v>
          </cell>
        </row>
        <row r="47">
          <cell r="A47" t="str">
            <v>Sri Lanka</v>
          </cell>
          <cell r="B47">
            <v>46</v>
          </cell>
          <cell r="C47">
            <v>32</v>
          </cell>
        </row>
        <row r="48">
          <cell r="A48" t="str">
            <v>Thailand</v>
          </cell>
          <cell r="B48">
            <v>47</v>
          </cell>
          <cell r="C48">
            <v>17</v>
          </cell>
        </row>
        <row r="49">
          <cell r="A49" t="str">
            <v>Tunisia</v>
          </cell>
          <cell r="B49">
            <v>48</v>
          </cell>
          <cell r="C49" t="e">
            <v>#N/A</v>
          </cell>
        </row>
        <row r="50">
          <cell r="A50" t="str">
            <v>Turkey</v>
          </cell>
          <cell r="B50">
            <v>49</v>
          </cell>
          <cell r="C50">
            <v>33</v>
          </cell>
        </row>
        <row r="51">
          <cell r="A51" t="str">
            <v>Uruguay</v>
          </cell>
          <cell r="B51">
            <v>50</v>
          </cell>
          <cell r="C51" t="e">
            <v>#N/A</v>
          </cell>
        </row>
        <row r="52">
          <cell r="A52" t="str">
            <v>Uzbekistan</v>
          </cell>
          <cell r="B52">
            <v>51</v>
          </cell>
          <cell r="C52">
            <v>15</v>
          </cell>
        </row>
        <row r="53">
          <cell r="A53" t="str">
            <v>Venezuela</v>
          </cell>
          <cell r="B53">
            <v>52</v>
          </cell>
          <cell r="C53">
            <v>34</v>
          </cell>
        </row>
        <row r="54">
          <cell r="A54" t="str">
            <v>India</v>
          </cell>
          <cell r="B54" t="e">
            <v>#N/A</v>
          </cell>
          <cell r="C54">
            <v>26</v>
          </cell>
        </row>
        <row r="55">
          <cell r="A55" t="str">
            <v>Portugal</v>
          </cell>
          <cell r="B55" t="e">
            <v>#N/A</v>
          </cell>
          <cell r="C55">
            <v>29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</sheetNames>
    <sheetDataSet>
      <sheetData sheetId="0">
        <row r="2">
          <cell r="A2" t="str">
            <v>Aruba</v>
          </cell>
          <cell r="B2">
            <v>39492.859082512899</v>
          </cell>
        </row>
        <row r="3">
          <cell r="A3" t="str">
            <v>Afghanistan</v>
          </cell>
          <cell r="B3">
            <v>1976.3632389106001</v>
          </cell>
        </row>
        <row r="4">
          <cell r="A4" t="str">
            <v>Angola</v>
          </cell>
          <cell r="B4">
            <v>6657.8538913653802</v>
          </cell>
        </row>
        <row r="5">
          <cell r="A5" t="str">
            <v>Albania</v>
          </cell>
          <cell r="B5">
            <v>12943.4454960323</v>
          </cell>
        </row>
        <row r="6">
          <cell r="A6" t="str">
            <v>Andorra</v>
          </cell>
        </row>
        <row r="7">
          <cell r="A7" t="str">
            <v>Arab World</v>
          </cell>
          <cell r="B7">
            <v>16986.733300252101</v>
          </cell>
        </row>
        <row r="8">
          <cell r="A8" t="str">
            <v>United Arab Emirates</v>
          </cell>
          <cell r="B8">
            <v>74035.247464421802</v>
          </cell>
        </row>
        <row r="9">
          <cell r="A9" t="str">
            <v>Argentina</v>
          </cell>
          <cell r="B9">
            <v>20828.8763162865</v>
          </cell>
        </row>
        <row r="10">
          <cell r="A10" t="str">
            <v>Armenia</v>
          </cell>
          <cell r="B10">
            <v>9667.9593441408597</v>
          </cell>
        </row>
        <row r="11">
          <cell r="A11" t="str">
            <v>American Samoa</v>
          </cell>
        </row>
        <row r="12">
          <cell r="A12" t="str">
            <v>Antigua and Barbuda</v>
          </cell>
          <cell r="B12">
            <v>23522.1180284029</v>
          </cell>
        </row>
        <row r="13">
          <cell r="A13" t="str">
            <v>Australia</v>
          </cell>
          <cell r="B13">
            <v>49378.279636962499</v>
          </cell>
        </row>
        <row r="14">
          <cell r="A14" t="str">
            <v>Austria</v>
          </cell>
          <cell r="B14">
            <v>53879.297854516801</v>
          </cell>
        </row>
        <row r="15">
          <cell r="A15" t="str">
            <v>Azerbaijan</v>
          </cell>
          <cell r="B15">
            <v>17449.940084981801</v>
          </cell>
        </row>
        <row r="16">
          <cell r="A16" t="str">
            <v>Burundi</v>
          </cell>
          <cell r="B16">
            <v>735.45022483791195</v>
          </cell>
        </row>
        <row r="17">
          <cell r="A17" t="str">
            <v>Belgium</v>
          </cell>
          <cell r="B17">
            <v>49366.676337176003</v>
          </cell>
        </row>
        <row r="18">
          <cell r="A18" t="str">
            <v>Benin</v>
          </cell>
          <cell r="B18">
            <v>2276.4962054341299</v>
          </cell>
        </row>
        <row r="19">
          <cell r="A19" t="str">
            <v>Burkina Faso</v>
          </cell>
          <cell r="B19">
            <v>1866.1609979028799</v>
          </cell>
        </row>
        <row r="20">
          <cell r="A20" t="str">
            <v>Bangladesh</v>
          </cell>
          <cell r="B20">
            <v>3877.03245165611</v>
          </cell>
        </row>
        <row r="21">
          <cell r="A21" t="str">
            <v>Bulgaria</v>
          </cell>
          <cell r="B21">
            <v>20948.097056521499</v>
          </cell>
        </row>
        <row r="22">
          <cell r="A22" t="str">
            <v>Bahrain</v>
          </cell>
          <cell r="B22">
            <v>47708.055486150297</v>
          </cell>
        </row>
        <row r="23">
          <cell r="A23" t="str">
            <v>Bahamas</v>
          </cell>
          <cell r="B23">
            <v>30494.746292168798</v>
          </cell>
        </row>
        <row r="24">
          <cell r="A24" t="str">
            <v>Bosnia and Herzegovina</v>
          </cell>
          <cell r="B24">
            <v>13107.721560718601</v>
          </cell>
        </row>
        <row r="25">
          <cell r="A25" t="str">
            <v>Belarus</v>
          </cell>
          <cell r="B25">
            <v>18895.5937880729</v>
          </cell>
        </row>
        <row r="26">
          <cell r="A26" t="str">
            <v>Belize</v>
          </cell>
          <cell r="B26">
            <v>8525.1279938949901</v>
          </cell>
        </row>
        <row r="27">
          <cell r="A27" t="str">
            <v>Bermuda</v>
          </cell>
        </row>
        <row r="28">
          <cell r="A28" t="str">
            <v>Bolivia</v>
          </cell>
          <cell r="B28">
            <v>7575.6819505452604</v>
          </cell>
        </row>
        <row r="29">
          <cell r="A29" t="str">
            <v>Brazil</v>
          </cell>
          <cell r="B29">
            <v>15553.4015938834</v>
          </cell>
        </row>
        <row r="30">
          <cell r="A30" t="str">
            <v>Barbados</v>
          </cell>
          <cell r="B30">
            <v>18559.335369998898</v>
          </cell>
        </row>
        <row r="31">
          <cell r="A31" t="str">
            <v>Brunei</v>
          </cell>
          <cell r="B31">
            <v>79003.425280077994</v>
          </cell>
        </row>
        <row r="32">
          <cell r="A32" t="str">
            <v>Bhutan</v>
          </cell>
          <cell r="B32">
            <v>9391.5391823684895</v>
          </cell>
        </row>
        <row r="33">
          <cell r="A33" t="str">
            <v>Botswana</v>
          </cell>
          <cell r="B33">
            <v>17024.170004008301</v>
          </cell>
        </row>
        <row r="34">
          <cell r="A34" t="str">
            <v>Central African Republic</v>
          </cell>
          <cell r="B34">
            <v>727.485970915601</v>
          </cell>
        </row>
        <row r="35">
          <cell r="A35" t="str">
            <v>Canada</v>
          </cell>
          <cell r="B35">
            <v>46509.717027691499</v>
          </cell>
        </row>
        <row r="36">
          <cell r="A36" t="str">
            <v>Central Europe and the Baltics</v>
          </cell>
          <cell r="B36">
            <v>29632.333185596701</v>
          </cell>
        </row>
        <row r="37">
          <cell r="A37" t="str">
            <v>Switzerland</v>
          </cell>
          <cell r="B37">
            <v>66307.384031952097</v>
          </cell>
        </row>
        <row r="38">
          <cell r="A38" t="str">
            <v>Channel Islands</v>
          </cell>
        </row>
        <row r="39">
          <cell r="A39" t="str">
            <v>Chile</v>
          </cell>
          <cell r="B39">
            <v>24747.3071535577</v>
          </cell>
        </row>
        <row r="40">
          <cell r="A40" t="str">
            <v>China</v>
          </cell>
          <cell r="B40">
            <v>16842.407970462598</v>
          </cell>
        </row>
        <row r="41">
          <cell r="A41" t="str">
            <v>Cote d'Ivoire</v>
          </cell>
          <cell r="B41">
            <v>3944.7511615600702</v>
          </cell>
        </row>
        <row r="42">
          <cell r="A42" t="str">
            <v>Cameroon</v>
          </cell>
          <cell r="B42">
            <v>3722.4311748928799</v>
          </cell>
        </row>
        <row r="43">
          <cell r="A43" t="str">
            <v>DR Congo</v>
          </cell>
          <cell r="B43">
            <v>889.09564467732901</v>
          </cell>
        </row>
        <row r="44">
          <cell r="A44" t="str">
            <v>Congo</v>
          </cell>
          <cell r="B44">
            <v>5454.26386492036</v>
          </cell>
        </row>
        <row r="45">
          <cell r="A45" t="str">
            <v>Colombia</v>
          </cell>
          <cell r="B45">
            <v>14503.3261875557</v>
          </cell>
        </row>
        <row r="46">
          <cell r="A46" t="str">
            <v>Comoros</v>
          </cell>
          <cell r="B46">
            <v>2751.02017021241</v>
          </cell>
        </row>
        <row r="47">
          <cell r="A47" t="str">
            <v>Cabo Verde</v>
          </cell>
          <cell r="B47">
            <v>6912.6384466894897</v>
          </cell>
        </row>
        <row r="48">
          <cell r="A48" t="str">
            <v>Costa Rica</v>
          </cell>
          <cell r="B48">
            <v>17109.750995846502</v>
          </cell>
        </row>
        <row r="49">
          <cell r="A49" t="str">
            <v>Caribbean small states</v>
          </cell>
          <cell r="B49">
            <v>15809.1011872613</v>
          </cell>
        </row>
        <row r="50">
          <cell r="A50" t="str">
            <v>Cuba</v>
          </cell>
        </row>
        <row r="51">
          <cell r="A51" t="str">
            <v>Curacao</v>
          </cell>
        </row>
        <row r="52">
          <cell r="A52" t="str">
            <v>Cayman Islands</v>
          </cell>
          <cell r="B52">
            <v>58302.514413058198</v>
          </cell>
        </row>
        <row r="53">
          <cell r="A53" t="str">
            <v>Cyprus</v>
          </cell>
          <cell r="B53">
            <v>36012.3746358918</v>
          </cell>
        </row>
        <row r="54">
          <cell r="A54" t="str">
            <v>Czech Republic</v>
          </cell>
          <cell r="B54">
            <v>38019.580514203299</v>
          </cell>
        </row>
        <row r="55">
          <cell r="A55" t="str">
            <v>Germany</v>
          </cell>
          <cell r="B55">
            <v>52555.932637035898</v>
          </cell>
        </row>
        <row r="56">
          <cell r="A56" t="str">
            <v>Djibouti</v>
          </cell>
        </row>
        <row r="57">
          <cell r="A57" t="str">
            <v>Dominica</v>
          </cell>
          <cell r="B57">
            <v>10037.425864331201</v>
          </cell>
        </row>
        <row r="58">
          <cell r="A58" t="str">
            <v>Denmark</v>
          </cell>
          <cell r="B58">
            <v>54356.448273947099</v>
          </cell>
        </row>
        <row r="59">
          <cell r="A59" t="str">
            <v>Dominican Republic</v>
          </cell>
          <cell r="B59">
            <v>16063.640670995501</v>
          </cell>
        </row>
        <row r="60">
          <cell r="A60" t="str">
            <v>Algeria</v>
          </cell>
          <cell r="B60">
            <v>15292.7386568125</v>
          </cell>
        </row>
        <row r="61">
          <cell r="A61" t="str">
            <v>East Asia &amp; Pacific (excluding high income)</v>
          </cell>
          <cell r="B61">
            <v>14937.268419444699</v>
          </cell>
        </row>
        <row r="62">
          <cell r="A62" t="str">
            <v>Early-demographic dividend</v>
          </cell>
          <cell r="B62">
            <v>9796.8867029928406</v>
          </cell>
        </row>
        <row r="63">
          <cell r="A63" t="str">
            <v>East Asia &amp; Pacific</v>
          </cell>
          <cell r="B63">
            <v>18124.465570262899</v>
          </cell>
        </row>
        <row r="64">
          <cell r="A64" t="str">
            <v>Europe &amp; Central Asia (excluding high income)</v>
          </cell>
          <cell r="B64">
            <v>20780.941014746601</v>
          </cell>
        </row>
        <row r="65">
          <cell r="A65" t="str">
            <v>Europe &amp; Central Asia</v>
          </cell>
          <cell r="B65">
            <v>33522.123203134899</v>
          </cell>
        </row>
        <row r="66">
          <cell r="A66" t="str">
            <v>Ecuador</v>
          </cell>
          <cell r="B66">
            <v>11612.0450442826</v>
          </cell>
        </row>
        <row r="67">
          <cell r="A67" t="str">
            <v>Egypt</v>
          </cell>
          <cell r="B67">
            <v>11608.376452038799</v>
          </cell>
        </row>
        <row r="68">
          <cell r="A68" t="str">
            <v>Euro area</v>
          </cell>
          <cell r="B68">
            <v>45075.948829895002</v>
          </cell>
        </row>
        <row r="69">
          <cell r="A69" t="str">
            <v>Eritrea</v>
          </cell>
        </row>
        <row r="70">
          <cell r="A70" t="str">
            <v>Spain</v>
          </cell>
          <cell r="B70">
            <v>39037.432798106303</v>
          </cell>
        </row>
        <row r="71">
          <cell r="A71" t="str">
            <v>Estonia</v>
          </cell>
          <cell r="B71">
            <v>33447.827719823901</v>
          </cell>
        </row>
        <row r="72">
          <cell r="A72" t="str">
            <v>Ethiopia</v>
          </cell>
          <cell r="B72">
            <v>1903.2384944507901</v>
          </cell>
        </row>
        <row r="73">
          <cell r="A73" t="str">
            <v>European Union</v>
          </cell>
          <cell r="B73">
            <v>42516.7045235033</v>
          </cell>
        </row>
        <row r="74">
          <cell r="A74" t="str">
            <v>Fragile and conflict affected situations</v>
          </cell>
          <cell r="B74">
            <v>4456.7603055649197</v>
          </cell>
        </row>
        <row r="75">
          <cell r="A75" t="str">
            <v>Finland</v>
          </cell>
          <cell r="B75">
            <v>46343.577216912199</v>
          </cell>
        </row>
        <row r="76">
          <cell r="A76" t="str">
            <v>Fiji</v>
          </cell>
          <cell r="B76">
            <v>9574.8786542948692</v>
          </cell>
        </row>
        <row r="77">
          <cell r="A77" t="str">
            <v>France</v>
          </cell>
          <cell r="B77">
            <v>44032.8980744691</v>
          </cell>
        </row>
        <row r="78">
          <cell r="A78" t="str">
            <v>Faroe Islands</v>
          </cell>
        </row>
        <row r="79">
          <cell r="A79" t="str">
            <v>Micronesia</v>
          </cell>
          <cell r="B79">
            <v>3700.7938565289501</v>
          </cell>
        </row>
        <row r="80">
          <cell r="A80" t="str">
            <v>Gabon</v>
          </cell>
          <cell r="B80">
            <v>18113.2962798552</v>
          </cell>
        </row>
        <row r="81">
          <cell r="A81" t="str">
            <v>England</v>
          </cell>
          <cell r="B81">
            <v>44920.4517345571</v>
          </cell>
        </row>
        <row r="82">
          <cell r="A82" t="str">
            <v>Georgia</v>
          </cell>
          <cell r="B82">
            <v>10674.460853388</v>
          </cell>
        </row>
        <row r="83">
          <cell r="A83" t="str">
            <v>Ghana</v>
          </cell>
          <cell r="B83">
            <v>4501.8527686929401</v>
          </cell>
        </row>
        <row r="84">
          <cell r="A84" t="str">
            <v>Gibraltar</v>
          </cell>
        </row>
        <row r="85">
          <cell r="A85" t="str">
            <v>Guinea</v>
          </cell>
          <cell r="B85">
            <v>2247.0203571577199</v>
          </cell>
        </row>
        <row r="86">
          <cell r="A86" t="str">
            <v>Gambia</v>
          </cell>
          <cell r="B86">
            <v>1699.11467684235</v>
          </cell>
        </row>
        <row r="87">
          <cell r="A87" t="str">
            <v>Guinea-Bissau</v>
          </cell>
          <cell r="B87">
            <v>1703.8311545608501</v>
          </cell>
        </row>
        <row r="88">
          <cell r="A88" t="str">
            <v>Equatorial Guinea</v>
          </cell>
          <cell r="B88">
            <v>24439.216055002798</v>
          </cell>
        </row>
        <row r="89">
          <cell r="A89" t="str">
            <v>Greece</v>
          </cell>
          <cell r="B89">
            <v>28582.845579885899</v>
          </cell>
        </row>
        <row r="90">
          <cell r="A90" t="str">
            <v>Grenada</v>
          </cell>
          <cell r="B90">
            <v>15155.8459967893</v>
          </cell>
        </row>
        <row r="91">
          <cell r="A91" t="str">
            <v>Greenland</v>
          </cell>
        </row>
        <row r="92">
          <cell r="A92" t="str">
            <v>Guatemala</v>
          </cell>
          <cell r="B92">
            <v>8167.5492842617696</v>
          </cell>
        </row>
        <row r="93">
          <cell r="A93" t="str">
            <v>Guam</v>
          </cell>
        </row>
        <row r="94">
          <cell r="A94" t="str">
            <v>Guyana</v>
          </cell>
          <cell r="B94">
            <v>8179.9233340928204</v>
          </cell>
        </row>
        <row r="95">
          <cell r="A95" t="str">
            <v>High income</v>
          </cell>
          <cell r="B95">
            <v>47892.704246463298</v>
          </cell>
        </row>
        <row r="96">
          <cell r="A96" t="str">
            <v>Hong Kong</v>
          </cell>
          <cell r="B96">
            <v>61670.754599275999</v>
          </cell>
        </row>
        <row r="97">
          <cell r="A97" t="str">
            <v>Honduras</v>
          </cell>
          <cell r="B97">
            <v>4996.81279676545</v>
          </cell>
        </row>
        <row r="98">
          <cell r="A98" t="str">
            <v>Heavily indebted poor countries (HIPC)</v>
          </cell>
          <cell r="B98">
            <v>2399.2441897932099</v>
          </cell>
        </row>
        <row r="99">
          <cell r="A99" t="str">
            <v>Croatia</v>
          </cell>
          <cell r="B99">
            <v>26295.5122972506</v>
          </cell>
        </row>
        <row r="100">
          <cell r="A100" t="str">
            <v>Haiti</v>
          </cell>
          <cell r="B100">
            <v>1818.79478359975</v>
          </cell>
        </row>
        <row r="101">
          <cell r="A101" t="str">
            <v>Hungary</v>
          </cell>
          <cell r="B101">
            <v>28798.6425572425</v>
          </cell>
        </row>
        <row r="102">
          <cell r="A102" t="str">
            <v>IBRD only</v>
          </cell>
          <cell r="B102">
            <v>13837.6039891525</v>
          </cell>
        </row>
        <row r="103">
          <cell r="A103" t="str">
            <v>IDA &amp; IBRD total</v>
          </cell>
          <cell r="B103">
            <v>11286.318637695</v>
          </cell>
        </row>
        <row r="104">
          <cell r="A104" t="str">
            <v>IDA total</v>
          </cell>
          <cell r="B104">
            <v>3813.17435040288</v>
          </cell>
        </row>
        <row r="105">
          <cell r="A105" t="str">
            <v>IDA blend</v>
          </cell>
          <cell r="B105">
            <v>5392.0720389968801</v>
          </cell>
        </row>
        <row r="106">
          <cell r="A106" t="str">
            <v>Indonesia</v>
          </cell>
          <cell r="B106">
            <v>12309.626120606699</v>
          </cell>
        </row>
        <row r="107">
          <cell r="A107" t="str">
            <v>IDA only</v>
          </cell>
          <cell r="B107">
            <v>3018.7187525918798</v>
          </cell>
        </row>
        <row r="108">
          <cell r="A108" t="str">
            <v>Isle of Man</v>
          </cell>
        </row>
        <row r="109">
          <cell r="A109" t="str">
            <v>India</v>
          </cell>
          <cell r="B109">
            <v>7166.2015749608299</v>
          </cell>
        </row>
        <row r="110">
          <cell r="A110" t="str">
            <v>Not classified</v>
          </cell>
        </row>
        <row r="111">
          <cell r="A111" t="str">
            <v>Ireland</v>
          </cell>
          <cell r="B111">
            <v>76744.707317643595</v>
          </cell>
        </row>
        <row r="112">
          <cell r="A112" t="str">
            <v>Iran</v>
          </cell>
          <cell r="B112">
            <v>20884.737948448401</v>
          </cell>
        </row>
        <row r="113">
          <cell r="A113" t="str">
            <v>Iraq</v>
          </cell>
          <cell r="B113">
            <v>16935.065792813599</v>
          </cell>
        </row>
        <row r="114">
          <cell r="A114" t="str">
            <v>Iceland</v>
          </cell>
          <cell r="B114">
            <v>55322.084588441197</v>
          </cell>
        </row>
        <row r="115">
          <cell r="A115" t="str">
            <v>Israel</v>
          </cell>
          <cell r="B115">
            <v>38867.761597107601</v>
          </cell>
        </row>
        <row r="116">
          <cell r="A116" t="str">
            <v>Italy</v>
          </cell>
          <cell r="B116">
            <v>40923.702222679101</v>
          </cell>
        </row>
        <row r="117">
          <cell r="A117" t="str">
            <v>Jamaica</v>
          </cell>
          <cell r="B117">
            <v>9065.6119705487708</v>
          </cell>
        </row>
        <row r="118">
          <cell r="A118" t="str">
            <v>Jordan</v>
          </cell>
          <cell r="B118">
            <v>9172.7770108348905</v>
          </cell>
        </row>
        <row r="119">
          <cell r="A119" t="str">
            <v>Japan</v>
          </cell>
          <cell r="B119">
            <v>42066.576296738203</v>
          </cell>
        </row>
        <row r="120">
          <cell r="A120" t="str">
            <v>Kazakhstan</v>
          </cell>
          <cell r="B120">
            <v>26490.8424470762</v>
          </cell>
        </row>
        <row r="121">
          <cell r="A121" t="str">
            <v>Kenya</v>
          </cell>
          <cell r="B121">
            <v>3292.4036327147001</v>
          </cell>
        </row>
        <row r="122">
          <cell r="A122" t="str">
            <v>Kyrgyzstan</v>
          </cell>
          <cell r="B122">
            <v>3735.4348438544598</v>
          </cell>
        </row>
        <row r="123">
          <cell r="A123" t="str">
            <v>Cambodia</v>
          </cell>
          <cell r="B123">
            <v>4017.57072532349</v>
          </cell>
        </row>
        <row r="124">
          <cell r="A124" t="str">
            <v>Kiribati</v>
          </cell>
          <cell r="B124">
            <v>2185.0460677625501</v>
          </cell>
        </row>
        <row r="125">
          <cell r="A125" t="str">
            <v>Saint Kitts and Nevis</v>
          </cell>
          <cell r="B125">
            <v>28636.363456172799</v>
          </cell>
        </row>
        <row r="126">
          <cell r="A126" t="str">
            <v>South Korea</v>
          </cell>
          <cell r="B126">
            <v>38824.115390261199</v>
          </cell>
        </row>
        <row r="127">
          <cell r="A127" t="str">
            <v>Kuwait</v>
          </cell>
          <cell r="B127">
            <v>72095.681381368398</v>
          </cell>
        </row>
        <row r="128">
          <cell r="A128" t="str">
            <v>Latin America &amp; Caribbean (excluding high income)</v>
          </cell>
          <cell r="B128">
            <v>14931.765292362301</v>
          </cell>
        </row>
        <row r="129">
          <cell r="A129" t="str">
            <v>Laos</v>
          </cell>
          <cell r="B129">
            <v>7038.2761951493003</v>
          </cell>
        </row>
        <row r="130">
          <cell r="A130" t="str">
            <v>Lebanon</v>
          </cell>
          <cell r="B130">
            <v>14512.688869825201</v>
          </cell>
        </row>
        <row r="131">
          <cell r="A131" t="str">
            <v>Liberia</v>
          </cell>
          <cell r="B131">
            <v>1285.30370561979</v>
          </cell>
        </row>
        <row r="132">
          <cell r="A132" t="str">
            <v>Libya</v>
          </cell>
          <cell r="B132">
            <v>19672.959613274699</v>
          </cell>
        </row>
        <row r="133">
          <cell r="A133" t="str">
            <v>Saint Lucia</v>
          </cell>
          <cell r="B133">
            <v>13985.954848064601</v>
          </cell>
        </row>
        <row r="134">
          <cell r="A134" t="str">
            <v>Latin America &amp; Caribbean</v>
          </cell>
          <cell r="B134">
            <v>15925.5171329927</v>
          </cell>
        </row>
        <row r="135">
          <cell r="A135" t="str">
            <v>Least developed countries: UN classification</v>
          </cell>
          <cell r="B135">
            <v>2795.5615669368599</v>
          </cell>
        </row>
        <row r="136">
          <cell r="A136" t="str">
            <v>Low income</v>
          </cell>
          <cell r="B136">
            <v>2158.1490360807702</v>
          </cell>
        </row>
        <row r="137">
          <cell r="A137" t="str">
            <v>Liechtenstein</v>
          </cell>
        </row>
        <row r="138">
          <cell r="A138" t="str">
            <v>Sri Lanka</v>
          </cell>
          <cell r="B138">
            <v>12862.570868392</v>
          </cell>
        </row>
        <row r="139">
          <cell r="A139" t="str">
            <v>Lower middle income</v>
          </cell>
          <cell r="B139">
            <v>7252.9714649342204</v>
          </cell>
        </row>
        <row r="140">
          <cell r="A140" t="str">
            <v>Low &amp; middle income</v>
          </cell>
          <cell r="B140">
            <v>11013.1608017745</v>
          </cell>
        </row>
        <row r="141">
          <cell r="A141" t="str">
            <v>Lesotho</v>
          </cell>
          <cell r="B141">
            <v>2932.0306803517801</v>
          </cell>
        </row>
        <row r="142">
          <cell r="A142" t="str">
            <v>Late-demographic dividend</v>
          </cell>
          <cell r="B142">
            <v>17829.0823104763</v>
          </cell>
        </row>
        <row r="143">
          <cell r="A143" t="str">
            <v>Lithuania</v>
          </cell>
          <cell r="B143">
            <v>33252.676833990699</v>
          </cell>
        </row>
        <row r="144">
          <cell r="A144" t="str">
            <v>Luxembourg</v>
          </cell>
          <cell r="B144">
            <v>107640.559218408</v>
          </cell>
        </row>
        <row r="145">
          <cell r="A145" t="str">
            <v>Latvia</v>
          </cell>
          <cell r="B145">
            <v>28362.012043723</v>
          </cell>
        </row>
        <row r="146">
          <cell r="A146" t="str">
            <v>Macao</v>
          </cell>
          <cell r="B146">
            <v>115367.384436158</v>
          </cell>
        </row>
        <row r="147">
          <cell r="A147" t="str">
            <v>St. Martin (French part)</v>
          </cell>
        </row>
        <row r="148">
          <cell r="A148" t="str">
            <v>Morocco</v>
          </cell>
          <cell r="B148">
            <v>8225.0274248359601</v>
          </cell>
        </row>
        <row r="149">
          <cell r="A149" t="str">
            <v>Monaco</v>
          </cell>
        </row>
        <row r="150">
          <cell r="A150" t="str">
            <v>Moldova</v>
          </cell>
          <cell r="B150">
            <v>5710.81770832242</v>
          </cell>
        </row>
        <row r="151">
          <cell r="A151" t="str">
            <v>Madagascar</v>
          </cell>
          <cell r="B151">
            <v>1558.34480756061</v>
          </cell>
        </row>
        <row r="152">
          <cell r="A152" t="str">
            <v>Maldives</v>
          </cell>
          <cell r="B152">
            <v>16688.2134876239</v>
          </cell>
        </row>
        <row r="153">
          <cell r="A153" t="str">
            <v>Middle East &amp; North Africa</v>
          </cell>
          <cell r="B153">
            <v>19951.053586577102</v>
          </cell>
        </row>
        <row r="154">
          <cell r="A154" t="str">
            <v>Mexico</v>
          </cell>
          <cell r="B154">
            <v>18655.9217271663</v>
          </cell>
        </row>
        <row r="155">
          <cell r="A155" t="str">
            <v>Marshall Islands</v>
          </cell>
          <cell r="B155">
            <v>4246.9197967816599</v>
          </cell>
        </row>
        <row r="156">
          <cell r="A156" t="str">
            <v>Middle income</v>
          </cell>
          <cell r="B156">
            <v>12189.620265380399</v>
          </cell>
        </row>
        <row r="157">
          <cell r="A157" t="str">
            <v>Macedonia</v>
          </cell>
          <cell r="B157">
            <v>15290.3349989833</v>
          </cell>
        </row>
        <row r="158">
          <cell r="A158" t="str">
            <v>Mali</v>
          </cell>
          <cell r="B158">
            <v>2218.2126877958199</v>
          </cell>
        </row>
        <row r="159">
          <cell r="A159" t="str">
            <v>Malta</v>
          </cell>
          <cell r="B159">
            <v>40796.759252973403</v>
          </cell>
        </row>
        <row r="160">
          <cell r="A160" t="str">
            <v>Myanmar</v>
          </cell>
          <cell r="B160">
            <v>6173.7769202825903</v>
          </cell>
        </row>
        <row r="161">
          <cell r="A161" t="str">
            <v>Middle East &amp; North Africa (excluding high income)</v>
          </cell>
          <cell r="B161">
            <v>13609.419595834601</v>
          </cell>
        </row>
        <row r="162">
          <cell r="A162" t="str">
            <v>Montenegro</v>
          </cell>
          <cell r="B162">
            <v>19354.929819486599</v>
          </cell>
        </row>
        <row r="163">
          <cell r="A163" t="str">
            <v>Mongolia</v>
          </cell>
          <cell r="B163">
            <v>12945.8208918736</v>
          </cell>
        </row>
        <row r="164">
          <cell r="A164" t="str">
            <v>Northern Mariana Islands</v>
          </cell>
        </row>
        <row r="165">
          <cell r="A165" t="str">
            <v>Mozambique</v>
          </cell>
          <cell r="B165">
            <v>1250.24294797477</v>
          </cell>
        </row>
        <row r="166">
          <cell r="A166" t="str">
            <v>Mauritania</v>
          </cell>
          <cell r="B166">
            <v>3958.0597634623</v>
          </cell>
        </row>
        <row r="167">
          <cell r="A167" t="str">
            <v>Mauritius</v>
          </cell>
          <cell r="B167">
            <v>22356.156670130102</v>
          </cell>
        </row>
        <row r="168">
          <cell r="A168" t="str">
            <v>Malawi</v>
          </cell>
          <cell r="B168">
            <v>1204.74834562311</v>
          </cell>
        </row>
        <row r="169">
          <cell r="A169" t="str">
            <v>Malaysia</v>
          </cell>
          <cell r="B169">
            <v>29511.442828237799</v>
          </cell>
        </row>
        <row r="170">
          <cell r="A170" t="str">
            <v>North America</v>
          </cell>
          <cell r="B170">
            <v>58567.050003235003</v>
          </cell>
        </row>
        <row r="171">
          <cell r="A171" t="str">
            <v>Namibia</v>
          </cell>
          <cell r="B171">
            <v>10470.879471615801</v>
          </cell>
        </row>
        <row r="172">
          <cell r="A172" t="str">
            <v>New Caledonia</v>
          </cell>
        </row>
        <row r="173">
          <cell r="A173" t="str">
            <v>Niger</v>
          </cell>
          <cell r="B173">
            <v>1018.75992006712</v>
          </cell>
        </row>
        <row r="174">
          <cell r="A174" t="str">
            <v>Nigeria</v>
          </cell>
          <cell r="B174">
            <v>5887.1718190870497</v>
          </cell>
        </row>
        <row r="175">
          <cell r="A175" t="str">
            <v>Nicaragua</v>
          </cell>
          <cell r="B175">
            <v>5854.5697356705105</v>
          </cell>
        </row>
        <row r="176">
          <cell r="A176" t="str">
            <v>Netherlands</v>
          </cell>
          <cell r="B176">
            <v>54422.008015562496</v>
          </cell>
        </row>
        <row r="177">
          <cell r="A177" t="str">
            <v>Norway</v>
          </cell>
          <cell r="B177">
            <v>62182.8421398992</v>
          </cell>
        </row>
        <row r="178">
          <cell r="A178" t="str">
            <v>Nepal</v>
          </cell>
          <cell r="B178">
            <v>2702.4164194238301</v>
          </cell>
        </row>
        <row r="179">
          <cell r="A179" t="str">
            <v>Nauru</v>
          </cell>
          <cell r="B179">
            <v>15039.316812864699</v>
          </cell>
        </row>
        <row r="180">
          <cell r="A180" t="str">
            <v>New Zealand</v>
          </cell>
          <cell r="B180">
            <v>40747.609856042203</v>
          </cell>
        </row>
        <row r="181">
          <cell r="A181" t="str">
            <v>OECD members</v>
          </cell>
          <cell r="B181">
            <v>44034.665061754204</v>
          </cell>
        </row>
        <row r="182">
          <cell r="A182" t="str">
            <v>Oman</v>
          </cell>
          <cell r="B182">
            <v>41331.180276790401</v>
          </cell>
        </row>
        <row r="183">
          <cell r="A183" t="str">
            <v>Other small states</v>
          </cell>
          <cell r="B183">
            <v>25966.131439190998</v>
          </cell>
        </row>
        <row r="184">
          <cell r="A184" t="str">
            <v>Pakistan</v>
          </cell>
          <cell r="B184">
            <v>5539.1074940490298</v>
          </cell>
        </row>
        <row r="185">
          <cell r="A185" t="str">
            <v>Panama</v>
          </cell>
          <cell r="B185">
            <v>24520.867378232899</v>
          </cell>
        </row>
        <row r="186">
          <cell r="A186" t="str">
            <v>Peru</v>
          </cell>
          <cell r="B186">
            <v>13462.7393058217</v>
          </cell>
        </row>
        <row r="187">
          <cell r="A187" t="str">
            <v>Philippines</v>
          </cell>
          <cell r="B187">
            <v>8360.5090049870105</v>
          </cell>
        </row>
        <row r="188">
          <cell r="A188" t="str">
            <v>Palau</v>
          </cell>
          <cell r="B188">
            <v>14854.0573825641</v>
          </cell>
        </row>
        <row r="189">
          <cell r="A189" t="str">
            <v>Papua New Guinea</v>
          </cell>
          <cell r="B189">
            <v>4207.7072077470502</v>
          </cell>
        </row>
        <row r="190">
          <cell r="A190" t="str">
            <v>Poland</v>
          </cell>
          <cell r="B190">
            <v>29923.709567949802</v>
          </cell>
        </row>
        <row r="191">
          <cell r="A191" t="str">
            <v>Pre-demographic dividend</v>
          </cell>
          <cell r="B191">
            <v>3850.8794816416398</v>
          </cell>
        </row>
        <row r="192">
          <cell r="A192" t="str">
            <v>Puerto Rico</v>
          </cell>
          <cell r="B192">
            <v>39092.472900079003</v>
          </cell>
        </row>
        <row r="193">
          <cell r="A193" t="str">
            <v>North Korea</v>
          </cell>
        </row>
        <row r="194">
          <cell r="A194" t="str">
            <v>Portugal</v>
          </cell>
          <cell r="B194">
            <v>32554.2980183133</v>
          </cell>
        </row>
        <row r="195">
          <cell r="A195" t="str">
            <v>Paraguay</v>
          </cell>
          <cell r="B195">
            <v>13109.343582837801</v>
          </cell>
        </row>
        <row r="196">
          <cell r="A196" t="str">
            <v>West Bank and Gaza</v>
          </cell>
          <cell r="B196">
            <v>4895.7092149296896</v>
          </cell>
        </row>
        <row r="197">
          <cell r="A197" t="str">
            <v>Pacific island small states</v>
          </cell>
          <cell r="B197">
            <v>5963.4338462399901</v>
          </cell>
        </row>
        <row r="198">
          <cell r="A198" t="str">
            <v>Post-demographic dividend</v>
          </cell>
          <cell r="B198">
            <v>46994.258185820203</v>
          </cell>
        </row>
        <row r="199">
          <cell r="A199" t="str">
            <v>French Polynesia</v>
          </cell>
        </row>
        <row r="200">
          <cell r="A200" t="str">
            <v>Qatar</v>
          </cell>
          <cell r="B200">
            <v>128646.76018783799</v>
          </cell>
        </row>
        <row r="201">
          <cell r="A201" t="str">
            <v>Romania</v>
          </cell>
          <cell r="B201">
            <v>26660.2032841736</v>
          </cell>
        </row>
        <row r="202">
          <cell r="A202" t="str">
            <v>Russia</v>
          </cell>
          <cell r="B202">
            <v>25763.2591955807</v>
          </cell>
        </row>
        <row r="203">
          <cell r="A203" t="str">
            <v>Rwanda</v>
          </cell>
          <cell r="B203">
            <v>2043.4957330868899</v>
          </cell>
        </row>
        <row r="204">
          <cell r="A204" t="str">
            <v>South Asia</v>
          </cell>
          <cell r="B204">
            <v>6579.4769050968798</v>
          </cell>
        </row>
        <row r="205">
          <cell r="A205" t="str">
            <v>Saudi Arabia</v>
          </cell>
          <cell r="B205">
            <v>53893.147607061503</v>
          </cell>
        </row>
        <row r="206">
          <cell r="A206" t="str">
            <v>Sudan</v>
          </cell>
          <cell r="B206">
            <v>4913.9815526273796</v>
          </cell>
        </row>
        <row r="207">
          <cell r="A207" t="str">
            <v>Senegal</v>
          </cell>
          <cell r="B207">
            <v>3457.5308642629302</v>
          </cell>
        </row>
        <row r="208">
          <cell r="A208" t="str">
            <v>Singapore</v>
          </cell>
          <cell r="B208">
            <v>94104.703792304703</v>
          </cell>
        </row>
        <row r="209">
          <cell r="A209" t="str">
            <v>Solomon Islands</v>
          </cell>
          <cell r="B209">
            <v>2426.9225608197398</v>
          </cell>
        </row>
        <row r="210">
          <cell r="A210" t="str">
            <v>Sierra Leone</v>
          </cell>
          <cell r="B210">
            <v>1530.3727869662</v>
          </cell>
        </row>
        <row r="211">
          <cell r="A211" t="str">
            <v>El Salvador</v>
          </cell>
          <cell r="B211">
            <v>8023.0491328831804</v>
          </cell>
        </row>
        <row r="212">
          <cell r="A212" t="str">
            <v>San Marino</v>
          </cell>
          <cell r="B212">
            <v>63548.591488774597</v>
          </cell>
        </row>
        <row r="213">
          <cell r="A213" t="str">
            <v>Somalia</v>
          </cell>
          <cell r="B213">
            <v>499.82</v>
          </cell>
        </row>
        <row r="214">
          <cell r="A214" t="str">
            <v>Serbia</v>
          </cell>
          <cell r="B214">
            <v>15431.9034790858</v>
          </cell>
        </row>
        <row r="215">
          <cell r="A215" t="str">
            <v>Sub-Saharan Africa (excluding high income)</v>
          </cell>
          <cell r="B215">
            <v>3835.6287139145202</v>
          </cell>
        </row>
        <row r="216">
          <cell r="A216" t="str">
            <v>South Sudan</v>
          </cell>
          <cell r="B216">
            <v>1525.3</v>
          </cell>
        </row>
        <row r="217">
          <cell r="A217" t="str">
            <v>Sub-Saharan Africa</v>
          </cell>
          <cell r="B217">
            <v>3837.9313935274499</v>
          </cell>
        </row>
        <row r="218">
          <cell r="A218" t="str">
            <v>Small states</v>
          </cell>
          <cell r="B218">
            <v>22930.678801544</v>
          </cell>
        </row>
        <row r="219">
          <cell r="A219" t="str">
            <v>Sao Tome and Principe</v>
          </cell>
          <cell r="B219">
            <v>3358.5483786733898</v>
          </cell>
        </row>
        <row r="220">
          <cell r="A220" t="str">
            <v>Suriname</v>
          </cell>
          <cell r="B220">
            <v>15191.194951252</v>
          </cell>
        </row>
        <row r="221">
          <cell r="A221" t="str">
            <v>Slovakia</v>
          </cell>
          <cell r="B221">
            <v>32371.222954765199</v>
          </cell>
        </row>
        <row r="222">
          <cell r="A222" t="str">
            <v>Slovenia</v>
          </cell>
          <cell r="B222">
            <v>36387.4643533161</v>
          </cell>
        </row>
        <row r="223">
          <cell r="A223" t="str">
            <v>Sweden</v>
          </cell>
          <cell r="B223">
            <v>51404.785391483798</v>
          </cell>
        </row>
        <row r="224">
          <cell r="A224" t="str">
            <v>Eswatini</v>
          </cell>
          <cell r="B224">
            <v>8659.1615480241398</v>
          </cell>
        </row>
        <row r="225">
          <cell r="A225" t="str">
            <v>Sint Maarten (Dutch part)</v>
          </cell>
        </row>
        <row r="226">
          <cell r="A226" t="str">
            <v>Seychelles</v>
          </cell>
          <cell r="B226">
            <v>29327.5662949707</v>
          </cell>
        </row>
        <row r="227">
          <cell r="A227" t="str">
            <v>Syria</v>
          </cell>
          <cell r="B227">
            <v>2684</v>
          </cell>
        </row>
        <row r="228">
          <cell r="A228" t="str">
            <v>Turks and Caicos Islands</v>
          </cell>
        </row>
        <row r="229">
          <cell r="A229" t="str">
            <v>Chad</v>
          </cell>
          <cell r="B229">
            <v>1945.2949968463199</v>
          </cell>
        </row>
        <row r="230">
          <cell r="A230" t="str">
            <v>East Asia &amp; Pacific (IDA &amp; IBRD countries)</v>
          </cell>
          <cell r="B230">
            <v>15095.0580922442</v>
          </cell>
        </row>
        <row r="231">
          <cell r="A231" t="str">
            <v>Europe &amp; Central Asia (IDA &amp; IBRD countries)</v>
          </cell>
          <cell r="B231">
            <v>21589.319427826202</v>
          </cell>
        </row>
        <row r="232">
          <cell r="A232" t="str">
            <v>Togo</v>
          </cell>
          <cell r="B232">
            <v>1663.4266430590301</v>
          </cell>
        </row>
        <row r="233">
          <cell r="A233" t="str">
            <v>Thailand</v>
          </cell>
          <cell r="B233">
            <v>17910.148919757401</v>
          </cell>
        </row>
        <row r="234">
          <cell r="A234" t="str">
            <v>Tajikistan</v>
          </cell>
          <cell r="B234">
            <v>3201.7709905335601</v>
          </cell>
        </row>
        <row r="235">
          <cell r="A235" t="str">
            <v>Turkmenistan</v>
          </cell>
          <cell r="B235">
            <v>18030.949609350999</v>
          </cell>
        </row>
        <row r="236">
          <cell r="A236" t="str">
            <v>Latin America &amp; the Caribbean (IDA &amp; IBRD countries)</v>
          </cell>
          <cell r="B236">
            <v>15839.6231247135</v>
          </cell>
        </row>
        <row r="237">
          <cell r="A237" t="str">
            <v>Timor-Leste</v>
          </cell>
          <cell r="B237">
            <v>7228.1685995276002</v>
          </cell>
        </row>
        <row r="238">
          <cell r="A238" t="str">
            <v>Middle East &amp; North Africa (IDA &amp; IBRD countries)</v>
          </cell>
          <cell r="B238">
            <v>13719.6428462104</v>
          </cell>
        </row>
        <row r="239">
          <cell r="A239" t="str">
            <v>Tonga</v>
          </cell>
          <cell r="B239">
            <v>5969.1837775636895</v>
          </cell>
        </row>
        <row r="240">
          <cell r="A240" t="str">
            <v>South Asia (IDA &amp; IBRD)</v>
          </cell>
          <cell r="B240">
            <v>6579.4769050968798</v>
          </cell>
        </row>
        <row r="241">
          <cell r="A241" t="str">
            <v>Sub-Saharan Africa (IDA &amp; IBRD countries)</v>
          </cell>
          <cell r="B241">
            <v>3837.9313935274499</v>
          </cell>
        </row>
        <row r="242">
          <cell r="A242" t="str">
            <v>Trinidad and Tobago</v>
          </cell>
          <cell r="B242">
            <v>31644.684963456501</v>
          </cell>
        </row>
        <row r="243">
          <cell r="A243" t="str">
            <v>Tunisia</v>
          </cell>
          <cell r="B243">
            <v>11936.2289462106</v>
          </cell>
        </row>
        <row r="244">
          <cell r="A244" t="str">
            <v>Turkey</v>
          </cell>
          <cell r="B244">
            <v>28001.827683365798</v>
          </cell>
        </row>
        <row r="245">
          <cell r="A245" t="str">
            <v>Tuvalu</v>
          </cell>
          <cell r="B245">
            <v>3933.2738515270098</v>
          </cell>
        </row>
        <row r="246">
          <cell r="A246" t="str">
            <v>Tanzania</v>
          </cell>
          <cell r="B246">
            <v>2947.8001841866298</v>
          </cell>
        </row>
        <row r="247">
          <cell r="A247" t="str">
            <v>Uganda</v>
          </cell>
          <cell r="B247">
            <v>1868.1807131825201</v>
          </cell>
        </row>
        <row r="248">
          <cell r="A248" t="str">
            <v>Ukraine</v>
          </cell>
          <cell r="B248">
            <v>8698.6531797487605</v>
          </cell>
        </row>
        <row r="249">
          <cell r="A249" t="str">
            <v>Upper middle income</v>
          </cell>
          <cell r="B249">
            <v>17871.386906211101</v>
          </cell>
        </row>
        <row r="250">
          <cell r="A250" t="str">
            <v>Uruguay</v>
          </cell>
          <cell r="B250">
            <v>22610.3423358789</v>
          </cell>
        </row>
        <row r="251">
          <cell r="A251" t="str">
            <v>United States</v>
          </cell>
          <cell r="B251">
            <v>59927.930286056602</v>
          </cell>
        </row>
        <row r="252">
          <cell r="A252" t="str">
            <v>Uzbekistan</v>
          </cell>
          <cell r="B252">
            <v>6879.5680166995699</v>
          </cell>
        </row>
        <row r="253">
          <cell r="A253" t="str">
            <v>Saint Vincent and the Grenadines</v>
          </cell>
          <cell r="B253">
            <v>11769.1697143377</v>
          </cell>
        </row>
        <row r="254">
          <cell r="A254" t="str">
            <v>Venezuela</v>
          </cell>
        </row>
        <row r="255">
          <cell r="A255" t="str">
            <v>British Virgin Islands</v>
          </cell>
        </row>
        <row r="256">
          <cell r="A256" t="str">
            <v>US Virgin Islands</v>
          </cell>
        </row>
        <row r="257">
          <cell r="A257" t="str">
            <v>Vietnam</v>
          </cell>
          <cell r="B257">
            <v>6790.2113959179296</v>
          </cell>
        </row>
        <row r="258">
          <cell r="A258" t="str">
            <v>Vanuatu</v>
          </cell>
          <cell r="B258">
            <v>3214.63866918544</v>
          </cell>
        </row>
        <row r="259">
          <cell r="A259" t="str">
            <v>World</v>
          </cell>
          <cell r="B259">
            <v>17099.654460628699</v>
          </cell>
        </row>
        <row r="260">
          <cell r="A260" t="str">
            <v>Samoa</v>
          </cell>
          <cell r="B260">
            <v>6640.7002373450496</v>
          </cell>
        </row>
        <row r="261">
          <cell r="A261" t="str">
            <v>Kosovo</v>
          </cell>
          <cell r="B261">
            <v>10759.648383424001</v>
          </cell>
        </row>
        <row r="262">
          <cell r="A262" t="str">
            <v>Yemen</v>
          </cell>
          <cell r="B262">
            <v>2606.3924586633302</v>
          </cell>
        </row>
        <row r="263">
          <cell r="A263" t="str">
            <v>South Africa</v>
          </cell>
          <cell r="B263">
            <v>13526.1888809301</v>
          </cell>
        </row>
        <row r="264">
          <cell r="A264" t="str">
            <v>Zambia</v>
          </cell>
          <cell r="B264">
            <v>4032.5891747659998</v>
          </cell>
        </row>
        <row r="265">
          <cell r="A265" t="str">
            <v>Zimbabwe</v>
          </cell>
          <cell r="B265">
            <v>2433.7180667637299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9CFE6-F920-4084-8CF1-998ECAE5D801}" name="Table1" displayName="Table1" ref="A1:AC157" totalsRowShown="0">
  <autoFilter ref="A1:AC157" xr:uid="{19376173-F585-49C9-A00D-0ED251221767}"/>
  <sortState xmlns:xlrd2="http://schemas.microsoft.com/office/spreadsheetml/2017/richdata2" ref="A2:AC157">
    <sortCondition ref="B1:B157"/>
  </sortState>
  <tableColumns count="29">
    <tableColumn id="1" xr3:uid="{32FC4E25-EC5D-4725-B418-F2C042DF4ECC}" name="Country"/>
    <tableColumn id="2" xr3:uid="{CF2AA241-C228-4FEB-87E0-5B2B153FBDCA}" name="Rank"/>
    <tableColumn id="3" xr3:uid="{7E13A714-D652-4361-8E92-31D4B350C51B}" name="Bsk.M">
      <calculatedColumnFormula>VLOOKUP(A2,[1]Sheet1!$A$2:$C$166,2,FALSE)</calculatedColumnFormula>
    </tableColumn>
    <tableColumn id="4" xr3:uid="{3C38FAE2-01D8-4AB7-AEBF-3176F3BB46EE}" name="Bsk.W">
      <calculatedColumnFormula>VLOOKUP(A2,[1]Sheet1!$A$2:$C$166,3,FALSE)</calculatedColumnFormula>
    </tableColumn>
    <tableColumn id="5" xr3:uid="{2FC8C3B0-8EC5-43E2-946F-EFB9E53B581E}" name="Crk.M">
      <calculatedColumnFormula>VLOOKUP(A2,[2]Sheet1!$A$2:$C$96,2,FALSE)</calculatedColumnFormula>
    </tableColumn>
    <tableColumn id="6" xr3:uid="{759965FC-9B14-422B-A390-ACCDA8321692}" name="Crk.W">
      <calculatedColumnFormula>VLOOKUP(A2,[2]Sheet1!$A$2:$C$96,3,FALSE)</calculatedColumnFormula>
    </tableColumn>
    <tableColumn id="7" xr3:uid="{FD16585C-BD92-4C1A-BE2E-A62121248E2D}" name="Ftb.M">
      <calculatedColumnFormula>VLOOKUP(A2,[3]Sheet1!$A$2:$C$212,2,FALSE)</calculatedColumnFormula>
    </tableColumn>
    <tableColumn id="8" xr3:uid="{6BEBBD1C-C6CC-475A-BE3D-D763F3217B3D}" name="Ftb.W">
      <calculatedColumnFormula>VLOOKUP(A2,[3]Sheet1!$A$2:$C$212,3,FALSE)</calculatedColumnFormula>
    </tableColumn>
    <tableColumn id="9" xr3:uid="{52045275-AF66-4FC3-9242-DC273C595239}" name="Hck.M">
      <calculatedColumnFormula>VLOOKUP(A2,[4]Sheet1!$A$2:$C$41,2,FALSE)</calculatedColumnFormula>
    </tableColumn>
    <tableColumn id="10" xr3:uid="{C121829A-3362-4030-BABE-D026262739AF}" name="Hck.W">
      <calculatedColumnFormula>VLOOKUP(A2,[4]Sheet1!$A$2:$C$41,3,FALSE)</calculatedColumnFormula>
    </tableColumn>
    <tableColumn id="11" xr3:uid="{7420DCC6-8A17-439C-80B5-82562BA87653}" name="Rgb.M">
      <calculatedColumnFormula>VLOOKUP(A2,[5]Sheet1!$A$2:$C$130,2,FALSE)</calculatedColumnFormula>
    </tableColumn>
    <tableColumn id="12" xr3:uid="{1584D72B-9763-42D1-8AC4-95D424492182}" name="Rgb.W">
      <calculatedColumnFormula>VLOOKUP(A2,[5]Sheet1!$A$2:$C$130,3,FALSE)</calculatedColumnFormula>
    </tableColumn>
    <tableColumn id="13" xr3:uid="{80B46F6C-0556-47C2-B79D-F45095BC2F40}" name="Vbl.M">
      <calculatedColumnFormula>VLOOKUP(A2,[6]Sheet1!$A$2:$C$187,2,FALSE)</calculatedColumnFormula>
    </tableColumn>
    <tableColumn id="14" xr3:uid="{C74C99DD-9904-4490-B6CC-777BF53094B6}" name="Vbl.W">
      <calculatedColumnFormula>VLOOKUP(A2,[6]Sheet1!$A$2:$C$187,3,FALSE)</calculatedColumnFormula>
    </tableColumn>
    <tableColumn id="15" xr3:uid="{EB904D53-9247-452E-A91E-7E325FE82EA2}" name="Wtp.M">
      <calculatedColumnFormula>VLOOKUP(A2,[7]Sheet1!$A$2:$C$55,2,FALSE)</calculatedColumnFormula>
    </tableColumn>
    <tableColumn id="16" xr3:uid="{C7717AFD-7B06-4C2B-A3F2-D7B0B66D278E}" name="Wtp.W">
      <calculatedColumnFormula>VLOOKUP(A2,[7]Sheet1!$A$2:$C$55,3,FALSE)</calculatedColumnFormula>
    </tableColumn>
    <tableColumn id="17" xr3:uid="{57B0A24C-F5EC-4FD4-A800-E1F1CD6DEC5D}" name="Bsk.Avg">
      <calculatedColumnFormula>AVERAGEIF(C2:D2,"&lt;&gt;#N/A")</calculatedColumnFormula>
    </tableColumn>
    <tableColumn id="18" xr3:uid="{285F4707-AC13-4A11-A018-5D67715C8628}" name="Crk.Avg">
      <calculatedColumnFormula>AVERAGEIF(E2:F2,"&lt;&gt;#N/A")</calculatedColumnFormula>
    </tableColumn>
    <tableColumn id="19" xr3:uid="{6970908B-3CDE-4579-B423-5BC842092833}" name="Ftb.Avg">
      <calculatedColumnFormula>AVERAGEIF(G2:H2,"&lt;&gt;#N/A")</calculatedColumnFormula>
    </tableColumn>
    <tableColumn id="20" xr3:uid="{406C21B6-EFDB-4439-9973-8E6F82FA4DD7}" name="Hck.Avg">
      <calculatedColumnFormula>AVERAGEIF(I2:J2,"&lt;&gt;#N/A")</calculatedColumnFormula>
    </tableColumn>
    <tableColumn id="21" xr3:uid="{72DE61F4-1452-4107-85CC-F17069FB17E1}" name="Rgb.Avg">
      <calculatedColumnFormula>AVERAGEIF(K2:L2,"&lt;&gt;#N/A")</calculatedColumnFormula>
    </tableColumn>
    <tableColumn id="22" xr3:uid="{091DE63D-7606-4A33-8545-F97F95283DE2}" name="Vbl.Avg">
      <calculatedColumnFormula>AVERAGEIF(M2:N2,"&lt;&gt;#N/A")</calculatedColumnFormula>
    </tableColumn>
    <tableColumn id="23" xr3:uid="{81927419-0E35-4622-8924-594F6566950F}" name="Wtp.Avg">
      <calculatedColumnFormula>AVERAGEIF(O2:P2,"&lt;&gt;#N/A")</calculatedColumnFormula>
    </tableColumn>
    <tableColumn id="24" xr3:uid="{127D6F46-6886-442D-8622-2A50D91286E1}" name="Total.M">
      <calculatedColumnFormula>COUNT(O2,M2,K2,I2,G2,E2,C2)</calculatedColumnFormula>
    </tableColumn>
    <tableColumn id="25" xr3:uid="{E1C6779B-27E9-45D2-A1D4-36DD1297C6AA}" name="Total.W">
      <calculatedColumnFormula>COUNT(P2,N2,L2,J2,H2,F2,D2)</calculatedColumnFormula>
    </tableColumn>
    <tableColumn id="26" xr3:uid="{E16A09C5-1340-4F17-AC0F-1DF84D7BBB63}" name="M.Rat">
      <calculatedColumnFormula>X2/AC2</calculatedColumnFormula>
    </tableColumn>
    <tableColumn id="27" xr3:uid="{662C8344-0ACF-4CF6-AE85-32665732515A}" name="W.Rat">
      <calculatedColumnFormula>Y2/AC2</calculatedColumnFormula>
    </tableColumn>
    <tableColumn id="29" xr3:uid="{4307370C-0DC6-4EE3-873D-64195D34874C}" name="SGDPPC">
      <calculatedColumnFormula>VLOOKUP(Table1[[#This Row],[Country]],[8]gdp!$A$2:$B$265,2,FALSE)</calculatedColumnFormula>
    </tableColumn>
    <tableColumn id="28" xr3:uid="{10D95A5D-4D41-440C-BD8D-4D8F633C971B}" name="Total">
      <calculatedColumnFormula>Y2+X2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C561-0EF1-4131-9F10-1421E55522FC}">
  <dimension ref="A1:AA157"/>
  <sheetViews>
    <sheetView topLeftCell="H1" workbookViewId="0">
      <selection activeCell="X157" sqref="A1:AA157"/>
    </sheetView>
  </sheetViews>
  <sheetFormatPr defaultRowHeight="14.75" x14ac:dyDescent="0.75"/>
  <cols>
    <col min="1" max="1" width="20.26953125" bestFit="1" customWidth="1"/>
    <col min="24" max="24" width="10.6328125" bestFit="1" customWidth="1"/>
  </cols>
  <sheetData>
    <row r="1" spans="1:27" x14ac:dyDescent="0.75">
      <c r="A1" t="s">
        <v>0</v>
      </c>
      <c r="B1" t="s">
        <v>1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173</v>
      </c>
      <c r="Z1" t="s">
        <v>172</v>
      </c>
      <c r="AA1" t="s">
        <v>174</v>
      </c>
    </row>
    <row r="2" spans="1:27" x14ac:dyDescent="0.75">
      <c r="A2" t="s">
        <v>2</v>
      </c>
      <c r="B2">
        <v>1</v>
      </c>
      <c r="C2">
        <f>VLOOKUP(A2,[1]Sheet1!$A$2:$C$166,2,FALSE)</f>
        <v>21</v>
      </c>
      <c r="D2" t="e">
        <f>VLOOKUP(A2,[1]Sheet1!$A$2:$C$166,3,FALSE)</f>
        <v>#N/A</v>
      </c>
      <c r="E2">
        <f>VLOOKUP(A2,[2]Sheet1!$A$2:$C$96,2,FALSE)</f>
        <v>65</v>
      </c>
      <c r="F2" t="e">
        <f>VLOOKUP(A2,[2]Sheet1!$A$2:$C$96,3,FALSE)</f>
        <v>#N/A</v>
      </c>
      <c r="G2">
        <f>VLOOKUP(A2,[3]Sheet1!$A$2:$C$212,2,FALSE)</f>
        <v>56</v>
      </c>
      <c r="H2">
        <f>VLOOKUP(A2,[3]Sheet1!$A$2:$C$212,3,FALSE)</f>
        <v>32</v>
      </c>
      <c r="I2" t="e">
        <f>VLOOKUP(A2,[4]Sheet1!$A$2:$C$41,2,FALSE)</f>
        <v>#N/A</v>
      </c>
      <c r="J2" t="e">
        <f>VLOOKUP(A2,[4]Sheet1!$A$2:$C$41,3,FALSE)</f>
        <v>#N/A</v>
      </c>
      <c r="K2">
        <f>VLOOKUP(A2,[5]Sheet1!$A$2:$C$130,2,FALSE)</f>
        <v>27</v>
      </c>
      <c r="L2">
        <f>VLOOKUP(A2,[5]Sheet1!$A$2:$C$130,3,FALSE)</f>
        <v>91</v>
      </c>
      <c r="M2">
        <f>VLOOKUP(A2,[6]Sheet1!$A$2:$C$187,2,FALSE)</f>
        <v>19</v>
      </c>
      <c r="N2">
        <f>VLOOKUP(A2,[6]Sheet1!$A$2:$C$187,3,FALSE)</f>
        <v>75</v>
      </c>
      <c r="O2" t="e">
        <f>VLOOKUP(A2,[7]Sheet1!$A$2:$C$55,2,FALSE)</f>
        <v>#N/A</v>
      </c>
      <c r="P2" t="e">
        <f>VLOOKUP(A2,[7]Sheet1!$A$2:$C$55,3,FALSE)</f>
        <v>#N/A</v>
      </c>
      <c r="Q2">
        <f>AVERAGEIF(C2:D2,"&lt;&gt;#N/A")</f>
        <v>21</v>
      </c>
      <c r="R2">
        <f>AVERAGEIF(E2:F2,"&lt;&gt;#N/A")</f>
        <v>65</v>
      </c>
      <c r="S2">
        <f>AVERAGEIF(G2:H2,"&lt;&gt;#N/A")</f>
        <v>44</v>
      </c>
      <c r="T2" t="e">
        <f>AVERAGEIF(I2:J2,"&lt;&gt;#N/A")</f>
        <v>#DIV/0!</v>
      </c>
      <c r="U2">
        <f>AVERAGEIF(K2:L2,"&lt;&gt;#N/A")</f>
        <v>59</v>
      </c>
      <c r="V2">
        <f>AVERAGEIF(M2:N2,"&lt;&gt;#N/A")</f>
        <v>47</v>
      </c>
      <c r="W2" t="e">
        <f>AVERAGEIF(O2:P2,"&lt;&gt;#N/A")</f>
        <v>#DIV/0!</v>
      </c>
      <c r="X2">
        <f>AVERAGEIF(C2:P2,"&lt;&gt;#N/A")</f>
        <v>48.25</v>
      </c>
      <c r="Y2">
        <f>COUNT(O2,M2,K2,I2,G2,E2,C2)</f>
        <v>5</v>
      </c>
      <c r="Z2">
        <f>COUNT(P2,N2,L2,J2,H2,F2,D2)</f>
        <v>3</v>
      </c>
      <c r="AA2">
        <f>Z2+Y2</f>
        <v>8</v>
      </c>
    </row>
    <row r="3" spans="1:27" x14ac:dyDescent="0.75">
      <c r="A3" t="s">
        <v>4</v>
      </c>
      <c r="B3">
        <v>2</v>
      </c>
      <c r="C3">
        <f>VLOOKUP(A3,[1]Sheet1!$A$2:$C$166,2,FALSE)</f>
        <v>88</v>
      </c>
      <c r="D3" t="e">
        <f>VLOOKUP(A3,[1]Sheet1!$A$2:$C$166,3,FALSE)</f>
        <v>#N/A</v>
      </c>
      <c r="E3">
        <f>VLOOKUP(A3,[2]Sheet1!$A$2:$C$96,2,FALSE)</f>
        <v>30</v>
      </c>
      <c r="F3" t="e">
        <f>VLOOKUP(A3,[2]Sheet1!$A$2:$C$96,3,FALSE)</f>
        <v>#N/A</v>
      </c>
      <c r="G3">
        <f>VLOOKUP(A3,[3]Sheet1!$A$2:$C$212,2,FALSE)</f>
        <v>48</v>
      </c>
      <c r="H3">
        <f>VLOOKUP(A3,[3]Sheet1!$A$2:$C$212,3,FALSE)</f>
        <v>12</v>
      </c>
      <c r="I3" t="e">
        <f>VLOOKUP(A3,[4]Sheet1!$A$2:$C$41,2,FALSE)</f>
        <v>#N/A</v>
      </c>
      <c r="J3" t="e">
        <f>VLOOKUP(A3,[4]Sheet1!$A$2:$C$41,3,FALSE)</f>
        <v>#N/A</v>
      </c>
      <c r="K3">
        <f>VLOOKUP(A3,[5]Sheet1!$A$2:$C$130,2,FALSE)</f>
        <v>37</v>
      </c>
      <c r="L3">
        <f>VLOOKUP(A3,[5]Sheet1!$A$2:$C$130,3,FALSE)</f>
        <v>95</v>
      </c>
      <c r="M3">
        <f>VLOOKUP(A3,[6]Sheet1!$A$2:$C$187,2,FALSE)</f>
        <v>79</v>
      </c>
      <c r="N3">
        <f>VLOOKUP(A3,[6]Sheet1!$A$2:$C$187,3,FALSE)</f>
        <v>82</v>
      </c>
      <c r="O3" t="e">
        <f>VLOOKUP(A3,[7]Sheet1!$A$2:$C$55,2,FALSE)</f>
        <v>#N/A</v>
      </c>
      <c r="P3" t="e">
        <f>VLOOKUP(A3,[7]Sheet1!$A$2:$C$55,3,FALSE)</f>
        <v>#N/A</v>
      </c>
      <c r="Q3">
        <f t="shared" ref="Q3:Q66" si="0">AVERAGEIF(C3:D3,"&lt;&gt;#N/A")</f>
        <v>88</v>
      </c>
      <c r="R3">
        <f t="shared" ref="R3:R66" si="1">AVERAGEIF(E3:F3,"&lt;&gt;#N/A")</f>
        <v>30</v>
      </c>
      <c r="S3">
        <f t="shared" ref="S3:S66" si="2">AVERAGEIF(G3:H3,"&lt;&gt;#N/A")</f>
        <v>30</v>
      </c>
      <c r="T3" t="e">
        <f t="shared" ref="T3:T66" si="3">AVERAGEIF(I3:J3,"&lt;&gt;#N/A")</f>
        <v>#DIV/0!</v>
      </c>
      <c r="U3">
        <f t="shared" ref="U3:U66" si="4">AVERAGEIF(K3:L3,"&lt;&gt;#N/A")</f>
        <v>66</v>
      </c>
      <c r="V3">
        <f t="shared" ref="V3:V66" si="5">AVERAGEIF(M3:N3,"&lt;&gt;#N/A")</f>
        <v>80.5</v>
      </c>
      <c r="W3" t="e">
        <f t="shared" ref="W3:W66" si="6">AVERAGEIF(O3:P3,"&lt;&gt;#N/A")</f>
        <v>#DIV/0!</v>
      </c>
      <c r="X3">
        <f t="shared" ref="X3:X66" si="7">AVERAGEIF(C3:P3,"&lt;&gt;#N/A")</f>
        <v>58.875</v>
      </c>
      <c r="Y3">
        <f t="shared" ref="Y3:Y66" si="8">COUNT(O3,M3,K3,I3,G3,E3,C3)</f>
        <v>5</v>
      </c>
      <c r="Z3">
        <f>COUNT(P3,N3,L3,J3,H3,F3,D3)</f>
        <v>3</v>
      </c>
      <c r="AA3">
        <f t="shared" ref="AA3:AA66" si="9">Z3+Y3</f>
        <v>8</v>
      </c>
    </row>
    <row r="4" spans="1:27" x14ac:dyDescent="0.75">
      <c r="A4" t="s">
        <v>3</v>
      </c>
      <c r="B4">
        <v>3</v>
      </c>
      <c r="C4">
        <f>VLOOKUP(A4,[1]Sheet1!$A$2:$C$166,2,FALSE)</f>
        <v>69</v>
      </c>
      <c r="D4" t="e">
        <f>VLOOKUP(A4,[1]Sheet1!$A$2:$C$166,3,FALSE)</f>
        <v>#N/A</v>
      </c>
      <c r="E4">
        <f>VLOOKUP(A4,[2]Sheet1!$A$2:$C$96,2,FALSE)</f>
        <v>27</v>
      </c>
      <c r="F4">
        <f>VLOOKUP(A4,[2]Sheet1!$A$2:$C$96,3,FALSE)</f>
        <v>44</v>
      </c>
      <c r="G4">
        <f>VLOOKUP(A4,[3]Sheet1!$A$2:$C$212,2,FALSE)</f>
        <v>10</v>
      </c>
      <c r="H4">
        <f>VLOOKUP(A4,[3]Sheet1!$A$2:$C$212,3,FALSE)</f>
        <v>17</v>
      </c>
      <c r="I4" t="e">
        <f>VLOOKUP(A4,[4]Sheet1!$A$2:$C$41,2,FALSE)</f>
        <v>#N/A</v>
      </c>
      <c r="J4" t="e">
        <f>VLOOKUP(A4,[4]Sheet1!$A$2:$C$41,3,FALSE)</f>
        <v>#N/A</v>
      </c>
      <c r="K4">
        <f>VLOOKUP(A4,[5]Sheet1!$A$2:$C$130,2,FALSE)</f>
        <v>40</v>
      </c>
      <c r="L4">
        <f>VLOOKUP(A4,[5]Sheet1!$A$2:$C$130,3,FALSE)</f>
        <v>78</v>
      </c>
      <c r="M4">
        <f>VLOOKUP(A4,[6]Sheet1!$A$2:$C$187,2,FALSE)</f>
        <v>63</v>
      </c>
      <c r="N4">
        <f>VLOOKUP(A4,[6]Sheet1!$A$2:$C$187,3,FALSE)</f>
        <v>77</v>
      </c>
      <c r="O4" t="e">
        <f>VLOOKUP(A4,[7]Sheet1!$A$2:$C$55,2,FALSE)</f>
        <v>#N/A</v>
      </c>
      <c r="P4" t="e">
        <f>VLOOKUP(A4,[7]Sheet1!$A$2:$C$55,3,FALSE)</f>
        <v>#N/A</v>
      </c>
      <c r="Q4">
        <f t="shared" si="0"/>
        <v>69</v>
      </c>
      <c r="R4">
        <f t="shared" si="1"/>
        <v>35.5</v>
      </c>
      <c r="S4">
        <f t="shared" si="2"/>
        <v>13.5</v>
      </c>
      <c r="T4" t="e">
        <f t="shared" si="3"/>
        <v>#DIV/0!</v>
      </c>
      <c r="U4">
        <f t="shared" si="4"/>
        <v>59</v>
      </c>
      <c r="V4">
        <f t="shared" si="5"/>
        <v>70</v>
      </c>
      <c r="W4" t="e">
        <f t="shared" si="6"/>
        <v>#DIV/0!</v>
      </c>
      <c r="X4">
        <f t="shared" si="7"/>
        <v>47.222222222222221</v>
      </c>
      <c r="Y4">
        <f t="shared" si="8"/>
        <v>5</v>
      </c>
      <c r="Z4">
        <f>COUNT(P4,N4,L4,J4,H4,F4,D4)</f>
        <v>4</v>
      </c>
      <c r="AA4">
        <f t="shared" si="9"/>
        <v>9</v>
      </c>
    </row>
    <row r="5" spans="1:27" x14ac:dyDescent="0.75">
      <c r="A5" t="s">
        <v>5</v>
      </c>
      <c r="B5">
        <v>4</v>
      </c>
      <c r="C5">
        <f>VLOOKUP(A5,[1]Sheet1!$A$2:$C$166,2,FALSE)</f>
        <v>50</v>
      </c>
      <c r="D5" t="e">
        <f>VLOOKUP(A5,[1]Sheet1!$A$2:$C$166,3,FALSE)</f>
        <v>#N/A</v>
      </c>
      <c r="E5" t="e">
        <f>VLOOKUP(A5,[2]Sheet1!$A$2:$C$96,2,FALSE)</f>
        <v>#N/A</v>
      </c>
      <c r="F5" t="e">
        <f>VLOOKUP(A5,[2]Sheet1!$A$2:$C$96,3,FALSE)</f>
        <v>#N/A</v>
      </c>
      <c r="G5">
        <f>VLOOKUP(A5,[3]Sheet1!$A$2:$C$212,2,FALSE)</f>
        <v>35</v>
      </c>
      <c r="H5">
        <f>VLOOKUP(A5,[3]Sheet1!$A$2:$C$212,3,FALSE)</f>
        <v>22</v>
      </c>
      <c r="I5" t="e">
        <f>VLOOKUP(A5,[4]Sheet1!$A$2:$C$41,2,FALSE)</f>
        <v>#N/A</v>
      </c>
      <c r="J5" t="e">
        <f>VLOOKUP(A5,[4]Sheet1!$A$2:$C$41,3,FALSE)</f>
        <v>#N/A</v>
      </c>
      <c r="K5" t="e">
        <f>VLOOKUP(A5,[5]Sheet1!$A$2:$C$130,2,FALSE)</f>
        <v>#N/A</v>
      </c>
      <c r="L5" t="e">
        <f>VLOOKUP(A5,[5]Sheet1!$A$2:$C$130,3,FALSE)</f>
        <v>#N/A</v>
      </c>
      <c r="M5">
        <f>VLOOKUP(A5,[6]Sheet1!$A$2:$C$187,2,FALSE)</f>
        <v>82</v>
      </c>
      <c r="N5">
        <f>VLOOKUP(A5,[6]Sheet1!$A$2:$C$187,3,FALSE)</f>
        <v>67</v>
      </c>
      <c r="O5" t="e">
        <f>VLOOKUP(A5,[7]Sheet1!$A$2:$C$55,2,FALSE)</f>
        <v>#N/A</v>
      </c>
      <c r="P5" t="e">
        <f>VLOOKUP(A5,[7]Sheet1!$A$2:$C$55,3,FALSE)</f>
        <v>#N/A</v>
      </c>
      <c r="Q5">
        <f t="shared" si="0"/>
        <v>50</v>
      </c>
      <c r="R5" t="e">
        <f t="shared" si="1"/>
        <v>#DIV/0!</v>
      </c>
      <c r="S5">
        <f t="shared" si="2"/>
        <v>28.5</v>
      </c>
      <c r="T5" t="e">
        <f t="shared" si="3"/>
        <v>#DIV/0!</v>
      </c>
      <c r="U5" t="e">
        <f t="shared" si="4"/>
        <v>#DIV/0!</v>
      </c>
      <c r="V5">
        <f t="shared" si="5"/>
        <v>74.5</v>
      </c>
      <c r="W5" t="e">
        <f t="shared" si="6"/>
        <v>#DIV/0!</v>
      </c>
      <c r="X5">
        <f t="shared" si="7"/>
        <v>51.2</v>
      </c>
      <c r="Y5">
        <f t="shared" si="8"/>
        <v>3</v>
      </c>
      <c r="Z5">
        <f>COUNT(P5,N5,L5,J5,H5,F5,D5)</f>
        <v>2</v>
      </c>
      <c r="AA5">
        <f t="shared" si="9"/>
        <v>5</v>
      </c>
    </row>
    <row r="6" spans="1:27" x14ac:dyDescent="0.75">
      <c r="A6" t="s">
        <v>7</v>
      </c>
      <c r="B6">
        <v>5</v>
      </c>
      <c r="C6">
        <f>VLOOKUP(A6,[1]Sheet1!$A$2:$C$166,2,FALSE)</f>
        <v>65</v>
      </c>
      <c r="D6" t="e">
        <f>VLOOKUP(A6,[1]Sheet1!$A$2:$C$166,3,FALSE)</f>
        <v>#N/A</v>
      </c>
      <c r="E6" t="e">
        <f>VLOOKUP(A6,[2]Sheet1!$A$2:$C$96,2,FALSE)</f>
        <v>#N/A</v>
      </c>
      <c r="F6" t="e">
        <f>VLOOKUP(A6,[2]Sheet1!$A$2:$C$96,3,FALSE)</f>
        <v>#N/A</v>
      </c>
      <c r="G6">
        <f>VLOOKUP(A6,[3]Sheet1!$A$2:$C$212,2,FALSE)</f>
        <v>9</v>
      </c>
      <c r="H6">
        <f>VLOOKUP(A6,[3]Sheet1!$A$2:$C$212,3,FALSE)</f>
        <v>18</v>
      </c>
      <c r="I6">
        <f>VLOOKUP(A6,[4]Sheet1!$A$2:$C$41,2,FALSE)</f>
        <v>30</v>
      </c>
      <c r="J6" t="e">
        <f>VLOOKUP(A6,[4]Sheet1!$A$2:$C$41,3,FALSE)</f>
        <v>#N/A</v>
      </c>
      <c r="K6">
        <f>VLOOKUP(A6,[5]Sheet1!$A$2:$C$130,2,FALSE)</f>
        <v>29</v>
      </c>
      <c r="L6">
        <f>VLOOKUP(A6,[5]Sheet1!$A$2:$C$130,3,FALSE)</f>
        <v>31</v>
      </c>
      <c r="M6">
        <f>VLOOKUP(A6,[6]Sheet1!$A$2:$C$187,2,FALSE)</f>
        <v>64</v>
      </c>
      <c r="N6">
        <f>VLOOKUP(A6,[6]Sheet1!$A$2:$C$187,3,FALSE)</f>
        <v>57</v>
      </c>
      <c r="O6" t="e">
        <f>VLOOKUP(A6,[7]Sheet1!$A$2:$C$55,2,FALSE)</f>
        <v>#N/A</v>
      </c>
      <c r="P6" t="e">
        <f>VLOOKUP(A6,[7]Sheet1!$A$2:$C$55,3,FALSE)</f>
        <v>#N/A</v>
      </c>
      <c r="Q6">
        <f t="shared" si="0"/>
        <v>65</v>
      </c>
      <c r="R6" t="e">
        <f t="shared" si="1"/>
        <v>#DIV/0!</v>
      </c>
      <c r="S6">
        <f t="shared" si="2"/>
        <v>13.5</v>
      </c>
      <c r="T6">
        <f t="shared" si="3"/>
        <v>30</v>
      </c>
      <c r="U6">
        <f t="shared" si="4"/>
        <v>30</v>
      </c>
      <c r="V6">
        <f t="shared" si="5"/>
        <v>60.5</v>
      </c>
      <c r="W6" t="e">
        <f t="shared" si="6"/>
        <v>#DIV/0!</v>
      </c>
      <c r="X6">
        <f t="shared" si="7"/>
        <v>37.875</v>
      </c>
      <c r="Y6">
        <f t="shared" si="8"/>
        <v>5</v>
      </c>
      <c r="Z6">
        <f>COUNT(P6,N6,L6,J6,H6,F6,D6)</f>
        <v>3</v>
      </c>
      <c r="AA6">
        <f t="shared" si="9"/>
        <v>8</v>
      </c>
    </row>
    <row r="7" spans="1:27" x14ac:dyDescent="0.75">
      <c r="A7" t="s">
        <v>6</v>
      </c>
      <c r="B7">
        <v>6</v>
      </c>
      <c r="C7">
        <f>VLOOKUP(A7,[1]Sheet1!$A$2:$C$166,2,FALSE)</f>
        <v>41</v>
      </c>
      <c r="D7" t="e">
        <f>VLOOKUP(A7,[1]Sheet1!$A$2:$C$166,3,FALSE)</f>
        <v>#N/A</v>
      </c>
      <c r="E7">
        <f>VLOOKUP(A7,[2]Sheet1!$A$2:$C$96,2,FALSE)</f>
        <v>14</v>
      </c>
      <c r="F7">
        <f>VLOOKUP(A7,[2]Sheet1!$A$2:$C$96,3,FALSE)</f>
        <v>23</v>
      </c>
      <c r="G7">
        <f>VLOOKUP(A7,[3]Sheet1!$A$2:$C$212,2,FALSE)</f>
        <v>15</v>
      </c>
      <c r="H7">
        <f>VLOOKUP(A7,[3]Sheet1!$A$2:$C$212,3,FALSE)</f>
        <v>8</v>
      </c>
      <c r="I7">
        <f>VLOOKUP(A7,[4]Sheet1!$A$2:$C$41,2,FALSE)</f>
        <v>3</v>
      </c>
      <c r="J7">
        <f>VLOOKUP(A7,[4]Sheet1!$A$2:$C$41,3,FALSE)</f>
        <v>1</v>
      </c>
      <c r="K7">
        <f>VLOOKUP(A7,[5]Sheet1!$A$2:$C$130,2,FALSE)</f>
        <v>10</v>
      </c>
      <c r="L7">
        <f>VLOOKUP(A7,[5]Sheet1!$A$2:$C$130,3,FALSE)</f>
        <v>25</v>
      </c>
      <c r="M7">
        <f>VLOOKUP(A7,[6]Sheet1!$A$2:$C$187,2,FALSE)</f>
        <v>15</v>
      </c>
      <c r="N7">
        <f>VLOOKUP(A7,[6]Sheet1!$A$2:$C$187,3,FALSE)</f>
        <v>7</v>
      </c>
      <c r="O7">
        <f>VLOOKUP(A7,[7]Sheet1!$A$2:$C$55,2,FALSE)</f>
        <v>26</v>
      </c>
      <c r="P7">
        <f>VLOOKUP(A7,[7]Sheet1!$A$2:$C$55,3,FALSE)</f>
        <v>12</v>
      </c>
      <c r="Q7">
        <f t="shared" si="0"/>
        <v>41</v>
      </c>
      <c r="R7">
        <f t="shared" si="1"/>
        <v>18.5</v>
      </c>
      <c r="S7">
        <f t="shared" si="2"/>
        <v>11.5</v>
      </c>
      <c r="T7">
        <f t="shared" si="3"/>
        <v>2</v>
      </c>
      <c r="U7">
        <f t="shared" si="4"/>
        <v>17.5</v>
      </c>
      <c r="V7">
        <f t="shared" si="5"/>
        <v>11</v>
      </c>
      <c r="W7">
        <f t="shared" si="6"/>
        <v>19</v>
      </c>
      <c r="X7">
        <f t="shared" si="7"/>
        <v>15.384615384615385</v>
      </c>
      <c r="Y7">
        <f t="shared" si="8"/>
        <v>7</v>
      </c>
      <c r="Z7">
        <f>COUNT(P7,N7,L7,J7,H7,F7,D7)</f>
        <v>6</v>
      </c>
      <c r="AA7">
        <f t="shared" si="9"/>
        <v>13</v>
      </c>
    </row>
    <row r="8" spans="1:27" x14ac:dyDescent="0.75">
      <c r="A8" t="s">
        <v>10</v>
      </c>
      <c r="B8">
        <v>7</v>
      </c>
      <c r="C8">
        <f>VLOOKUP(A8,[1]Sheet1!$A$2:$C$166,2,FALSE)</f>
        <v>23</v>
      </c>
      <c r="D8">
        <f>VLOOKUP(A8,[1]Sheet1!$A$2:$C$166,3,FALSE)</f>
        <v>5</v>
      </c>
      <c r="E8">
        <f>VLOOKUP(A8,[2]Sheet1!$A$2:$C$96,2,FALSE)</f>
        <v>26</v>
      </c>
      <c r="F8" t="e">
        <f>VLOOKUP(A8,[2]Sheet1!$A$2:$C$96,3,FALSE)</f>
        <v>#N/A</v>
      </c>
      <c r="G8">
        <f>VLOOKUP(A8,[3]Sheet1!$A$2:$C$212,2,FALSE)</f>
        <v>78</v>
      </c>
      <c r="H8">
        <f>VLOOKUP(A8,[3]Sheet1!$A$2:$C$212,3,FALSE)</f>
        <v>5</v>
      </c>
      <c r="I8">
        <f>VLOOKUP(A8,[4]Sheet1!$A$2:$C$41,2,FALSE)</f>
        <v>10</v>
      </c>
      <c r="J8">
        <f>VLOOKUP(A8,[4]Sheet1!$A$2:$C$41,3,FALSE)</f>
        <v>21</v>
      </c>
      <c r="K8">
        <f>VLOOKUP(A8,[5]Sheet1!$A$2:$C$130,2,FALSE)</f>
        <v>3</v>
      </c>
      <c r="L8">
        <f>VLOOKUP(A8,[5]Sheet1!$A$2:$C$130,3,FALSE)</f>
        <v>21</v>
      </c>
      <c r="M8">
        <f>VLOOKUP(A8,[6]Sheet1!$A$2:$C$187,2,FALSE)</f>
        <v>6</v>
      </c>
      <c r="N8">
        <f>VLOOKUP(A8,[6]Sheet1!$A$2:$C$187,3,FALSE)</f>
        <v>18</v>
      </c>
      <c r="O8">
        <f>VLOOKUP(A8,[7]Sheet1!$A$2:$C$55,2,FALSE)</f>
        <v>15</v>
      </c>
      <c r="P8">
        <f>VLOOKUP(A8,[7]Sheet1!$A$2:$C$55,3,FALSE)</f>
        <v>8</v>
      </c>
      <c r="Q8">
        <f t="shared" si="0"/>
        <v>14</v>
      </c>
      <c r="R8">
        <f t="shared" si="1"/>
        <v>26</v>
      </c>
      <c r="S8">
        <f t="shared" si="2"/>
        <v>41.5</v>
      </c>
      <c r="T8">
        <f t="shared" si="3"/>
        <v>15.5</v>
      </c>
      <c r="U8">
        <f t="shared" si="4"/>
        <v>12</v>
      </c>
      <c r="V8">
        <f t="shared" si="5"/>
        <v>12</v>
      </c>
      <c r="W8">
        <f t="shared" si="6"/>
        <v>11.5</v>
      </c>
      <c r="X8">
        <f t="shared" si="7"/>
        <v>18.384615384615383</v>
      </c>
      <c r="Y8">
        <f t="shared" si="8"/>
        <v>7</v>
      </c>
      <c r="Z8">
        <f>COUNT(P8,N8,L8,J8,H8,F8,D8)</f>
        <v>6</v>
      </c>
      <c r="AA8">
        <f t="shared" si="9"/>
        <v>13</v>
      </c>
    </row>
    <row r="9" spans="1:27" x14ac:dyDescent="0.75">
      <c r="A9" t="s">
        <v>9</v>
      </c>
      <c r="B9">
        <v>8</v>
      </c>
      <c r="C9">
        <f>VLOOKUP(A9,[1]Sheet1!$A$2:$C$166,2,FALSE)</f>
        <v>38</v>
      </c>
      <c r="D9">
        <f>VLOOKUP(A9,[1]Sheet1!$A$2:$C$166,3,FALSE)</f>
        <v>42</v>
      </c>
      <c r="E9">
        <f>VLOOKUP(A9,[2]Sheet1!$A$2:$C$96,2,FALSE)</f>
        <v>6</v>
      </c>
      <c r="F9">
        <f>VLOOKUP(A9,[2]Sheet1!$A$2:$C$96,3,FALSE)</f>
        <v>3</v>
      </c>
      <c r="G9">
        <f>VLOOKUP(A9,[3]Sheet1!$A$2:$C$212,2,FALSE)</f>
        <v>119</v>
      </c>
      <c r="H9">
        <f>VLOOKUP(A9,[3]Sheet1!$A$2:$C$212,3,FALSE)</f>
        <v>19</v>
      </c>
      <c r="I9">
        <f>VLOOKUP(A9,[4]Sheet1!$A$2:$C$41,2,FALSE)</f>
        <v>8</v>
      </c>
      <c r="J9">
        <f>VLOOKUP(A9,[4]Sheet1!$A$2:$C$41,3,FALSE)</f>
        <v>6</v>
      </c>
      <c r="K9">
        <f>VLOOKUP(A9,[5]Sheet1!$A$2:$C$130,2,FALSE)</f>
        <v>1</v>
      </c>
      <c r="L9">
        <f>VLOOKUP(A9,[5]Sheet1!$A$2:$C$130,3,FALSE)</f>
        <v>1</v>
      </c>
      <c r="M9">
        <f>VLOOKUP(A9,[6]Sheet1!$A$2:$C$187,2,FALSE)</f>
        <v>46</v>
      </c>
      <c r="N9">
        <f>VLOOKUP(A9,[6]Sheet1!$A$2:$C$187,3,FALSE)</f>
        <v>116</v>
      </c>
      <c r="O9">
        <f>VLOOKUP(A9,[7]Sheet1!$A$2:$C$55,2,FALSE)</f>
        <v>27</v>
      </c>
      <c r="P9">
        <f>VLOOKUP(A9,[7]Sheet1!$A$2:$C$55,3,FALSE)</f>
        <v>16</v>
      </c>
      <c r="Q9">
        <f t="shared" si="0"/>
        <v>40</v>
      </c>
      <c r="R9">
        <f t="shared" si="1"/>
        <v>4.5</v>
      </c>
      <c r="S9">
        <f t="shared" si="2"/>
        <v>69</v>
      </c>
      <c r="T9">
        <f t="shared" si="3"/>
        <v>7</v>
      </c>
      <c r="U9">
        <f t="shared" si="4"/>
        <v>1</v>
      </c>
      <c r="V9">
        <f t="shared" si="5"/>
        <v>81</v>
      </c>
      <c r="W9">
        <f t="shared" si="6"/>
        <v>21.5</v>
      </c>
      <c r="X9">
        <f t="shared" si="7"/>
        <v>32</v>
      </c>
      <c r="Y9">
        <f t="shared" si="8"/>
        <v>7</v>
      </c>
      <c r="Z9">
        <f>COUNT(P9,N9,L9,J9,H9,F9,D9)</f>
        <v>7</v>
      </c>
      <c r="AA9">
        <f t="shared" si="9"/>
        <v>14</v>
      </c>
    </row>
    <row r="10" spans="1:27" x14ac:dyDescent="0.75">
      <c r="A10" t="s">
        <v>8</v>
      </c>
      <c r="B10">
        <v>9</v>
      </c>
      <c r="C10">
        <f>VLOOKUP(A10,[1]Sheet1!$A$2:$C$166,2,FALSE)</f>
        <v>54</v>
      </c>
      <c r="D10">
        <f>VLOOKUP(A10,[1]Sheet1!$A$2:$C$166,3,FALSE)</f>
        <v>41</v>
      </c>
      <c r="E10">
        <f>VLOOKUP(A10,[2]Sheet1!$A$2:$C$96,2,FALSE)</f>
        <v>40</v>
      </c>
      <c r="F10" t="e">
        <f>VLOOKUP(A10,[2]Sheet1!$A$2:$C$96,3,FALSE)</f>
        <v>#N/A</v>
      </c>
      <c r="G10">
        <f>VLOOKUP(A10,[3]Sheet1!$A$2:$C$212,2,FALSE)</f>
        <v>17</v>
      </c>
      <c r="H10">
        <f>VLOOKUP(A10,[3]Sheet1!$A$2:$C$212,3,FALSE)</f>
        <v>9</v>
      </c>
      <c r="I10" t="e">
        <f>VLOOKUP(A10,[4]Sheet1!$A$2:$C$41,2,FALSE)</f>
        <v>#N/A</v>
      </c>
      <c r="J10" t="e">
        <f>VLOOKUP(A10,[4]Sheet1!$A$2:$C$41,3,FALSE)</f>
        <v>#N/A</v>
      </c>
      <c r="K10">
        <f>VLOOKUP(A10,[5]Sheet1!$A$2:$C$130,2,FALSE)</f>
        <v>18</v>
      </c>
      <c r="L10">
        <f>VLOOKUP(A10,[5]Sheet1!$A$2:$C$130,3,FALSE)</f>
        <v>49</v>
      </c>
      <c r="M10">
        <f>VLOOKUP(A10,[6]Sheet1!$A$2:$C$187,2,FALSE)</f>
        <v>60</v>
      </c>
      <c r="N10">
        <f>VLOOKUP(A10,[6]Sheet1!$A$2:$C$187,3,FALSE)</f>
        <v>146</v>
      </c>
      <c r="O10" t="e">
        <f>VLOOKUP(A10,[7]Sheet1!$A$2:$C$55,2,FALSE)</f>
        <v>#N/A</v>
      </c>
      <c r="P10" t="e">
        <f>VLOOKUP(A10,[7]Sheet1!$A$2:$C$55,3,FALSE)</f>
        <v>#N/A</v>
      </c>
      <c r="Q10">
        <f t="shared" si="0"/>
        <v>47.5</v>
      </c>
      <c r="R10">
        <f t="shared" si="1"/>
        <v>40</v>
      </c>
      <c r="S10">
        <f t="shared" si="2"/>
        <v>13</v>
      </c>
      <c r="T10" t="e">
        <f t="shared" si="3"/>
        <v>#DIV/0!</v>
      </c>
      <c r="U10">
        <f t="shared" si="4"/>
        <v>33.5</v>
      </c>
      <c r="V10">
        <f t="shared" si="5"/>
        <v>103</v>
      </c>
      <c r="W10" t="e">
        <f t="shared" si="6"/>
        <v>#DIV/0!</v>
      </c>
      <c r="X10">
        <f t="shared" si="7"/>
        <v>48.222222222222221</v>
      </c>
      <c r="Y10">
        <f t="shared" si="8"/>
        <v>5</v>
      </c>
      <c r="Z10">
        <f>COUNT(P10,N10,L10,J10,H10,F10,D10)</f>
        <v>4</v>
      </c>
      <c r="AA10">
        <f t="shared" si="9"/>
        <v>9</v>
      </c>
    </row>
    <row r="11" spans="1:27" x14ac:dyDescent="0.75">
      <c r="A11" t="s">
        <v>12</v>
      </c>
      <c r="B11">
        <v>10</v>
      </c>
      <c r="C11">
        <f>VLOOKUP(A11,[1]Sheet1!$A$2:$C$166,2,FALSE)</f>
        <v>11</v>
      </c>
      <c r="D11">
        <f>VLOOKUP(A11,[1]Sheet1!$A$2:$C$166,3,FALSE)</f>
        <v>3</v>
      </c>
      <c r="E11">
        <f>VLOOKUP(A11,[2]Sheet1!$A$2:$C$96,2,FALSE)</f>
        <v>4</v>
      </c>
      <c r="F11">
        <f>VLOOKUP(A11,[2]Sheet1!$A$2:$C$96,3,FALSE)</f>
        <v>1</v>
      </c>
      <c r="G11">
        <f>VLOOKUP(A11,[3]Sheet1!$A$2:$C$212,2,FALSE)</f>
        <v>43</v>
      </c>
      <c r="H11">
        <f>VLOOKUP(A11,[3]Sheet1!$A$2:$C$212,3,FALSE)</f>
        <v>6</v>
      </c>
      <c r="I11">
        <f>VLOOKUP(A11,[4]Sheet1!$A$2:$C$41,2,FALSE)</f>
        <v>2</v>
      </c>
      <c r="J11">
        <f>VLOOKUP(A11,[4]Sheet1!$A$2:$C$41,3,FALSE)</f>
        <v>3</v>
      </c>
      <c r="K11">
        <f>VLOOKUP(A11,[5]Sheet1!$A$2:$C$130,2,FALSE)</f>
        <v>8</v>
      </c>
      <c r="L11">
        <f>VLOOKUP(A11,[5]Sheet1!$A$2:$C$130,3,FALSE)</f>
        <v>6</v>
      </c>
      <c r="M11">
        <f>VLOOKUP(A11,[6]Sheet1!$A$2:$C$187,2,FALSE)</f>
        <v>16</v>
      </c>
      <c r="N11">
        <f>VLOOKUP(A11,[6]Sheet1!$A$2:$C$187,3,FALSE)</f>
        <v>32</v>
      </c>
      <c r="O11">
        <f>VLOOKUP(A11,[7]Sheet1!$A$2:$C$55,2,FALSE)</f>
        <v>9</v>
      </c>
      <c r="P11">
        <f>VLOOKUP(A11,[7]Sheet1!$A$2:$C$55,3,FALSE)</f>
        <v>7</v>
      </c>
      <c r="Q11">
        <f t="shared" si="0"/>
        <v>7</v>
      </c>
      <c r="R11">
        <f t="shared" si="1"/>
        <v>2.5</v>
      </c>
      <c r="S11">
        <f t="shared" si="2"/>
        <v>24.5</v>
      </c>
      <c r="T11">
        <f t="shared" si="3"/>
        <v>2.5</v>
      </c>
      <c r="U11">
        <f t="shared" si="4"/>
        <v>7</v>
      </c>
      <c r="V11">
        <f t="shared" si="5"/>
        <v>24</v>
      </c>
      <c r="W11">
        <f t="shared" si="6"/>
        <v>8</v>
      </c>
      <c r="X11">
        <f t="shared" si="7"/>
        <v>10.785714285714286</v>
      </c>
      <c r="Y11">
        <f t="shared" si="8"/>
        <v>7</v>
      </c>
      <c r="Z11">
        <f>COUNT(P11,N11,L11,J11,H11,F11,D11)</f>
        <v>7</v>
      </c>
      <c r="AA11">
        <f t="shared" si="9"/>
        <v>14</v>
      </c>
    </row>
    <row r="12" spans="1:27" x14ac:dyDescent="0.75">
      <c r="A12" t="s">
        <v>14</v>
      </c>
      <c r="B12">
        <v>11</v>
      </c>
      <c r="C12">
        <f>VLOOKUP(A12,[1]Sheet1!$A$2:$C$166,2,FALSE)</f>
        <v>35</v>
      </c>
      <c r="D12">
        <f>VLOOKUP(A12,[1]Sheet1!$A$2:$C$166,3,FALSE)</f>
        <v>60</v>
      </c>
      <c r="E12">
        <f>VLOOKUP(A12,[2]Sheet1!$A$2:$C$96,2,FALSE)</f>
        <v>63</v>
      </c>
      <c r="F12" t="e">
        <f>VLOOKUP(A12,[2]Sheet1!$A$2:$C$96,3,FALSE)</f>
        <v>#N/A</v>
      </c>
      <c r="G12">
        <f>VLOOKUP(A12,[3]Sheet1!$A$2:$C$212,2,FALSE)</f>
        <v>82</v>
      </c>
      <c r="H12">
        <f>VLOOKUP(A12,[3]Sheet1!$A$2:$C$212,3,FALSE)</f>
        <v>63</v>
      </c>
      <c r="I12" t="e">
        <f>VLOOKUP(A12,[4]Sheet1!$A$2:$C$41,2,FALSE)</f>
        <v>#N/A</v>
      </c>
      <c r="J12" t="e">
        <f>VLOOKUP(A12,[4]Sheet1!$A$2:$C$41,3,FALSE)</f>
        <v>#N/A</v>
      </c>
      <c r="K12">
        <f>VLOOKUP(A12,[5]Sheet1!$A$2:$C$130,2,FALSE)</f>
        <v>65</v>
      </c>
      <c r="L12">
        <f>VLOOKUP(A12,[5]Sheet1!$A$2:$C$130,3,FALSE)</f>
        <v>61</v>
      </c>
      <c r="M12">
        <f>VLOOKUP(A12,[6]Sheet1!$A$2:$C$187,2,FALSE)</f>
        <v>62</v>
      </c>
      <c r="N12">
        <f>VLOOKUP(A12,[6]Sheet1!$A$2:$C$187,3,FALSE)</f>
        <v>53</v>
      </c>
      <c r="O12" t="e">
        <f>VLOOKUP(A12,[7]Sheet1!$A$2:$C$55,2,FALSE)</f>
        <v>#N/A</v>
      </c>
      <c r="P12" t="e">
        <f>VLOOKUP(A12,[7]Sheet1!$A$2:$C$55,3,FALSE)</f>
        <v>#N/A</v>
      </c>
      <c r="Q12">
        <f t="shared" si="0"/>
        <v>47.5</v>
      </c>
      <c r="R12">
        <f t="shared" si="1"/>
        <v>63</v>
      </c>
      <c r="S12">
        <f t="shared" si="2"/>
        <v>72.5</v>
      </c>
      <c r="T12" t="e">
        <f t="shared" si="3"/>
        <v>#DIV/0!</v>
      </c>
      <c r="U12">
        <f t="shared" si="4"/>
        <v>63</v>
      </c>
      <c r="V12">
        <f t="shared" si="5"/>
        <v>57.5</v>
      </c>
      <c r="W12" t="e">
        <f t="shared" si="6"/>
        <v>#DIV/0!</v>
      </c>
      <c r="X12">
        <f t="shared" si="7"/>
        <v>60.444444444444443</v>
      </c>
      <c r="Y12">
        <f t="shared" si="8"/>
        <v>5</v>
      </c>
      <c r="Z12">
        <f>COUNT(P12,N12,L12,J12,H12,F12,D12)</f>
        <v>4</v>
      </c>
      <c r="AA12">
        <f t="shared" si="9"/>
        <v>9</v>
      </c>
    </row>
    <row r="13" spans="1:27" x14ac:dyDescent="0.75">
      <c r="A13" t="s">
        <v>11</v>
      </c>
      <c r="B13">
        <v>12</v>
      </c>
      <c r="C13">
        <f>VLOOKUP(A13,[1]Sheet1!$A$2:$C$166,2,FALSE)</f>
        <v>55</v>
      </c>
      <c r="D13" t="e">
        <f>VLOOKUP(A13,[1]Sheet1!$A$2:$C$166,3,FALSE)</f>
        <v>#N/A</v>
      </c>
      <c r="E13">
        <f>VLOOKUP(A13,[2]Sheet1!$A$2:$C$96,2,FALSE)</f>
        <v>35</v>
      </c>
      <c r="F13" t="e">
        <f>VLOOKUP(A13,[2]Sheet1!$A$2:$C$96,3,FALSE)</f>
        <v>#N/A</v>
      </c>
      <c r="G13">
        <f>VLOOKUP(A13,[3]Sheet1!$A$2:$C$212,2,FALSE)</f>
        <v>26</v>
      </c>
      <c r="H13">
        <f>VLOOKUP(A13,[3]Sheet1!$A$2:$C$212,3,FALSE)</f>
        <v>23</v>
      </c>
      <c r="I13">
        <f>VLOOKUP(A13,[4]Sheet1!$A$2:$C$41,2,FALSE)</f>
        <v>19</v>
      </c>
      <c r="J13">
        <f>VLOOKUP(A13,[4]Sheet1!$A$2:$C$41,3,FALSE)</f>
        <v>31</v>
      </c>
      <c r="K13">
        <f>VLOOKUP(A13,[5]Sheet1!$A$2:$C$130,2,FALSE)</f>
        <v>43</v>
      </c>
      <c r="L13">
        <f>VLOOKUP(A13,[5]Sheet1!$A$2:$C$130,3,FALSE)</f>
        <v>88</v>
      </c>
      <c r="M13">
        <f>VLOOKUP(A13,[6]Sheet1!$A$2:$C$187,2,FALSE)</f>
        <v>38</v>
      </c>
      <c r="N13">
        <f>VLOOKUP(A13,[6]Sheet1!$A$2:$C$187,3,FALSE)</f>
        <v>73</v>
      </c>
      <c r="O13">
        <f>VLOOKUP(A13,[7]Sheet1!$A$2:$C$55,2,FALSE)</f>
        <v>31</v>
      </c>
      <c r="P13" t="e">
        <f>VLOOKUP(A13,[7]Sheet1!$A$2:$C$55,3,FALSE)</f>
        <v>#N/A</v>
      </c>
      <c r="Q13">
        <f t="shared" si="0"/>
        <v>55</v>
      </c>
      <c r="R13">
        <f t="shared" si="1"/>
        <v>35</v>
      </c>
      <c r="S13">
        <f t="shared" si="2"/>
        <v>24.5</v>
      </c>
      <c r="T13">
        <f t="shared" si="3"/>
        <v>25</v>
      </c>
      <c r="U13">
        <f t="shared" si="4"/>
        <v>65.5</v>
      </c>
      <c r="V13">
        <f t="shared" si="5"/>
        <v>55.5</v>
      </c>
      <c r="W13">
        <f t="shared" si="6"/>
        <v>31</v>
      </c>
      <c r="X13">
        <f t="shared" si="7"/>
        <v>42</v>
      </c>
      <c r="Y13">
        <f t="shared" si="8"/>
        <v>7</v>
      </c>
      <c r="Z13">
        <f>COUNT(P13,N13,L13,J13,H13,F13,D13)</f>
        <v>4</v>
      </c>
      <c r="AA13">
        <f t="shared" si="9"/>
        <v>11</v>
      </c>
    </row>
    <row r="14" spans="1:27" x14ac:dyDescent="0.75">
      <c r="A14" t="s">
        <v>13</v>
      </c>
      <c r="B14">
        <v>13</v>
      </c>
      <c r="C14">
        <f>VLOOKUP(A14,[1]Sheet1!$A$2:$C$166,2,FALSE)</f>
        <v>94</v>
      </c>
      <c r="D14" t="e">
        <f>VLOOKUP(A14,[1]Sheet1!$A$2:$C$166,3,FALSE)</f>
        <v>#N/A</v>
      </c>
      <c r="E14">
        <f>VLOOKUP(A14,[2]Sheet1!$A$2:$C$96,2,FALSE)</f>
        <v>56</v>
      </c>
      <c r="F14" t="e">
        <f>VLOOKUP(A14,[2]Sheet1!$A$2:$C$96,3,FALSE)</f>
        <v>#N/A</v>
      </c>
      <c r="G14">
        <f>VLOOKUP(A14,[3]Sheet1!$A$2:$C$212,2,FALSE)</f>
        <v>39</v>
      </c>
      <c r="H14">
        <f>VLOOKUP(A14,[3]Sheet1!$A$2:$C$212,3,FALSE)</f>
        <v>36</v>
      </c>
      <c r="I14" t="e">
        <f>VLOOKUP(A14,[4]Sheet1!$A$2:$C$41,2,FALSE)</f>
        <v>#N/A</v>
      </c>
      <c r="J14" t="e">
        <f>VLOOKUP(A14,[4]Sheet1!$A$2:$C$41,3,FALSE)</f>
        <v>#N/A</v>
      </c>
      <c r="K14">
        <f>VLOOKUP(A14,[5]Sheet1!$A$2:$C$130,2,FALSE)</f>
        <v>119</v>
      </c>
      <c r="L14">
        <f>VLOOKUP(A14,[5]Sheet1!$A$2:$C$130,3,FALSE)</f>
        <v>97</v>
      </c>
      <c r="M14">
        <f>VLOOKUP(A14,[6]Sheet1!$A$2:$C$187,2,FALSE)</f>
        <v>48</v>
      </c>
      <c r="N14">
        <f>VLOOKUP(A14,[6]Sheet1!$A$2:$C$187,3,FALSE)</f>
        <v>39</v>
      </c>
      <c r="O14" t="e">
        <f>VLOOKUP(A14,[7]Sheet1!$A$2:$C$55,2,FALSE)</f>
        <v>#N/A</v>
      </c>
      <c r="P14" t="e">
        <f>VLOOKUP(A14,[7]Sheet1!$A$2:$C$55,3,FALSE)</f>
        <v>#N/A</v>
      </c>
      <c r="Q14">
        <f t="shared" si="0"/>
        <v>94</v>
      </c>
      <c r="R14">
        <f t="shared" si="1"/>
        <v>56</v>
      </c>
      <c r="S14">
        <f t="shared" si="2"/>
        <v>37.5</v>
      </c>
      <c r="T14" t="e">
        <f t="shared" si="3"/>
        <v>#DIV/0!</v>
      </c>
      <c r="U14">
        <f t="shared" si="4"/>
        <v>108</v>
      </c>
      <c r="V14">
        <f t="shared" si="5"/>
        <v>43.5</v>
      </c>
      <c r="W14" t="e">
        <f t="shared" si="6"/>
        <v>#DIV/0!</v>
      </c>
      <c r="X14">
        <f t="shared" si="7"/>
        <v>66</v>
      </c>
      <c r="Y14">
        <f t="shared" si="8"/>
        <v>5</v>
      </c>
      <c r="Z14">
        <f>COUNT(P14,N14,L14,J14,H14,F14,D14)</f>
        <v>3</v>
      </c>
      <c r="AA14">
        <f t="shared" si="9"/>
        <v>8</v>
      </c>
    </row>
    <row r="15" spans="1:27" x14ac:dyDescent="0.75">
      <c r="A15" t="s">
        <v>16</v>
      </c>
      <c r="B15">
        <v>14</v>
      </c>
      <c r="C15">
        <f>VLOOKUP(A15,[1]Sheet1!$A$2:$C$166,2,FALSE)</f>
        <v>106</v>
      </c>
      <c r="D15" t="e">
        <f>VLOOKUP(A15,[1]Sheet1!$A$2:$C$166,3,FALSE)</f>
        <v>#N/A</v>
      </c>
      <c r="E15">
        <f>VLOOKUP(A15,[2]Sheet1!$A$2:$C$96,2,FALSE)</f>
        <v>15</v>
      </c>
      <c r="F15">
        <f>VLOOKUP(A15,[2]Sheet1!$A$2:$C$96,3,FALSE)</f>
        <v>10</v>
      </c>
      <c r="G15" t="e">
        <f>VLOOKUP(A15,[3]Sheet1!$A$2:$C$212,2,FALSE)</f>
        <v>#N/A</v>
      </c>
      <c r="H15" t="e">
        <f>VLOOKUP(A15,[3]Sheet1!$A$2:$C$212,3,FALSE)</f>
        <v>#N/A</v>
      </c>
      <c r="I15">
        <f>VLOOKUP(A15,[4]Sheet1!$A$2:$C$41,2,FALSE)</f>
        <v>11</v>
      </c>
      <c r="J15">
        <f>VLOOKUP(A15,[4]Sheet1!$A$2:$C$41,3,FALSE)</f>
        <v>8</v>
      </c>
      <c r="K15">
        <f>VLOOKUP(A15,[5]Sheet1!$A$2:$C$130,2,FALSE)</f>
        <v>7</v>
      </c>
      <c r="L15">
        <f>VLOOKUP(A15,[5]Sheet1!$A$2:$C$130,3,FALSE)</f>
        <v>3</v>
      </c>
      <c r="M15" t="e">
        <f>VLOOKUP(A15,[6]Sheet1!$A$2:$C$187,2,FALSE)</f>
        <v>#N/A</v>
      </c>
      <c r="N15">
        <f>VLOOKUP(A15,[6]Sheet1!$A$2:$C$187,3,FALSE)</f>
        <v>113</v>
      </c>
      <c r="O15" t="e">
        <f>VLOOKUP(A15,[7]Sheet1!$A$2:$C$55,2,FALSE)</f>
        <v>#N/A</v>
      </c>
      <c r="P15" t="e">
        <f>VLOOKUP(A15,[7]Sheet1!$A$2:$C$55,3,FALSE)</f>
        <v>#N/A</v>
      </c>
      <c r="Q15">
        <f t="shared" si="0"/>
        <v>106</v>
      </c>
      <c r="R15">
        <f t="shared" si="1"/>
        <v>12.5</v>
      </c>
      <c r="S15" t="e">
        <f t="shared" si="2"/>
        <v>#DIV/0!</v>
      </c>
      <c r="T15">
        <f t="shared" si="3"/>
        <v>9.5</v>
      </c>
      <c r="U15">
        <f t="shared" si="4"/>
        <v>5</v>
      </c>
      <c r="V15">
        <f t="shared" si="5"/>
        <v>113</v>
      </c>
      <c r="W15" t="e">
        <f t="shared" si="6"/>
        <v>#DIV/0!</v>
      </c>
      <c r="X15">
        <f t="shared" si="7"/>
        <v>34.125</v>
      </c>
      <c r="Y15">
        <f t="shared" si="8"/>
        <v>4</v>
      </c>
      <c r="Z15">
        <f>COUNT(P15,N15,L15,J15,H15,F15,D15)</f>
        <v>4</v>
      </c>
      <c r="AA15">
        <f t="shared" si="9"/>
        <v>8</v>
      </c>
    </row>
    <row r="16" spans="1:27" x14ac:dyDescent="0.75">
      <c r="A16" t="s">
        <v>17</v>
      </c>
      <c r="B16">
        <v>15</v>
      </c>
      <c r="C16">
        <f>VLOOKUP(A16,[1]Sheet1!$A$2:$C$166,2,FALSE)</f>
        <v>22</v>
      </c>
      <c r="D16">
        <f>VLOOKUP(A16,[1]Sheet1!$A$2:$C$166,3,FALSE)</f>
        <v>58</v>
      </c>
      <c r="E16">
        <f>VLOOKUP(A16,[2]Sheet1!$A$2:$C$96,2,FALSE)</f>
        <v>37</v>
      </c>
      <c r="F16">
        <f>VLOOKUP(A16,[2]Sheet1!$A$2:$C$96,3,FALSE)</f>
        <v>31</v>
      </c>
      <c r="G16">
        <f>VLOOKUP(A16,[3]Sheet1!$A$2:$C$212,2,FALSE)</f>
        <v>11</v>
      </c>
      <c r="H16">
        <f>VLOOKUP(A16,[3]Sheet1!$A$2:$C$212,3,FALSE)</f>
        <v>2</v>
      </c>
      <c r="I16">
        <f>VLOOKUP(A16,[4]Sheet1!$A$2:$C$41,2,FALSE)</f>
        <v>6</v>
      </c>
      <c r="J16">
        <f>VLOOKUP(A16,[4]Sheet1!$A$2:$C$41,3,FALSE)</f>
        <v>5</v>
      </c>
      <c r="K16">
        <f>VLOOKUP(A16,[5]Sheet1!$A$2:$C$130,2,FALSE)</f>
        <v>20</v>
      </c>
      <c r="L16">
        <f>VLOOKUP(A16,[5]Sheet1!$A$2:$C$130,3,FALSE)</f>
        <v>28</v>
      </c>
      <c r="M16">
        <f>VLOOKUP(A16,[6]Sheet1!$A$2:$C$187,2,FALSE)</f>
        <v>27</v>
      </c>
      <c r="N16">
        <f>VLOOKUP(A16,[6]Sheet1!$A$2:$C$187,3,FALSE)</f>
        <v>15</v>
      </c>
      <c r="O16">
        <f>VLOOKUP(A16,[7]Sheet1!$A$2:$C$55,2,FALSE)</f>
        <v>24</v>
      </c>
      <c r="P16">
        <f>VLOOKUP(A16,[7]Sheet1!$A$2:$C$55,3,FALSE)</f>
        <v>25</v>
      </c>
      <c r="Q16">
        <f t="shared" si="0"/>
        <v>40</v>
      </c>
      <c r="R16">
        <f t="shared" si="1"/>
        <v>34</v>
      </c>
      <c r="S16">
        <f t="shared" si="2"/>
        <v>6.5</v>
      </c>
      <c r="T16">
        <f t="shared" si="3"/>
        <v>5.5</v>
      </c>
      <c r="U16">
        <f t="shared" si="4"/>
        <v>24</v>
      </c>
      <c r="V16">
        <f t="shared" si="5"/>
        <v>21</v>
      </c>
      <c r="W16">
        <f t="shared" si="6"/>
        <v>24.5</v>
      </c>
      <c r="X16">
        <f t="shared" si="7"/>
        <v>22.214285714285715</v>
      </c>
      <c r="Y16">
        <f t="shared" si="8"/>
        <v>7</v>
      </c>
      <c r="Z16">
        <f>COUNT(P16,N16,L16,J16,H16,F16,D16)</f>
        <v>7</v>
      </c>
      <c r="AA16">
        <f t="shared" si="9"/>
        <v>14</v>
      </c>
    </row>
    <row r="17" spans="1:27" x14ac:dyDescent="0.75">
      <c r="A17" t="s">
        <v>18</v>
      </c>
      <c r="B17">
        <v>16</v>
      </c>
      <c r="C17">
        <f>VLOOKUP(A17,[1]Sheet1!$A$2:$C$166,2,FALSE)</f>
        <v>29</v>
      </c>
      <c r="D17">
        <f>VLOOKUP(A17,[1]Sheet1!$A$2:$C$166,3,FALSE)</f>
        <v>16</v>
      </c>
      <c r="E17">
        <f>VLOOKUP(A17,[2]Sheet1!$A$2:$C$96,2,FALSE)</f>
        <v>54</v>
      </c>
      <c r="F17">
        <f>VLOOKUP(A17,[2]Sheet1!$A$2:$C$96,3,FALSE)</f>
        <v>50</v>
      </c>
      <c r="G17">
        <f>VLOOKUP(A17,[3]Sheet1!$A$2:$C$212,2,FALSE)</f>
        <v>1</v>
      </c>
      <c r="H17">
        <f>VLOOKUP(A17,[3]Sheet1!$A$2:$C$212,3,FALSE)</f>
        <v>20</v>
      </c>
      <c r="I17">
        <f>VLOOKUP(A17,[4]Sheet1!$A$2:$C$41,2,FALSE)</f>
        <v>1</v>
      </c>
      <c r="J17">
        <f>VLOOKUP(A17,[4]Sheet1!$A$2:$C$41,3,FALSE)</f>
        <v>13</v>
      </c>
      <c r="K17">
        <f>VLOOKUP(A17,[5]Sheet1!$A$2:$C$130,2,FALSE)</f>
        <v>24</v>
      </c>
      <c r="L17">
        <f>VLOOKUP(A17,[5]Sheet1!$A$2:$C$130,3,FALSE)</f>
        <v>27</v>
      </c>
      <c r="M17">
        <f>VLOOKUP(A17,[6]Sheet1!$A$2:$C$187,2,FALSE)</f>
        <v>12</v>
      </c>
      <c r="N17">
        <f>VLOOKUP(A17,[6]Sheet1!$A$2:$C$187,3,FALSE)</f>
        <v>19</v>
      </c>
      <c r="O17" t="e">
        <f>VLOOKUP(A17,[7]Sheet1!$A$2:$C$55,2,FALSE)</f>
        <v>#N/A</v>
      </c>
      <c r="P17" t="e">
        <f>VLOOKUP(A17,[7]Sheet1!$A$2:$C$55,3,FALSE)</f>
        <v>#N/A</v>
      </c>
      <c r="Q17">
        <f t="shared" si="0"/>
        <v>22.5</v>
      </c>
      <c r="R17">
        <f t="shared" si="1"/>
        <v>52</v>
      </c>
      <c r="S17">
        <f t="shared" si="2"/>
        <v>10.5</v>
      </c>
      <c r="T17">
        <f t="shared" si="3"/>
        <v>7</v>
      </c>
      <c r="U17">
        <f t="shared" si="4"/>
        <v>25.5</v>
      </c>
      <c r="V17">
        <f t="shared" si="5"/>
        <v>15.5</v>
      </c>
      <c r="W17" t="e">
        <f t="shared" si="6"/>
        <v>#DIV/0!</v>
      </c>
      <c r="X17">
        <f t="shared" si="7"/>
        <v>22.166666666666668</v>
      </c>
      <c r="Y17">
        <f t="shared" si="8"/>
        <v>6</v>
      </c>
      <c r="Z17">
        <f>COUNT(P17,N17,L17,J17,H17,F17,D17)</f>
        <v>6</v>
      </c>
      <c r="AA17">
        <f t="shared" si="9"/>
        <v>12</v>
      </c>
    </row>
    <row r="18" spans="1:27" x14ac:dyDescent="0.75">
      <c r="A18" t="s">
        <v>15</v>
      </c>
      <c r="B18">
        <v>17</v>
      </c>
      <c r="C18">
        <f>VLOOKUP(A18,[1]Sheet1!$A$2:$C$166,2,FALSE)</f>
        <v>97</v>
      </c>
      <c r="D18" t="e">
        <f>VLOOKUP(A18,[1]Sheet1!$A$2:$C$166,3,FALSE)</f>
        <v>#N/A</v>
      </c>
      <c r="E18">
        <f>VLOOKUP(A18,[2]Sheet1!$A$2:$C$96,2,FALSE)</f>
        <v>42</v>
      </c>
      <c r="F18" t="e">
        <f>VLOOKUP(A18,[2]Sheet1!$A$2:$C$96,3,FALSE)</f>
        <v>#N/A</v>
      </c>
      <c r="G18">
        <f>VLOOKUP(A18,[3]Sheet1!$A$2:$C$212,2,FALSE)</f>
        <v>91</v>
      </c>
      <c r="H18">
        <f>VLOOKUP(A18,[3]Sheet1!$A$2:$C$212,3,FALSE)</f>
        <v>113</v>
      </c>
      <c r="I18" t="e">
        <f>VLOOKUP(A18,[4]Sheet1!$A$2:$C$41,2,FALSE)</f>
        <v>#N/A</v>
      </c>
      <c r="J18" t="e">
        <f>VLOOKUP(A18,[4]Sheet1!$A$2:$C$41,3,FALSE)</f>
        <v>#N/A</v>
      </c>
      <c r="K18">
        <f>VLOOKUP(A18,[5]Sheet1!$A$2:$C$130,2,FALSE)</f>
        <v>57</v>
      </c>
      <c r="L18">
        <f>VLOOKUP(A18,[5]Sheet1!$A$2:$C$130,3,FALSE)</f>
        <v>59</v>
      </c>
      <c r="M18">
        <f>VLOOKUP(A18,[6]Sheet1!$A$2:$C$187,2,FALSE)</f>
        <v>76</v>
      </c>
      <c r="N18">
        <f>VLOOKUP(A18,[6]Sheet1!$A$2:$C$187,3,FALSE)</f>
        <v>92</v>
      </c>
      <c r="O18" t="e">
        <f>VLOOKUP(A18,[7]Sheet1!$A$2:$C$55,2,FALSE)</f>
        <v>#N/A</v>
      </c>
      <c r="P18" t="e">
        <f>VLOOKUP(A18,[7]Sheet1!$A$2:$C$55,3,FALSE)</f>
        <v>#N/A</v>
      </c>
      <c r="Q18">
        <f t="shared" si="0"/>
        <v>97</v>
      </c>
      <c r="R18">
        <f t="shared" si="1"/>
        <v>42</v>
      </c>
      <c r="S18">
        <f t="shared" si="2"/>
        <v>102</v>
      </c>
      <c r="T18" t="e">
        <f t="shared" si="3"/>
        <v>#DIV/0!</v>
      </c>
      <c r="U18">
        <f t="shared" si="4"/>
        <v>58</v>
      </c>
      <c r="V18">
        <f t="shared" si="5"/>
        <v>84</v>
      </c>
      <c r="W18" t="e">
        <f t="shared" si="6"/>
        <v>#DIV/0!</v>
      </c>
      <c r="X18">
        <f t="shared" si="7"/>
        <v>78.375</v>
      </c>
      <c r="Y18">
        <f t="shared" si="8"/>
        <v>5</v>
      </c>
      <c r="Z18">
        <f>COUNT(P18,N18,L18,J18,H18,F18,D18)</f>
        <v>3</v>
      </c>
      <c r="AA18">
        <f t="shared" si="9"/>
        <v>8</v>
      </c>
    </row>
    <row r="19" spans="1:27" x14ac:dyDescent="0.75">
      <c r="A19" t="s">
        <v>146</v>
      </c>
      <c r="B19">
        <v>18</v>
      </c>
      <c r="C19">
        <f>VLOOKUP(A19,[1]Sheet1!$A$2:$C$166,2,FALSE)</f>
        <v>1</v>
      </c>
      <c r="D19">
        <f>VLOOKUP(A19,[1]Sheet1!$A$2:$C$166,3,FALSE)</f>
        <v>1</v>
      </c>
      <c r="E19">
        <f>VLOOKUP(A19,[2]Sheet1!$A$2:$C$96,2,FALSE)</f>
        <v>31</v>
      </c>
      <c r="F19">
        <f>VLOOKUP(A19,[2]Sheet1!$A$2:$C$96,3,FALSE)</f>
        <v>36</v>
      </c>
      <c r="G19">
        <f>VLOOKUP(A19,[3]Sheet1!$A$2:$C$212,2,FALSE)</f>
        <v>30</v>
      </c>
      <c r="H19">
        <f>VLOOKUP(A19,[3]Sheet1!$A$2:$C$212,3,FALSE)</f>
        <v>1</v>
      </c>
      <c r="I19">
        <f>VLOOKUP(A19,[4]Sheet1!$A$2:$C$41,2,FALSE)</f>
        <v>25</v>
      </c>
      <c r="J19">
        <f>VLOOKUP(A19,[4]Sheet1!$A$2:$C$41,3,FALSE)</f>
        <v>12</v>
      </c>
      <c r="K19">
        <f>VLOOKUP(A19,[5]Sheet1!$A$2:$C$130,2,FALSE)</f>
        <v>4</v>
      </c>
      <c r="L19" t="e">
        <f>VLOOKUP(A19,[5]Sheet1!$A$2:$C$130,3,FALSE)</f>
        <v>#N/A</v>
      </c>
      <c r="M19">
        <f>VLOOKUP(A19,[6]Sheet1!$A$2:$C$187,2,FALSE)</f>
        <v>2</v>
      </c>
      <c r="N19">
        <f>VLOOKUP(A19,[6]Sheet1!$A$2:$C$187,3,FALSE)</f>
        <v>3</v>
      </c>
      <c r="O19">
        <f>VLOOKUP(A19,[7]Sheet1!$A$2:$C$55,2,FALSE)</f>
        <v>11</v>
      </c>
      <c r="P19">
        <f>VLOOKUP(A19,[7]Sheet1!$A$2:$C$55,3,FALSE)</f>
        <v>1</v>
      </c>
      <c r="Q19">
        <f t="shared" si="0"/>
        <v>1</v>
      </c>
      <c r="R19">
        <f t="shared" si="1"/>
        <v>33.5</v>
      </c>
      <c r="S19">
        <f t="shared" si="2"/>
        <v>15.5</v>
      </c>
      <c r="T19">
        <f t="shared" si="3"/>
        <v>18.5</v>
      </c>
      <c r="U19">
        <f t="shared" si="4"/>
        <v>4</v>
      </c>
      <c r="V19">
        <f t="shared" si="5"/>
        <v>2.5</v>
      </c>
      <c r="W19">
        <f t="shared" si="6"/>
        <v>6</v>
      </c>
      <c r="X19">
        <f t="shared" si="7"/>
        <v>12.153846153846153</v>
      </c>
      <c r="Y19">
        <f t="shared" si="8"/>
        <v>7</v>
      </c>
      <c r="Z19">
        <f>COUNT(P19,N19,L19,J19,H19,F19,D19)</f>
        <v>6</v>
      </c>
      <c r="AA19">
        <f t="shared" si="9"/>
        <v>13</v>
      </c>
    </row>
    <row r="20" spans="1:27" x14ac:dyDescent="0.75">
      <c r="A20" t="s">
        <v>147</v>
      </c>
      <c r="B20">
        <v>19</v>
      </c>
      <c r="C20">
        <f>VLOOKUP(A20,[1]Sheet1!$A$2:$C$166,2,FALSE)</f>
        <v>44</v>
      </c>
      <c r="D20">
        <f>VLOOKUP(A20,[1]Sheet1!$A$2:$C$166,3,FALSE)</f>
        <v>25</v>
      </c>
      <c r="E20">
        <f>VLOOKUP(A20,[2]Sheet1!$A$2:$C$96,2,FALSE)</f>
        <v>2</v>
      </c>
      <c r="F20">
        <f>VLOOKUP(A20,[2]Sheet1!$A$2:$C$96,3,FALSE)</f>
        <v>2</v>
      </c>
      <c r="G20">
        <f>VLOOKUP(A20,[3]Sheet1!$A$2:$C$212,2,FALSE)</f>
        <v>4</v>
      </c>
      <c r="H20">
        <f>VLOOKUP(A20,[3]Sheet1!$A$2:$C$212,3,FALSE)</f>
        <v>3</v>
      </c>
      <c r="I20">
        <f>VLOOKUP(A20,[4]Sheet1!$A$2:$C$41,2,FALSE)</f>
        <v>7</v>
      </c>
      <c r="J20">
        <f>VLOOKUP(A20,[4]Sheet1!$A$2:$C$41,3,FALSE)</f>
        <v>2</v>
      </c>
      <c r="K20">
        <f>VLOOKUP(A20,[5]Sheet1!$A$2:$C$130,2,FALSE)</f>
        <v>2</v>
      </c>
      <c r="L20">
        <f>VLOOKUP(A20,[5]Sheet1!$A$2:$C$130,3,FALSE)</f>
        <v>4</v>
      </c>
      <c r="M20">
        <f>VLOOKUP(A20,[6]Sheet1!$A$2:$C$187,2,FALSE)</f>
        <v>171</v>
      </c>
      <c r="N20">
        <f>VLOOKUP(A20,[6]Sheet1!$A$2:$C$187,3,FALSE)</f>
        <v>154</v>
      </c>
      <c r="O20">
        <f>VLOOKUP(A20,[7]Sheet1!$A$2:$C$55,2,FALSE)</f>
        <v>36</v>
      </c>
      <c r="P20">
        <f>VLOOKUP(A20,[7]Sheet1!$A$2:$C$55,3,FALSE)</f>
        <v>24</v>
      </c>
      <c r="Q20">
        <f t="shared" si="0"/>
        <v>34.5</v>
      </c>
      <c r="R20">
        <f t="shared" si="1"/>
        <v>2</v>
      </c>
      <c r="S20">
        <f t="shared" si="2"/>
        <v>3.5</v>
      </c>
      <c r="T20">
        <f t="shared" si="3"/>
        <v>4.5</v>
      </c>
      <c r="U20">
        <f t="shared" si="4"/>
        <v>3</v>
      </c>
      <c r="V20">
        <f t="shared" si="5"/>
        <v>162.5</v>
      </c>
      <c r="W20">
        <f t="shared" si="6"/>
        <v>30</v>
      </c>
      <c r="X20">
        <f t="shared" si="7"/>
        <v>34.285714285714285</v>
      </c>
      <c r="Y20">
        <f t="shared" si="8"/>
        <v>7</v>
      </c>
      <c r="Z20">
        <f>COUNT(P20,N20,L20,J20,H20,F20,D20)</f>
        <v>7</v>
      </c>
      <c r="AA20">
        <f t="shared" si="9"/>
        <v>14</v>
      </c>
    </row>
    <row r="21" spans="1:27" x14ac:dyDescent="0.75">
      <c r="A21" t="s">
        <v>148</v>
      </c>
      <c r="B21">
        <v>20</v>
      </c>
      <c r="C21">
        <f>VLOOKUP(A21,[1]Sheet1!$A$2:$C$166,2,FALSE)</f>
        <v>120</v>
      </c>
      <c r="D21" t="e">
        <f>VLOOKUP(A21,[1]Sheet1!$A$2:$C$166,3,FALSE)</f>
        <v>#N/A</v>
      </c>
      <c r="E21">
        <f>VLOOKUP(A21,[2]Sheet1!$A$2:$C$96,2,FALSE)</f>
        <v>16</v>
      </c>
      <c r="F21">
        <f>VLOOKUP(A21,[2]Sheet1!$A$2:$C$96,3,FALSE)</f>
        <v>16</v>
      </c>
      <c r="G21">
        <f>VLOOKUP(A21,[3]Sheet1!$A$2:$C$212,2,FALSE)</f>
        <v>67</v>
      </c>
      <c r="H21">
        <f>VLOOKUP(A21,[3]Sheet1!$A$2:$C$212,3,FALSE)</f>
        <v>98</v>
      </c>
      <c r="I21" t="e">
        <f>VLOOKUP(A21,[4]Sheet1!$A$2:$C$41,2,FALSE)</f>
        <v>#N/A</v>
      </c>
      <c r="J21" t="e">
        <f>VLOOKUP(A21,[4]Sheet1!$A$2:$C$41,3,FALSE)</f>
        <v>#N/A</v>
      </c>
      <c r="K21">
        <f>VLOOKUP(A21,[5]Sheet1!$A$2:$C$130,2,FALSE)</f>
        <v>58</v>
      </c>
      <c r="L21">
        <f>VLOOKUP(A21,[5]Sheet1!$A$2:$C$130,3,FALSE)</f>
        <v>63</v>
      </c>
      <c r="M21">
        <f>VLOOKUP(A21,[6]Sheet1!$A$2:$C$187,2,FALSE)</f>
        <v>89</v>
      </c>
      <c r="N21" t="e">
        <f>VLOOKUP(A21,[6]Sheet1!$A$2:$C$187,3,FALSE)</f>
        <v>#N/A</v>
      </c>
      <c r="O21" t="e">
        <f>VLOOKUP(A21,[7]Sheet1!$A$2:$C$55,2,FALSE)</f>
        <v>#N/A</v>
      </c>
      <c r="P21" t="e">
        <f>VLOOKUP(A21,[7]Sheet1!$A$2:$C$55,3,FALSE)</f>
        <v>#N/A</v>
      </c>
      <c r="Q21">
        <f t="shared" si="0"/>
        <v>120</v>
      </c>
      <c r="R21">
        <f t="shared" si="1"/>
        <v>16</v>
      </c>
      <c r="S21">
        <f t="shared" si="2"/>
        <v>82.5</v>
      </c>
      <c r="T21" t="e">
        <f t="shared" si="3"/>
        <v>#DIV/0!</v>
      </c>
      <c r="U21">
        <f t="shared" si="4"/>
        <v>60.5</v>
      </c>
      <c r="V21">
        <f t="shared" si="5"/>
        <v>89</v>
      </c>
      <c r="W21" t="e">
        <f t="shared" si="6"/>
        <v>#DIV/0!</v>
      </c>
      <c r="X21">
        <f t="shared" si="7"/>
        <v>65.875</v>
      </c>
      <c r="Y21">
        <f t="shared" si="8"/>
        <v>5</v>
      </c>
      <c r="Z21">
        <f>COUNT(P21,N21,L21,J21,H21,F21,D21)</f>
        <v>3</v>
      </c>
      <c r="AA21">
        <f t="shared" si="9"/>
        <v>8</v>
      </c>
    </row>
    <row r="22" spans="1:27" x14ac:dyDescent="0.75">
      <c r="A22" t="s">
        <v>19</v>
      </c>
      <c r="B22">
        <v>21</v>
      </c>
      <c r="C22">
        <f>VLOOKUP(A22,[1]Sheet1!$A$2:$C$166,2,FALSE)</f>
        <v>24</v>
      </c>
      <c r="D22">
        <f>VLOOKUP(A22,[1]Sheet1!$A$2:$C$166,3,FALSE)</f>
        <v>12</v>
      </c>
      <c r="E22">
        <f>VLOOKUP(A22,[2]Sheet1!$A$2:$C$96,2,FALSE)</f>
        <v>72</v>
      </c>
      <c r="F22" t="e">
        <f>VLOOKUP(A22,[2]Sheet1!$A$2:$C$96,3,FALSE)</f>
        <v>#N/A</v>
      </c>
      <c r="G22">
        <f>VLOOKUP(A22,[3]Sheet1!$A$2:$C$212,2,FALSE)</f>
        <v>41</v>
      </c>
      <c r="H22">
        <f>VLOOKUP(A22,[3]Sheet1!$A$2:$C$212,3,FALSE)</f>
        <v>29</v>
      </c>
      <c r="I22">
        <f>VLOOKUP(A22,[4]Sheet1!$A$2:$C$41,2,FALSE)</f>
        <v>29</v>
      </c>
      <c r="J22">
        <f>VLOOKUP(A22,[4]Sheet1!$A$2:$C$41,3,FALSE)</f>
        <v>19</v>
      </c>
      <c r="K22">
        <f>VLOOKUP(A22,[5]Sheet1!$A$2:$C$130,2,FALSE)</f>
        <v>41</v>
      </c>
      <c r="L22" t="e">
        <f>VLOOKUP(A22,[5]Sheet1!$A$2:$C$130,3,FALSE)</f>
        <v>#N/A</v>
      </c>
      <c r="M22">
        <f>VLOOKUP(A22,[6]Sheet1!$A$2:$C$187,2,FALSE)</f>
        <v>30</v>
      </c>
      <c r="N22">
        <f>VLOOKUP(A22,[6]Sheet1!$A$2:$C$187,3,FALSE)</f>
        <v>24</v>
      </c>
      <c r="O22" t="e">
        <f>VLOOKUP(A22,[7]Sheet1!$A$2:$C$55,2,FALSE)</f>
        <v>#N/A</v>
      </c>
      <c r="P22" t="e">
        <f>VLOOKUP(A22,[7]Sheet1!$A$2:$C$55,3,FALSE)</f>
        <v>#N/A</v>
      </c>
      <c r="Q22">
        <f t="shared" si="0"/>
        <v>18</v>
      </c>
      <c r="R22">
        <f t="shared" si="1"/>
        <v>72</v>
      </c>
      <c r="S22">
        <f t="shared" si="2"/>
        <v>35</v>
      </c>
      <c r="T22">
        <f t="shared" si="3"/>
        <v>24</v>
      </c>
      <c r="U22">
        <f t="shared" si="4"/>
        <v>41</v>
      </c>
      <c r="V22">
        <f t="shared" si="5"/>
        <v>27</v>
      </c>
      <c r="W22" t="e">
        <f t="shared" si="6"/>
        <v>#DIV/0!</v>
      </c>
      <c r="X22">
        <f>AVERAGEIF(C22:P22,"&lt;&gt;#N/A")</f>
        <v>32.1</v>
      </c>
      <c r="Y22">
        <f t="shared" si="8"/>
        <v>6</v>
      </c>
      <c r="Z22">
        <f>COUNT(P22,N22,L22,J22,H22,F22,D22)</f>
        <v>4</v>
      </c>
      <c r="AA22">
        <f t="shared" si="9"/>
        <v>10</v>
      </c>
    </row>
    <row r="23" spans="1:27" x14ac:dyDescent="0.75">
      <c r="A23" t="s">
        <v>20</v>
      </c>
      <c r="B23">
        <v>22</v>
      </c>
      <c r="C23">
        <f>VLOOKUP(A23,[1]Sheet1!$A$2:$C$166,2,FALSE)</f>
        <v>84</v>
      </c>
      <c r="D23" t="e">
        <f>VLOOKUP(A23,[1]Sheet1!$A$2:$C$166,3,FALSE)</f>
        <v>#N/A</v>
      </c>
      <c r="E23">
        <f>VLOOKUP(A23,[2]Sheet1!$A$2:$C$96,2,FALSE)</f>
        <v>68</v>
      </c>
      <c r="F23" t="e">
        <f>VLOOKUP(A23,[2]Sheet1!$A$2:$C$96,3,FALSE)</f>
        <v>#N/A</v>
      </c>
      <c r="G23">
        <f>VLOOKUP(A23,[3]Sheet1!$A$2:$C$212,2,FALSE)</f>
        <v>181</v>
      </c>
      <c r="H23">
        <f>VLOOKUP(A23,[3]Sheet1!$A$2:$C$212,3,FALSE)</f>
        <v>101</v>
      </c>
      <c r="I23" t="e">
        <f>VLOOKUP(A23,[4]Sheet1!$A$2:$C$41,2,FALSE)</f>
        <v>#N/A</v>
      </c>
      <c r="J23" t="e">
        <f>VLOOKUP(A23,[4]Sheet1!$A$2:$C$41,3,FALSE)</f>
        <v>#N/A</v>
      </c>
      <c r="K23">
        <f>VLOOKUP(A23,[5]Sheet1!$A$2:$C$130,2,FALSE)</f>
        <v>63</v>
      </c>
      <c r="L23">
        <f>VLOOKUP(A23,[5]Sheet1!$A$2:$C$130,3,FALSE)</f>
        <v>39</v>
      </c>
      <c r="M23" t="e">
        <f>VLOOKUP(A23,[6]Sheet1!$A$2:$C$187,2,FALSE)</f>
        <v>#N/A</v>
      </c>
      <c r="N23">
        <f>VLOOKUP(A23,[6]Sheet1!$A$2:$C$187,3,FALSE)</f>
        <v>159</v>
      </c>
      <c r="O23">
        <f>VLOOKUP(A23,[7]Sheet1!$A$2:$C$55,2,FALSE)</f>
        <v>43</v>
      </c>
      <c r="P23" t="e">
        <f>VLOOKUP(A23,[7]Sheet1!$A$2:$C$55,3,FALSE)</f>
        <v>#N/A</v>
      </c>
      <c r="Q23">
        <f t="shared" si="0"/>
        <v>84</v>
      </c>
      <c r="R23">
        <f t="shared" si="1"/>
        <v>68</v>
      </c>
      <c r="S23">
        <f t="shared" si="2"/>
        <v>141</v>
      </c>
      <c r="T23" t="e">
        <f t="shared" si="3"/>
        <v>#DIV/0!</v>
      </c>
      <c r="U23">
        <f t="shared" si="4"/>
        <v>51</v>
      </c>
      <c r="V23">
        <f t="shared" si="5"/>
        <v>159</v>
      </c>
      <c r="W23">
        <f t="shared" si="6"/>
        <v>43</v>
      </c>
      <c r="X23">
        <f t="shared" si="7"/>
        <v>92.25</v>
      </c>
      <c r="Y23">
        <f t="shared" si="8"/>
        <v>5</v>
      </c>
      <c r="Z23">
        <f>COUNT(P23,N23,L23,J23,H23,F23,D23)</f>
        <v>3</v>
      </c>
      <c r="AA23">
        <f t="shared" si="9"/>
        <v>8</v>
      </c>
    </row>
    <row r="24" spans="1:27" x14ac:dyDescent="0.75">
      <c r="A24" t="s">
        <v>22</v>
      </c>
      <c r="B24">
        <v>23</v>
      </c>
      <c r="C24">
        <f>VLOOKUP(A24,[1]Sheet1!$A$2:$C$166,2,FALSE)</f>
        <v>3</v>
      </c>
      <c r="D24">
        <f>VLOOKUP(A24,[1]Sheet1!$A$2:$C$166,3,FALSE)</f>
        <v>4</v>
      </c>
      <c r="E24">
        <f>VLOOKUP(A24,[2]Sheet1!$A$2:$C$96,2,FALSE)</f>
        <v>45</v>
      </c>
      <c r="F24">
        <f>VLOOKUP(A24,[2]Sheet1!$A$2:$C$96,3,FALSE)</f>
        <v>42</v>
      </c>
      <c r="G24">
        <f>VLOOKUP(A24,[3]Sheet1!$A$2:$C$212,2,FALSE)</f>
        <v>2</v>
      </c>
      <c r="H24">
        <f>VLOOKUP(A24,[3]Sheet1!$A$2:$C$212,3,FALSE)</f>
        <v>4</v>
      </c>
      <c r="I24">
        <f>VLOOKUP(A24,[4]Sheet1!$A$2:$C$41,2,FALSE)</f>
        <v>15</v>
      </c>
      <c r="J24">
        <f>VLOOKUP(A24,[4]Sheet1!$A$2:$C$41,3,FALSE)</f>
        <v>30</v>
      </c>
      <c r="K24">
        <f>VLOOKUP(A24,[5]Sheet1!$A$2:$C$130,2,FALSE)</f>
        <v>5</v>
      </c>
      <c r="L24">
        <f>VLOOKUP(A24,[5]Sheet1!$A$2:$C$130,3,FALSE)</f>
        <v>8</v>
      </c>
      <c r="M24">
        <f>VLOOKUP(A24,[6]Sheet1!$A$2:$C$187,2,FALSE)</f>
        <v>9</v>
      </c>
      <c r="N24">
        <f>VLOOKUP(A24,[6]Sheet1!$A$2:$C$187,3,FALSE)</f>
        <v>40</v>
      </c>
      <c r="O24">
        <f>VLOOKUP(A24,[7]Sheet1!$A$2:$C$55,2,FALSE)</f>
        <v>14</v>
      </c>
      <c r="P24">
        <f>VLOOKUP(A24,[7]Sheet1!$A$2:$C$55,3,FALSE)</f>
        <v>14</v>
      </c>
      <c r="Q24">
        <f t="shared" si="0"/>
        <v>3.5</v>
      </c>
      <c r="R24">
        <f t="shared" si="1"/>
        <v>43.5</v>
      </c>
      <c r="S24">
        <f t="shared" si="2"/>
        <v>3</v>
      </c>
      <c r="T24">
        <f t="shared" si="3"/>
        <v>22.5</v>
      </c>
      <c r="U24">
        <f t="shared" si="4"/>
        <v>6.5</v>
      </c>
      <c r="V24">
        <f t="shared" si="5"/>
        <v>24.5</v>
      </c>
      <c r="W24">
        <f t="shared" si="6"/>
        <v>14</v>
      </c>
      <c r="X24">
        <f t="shared" si="7"/>
        <v>16.785714285714285</v>
      </c>
      <c r="Y24">
        <f t="shared" si="8"/>
        <v>7</v>
      </c>
      <c r="Z24">
        <f>COUNT(P24,N24,L24,J24,H24,F24,D24)</f>
        <v>7</v>
      </c>
      <c r="AA24">
        <f t="shared" si="9"/>
        <v>14</v>
      </c>
    </row>
    <row r="25" spans="1:27" x14ac:dyDescent="0.75">
      <c r="A25" t="s">
        <v>21</v>
      </c>
      <c r="B25">
        <v>24</v>
      </c>
      <c r="C25">
        <f>VLOOKUP(A25,[1]Sheet1!$A$2:$C$166,2,FALSE)</f>
        <v>14</v>
      </c>
      <c r="D25">
        <f>VLOOKUP(A25,[1]Sheet1!$A$2:$C$166,3,FALSE)</f>
        <v>33</v>
      </c>
      <c r="E25">
        <f>VLOOKUP(A25,[2]Sheet1!$A$2:$C$96,2,FALSE)</f>
        <v>49</v>
      </c>
      <c r="F25">
        <f>VLOOKUP(A25,[2]Sheet1!$A$2:$C$96,3,FALSE)</f>
        <v>45</v>
      </c>
      <c r="G25">
        <f>VLOOKUP(A25,[3]Sheet1!$A$2:$C$212,2,FALSE)</f>
        <v>18</v>
      </c>
      <c r="H25">
        <f>VLOOKUP(A25,[3]Sheet1!$A$2:$C$212,3,FALSE)</f>
        <v>26</v>
      </c>
      <c r="I25" t="e">
        <f>VLOOKUP(A25,[4]Sheet1!$A$2:$C$41,2,FALSE)</f>
        <v>#N/A</v>
      </c>
      <c r="J25">
        <f>VLOOKUP(A25,[4]Sheet1!$A$2:$C$41,3,FALSE)</f>
        <v>29</v>
      </c>
      <c r="K25">
        <f>VLOOKUP(A25,[5]Sheet1!$A$2:$C$130,2,FALSE)</f>
        <v>80</v>
      </c>
      <c r="L25">
        <f>VLOOKUP(A25,[5]Sheet1!$A$2:$C$130,3,FALSE)</f>
        <v>51</v>
      </c>
      <c r="M25">
        <f>VLOOKUP(A25,[6]Sheet1!$A$2:$C$187,2,FALSE)</f>
        <v>21</v>
      </c>
      <c r="N25">
        <f>VLOOKUP(A25,[6]Sheet1!$A$2:$C$187,3,FALSE)</f>
        <v>21</v>
      </c>
      <c r="O25">
        <f>VLOOKUP(A25,[7]Sheet1!$A$2:$C$55,2,FALSE)</f>
        <v>42</v>
      </c>
      <c r="P25">
        <f>VLOOKUP(A25,[7]Sheet1!$A$2:$C$55,3,FALSE)</f>
        <v>27</v>
      </c>
      <c r="Q25">
        <f t="shared" si="0"/>
        <v>23.5</v>
      </c>
      <c r="R25">
        <f t="shared" si="1"/>
        <v>47</v>
      </c>
      <c r="S25">
        <f t="shared" si="2"/>
        <v>22</v>
      </c>
      <c r="T25">
        <f t="shared" si="3"/>
        <v>29</v>
      </c>
      <c r="U25">
        <f t="shared" si="4"/>
        <v>65.5</v>
      </c>
      <c r="V25">
        <f t="shared" si="5"/>
        <v>21</v>
      </c>
      <c r="W25">
        <f t="shared" si="6"/>
        <v>34.5</v>
      </c>
      <c r="X25">
        <f t="shared" si="7"/>
        <v>35.07692307692308</v>
      </c>
      <c r="Y25">
        <f t="shared" si="8"/>
        <v>6</v>
      </c>
      <c r="Z25">
        <f>COUNT(P25,N25,L25,J25,H25,F25,D25)</f>
        <v>7</v>
      </c>
      <c r="AA25">
        <f t="shared" si="9"/>
        <v>13</v>
      </c>
    </row>
    <row r="26" spans="1:27" x14ac:dyDescent="0.75">
      <c r="A26" t="s">
        <v>24</v>
      </c>
      <c r="B26">
        <v>25</v>
      </c>
      <c r="C26">
        <f>VLOOKUP(A26,[1]Sheet1!$A$2:$C$166,2,FALSE)</f>
        <v>73</v>
      </c>
      <c r="D26">
        <f>VLOOKUP(A26,[1]Sheet1!$A$2:$C$166,3,FALSE)</f>
        <v>32</v>
      </c>
      <c r="E26">
        <f>VLOOKUP(A26,[2]Sheet1!$A$2:$C$96,2,FALSE)</f>
        <v>61</v>
      </c>
      <c r="F26">
        <f>VLOOKUP(A26,[2]Sheet1!$A$2:$C$96,3,FALSE)</f>
        <v>51</v>
      </c>
      <c r="G26">
        <f>VLOOKUP(A26,[3]Sheet1!$A$2:$C$212,2,FALSE)</f>
        <v>16</v>
      </c>
      <c r="H26">
        <f>VLOOKUP(A26,[3]Sheet1!$A$2:$C$212,3,FALSE)</f>
        <v>39</v>
      </c>
      <c r="I26">
        <f>VLOOKUP(A26,[4]Sheet1!$A$2:$C$41,2,FALSE)</f>
        <v>28</v>
      </c>
      <c r="J26">
        <f>VLOOKUP(A26,[4]Sheet1!$A$2:$C$41,3,FALSE)</f>
        <v>16</v>
      </c>
      <c r="K26">
        <f>VLOOKUP(A26,[5]Sheet1!$A$2:$C$130,2,FALSE)</f>
        <v>56</v>
      </c>
      <c r="L26">
        <f>VLOOKUP(A26,[5]Sheet1!$A$2:$C$130,3,FALSE)</f>
        <v>29</v>
      </c>
      <c r="M26">
        <f>VLOOKUP(A26,[6]Sheet1!$A$2:$C$187,2,FALSE)</f>
        <v>37</v>
      </c>
      <c r="N26">
        <f>VLOOKUP(A26,[6]Sheet1!$A$2:$C$187,3,FALSE)</f>
        <v>78</v>
      </c>
      <c r="O26" t="e">
        <f>VLOOKUP(A26,[7]Sheet1!$A$2:$C$55,2,FALSE)</f>
        <v>#N/A</v>
      </c>
      <c r="P26" t="e">
        <f>VLOOKUP(A26,[7]Sheet1!$A$2:$C$55,3,FALSE)</f>
        <v>#N/A</v>
      </c>
      <c r="Q26">
        <f t="shared" si="0"/>
        <v>52.5</v>
      </c>
      <c r="R26">
        <f t="shared" si="1"/>
        <v>56</v>
      </c>
      <c r="S26">
        <f t="shared" si="2"/>
        <v>27.5</v>
      </c>
      <c r="T26">
        <f t="shared" si="3"/>
        <v>22</v>
      </c>
      <c r="U26">
        <f t="shared" si="4"/>
        <v>42.5</v>
      </c>
      <c r="V26">
        <f t="shared" si="5"/>
        <v>57.5</v>
      </c>
      <c r="W26" t="e">
        <f t="shared" si="6"/>
        <v>#DIV/0!</v>
      </c>
      <c r="X26">
        <f t="shared" si="7"/>
        <v>43</v>
      </c>
      <c r="Y26">
        <f t="shared" si="8"/>
        <v>6</v>
      </c>
      <c r="Z26">
        <f>COUNT(P26,N26,L26,J26,H26,F26,D26)</f>
        <v>6</v>
      </c>
      <c r="AA26">
        <f t="shared" si="9"/>
        <v>12</v>
      </c>
    </row>
    <row r="27" spans="1:27" x14ac:dyDescent="0.75">
      <c r="A27" t="s">
        <v>23</v>
      </c>
      <c r="B27">
        <v>26</v>
      </c>
      <c r="C27" t="e">
        <f>VLOOKUP(A27,[1]Sheet1!$A$2:$C$166,2,FALSE)</f>
        <v>#N/A</v>
      </c>
      <c r="D27" t="e">
        <f>VLOOKUP(A27,[1]Sheet1!$A$2:$C$166,3,FALSE)</f>
        <v>#N/A</v>
      </c>
      <c r="E27" t="e">
        <f>VLOOKUP(A27,[2]Sheet1!$A$2:$C$96,2,FALSE)</f>
        <v>#N/A</v>
      </c>
      <c r="F27" t="e">
        <f>VLOOKUP(A27,[2]Sheet1!$A$2:$C$96,3,FALSE)</f>
        <v>#N/A</v>
      </c>
      <c r="G27" t="e">
        <f>VLOOKUP(A27,[3]Sheet1!$A$2:$C$212,2,FALSE)</f>
        <v>#N/A</v>
      </c>
      <c r="H27" t="e">
        <f>VLOOKUP(A27,[3]Sheet1!$A$2:$C$212,3,FALSE)</f>
        <v>#N/A</v>
      </c>
      <c r="I27" t="e">
        <f>VLOOKUP(A27,[4]Sheet1!$A$2:$C$41,2,FALSE)</f>
        <v>#N/A</v>
      </c>
      <c r="J27" t="e">
        <f>VLOOKUP(A27,[4]Sheet1!$A$2:$C$41,3,FALSE)</f>
        <v>#N/A</v>
      </c>
      <c r="K27" t="e">
        <f>VLOOKUP(A27,[5]Sheet1!$A$2:$C$130,2,FALSE)</f>
        <v>#N/A</v>
      </c>
      <c r="L27" t="e">
        <f>VLOOKUP(A27,[5]Sheet1!$A$2:$C$130,3,FALSE)</f>
        <v>#N/A</v>
      </c>
      <c r="M27" t="e">
        <f>VLOOKUP(A27,[6]Sheet1!$A$2:$C$187,2,FALSE)</f>
        <v>#N/A</v>
      </c>
      <c r="N27" t="e">
        <f>VLOOKUP(A27,[6]Sheet1!$A$2:$C$187,3,FALSE)</f>
        <v>#N/A</v>
      </c>
      <c r="O27" t="e">
        <f>VLOOKUP(A27,[7]Sheet1!$A$2:$C$55,2,FALSE)</f>
        <v>#N/A</v>
      </c>
      <c r="P27" t="e">
        <f>VLOOKUP(A27,[7]Sheet1!$A$2:$C$55,3,FALSE)</f>
        <v>#N/A</v>
      </c>
      <c r="Q27" t="e">
        <f t="shared" si="0"/>
        <v>#DIV/0!</v>
      </c>
      <c r="R27" t="e">
        <f t="shared" si="1"/>
        <v>#DIV/0!</v>
      </c>
      <c r="S27" t="e">
        <f t="shared" si="2"/>
        <v>#DIV/0!</v>
      </c>
      <c r="T27" t="e">
        <f t="shared" si="3"/>
        <v>#DIV/0!</v>
      </c>
      <c r="U27" t="e">
        <f t="shared" si="4"/>
        <v>#DIV/0!</v>
      </c>
      <c r="V27" t="e">
        <f t="shared" si="5"/>
        <v>#DIV/0!</v>
      </c>
      <c r="W27" t="e">
        <f t="shared" si="6"/>
        <v>#DIV/0!</v>
      </c>
      <c r="X27" t="e">
        <f t="shared" si="7"/>
        <v>#DIV/0!</v>
      </c>
      <c r="Y27">
        <f t="shared" si="8"/>
        <v>0</v>
      </c>
      <c r="Z27">
        <f>COUNT(P27,N27,L27,J27,H27,F27,D27)</f>
        <v>0</v>
      </c>
      <c r="AA27">
        <f t="shared" si="9"/>
        <v>0</v>
      </c>
    </row>
    <row r="28" spans="1:27" x14ac:dyDescent="0.75">
      <c r="A28" t="s">
        <v>29</v>
      </c>
      <c r="B28">
        <v>27</v>
      </c>
      <c r="C28">
        <f>VLOOKUP(A28,[1]Sheet1!$A$2:$C$166,2,FALSE)</f>
        <v>43</v>
      </c>
      <c r="D28" t="e">
        <f>VLOOKUP(A28,[1]Sheet1!$A$2:$C$166,3,FALSE)</f>
        <v>#N/A</v>
      </c>
      <c r="E28">
        <f>VLOOKUP(A28,[2]Sheet1!$A$2:$C$96,2,FALSE)</f>
        <v>53</v>
      </c>
      <c r="F28" t="e">
        <f>VLOOKUP(A28,[2]Sheet1!$A$2:$C$96,3,FALSE)</f>
        <v>#N/A</v>
      </c>
      <c r="G28">
        <f>VLOOKUP(A28,[3]Sheet1!$A$2:$C$212,2,FALSE)</f>
        <v>75</v>
      </c>
      <c r="H28">
        <f>VLOOKUP(A28,[3]Sheet1!$A$2:$C$212,3,FALSE)</f>
        <v>56</v>
      </c>
      <c r="I28" t="e">
        <f>VLOOKUP(A28,[4]Sheet1!$A$2:$C$41,2,FALSE)</f>
        <v>#N/A</v>
      </c>
      <c r="J28" t="e">
        <f>VLOOKUP(A28,[4]Sheet1!$A$2:$C$41,3,FALSE)</f>
        <v>#N/A</v>
      </c>
      <c r="K28" t="e">
        <f>VLOOKUP(A28,[5]Sheet1!$A$2:$C$130,2,FALSE)</f>
        <v>#N/A</v>
      </c>
      <c r="L28" t="e">
        <f>VLOOKUP(A28,[5]Sheet1!$A$2:$C$130,3,FALSE)</f>
        <v>#N/A</v>
      </c>
      <c r="M28">
        <f>VLOOKUP(A28,[6]Sheet1!$A$2:$C$187,2,FALSE)</f>
        <v>108</v>
      </c>
      <c r="N28">
        <f>VLOOKUP(A28,[6]Sheet1!$A$2:$C$187,3,FALSE)</f>
        <v>94</v>
      </c>
      <c r="O28" t="e">
        <f>VLOOKUP(A28,[7]Sheet1!$A$2:$C$55,2,FALSE)</f>
        <v>#N/A</v>
      </c>
      <c r="P28" t="e">
        <f>VLOOKUP(A28,[7]Sheet1!$A$2:$C$55,3,FALSE)</f>
        <v>#N/A</v>
      </c>
      <c r="Q28">
        <f t="shared" si="0"/>
        <v>43</v>
      </c>
      <c r="R28">
        <f t="shared" si="1"/>
        <v>53</v>
      </c>
      <c r="S28">
        <f t="shared" si="2"/>
        <v>65.5</v>
      </c>
      <c r="T28" t="e">
        <f t="shared" si="3"/>
        <v>#DIV/0!</v>
      </c>
      <c r="U28" t="e">
        <f t="shared" si="4"/>
        <v>#DIV/0!</v>
      </c>
      <c r="V28">
        <f t="shared" si="5"/>
        <v>101</v>
      </c>
      <c r="W28" t="e">
        <f t="shared" si="6"/>
        <v>#DIV/0!</v>
      </c>
      <c r="X28">
        <f t="shared" si="7"/>
        <v>71.5</v>
      </c>
      <c r="Y28">
        <f t="shared" si="8"/>
        <v>4</v>
      </c>
      <c r="Z28">
        <f>COUNT(P28,N28,L28,J28,H28,F28,D28)</f>
        <v>2</v>
      </c>
      <c r="AA28">
        <f t="shared" si="9"/>
        <v>6</v>
      </c>
    </row>
    <row r="29" spans="1:27" x14ac:dyDescent="0.75">
      <c r="A29" t="s">
        <v>30</v>
      </c>
      <c r="B29">
        <v>28</v>
      </c>
      <c r="C29">
        <f>VLOOKUP(A29,[1]Sheet1!$A$2:$C$166,2,FALSE)</f>
        <v>12</v>
      </c>
      <c r="D29">
        <f>VLOOKUP(A29,[1]Sheet1!$A$2:$C$166,3,FALSE)</f>
        <v>9</v>
      </c>
      <c r="E29">
        <f>VLOOKUP(A29,[2]Sheet1!$A$2:$C$96,2,FALSE)</f>
        <v>71</v>
      </c>
      <c r="F29">
        <f>VLOOKUP(A29,[2]Sheet1!$A$2:$C$96,3,FALSE)</f>
        <v>39</v>
      </c>
      <c r="G29">
        <f>VLOOKUP(A29,[3]Sheet1!$A$2:$C$212,2,FALSE)</f>
        <v>3</v>
      </c>
      <c r="H29">
        <f>VLOOKUP(A29,[3]Sheet1!$A$2:$C$212,3,FALSE)</f>
        <v>10</v>
      </c>
      <c r="I29">
        <f>VLOOKUP(A29,[4]Sheet1!$A$2:$C$41,2,FALSE)</f>
        <v>27</v>
      </c>
      <c r="J29" t="e">
        <f>VLOOKUP(A29,[4]Sheet1!$A$2:$C$41,3,FALSE)</f>
        <v>#N/A</v>
      </c>
      <c r="K29">
        <f>VLOOKUP(A29,[5]Sheet1!$A$2:$C$130,2,FALSE)</f>
        <v>22</v>
      </c>
      <c r="L29">
        <f>VLOOKUP(A29,[5]Sheet1!$A$2:$C$130,3,FALSE)</f>
        <v>26</v>
      </c>
      <c r="M29">
        <f>VLOOKUP(A29,[6]Sheet1!$A$2:$C$187,2,FALSE)</f>
        <v>1</v>
      </c>
      <c r="N29">
        <f>VLOOKUP(A29,[6]Sheet1!$A$2:$C$187,3,FALSE)</f>
        <v>4</v>
      </c>
      <c r="O29">
        <f>VLOOKUP(A29,[7]Sheet1!$A$2:$C$55,2,FALSE)</f>
        <v>7</v>
      </c>
      <c r="P29">
        <f>VLOOKUP(A29,[7]Sheet1!$A$2:$C$55,3,FALSE)</f>
        <v>10</v>
      </c>
      <c r="Q29">
        <f t="shared" si="0"/>
        <v>10.5</v>
      </c>
      <c r="R29">
        <f t="shared" si="1"/>
        <v>55</v>
      </c>
      <c r="S29">
        <f t="shared" si="2"/>
        <v>6.5</v>
      </c>
      <c r="T29">
        <f t="shared" si="3"/>
        <v>27</v>
      </c>
      <c r="U29">
        <f t="shared" si="4"/>
        <v>24</v>
      </c>
      <c r="V29">
        <f t="shared" si="5"/>
        <v>2.5</v>
      </c>
      <c r="W29">
        <f t="shared" si="6"/>
        <v>8.5</v>
      </c>
      <c r="X29">
        <f t="shared" si="7"/>
        <v>18.53846153846154</v>
      </c>
      <c r="Y29">
        <f t="shared" si="8"/>
        <v>7</v>
      </c>
      <c r="Z29">
        <f>COUNT(P29,N29,L29,J29,H29,F29,D29)</f>
        <v>6</v>
      </c>
      <c r="AA29">
        <f t="shared" si="9"/>
        <v>13</v>
      </c>
    </row>
    <row r="30" spans="1:27" x14ac:dyDescent="0.75">
      <c r="A30" t="s">
        <v>44</v>
      </c>
      <c r="B30">
        <v>29</v>
      </c>
      <c r="C30">
        <f>VLOOKUP(A30,[1]Sheet1!$A$2:$C$166,2,FALSE)</f>
        <v>5</v>
      </c>
      <c r="D30">
        <f>VLOOKUP(A30,[1]Sheet1!$A$2:$C$166,3,FALSE)</f>
        <v>15</v>
      </c>
      <c r="E30">
        <f>VLOOKUP(A30,[2]Sheet1!$A$2:$C$96,2,FALSE)</f>
        <v>58</v>
      </c>
      <c r="F30">
        <f>VLOOKUP(A30,[2]Sheet1!$A$2:$C$96,3,FALSE)</f>
        <v>28</v>
      </c>
      <c r="G30">
        <f>VLOOKUP(A30,[3]Sheet1!$A$2:$C$212,2,FALSE)</f>
        <v>12</v>
      </c>
      <c r="H30">
        <f>VLOOKUP(A30,[3]Sheet1!$A$2:$C$212,3,FALSE)</f>
        <v>37</v>
      </c>
      <c r="I30">
        <f>VLOOKUP(A30,[4]Sheet1!$A$2:$C$41,2,FALSE)</f>
        <v>4</v>
      </c>
      <c r="J30">
        <f>VLOOKUP(A30,[4]Sheet1!$A$2:$C$41,3,FALSE)</f>
        <v>4</v>
      </c>
      <c r="K30">
        <f>VLOOKUP(A30,[5]Sheet1!$A$2:$C$130,2,FALSE)</f>
        <v>39</v>
      </c>
      <c r="L30">
        <f>VLOOKUP(A30,[5]Sheet1!$A$2:$C$130,3,FALSE)</f>
        <v>10</v>
      </c>
      <c r="M30">
        <f>VLOOKUP(A30,[6]Sheet1!$A$2:$C$187,2,FALSE)</f>
        <v>7</v>
      </c>
      <c r="N30">
        <f>VLOOKUP(A30,[6]Sheet1!$A$2:$C$187,3,FALSE)</f>
        <v>11</v>
      </c>
      <c r="O30">
        <f>VLOOKUP(A30,[7]Sheet1!$A$2:$C$55,2,FALSE)</f>
        <v>17</v>
      </c>
      <c r="P30">
        <f>VLOOKUP(A30,[7]Sheet1!$A$2:$C$55,3,FALSE)</f>
        <v>21</v>
      </c>
      <c r="Q30">
        <f t="shared" si="0"/>
        <v>10</v>
      </c>
      <c r="R30">
        <f t="shared" si="1"/>
        <v>43</v>
      </c>
      <c r="S30">
        <f t="shared" si="2"/>
        <v>24.5</v>
      </c>
      <c r="T30">
        <f t="shared" si="3"/>
        <v>4</v>
      </c>
      <c r="U30">
        <f t="shared" si="4"/>
        <v>24.5</v>
      </c>
      <c r="V30">
        <f t="shared" si="5"/>
        <v>9</v>
      </c>
      <c r="W30">
        <f t="shared" si="6"/>
        <v>19</v>
      </c>
      <c r="X30">
        <f t="shared" si="7"/>
        <v>19.142857142857142</v>
      </c>
      <c r="Y30">
        <f t="shared" si="8"/>
        <v>7</v>
      </c>
      <c r="Z30">
        <f>COUNT(P30,N30,L30,J30,H30,F30,D30)</f>
        <v>7</v>
      </c>
      <c r="AA30">
        <f t="shared" si="9"/>
        <v>14</v>
      </c>
    </row>
    <row r="31" spans="1:27" x14ac:dyDescent="0.75">
      <c r="A31" t="s">
        <v>25</v>
      </c>
      <c r="B31">
        <v>30</v>
      </c>
      <c r="C31">
        <f>VLOOKUP(A31,[1]Sheet1!$A$2:$C$166,2,FALSE)</f>
        <v>148</v>
      </c>
      <c r="D31" t="e">
        <f>VLOOKUP(A31,[1]Sheet1!$A$2:$C$166,3,FALSE)</f>
        <v>#N/A</v>
      </c>
      <c r="E31" t="e">
        <f>VLOOKUP(A31,[2]Sheet1!$A$2:$C$96,2,FALSE)</f>
        <v>#N/A</v>
      </c>
      <c r="F31" t="e">
        <f>VLOOKUP(A31,[2]Sheet1!$A$2:$C$96,3,FALSE)</f>
        <v>#N/A</v>
      </c>
      <c r="G31">
        <f>VLOOKUP(A31,[3]Sheet1!$A$2:$C$212,2,FALSE)</f>
        <v>146</v>
      </c>
      <c r="H31">
        <f>VLOOKUP(A31,[3]Sheet1!$A$2:$C$212,3,FALSE)</f>
        <v>80</v>
      </c>
      <c r="I31" t="e">
        <f>VLOOKUP(A31,[4]Sheet1!$A$2:$C$41,2,FALSE)</f>
        <v>#N/A</v>
      </c>
      <c r="J31" t="e">
        <f>VLOOKUP(A31,[4]Sheet1!$A$2:$C$41,3,FALSE)</f>
        <v>#N/A</v>
      </c>
      <c r="K31">
        <f>VLOOKUP(A31,[5]Sheet1!$A$2:$C$130,2,FALSE)</f>
        <v>115</v>
      </c>
      <c r="L31" t="e">
        <f>VLOOKUP(A31,[5]Sheet1!$A$2:$C$130,3,FALSE)</f>
        <v>#N/A</v>
      </c>
      <c r="M31">
        <f>VLOOKUP(A31,[6]Sheet1!$A$2:$C$187,2,FALSE)</f>
        <v>42</v>
      </c>
      <c r="N31">
        <f>VLOOKUP(A31,[6]Sheet1!$A$2:$C$187,3,FALSE)</f>
        <v>42</v>
      </c>
      <c r="O31">
        <f>VLOOKUP(A31,[7]Sheet1!$A$2:$C$55,2,FALSE)</f>
        <v>37</v>
      </c>
      <c r="P31" t="e">
        <f>VLOOKUP(A31,[7]Sheet1!$A$2:$C$55,3,FALSE)</f>
        <v>#N/A</v>
      </c>
      <c r="Q31">
        <f t="shared" si="0"/>
        <v>148</v>
      </c>
      <c r="R31" t="e">
        <f t="shared" si="1"/>
        <v>#DIV/0!</v>
      </c>
      <c r="S31">
        <f t="shared" si="2"/>
        <v>113</v>
      </c>
      <c r="T31" t="e">
        <f t="shared" si="3"/>
        <v>#DIV/0!</v>
      </c>
      <c r="U31">
        <f t="shared" si="4"/>
        <v>115</v>
      </c>
      <c r="V31">
        <f t="shared" si="5"/>
        <v>42</v>
      </c>
      <c r="W31">
        <f t="shared" si="6"/>
        <v>37</v>
      </c>
      <c r="X31">
        <f t="shared" si="7"/>
        <v>87.142857142857139</v>
      </c>
      <c r="Y31">
        <f t="shared" si="8"/>
        <v>5</v>
      </c>
      <c r="Z31">
        <f>COUNT(P31,N31,L31,J31,H31,F31,D31)</f>
        <v>2</v>
      </c>
      <c r="AA31">
        <f t="shared" si="9"/>
        <v>7</v>
      </c>
    </row>
    <row r="32" spans="1:27" x14ac:dyDescent="0.75">
      <c r="A32" t="s">
        <v>31</v>
      </c>
      <c r="B32">
        <v>31</v>
      </c>
      <c r="C32">
        <f>VLOOKUP(A32,[1]Sheet1!$A$2:$C$166,2,FALSE)</f>
        <v>34</v>
      </c>
      <c r="D32" t="e">
        <f>VLOOKUP(A32,[1]Sheet1!$A$2:$C$166,3,FALSE)</f>
        <v>#N/A</v>
      </c>
      <c r="E32" t="e">
        <f>VLOOKUP(A32,[2]Sheet1!$A$2:$C$96,2,FALSE)</f>
        <v>#N/A</v>
      </c>
      <c r="F32" t="e">
        <f>VLOOKUP(A32,[2]Sheet1!$A$2:$C$96,3,FALSE)</f>
        <v>#N/A</v>
      </c>
      <c r="G32">
        <f>VLOOKUP(A32,[3]Sheet1!$A$2:$C$212,2,FALSE)</f>
        <v>8</v>
      </c>
      <c r="H32">
        <f>VLOOKUP(A32,[3]Sheet1!$A$2:$C$212,3,FALSE)</f>
        <v>75</v>
      </c>
      <c r="I32" t="e">
        <f>VLOOKUP(A32,[4]Sheet1!$A$2:$C$41,2,FALSE)</f>
        <v>#N/A</v>
      </c>
      <c r="J32">
        <f>VLOOKUP(A32,[4]Sheet1!$A$2:$C$41,3,FALSE)</f>
        <v>24</v>
      </c>
      <c r="K32">
        <f>VLOOKUP(A32,[5]Sheet1!$A$2:$C$130,2,FALSE)</f>
        <v>55</v>
      </c>
      <c r="L32">
        <f>VLOOKUP(A32,[5]Sheet1!$A$2:$C$130,3,FALSE)</f>
        <v>17</v>
      </c>
      <c r="M32">
        <f>VLOOKUP(A32,[6]Sheet1!$A$2:$C$187,2,FALSE)</f>
        <v>86</v>
      </c>
      <c r="N32">
        <f>VLOOKUP(A32,[6]Sheet1!$A$2:$C$187,3,FALSE)</f>
        <v>65</v>
      </c>
      <c r="O32">
        <f>VLOOKUP(A32,[7]Sheet1!$A$2:$C$55,2,FALSE)</f>
        <v>50</v>
      </c>
      <c r="P32" t="e">
        <f>VLOOKUP(A32,[7]Sheet1!$A$2:$C$55,3,FALSE)</f>
        <v>#N/A</v>
      </c>
      <c r="Q32">
        <f t="shared" si="0"/>
        <v>34</v>
      </c>
      <c r="R32" t="e">
        <f t="shared" si="1"/>
        <v>#DIV/0!</v>
      </c>
      <c r="S32">
        <f t="shared" si="2"/>
        <v>41.5</v>
      </c>
      <c r="T32">
        <f t="shared" si="3"/>
        <v>24</v>
      </c>
      <c r="U32">
        <f t="shared" si="4"/>
        <v>36</v>
      </c>
      <c r="V32">
        <f t="shared" si="5"/>
        <v>75.5</v>
      </c>
      <c r="W32">
        <f t="shared" si="6"/>
        <v>50</v>
      </c>
      <c r="X32">
        <f t="shared" si="7"/>
        <v>46</v>
      </c>
      <c r="Y32">
        <f t="shared" si="8"/>
        <v>5</v>
      </c>
      <c r="Z32">
        <f>COUNT(P32,N32,L32,J32,H32,F32,D32)</f>
        <v>4</v>
      </c>
      <c r="AA32">
        <f t="shared" si="9"/>
        <v>9</v>
      </c>
    </row>
    <row r="33" spans="1:27" x14ac:dyDescent="0.75">
      <c r="A33" t="s">
        <v>27</v>
      </c>
      <c r="B33">
        <v>32</v>
      </c>
      <c r="C33">
        <f>VLOOKUP(A33,[1]Sheet1!$A$2:$C$166,2,FALSE)</f>
        <v>63</v>
      </c>
      <c r="D33" t="e">
        <f>VLOOKUP(A33,[1]Sheet1!$A$2:$C$166,3,FALSE)</f>
        <v>#N/A</v>
      </c>
      <c r="E33">
        <f>VLOOKUP(A33,[2]Sheet1!$A$2:$C$96,2,FALSE)</f>
        <v>21</v>
      </c>
      <c r="F33">
        <f>VLOOKUP(A33,[2]Sheet1!$A$2:$C$96,3,FALSE)</f>
        <v>24</v>
      </c>
      <c r="G33">
        <f>VLOOKUP(A33,[3]Sheet1!$A$2:$C$212,2,FALSE)</f>
        <v>55</v>
      </c>
      <c r="H33" t="e">
        <f>VLOOKUP(A33,[3]Sheet1!$A$2:$C$212,3,FALSE)</f>
        <v>#N/A</v>
      </c>
      <c r="I33" t="e">
        <f>VLOOKUP(A33,[4]Sheet1!$A$2:$C$41,2,FALSE)</f>
        <v>#N/A</v>
      </c>
      <c r="J33" t="e">
        <f>VLOOKUP(A33,[4]Sheet1!$A$2:$C$41,3,FALSE)</f>
        <v>#N/A</v>
      </c>
      <c r="K33" t="e">
        <f>VLOOKUP(A33,[5]Sheet1!$A$2:$C$130,2,FALSE)</f>
        <v>#N/A</v>
      </c>
      <c r="L33" t="e">
        <f>VLOOKUP(A33,[5]Sheet1!$A$2:$C$130,3,FALSE)</f>
        <v>#N/A</v>
      </c>
      <c r="M33">
        <f>VLOOKUP(A33,[6]Sheet1!$A$2:$C$187,2,FALSE)</f>
        <v>34</v>
      </c>
      <c r="N33" t="e">
        <f>VLOOKUP(A33,[6]Sheet1!$A$2:$C$187,3,FALSE)</f>
        <v>#N/A</v>
      </c>
      <c r="O33" t="e">
        <f>VLOOKUP(A33,[7]Sheet1!$A$2:$C$55,2,FALSE)</f>
        <v>#N/A</v>
      </c>
      <c r="P33" t="e">
        <f>VLOOKUP(A33,[7]Sheet1!$A$2:$C$55,3,FALSE)</f>
        <v>#N/A</v>
      </c>
      <c r="Q33">
        <f t="shared" si="0"/>
        <v>63</v>
      </c>
      <c r="R33">
        <f t="shared" si="1"/>
        <v>22.5</v>
      </c>
      <c r="S33">
        <f t="shared" si="2"/>
        <v>55</v>
      </c>
      <c r="T33" t="e">
        <f t="shared" si="3"/>
        <v>#DIV/0!</v>
      </c>
      <c r="U33" t="e">
        <f t="shared" si="4"/>
        <v>#DIV/0!</v>
      </c>
      <c r="V33">
        <f t="shared" si="5"/>
        <v>34</v>
      </c>
      <c r="W33" t="e">
        <f t="shared" si="6"/>
        <v>#DIV/0!</v>
      </c>
      <c r="X33">
        <f t="shared" si="7"/>
        <v>39.4</v>
      </c>
      <c r="Y33">
        <f t="shared" si="8"/>
        <v>4</v>
      </c>
      <c r="Z33">
        <f>COUNT(P33,N33,L33,J33,H33,F33,D33)</f>
        <v>1</v>
      </c>
      <c r="AA33">
        <f t="shared" si="9"/>
        <v>5</v>
      </c>
    </row>
    <row r="34" spans="1:27" x14ac:dyDescent="0.75">
      <c r="A34" t="s">
        <v>26</v>
      </c>
      <c r="B34">
        <v>33</v>
      </c>
      <c r="C34">
        <f>VLOOKUP(A34,[1]Sheet1!$A$2:$C$166,2,FALSE)</f>
        <v>104</v>
      </c>
      <c r="D34" t="e">
        <f>VLOOKUP(A34,[1]Sheet1!$A$2:$C$166,3,FALSE)</f>
        <v>#N/A</v>
      </c>
      <c r="E34" t="e">
        <f>VLOOKUP(A34,[2]Sheet1!$A$2:$C$96,2,FALSE)</f>
        <v>#N/A</v>
      </c>
      <c r="F34" t="e">
        <f>VLOOKUP(A34,[2]Sheet1!$A$2:$C$96,3,FALSE)</f>
        <v>#N/A</v>
      </c>
      <c r="G34">
        <f>VLOOKUP(A34,[3]Sheet1!$A$2:$C$212,2,FALSE)</f>
        <v>70</v>
      </c>
      <c r="H34" t="e">
        <f>VLOOKUP(A34,[3]Sheet1!$A$2:$C$212,3,FALSE)</f>
        <v>#N/A</v>
      </c>
      <c r="I34" t="e">
        <f>VLOOKUP(A34,[4]Sheet1!$A$2:$C$41,2,FALSE)</f>
        <v>#N/A</v>
      </c>
      <c r="J34" t="e">
        <f>VLOOKUP(A34,[4]Sheet1!$A$2:$C$41,3,FALSE)</f>
        <v>#N/A</v>
      </c>
      <c r="K34" t="e">
        <f>VLOOKUP(A34,[5]Sheet1!$A$2:$C$130,2,FALSE)</f>
        <v>#N/A</v>
      </c>
      <c r="L34" t="e">
        <f>VLOOKUP(A34,[5]Sheet1!$A$2:$C$130,3,FALSE)</f>
        <v>#N/A</v>
      </c>
      <c r="M34">
        <f>VLOOKUP(A34,[6]Sheet1!$A$2:$C$187,2,FALSE)</f>
        <v>137</v>
      </c>
      <c r="N34" t="e">
        <f>VLOOKUP(A34,[6]Sheet1!$A$2:$C$187,3,FALSE)</f>
        <v>#N/A</v>
      </c>
      <c r="O34">
        <f>VLOOKUP(A34,[7]Sheet1!$A$2:$C$55,2,FALSE)</f>
        <v>21</v>
      </c>
      <c r="P34" t="e">
        <f>VLOOKUP(A34,[7]Sheet1!$A$2:$C$55,3,FALSE)</f>
        <v>#N/A</v>
      </c>
      <c r="Q34">
        <f t="shared" si="0"/>
        <v>104</v>
      </c>
      <c r="R34" t="e">
        <f t="shared" si="1"/>
        <v>#DIV/0!</v>
      </c>
      <c r="S34">
        <f t="shared" si="2"/>
        <v>70</v>
      </c>
      <c r="T34" t="e">
        <f t="shared" si="3"/>
        <v>#DIV/0!</v>
      </c>
      <c r="U34" t="e">
        <f t="shared" si="4"/>
        <v>#DIV/0!</v>
      </c>
      <c r="V34">
        <f t="shared" si="5"/>
        <v>137</v>
      </c>
      <c r="W34">
        <f t="shared" si="6"/>
        <v>21</v>
      </c>
      <c r="X34">
        <f t="shared" si="7"/>
        <v>83</v>
      </c>
      <c r="Y34">
        <f t="shared" si="8"/>
        <v>4</v>
      </c>
      <c r="Z34">
        <f>COUNT(P34,N34,L34,J34,H34,F34,D34)</f>
        <v>0</v>
      </c>
      <c r="AA34">
        <f t="shared" si="9"/>
        <v>4</v>
      </c>
    </row>
    <row r="35" spans="1:27" x14ac:dyDescent="0.75">
      <c r="A35" t="s">
        <v>32</v>
      </c>
      <c r="B35">
        <v>34</v>
      </c>
      <c r="C35">
        <f>VLOOKUP(A35,[1]Sheet1!$A$2:$C$166,2,FALSE)</f>
        <v>107</v>
      </c>
      <c r="D35">
        <f>VLOOKUP(A35,[1]Sheet1!$A$2:$C$166,3,FALSE)</f>
        <v>66</v>
      </c>
      <c r="E35">
        <f>VLOOKUP(A35,[2]Sheet1!$A$2:$C$96,2,FALSE)</f>
        <v>24</v>
      </c>
      <c r="F35">
        <f>VLOOKUP(A35,[2]Sheet1!$A$2:$C$96,3,FALSE)</f>
        <v>47</v>
      </c>
      <c r="G35">
        <f>VLOOKUP(A35,[3]Sheet1!$A$2:$C$212,2,FALSE)</f>
        <v>162</v>
      </c>
      <c r="H35">
        <f>VLOOKUP(A35,[3]Sheet1!$A$2:$C$212,3,FALSE)</f>
        <v>120</v>
      </c>
      <c r="I35" t="e">
        <f>VLOOKUP(A35,[4]Sheet1!$A$2:$C$41,2,FALSE)</f>
        <v>#N/A</v>
      </c>
      <c r="J35">
        <f>VLOOKUP(A35,[4]Sheet1!$A$2:$C$41,3,FALSE)</f>
        <v>35</v>
      </c>
      <c r="K35">
        <f>VLOOKUP(A35,[5]Sheet1!$A$2:$C$130,2,FALSE)</f>
        <v>25</v>
      </c>
      <c r="L35">
        <f>VLOOKUP(A35,[5]Sheet1!$A$2:$C$130,3,FALSE)</f>
        <v>57</v>
      </c>
      <c r="M35" t="e">
        <f>VLOOKUP(A35,[6]Sheet1!$A$2:$C$187,2,FALSE)</f>
        <v>#N/A</v>
      </c>
      <c r="N35">
        <f>VLOOKUP(A35,[6]Sheet1!$A$2:$C$187,3,FALSE)</f>
        <v>164</v>
      </c>
      <c r="O35">
        <f>VLOOKUP(A35,[7]Sheet1!$A$2:$C$55,2,FALSE)</f>
        <v>20</v>
      </c>
      <c r="P35">
        <f>VLOOKUP(A35,[7]Sheet1!$A$2:$C$55,3,FALSE)</f>
        <v>18</v>
      </c>
      <c r="Q35">
        <f t="shared" si="0"/>
        <v>86.5</v>
      </c>
      <c r="R35">
        <f t="shared" si="1"/>
        <v>35.5</v>
      </c>
      <c r="S35">
        <f t="shared" si="2"/>
        <v>141</v>
      </c>
      <c r="T35">
        <f t="shared" si="3"/>
        <v>35</v>
      </c>
      <c r="U35">
        <f t="shared" si="4"/>
        <v>41</v>
      </c>
      <c r="V35">
        <f t="shared" si="5"/>
        <v>164</v>
      </c>
      <c r="W35">
        <f t="shared" si="6"/>
        <v>19</v>
      </c>
      <c r="X35">
        <f t="shared" si="7"/>
        <v>70.416666666666671</v>
      </c>
      <c r="Y35">
        <f t="shared" si="8"/>
        <v>5</v>
      </c>
      <c r="Z35">
        <f>COUNT(P35,N35,L35,J35,H35,F35,D35)</f>
        <v>7</v>
      </c>
      <c r="AA35">
        <f t="shared" si="9"/>
        <v>12</v>
      </c>
    </row>
    <row r="36" spans="1:27" x14ac:dyDescent="0.75">
      <c r="A36" t="s">
        <v>76</v>
      </c>
      <c r="B36">
        <v>35</v>
      </c>
      <c r="C36">
        <f>VLOOKUP(A36,[1]Sheet1!$A$2:$C$166,2,FALSE)</f>
        <v>113</v>
      </c>
      <c r="D36">
        <f>VLOOKUP(A36,[1]Sheet1!$A$2:$C$166,3,FALSE)</f>
        <v>49</v>
      </c>
      <c r="E36">
        <f>VLOOKUP(A36,[2]Sheet1!$A$2:$C$96,2,FALSE)</f>
        <v>36</v>
      </c>
      <c r="F36">
        <f>VLOOKUP(A36,[2]Sheet1!$A$2:$C$96,3,FALSE)</f>
        <v>34</v>
      </c>
      <c r="G36">
        <f>VLOOKUP(A36,[3]Sheet1!$A$2:$C$212,2,FALSE)</f>
        <v>159</v>
      </c>
      <c r="H36">
        <f>VLOOKUP(A36,[3]Sheet1!$A$2:$C$212,3,FALSE)</f>
        <v>90</v>
      </c>
      <c r="I36">
        <f>VLOOKUP(A36,[4]Sheet1!$A$2:$C$41,2,FALSE)</f>
        <v>13</v>
      </c>
      <c r="J36">
        <f>VLOOKUP(A36,[4]Sheet1!$A$2:$C$41,3,FALSE)</f>
        <v>22</v>
      </c>
      <c r="K36">
        <f>VLOOKUP(A36,[5]Sheet1!$A$2:$C$130,2,FALSE)</f>
        <v>50</v>
      </c>
      <c r="L36">
        <f>VLOOKUP(A36,[5]Sheet1!$A$2:$C$130,3,FALSE)</f>
        <v>48</v>
      </c>
      <c r="M36" t="e">
        <f>VLOOKUP(A36,[6]Sheet1!$A$2:$C$187,2,FALSE)</f>
        <v>#N/A</v>
      </c>
      <c r="N36" t="e">
        <f>VLOOKUP(A36,[6]Sheet1!$A$2:$C$187,3,FALSE)</f>
        <v>#N/A</v>
      </c>
      <c r="O36" t="e">
        <f>VLOOKUP(A36,[7]Sheet1!$A$2:$C$55,2,FALSE)</f>
        <v>#N/A</v>
      </c>
      <c r="P36" t="e">
        <f>VLOOKUP(A36,[7]Sheet1!$A$2:$C$55,3,FALSE)</f>
        <v>#N/A</v>
      </c>
      <c r="Q36">
        <f t="shared" si="0"/>
        <v>81</v>
      </c>
      <c r="R36">
        <f t="shared" si="1"/>
        <v>35</v>
      </c>
      <c r="S36">
        <f t="shared" si="2"/>
        <v>124.5</v>
      </c>
      <c r="T36">
        <f t="shared" si="3"/>
        <v>17.5</v>
      </c>
      <c r="U36">
        <f t="shared" si="4"/>
        <v>49</v>
      </c>
      <c r="V36" t="e">
        <f t="shared" si="5"/>
        <v>#DIV/0!</v>
      </c>
      <c r="W36" t="e">
        <f t="shared" si="6"/>
        <v>#DIV/0!</v>
      </c>
      <c r="X36">
        <f t="shared" si="7"/>
        <v>61.4</v>
      </c>
      <c r="Y36">
        <f t="shared" si="8"/>
        <v>5</v>
      </c>
      <c r="Z36">
        <f>COUNT(P36,N36,L36,J36,H36,F36,D36)</f>
        <v>5</v>
      </c>
      <c r="AA36">
        <f t="shared" si="9"/>
        <v>10</v>
      </c>
    </row>
    <row r="37" spans="1:27" x14ac:dyDescent="0.75">
      <c r="A37" t="s">
        <v>28</v>
      </c>
      <c r="B37">
        <v>36</v>
      </c>
      <c r="C37">
        <f>VLOOKUP(A37,[1]Sheet1!$A$2:$C$166,2,FALSE)</f>
        <v>2</v>
      </c>
      <c r="D37">
        <f>VLOOKUP(A37,[1]Sheet1!$A$2:$C$166,3,FALSE)</f>
        <v>2</v>
      </c>
      <c r="E37">
        <f>VLOOKUP(A37,[2]Sheet1!$A$2:$C$96,2,FALSE)</f>
        <v>43</v>
      </c>
      <c r="F37" t="e">
        <f>VLOOKUP(A37,[2]Sheet1!$A$2:$C$96,3,FALSE)</f>
        <v>#N/A</v>
      </c>
      <c r="G37">
        <f>VLOOKUP(A37,[3]Sheet1!$A$2:$C$212,2,FALSE)</f>
        <v>7</v>
      </c>
      <c r="H37">
        <f>VLOOKUP(A37,[3]Sheet1!$A$2:$C$212,3,FALSE)</f>
        <v>13</v>
      </c>
      <c r="I37">
        <f>VLOOKUP(A37,[4]Sheet1!$A$2:$C$41,2,FALSE)</f>
        <v>9</v>
      </c>
      <c r="J37">
        <f>VLOOKUP(A37,[4]Sheet1!$A$2:$C$41,3,FALSE)</f>
        <v>7</v>
      </c>
      <c r="K37">
        <f>VLOOKUP(A37,[5]Sheet1!$A$2:$C$130,2,FALSE)</f>
        <v>6</v>
      </c>
      <c r="L37">
        <f>VLOOKUP(A37,[5]Sheet1!$A$2:$C$130,3,FALSE)</f>
        <v>19</v>
      </c>
      <c r="M37">
        <f>VLOOKUP(A37,[6]Sheet1!$A$2:$C$187,2,FALSE)</f>
        <v>35</v>
      </c>
      <c r="N37">
        <f>VLOOKUP(A37,[6]Sheet1!$A$2:$C$187,3,FALSE)</f>
        <v>52</v>
      </c>
      <c r="O37">
        <f>VLOOKUP(A37,[7]Sheet1!$A$2:$C$55,2,FALSE)</f>
        <v>10</v>
      </c>
      <c r="P37">
        <f>VLOOKUP(A37,[7]Sheet1!$A$2:$C$55,3,FALSE)</f>
        <v>5</v>
      </c>
      <c r="Q37">
        <f t="shared" si="0"/>
        <v>2</v>
      </c>
      <c r="R37">
        <f t="shared" si="1"/>
        <v>43</v>
      </c>
      <c r="S37">
        <f t="shared" si="2"/>
        <v>10</v>
      </c>
      <c r="T37">
        <f t="shared" si="3"/>
        <v>8</v>
      </c>
      <c r="U37">
        <f t="shared" si="4"/>
        <v>12.5</v>
      </c>
      <c r="V37">
        <f t="shared" si="5"/>
        <v>43.5</v>
      </c>
      <c r="W37">
        <f t="shared" si="6"/>
        <v>7.5</v>
      </c>
      <c r="X37">
        <f t="shared" si="7"/>
        <v>16.153846153846153</v>
      </c>
      <c r="Y37">
        <f t="shared" si="8"/>
        <v>7</v>
      </c>
      <c r="Z37">
        <f>COUNT(P37,N37,L37,J37,H37,F37,D37)</f>
        <v>6</v>
      </c>
      <c r="AA37">
        <f t="shared" si="9"/>
        <v>13</v>
      </c>
    </row>
    <row r="38" spans="1:27" x14ac:dyDescent="0.75">
      <c r="A38" t="s">
        <v>40</v>
      </c>
      <c r="B38">
        <v>37</v>
      </c>
      <c r="C38">
        <f>VLOOKUP(A38,[1]Sheet1!$A$2:$C$166,2,FALSE)</f>
        <v>79</v>
      </c>
      <c r="D38">
        <f>VLOOKUP(A38,[1]Sheet1!$A$2:$C$166,3,FALSE)</f>
        <v>34</v>
      </c>
      <c r="E38" t="e">
        <f>VLOOKUP(A38,[2]Sheet1!$A$2:$C$96,2,FALSE)</f>
        <v>#N/A</v>
      </c>
      <c r="F38" t="e">
        <f>VLOOKUP(A38,[2]Sheet1!$A$2:$C$96,3,FALSE)</f>
        <v>#N/A</v>
      </c>
      <c r="G38">
        <f>VLOOKUP(A38,[3]Sheet1!$A$2:$C$212,2,FALSE)</f>
        <v>13</v>
      </c>
      <c r="H38">
        <f>VLOOKUP(A38,[3]Sheet1!$A$2:$C$212,3,FALSE)</f>
        <v>27</v>
      </c>
      <c r="I38" t="e">
        <f>VLOOKUP(A38,[4]Sheet1!$A$2:$C$41,2,FALSE)</f>
        <v>#N/A</v>
      </c>
      <c r="J38" t="e">
        <f>VLOOKUP(A38,[4]Sheet1!$A$2:$C$41,3,FALSE)</f>
        <v>#N/A</v>
      </c>
      <c r="K38">
        <f>VLOOKUP(A38,[5]Sheet1!$A$2:$C$130,2,FALSE)</f>
        <v>49</v>
      </c>
      <c r="L38">
        <f>VLOOKUP(A38,[5]Sheet1!$A$2:$C$130,3,FALSE)</f>
        <v>33</v>
      </c>
      <c r="M38">
        <f>VLOOKUP(A38,[6]Sheet1!$A$2:$C$187,2,FALSE)</f>
        <v>44</v>
      </c>
      <c r="N38">
        <f>VLOOKUP(A38,[6]Sheet1!$A$2:$C$187,3,FALSE)</f>
        <v>29</v>
      </c>
      <c r="O38" t="e">
        <f>VLOOKUP(A38,[7]Sheet1!$A$2:$C$55,2,FALSE)</f>
        <v>#N/A</v>
      </c>
      <c r="P38" t="e">
        <f>VLOOKUP(A38,[7]Sheet1!$A$2:$C$55,3,FALSE)</f>
        <v>#N/A</v>
      </c>
      <c r="Q38">
        <f t="shared" si="0"/>
        <v>56.5</v>
      </c>
      <c r="R38" t="e">
        <f t="shared" si="1"/>
        <v>#DIV/0!</v>
      </c>
      <c r="S38">
        <f t="shared" si="2"/>
        <v>20</v>
      </c>
      <c r="T38" t="e">
        <f t="shared" si="3"/>
        <v>#DIV/0!</v>
      </c>
      <c r="U38">
        <f t="shared" si="4"/>
        <v>41</v>
      </c>
      <c r="V38">
        <f t="shared" si="5"/>
        <v>36.5</v>
      </c>
      <c r="W38" t="e">
        <f t="shared" si="6"/>
        <v>#DIV/0!</v>
      </c>
      <c r="X38">
        <f t="shared" si="7"/>
        <v>38.5</v>
      </c>
      <c r="Y38">
        <f t="shared" si="8"/>
        <v>4</v>
      </c>
      <c r="Z38">
        <f>COUNT(P38,N38,L38,J38,H38,F38,D38)</f>
        <v>4</v>
      </c>
      <c r="AA38">
        <f t="shared" si="9"/>
        <v>8</v>
      </c>
    </row>
    <row r="39" spans="1:27" x14ac:dyDescent="0.75">
      <c r="A39" t="s">
        <v>36</v>
      </c>
      <c r="B39">
        <v>38</v>
      </c>
      <c r="C39" t="e">
        <f>VLOOKUP(A39,[1]Sheet1!$A$2:$C$166,2,FALSE)</f>
        <v>#N/A</v>
      </c>
      <c r="D39" t="e">
        <f>VLOOKUP(A39,[1]Sheet1!$A$2:$C$166,3,FALSE)</f>
        <v>#N/A</v>
      </c>
      <c r="E39">
        <f>VLOOKUP(A39,[2]Sheet1!$A$2:$C$96,2,FALSE)</f>
        <v>9</v>
      </c>
      <c r="F39">
        <f>VLOOKUP(A39,[2]Sheet1!$A$2:$C$96,3,FALSE)</f>
        <v>4</v>
      </c>
      <c r="G39">
        <f>VLOOKUP(A39,[3]Sheet1!$A$2:$C$212,2,FALSE)</f>
        <v>92</v>
      </c>
      <c r="H39">
        <f>VLOOKUP(A39,[3]Sheet1!$A$2:$C$212,3,FALSE)</f>
        <v>60</v>
      </c>
      <c r="I39">
        <f>VLOOKUP(A39,[4]Sheet1!$A$2:$C$41,2,FALSE)</f>
        <v>33</v>
      </c>
      <c r="J39" t="e">
        <f>VLOOKUP(A39,[4]Sheet1!$A$2:$C$41,3,FALSE)</f>
        <v>#N/A</v>
      </c>
      <c r="K39">
        <f>VLOOKUP(A39,[5]Sheet1!$A$2:$C$130,2,FALSE)</f>
        <v>31</v>
      </c>
      <c r="L39">
        <f>VLOOKUP(A39,[5]Sheet1!$A$2:$C$130,3,FALSE)</f>
        <v>52</v>
      </c>
      <c r="M39">
        <f>VLOOKUP(A39,[6]Sheet1!$A$2:$C$187,2,FALSE)</f>
        <v>45</v>
      </c>
      <c r="N39">
        <f>VLOOKUP(A39,[6]Sheet1!$A$2:$C$187,3,FALSE)</f>
        <v>28</v>
      </c>
      <c r="O39">
        <f>VLOOKUP(A39,[7]Sheet1!$A$2:$C$55,2,FALSE)</f>
        <v>19</v>
      </c>
      <c r="P39" t="e">
        <f>VLOOKUP(A39,[7]Sheet1!$A$2:$C$55,3,FALSE)</f>
        <v>#N/A</v>
      </c>
      <c r="Q39" t="e">
        <f t="shared" si="0"/>
        <v>#DIV/0!</v>
      </c>
      <c r="R39">
        <f t="shared" si="1"/>
        <v>6.5</v>
      </c>
      <c r="S39">
        <f t="shared" si="2"/>
        <v>76</v>
      </c>
      <c r="T39">
        <f t="shared" si="3"/>
        <v>33</v>
      </c>
      <c r="U39">
        <f t="shared" si="4"/>
        <v>41.5</v>
      </c>
      <c r="V39">
        <f t="shared" si="5"/>
        <v>36.5</v>
      </c>
      <c r="W39">
        <f t="shared" si="6"/>
        <v>19</v>
      </c>
      <c r="X39">
        <f t="shared" si="7"/>
        <v>37.299999999999997</v>
      </c>
      <c r="Y39">
        <f t="shared" si="8"/>
        <v>6</v>
      </c>
      <c r="Z39">
        <f>COUNT(P39,N39,L39,J39,H39,F39,D39)</f>
        <v>4</v>
      </c>
      <c r="AA39">
        <f t="shared" si="9"/>
        <v>10</v>
      </c>
    </row>
    <row r="40" spans="1:27" x14ac:dyDescent="0.75">
      <c r="A40" t="s">
        <v>35</v>
      </c>
      <c r="B40">
        <v>39</v>
      </c>
      <c r="C40">
        <f>VLOOKUP(A40,[1]Sheet1!$A$2:$C$166,2,FALSE)</f>
        <v>75</v>
      </c>
      <c r="D40">
        <f>VLOOKUP(A40,[1]Sheet1!$A$2:$C$166,3,FALSE)</f>
        <v>28</v>
      </c>
      <c r="E40" t="e">
        <f>VLOOKUP(A40,[2]Sheet1!$A$2:$C$96,2,FALSE)</f>
        <v>#N/A</v>
      </c>
      <c r="F40" t="e">
        <f>VLOOKUP(A40,[2]Sheet1!$A$2:$C$96,3,FALSE)</f>
        <v>#N/A</v>
      </c>
      <c r="G40">
        <f>VLOOKUP(A40,[3]Sheet1!$A$2:$C$212,2,FALSE)</f>
        <v>31</v>
      </c>
      <c r="H40">
        <f>VLOOKUP(A40,[3]Sheet1!$A$2:$C$212,3,FALSE)</f>
        <v>47</v>
      </c>
      <c r="I40" t="e">
        <f>VLOOKUP(A40,[4]Sheet1!$A$2:$C$41,2,FALSE)</f>
        <v>#N/A</v>
      </c>
      <c r="J40" t="e">
        <f>VLOOKUP(A40,[4]Sheet1!$A$2:$C$41,3,FALSE)</f>
        <v>#N/A</v>
      </c>
      <c r="K40">
        <f>VLOOKUP(A40,[5]Sheet1!$A$2:$C$130,2,FALSE)</f>
        <v>84</v>
      </c>
      <c r="L40" t="e">
        <f>VLOOKUP(A40,[5]Sheet1!$A$2:$C$130,3,FALSE)</f>
        <v>#N/A</v>
      </c>
      <c r="M40">
        <f>VLOOKUP(A40,[6]Sheet1!$A$2:$C$187,2,FALSE)</f>
        <v>28</v>
      </c>
      <c r="N40">
        <f>VLOOKUP(A40,[6]Sheet1!$A$2:$C$187,3,FALSE)</f>
        <v>54</v>
      </c>
      <c r="O40">
        <f>VLOOKUP(A40,[7]Sheet1!$A$2:$C$55,2,FALSE)</f>
        <v>30</v>
      </c>
      <c r="P40" t="e">
        <f>VLOOKUP(A40,[7]Sheet1!$A$2:$C$55,3,FALSE)</f>
        <v>#N/A</v>
      </c>
      <c r="Q40">
        <f t="shared" si="0"/>
        <v>51.5</v>
      </c>
      <c r="R40" t="e">
        <f t="shared" si="1"/>
        <v>#DIV/0!</v>
      </c>
      <c r="S40">
        <f t="shared" si="2"/>
        <v>39</v>
      </c>
      <c r="T40" t="e">
        <f t="shared" si="3"/>
        <v>#DIV/0!</v>
      </c>
      <c r="U40">
        <f t="shared" si="4"/>
        <v>84</v>
      </c>
      <c r="V40">
        <f t="shared" si="5"/>
        <v>41</v>
      </c>
      <c r="W40">
        <f t="shared" si="6"/>
        <v>30</v>
      </c>
      <c r="X40">
        <f t="shared" si="7"/>
        <v>47.125</v>
      </c>
      <c r="Y40">
        <f t="shared" si="8"/>
        <v>5</v>
      </c>
      <c r="Z40">
        <f>COUNT(P40,N40,L40,J40,H40,F40,D40)</f>
        <v>3</v>
      </c>
      <c r="AA40">
        <f t="shared" si="9"/>
        <v>8</v>
      </c>
    </row>
    <row r="41" spans="1:27" x14ac:dyDescent="0.75">
      <c r="A41" t="s">
        <v>149</v>
      </c>
      <c r="B41">
        <v>40</v>
      </c>
      <c r="C41">
        <f>VLOOKUP(A41,[1]Sheet1!$A$2:$C$166,2,FALSE)</f>
        <v>119</v>
      </c>
      <c r="D41" t="e">
        <f>VLOOKUP(A41,[1]Sheet1!$A$2:$C$166,3,FALSE)</f>
        <v>#N/A</v>
      </c>
      <c r="E41" t="e">
        <f>VLOOKUP(A41,[2]Sheet1!$A$2:$C$96,2,FALSE)</f>
        <v>#N/A</v>
      </c>
      <c r="F41" t="e">
        <f>VLOOKUP(A41,[2]Sheet1!$A$2:$C$96,3,FALSE)</f>
        <v>#N/A</v>
      </c>
      <c r="G41">
        <f>VLOOKUP(A41,[3]Sheet1!$A$2:$C$212,2,FALSE)</f>
        <v>69</v>
      </c>
      <c r="H41">
        <f>VLOOKUP(A41,[3]Sheet1!$A$2:$C$212,3,FALSE)</f>
        <v>104</v>
      </c>
      <c r="I41" t="e">
        <f>VLOOKUP(A41,[4]Sheet1!$A$2:$C$41,2,FALSE)</f>
        <v>#N/A</v>
      </c>
      <c r="J41" t="e">
        <f>VLOOKUP(A41,[4]Sheet1!$A$2:$C$41,3,FALSE)</f>
        <v>#N/A</v>
      </c>
      <c r="K41">
        <f>VLOOKUP(A41,[5]Sheet1!$A$2:$C$130,2,FALSE)</f>
        <v>117</v>
      </c>
      <c r="L41" t="e">
        <f>VLOOKUP(A41,[5]Sheet1!$A$2:$C$130,3,FALSE)</f>
        <v>#N/A</v>
      </c>
      <c r="M41">
        <f>VLOOKUP(A41,[6]Sheet1!$A$2:$C$187,2,FALSE)</f>
        <v>112</v>
      </c>
      <c r="N41">
        <f>VLOOKUP(A41,[6]Sheet1!$A$2:$C$187,3,FALSE)</f>
        <v>96</v>
      </c>
      <c r="O41" t="e">
        <f>VLOOKUP(A41,[7]Sheet1!$A$2:$C$55,2,FALSE)</f>
        <v>#N/A</v>
      </c>
      <c r="P41" t="e">
        <f>VLOOKUP(A41,[7]Sheet1!$A$2:$C$55,3,FALSE)</f>
        <v>#N/A</v>
      </c>
      <c r="Q41">
        <f t="shared" si="0"/>
        <v>119</v>
      </c>
      <c r="R41" t="e">
        <f t="shared" si="1"/>
        <v>#DIV/0!</v>
      </c>
      <c r="S41">
        <f t="shared" si="2"/>
        <v>86.5</v>
      </c>
      <c r="T41" t="e">
        <f t="shared" si="3"/>
        <v>#DIV/0!</v>
      </c>
      <c r="U41">
        <f t="shared" si="4"/>
        <v>117</v>
      </c>
      <c r="V41">
        <f t="shared" si="5"/>
        <v>104</v>
      </c>
      <c r="W41" t="e">
        <f t="shared" si="6"/>
        <v>#DIV/0!</v>
      </c>
      <c r="X41">
        <f t="shared" si="7"/>
        <v>102.83333333333333</v>
      </c>
      <c r="Y41">
        <f t="shared" si="8"/>
        <v>4</v>
      </c>
      <c r="Z41">
        <f>COUNT(P41,N41,L41,J41,H41,F41,D41)</f>
        <v>2</v>
      </c>
      <c r="AA41">
        <f t="shared" si="9"/>
        <v>6</v>
      </c>
    </row>
    <row r="42" spans="1:27" x14ac:dyDescent="0.75">
      <c r="A42" t="s">
        <v>42</v>
      </c>
      <c r="B42">
        <v>41</v>
      </c>
      <c r="C42">
        <f>VLOOKUP(A42,[1]Sheet1!$A$2:$C$166,2,FALSE)</f>
        <v>111</v>
      </c>
      <c r="D42" t="e">
        <f>VLOOKUP(A42,[1]Sheet1!$A$2:$C$166,3,FALSE)</f>
        <v>#N/A</v>
      </c>
      <c r="E42" t="e">
        <f>VLOOKUP(A42,[2]Sheet1!$A$2:$C$96,2,FALSE)</f>
        <v>#N/A</v>
      </c>
      <c r="F42" t="e">
        <f>VLOOKUP(A42,[2]Sheet1!$A$2:$C$96,3,FALSE)</f>
        <v>#N/A</v>
      </c>
      <c r="G42">
        <f>VLOOKUP(A42,[3]Sheet1!$A$2:$C$212,2,FALSE)</f>
        <v>129</v>
      </c>
      <c r="H42">
        <f>VLOOKUP(A42,[3]Sheet1!$A$2:$C$212,3,FALSE)</f>
        <v>121</v>
      </c>
      <c r="I42" t="e">
        <f>VLOOKUP(A42,[4]Sheet1!$A$2:$C$41,2,FALSE)</f>
        <v>#N/A</v>
      </c>
      <c r="J42" t="e">
        <f>VLOOKUP(A42,[4]Sheet1!$A$2:$C$41,3,FALSE)</f>
        <v>#N/A</v>
      </c>
      <c r="K42" t="e">
        <f>VLOOKUP(A42,[5]Sheet1!$A$2:$C$130,2,FALSE)</f>
        <v>#N/A</v>
      </c>
      <c r="L42" t="e">
        <f>VLOOKUP(A42,[5]Sheet1!$A$2:$C$130,3,FALSE)</f>
        <v>#N/A</v>
      </c>
      <c r="M42">
        <f>VLOOKUP(A42,[6]Sheet1!$A$2:$C$187,2,FALSE)</f>
        <v>113</v>
      </c>
      <c r="N42">
        <f>VLOOKUP(A42,[6]Sheet1!$A$2:$C$187,3,FALSE)</f>
        <v>41</v>
      </c>
      <c r="O42" t="e">
        <f>VLOOKUP(A42,[7]Sheet1!$A$2:$C$55,2,FALSE)</f>
        <v>#N/A</v>
      </c>
      <c r="P42" t="e">
        <f>VLOOKUP(A42,[7]Sheet1!$A$2:$C$55,3,FALSE)</f>
        <v>#N/A</v>
      </c>
      <c r="Q42">
        <f t="shared" si="0"/>
        <v>111</v>
      </c>
      <c r="R42" t="e">
        <f t="shared" si="1"/>
        <v>#DIV/0!</v>
      </c>
      <c r="S42">
        <f t="shared" si="2"/>
        <v>125</v>
      </c>
      <c r="T42" t="e">
        <f t="shared" si="3"/>
        <v>#DIV/0!</v>
      </c>
      <c r="U42" t="e">
        <f t="shared" si="4"/>
        <v>#DIV/0!</v>
      </c>
      <c r="V42">
        <f t="shared" si="5"/>
        <v>77</v>
      </c>
      <c r="W42" t="e">
        <f t="shared" si="6"/>
        <v>#DIV/0!</v>
      </c>
      <c r="X42">
        <f t="shared" si="7"/>
        <v>103</v>
      </c>
      <c r="Y42">
        <f t="shared" si="8"/>
        <v>3</v>
      </c>
      <c r="Z42">
        <f>COUNT(P42,N42,L42,J42,H42,F42,D42)</f>
        <v>2</v>
      </c>
      <c r="AA42">
        <f t="shared" si="9"/>
        <v>5</v>
      </c>
    </row>
    <row r="43" spans="1:27" x14ac:dyDescent="0.75">
      <c r="A43" t="s">
        <v>37</v>
      </c>
      <c r="B43">
        <v>42</v>
      </c>
      <c r="C43">
        <f>VLOOKUP(A43,[1]Sheet1!$A$2:$C$166,2,FALSE)</f>
        <v>25</v>
      </c>
      <c r="D43">
        <f>VLOOKUP(A43,[1]Sheet1!$A$2:$C$166,3,FALSE)</f>
        <v>51</v>
      </c>
      <c r="E43" t="e">
        <f>VLOOKUP(A43,[2]Sheet1!$A$2:$C$96,2,FALSE)</f>
        <v>#N/A</v>
      </c>
      <c r="F43" t="e">
        <f>VLOOKUP(A43,[2]Sheet1!$A$2:$C$96,3,FALSE)</f>
        <v>#N/A</v>
      </c>
      <c r="G43">
        <f>VLOOKUP(A43,[3]Sheet1!$A$2:$C$212,2,FALSE)</f>
        <v>19</v>
      </c>
      <c r="H43">
        <f>VLOOKUP(A43,[3]Sheet1!$A$2:$C$212,3,FALSE)</f>
        <v>28</v>
      </c>
      <c r="I43">
        <f>VLOOKUP(A43,[4]Sheet1!$A$2:$C$41,2,FALSE)</f>
        <v>21</v>
      </c>
      <c r="J43">
        <f>VLOOKUP(A43,[4]Sheet1!$A$2:$C$41,3,FALSE)</f>
        <v>23</v>
      </c>
      <c r="K43">
        <f>VLOOKUP(A43,[5]Sheet1!$A$2:$C$130,2,FALSE)</f>
        <v>48</v>
      </c>
      <c r="L43">
        <f>VLOOKUP(A43,[5]Sheet1!$A$2:$C$130,3,FALSE)</f>
        <v>34</v>
      </c>
      <c r="M43">
        <f>VLOOKUP(A43,[6]Sheet1!$A$2:$C$187,2,FALSE)</f>
        <v>4</v>
      </c>
      <c r="N43">
        <f>VLOOKUP(A43,[6]Sheet1!$A$2:$C$187,3,FALSE)</f>
        <v>26</v>
      </c>
      <c r="O43" t="e">
        <f>VLOOKUP(A43,[7]Sheet1!$A$2:$C$55,2,FALSE)</f>
        <v>#N/A</v>
      </c>
      <c r="P43" t="e">
        <f>VLOOKUP(A43,[7]Sheet1!$A$2:$C$55,3,FALSE)</f>
        <v>#N/A</v>
      </c>
      <c r="Q43">
        <f t="shared" si="0"/>
        <v>38</v>
      </c>
      <c r="R43" t="e">
        <f t="shared" si="1"/>
        <v>#DIV/0!</v>
      </c>
      <c r="S43">
        <f t="shared" si="2"/>
        <v>23.5</v>
      </c>
      <c r="T43">
        <f t="shared" si="3"/>
        <v>22</v>
      </c>
      <c r="U43">
        <f t="shared" si="4"/>
        <v>41</v>
      </c>
      <c r="V43">
        <f t="shared" si="5"/>
        <v>15</v>
      </c>
      <c r="W43" t="e">
        <f t="shared" si="6"/>
        <v>#DIV/0!</v>
      </c>
      <c r="X43">
        <f t="shared" si="7"/>
        <v>27.9</v>
      </c>
      <c r="Y43">
        <f t="shared" si="8"/>
        <v>5</v>
      </c>
      <c r="Z43">
        <f>COUNT(P43,N43,L43,J43,H43,F43,D43)</f>
        <v>5</v>
      </c>
      <c r="AA43">
        <f t="shared" si="9"/>
        <v>10</v>
      </c>
    </row>
    <row r="44" spans="1:27" x14ac:dyDescent="0.75">
      <c r="A44" t="s">
        <v>34</v>
      </c>
      <c r="B44">
        <v>43</v>
      </c>
      <c r="C44">
        <f>VLOOKUP(A44,[1]Sheet1!$A$2:$C$166,2,FALSE)</f>
        <v>112</v>
      </c>
      <c r="D44" t="e">
        <f>VLOOKUP(A44,[1]Sheet1!$A$2:$C$166,3,FALSE)</f>
        <v>#N/A</v>
      </c>
      <c r="E44">
        <f>VLOOKUP(A44,[2]Sheet1!$A$2:$C$96,2,FALSE)</f>
        <v>48</v>
      </c>
      <c r="F44" t="e">
        <f>VLOOKUP(A44,[2]Sheet1!$A$2:$C$96,3,FALSE)</f>
        <v>#N/A</v>
      </c>
      <c r="G44">
        <f>VLOOKUP(A44,[3]Sheet1!$A$2:$C$212,2,FALSE)</f>
        <v>110</v>
      </c>
      <c r="H44">
        <f>VLOOKUP(A44,[3]Sheet1!$A$2:$C$212,3,FALSE)</f>
        <v>82</v>
      </c>
      <c r="I44" t="e">
        <f>VLOOKUP(A44,[4]Sheet1!$A$2:$C$41,2,FALSE)</f>
        <v>#N/A</v>
      </c>
      <c r="J44" t="e">
        <f>VLOOKUP(A44,[4]Sheet1!$A$2:$C$41,3,FALSE)</f>
        <v>#N/A</v>
      </c>
      <c r="K44" t="e">
        <f>VLOOKUP(A44,[5]Sheet1!$A$2:$C$130,2,FALSE)</f>
        <v>#N/A</v>
      </c>
      <c r="L44" t="e">
        <f>VLOOKUP(A44,[5]Sheet1!$A$2:$C$130,3,FALSE)</f>
        <v>#N/A</v>
      </c>
      <c r="M44">
        <f>VLOOKUP(A44,[6]Sheet1!$A$2:$C$187,2,FALSE)</f>
        <v>133</v>
      </c>
      <c r="N44" t="e">
        <f>VLOOKUP(A44,[6]Sheet1!$A$2:$C$187,3,FALSE)</f>
        <v>#N/A</v>
      </c>
      <c r="O44" t="e">
        <f>VLOOKUP(A44,[7]Sheet1!$A$2:$C$55,2,FALSE)</f>
        <v>#N/A</v>
      </c>
      <c r="P44" t="e">
        <f>VLOOKUP(A44,[7]Sheet1!$A$2:$C$55,3,FALSE)</f>
        <v>#N/A</v>
      </c>
      <c r="Q44">
        <f t="shared" si="0"/>
        <v>112</v>
      </c>
      <c r="R44">
        <f t="shared" si="1"/>
        <v>48</v>
      </c>
      <c r="S44">
        <f t="shared" si="2"/>
        <v>96</v>
      </c>
      <c r="T44" t="e">
        <f t="shared" si="3"/>
        <v>#DIV/0!</v>
      </c>
      <c r="U44" t="e">
        <f t="shared" si="4"/>
        <v>#DIV/0!</v>
      </c>
      <c r="V44">
        <f t="shared" si="5"/>
        <v>133</v>
      </c>
      <c r="W44" t="e">
        <f t="shared" si="6"/>
        <v>#DIV/0!</v>
      </c>
      <c r="X44">
        <f t="shared" si="7"/>
        <v>97</v>
      </c>
      <c r="Y44">
        <f t="shared" si="8"/>
        <v>4</v>
      </c>
      <c r="Z44">
        <f>COUNT(P44,N44,L44,J44,H44,F44,D44)</f>
        <v>1</v>
      </c>
      <c r="AA44">
        <f t="shared" si="9"/>
        <v>5</v>
      </c>
    </row>
    <row r="45" spans="1:27" x14ac:dyDescent="0.75">
      <c r="A45" t="s">
        <v>38</v>
      </c>
      <c r="B45">
        <v>44</v>
      </c>
      <c r="C45">
        <f>VLOOKUP(A45,[1]Sheet1!$A$2:$C$166,2,FALSE)</f>
        <v>136</v>
      </c>
      <c r="D45">
        <f>VLOOKUP(A45,[1]Sheet1!$A$2:$C$166,3,FALSE)</f>
        <v>54</v>
      </c>
      <c r="E45" t="e">
        <f>VLOOKUP(A45,[2]Sheet1!$A$2:$C$96,2,FALSE)</f>
        <v>#N/A</v>
      </c>
      <c r="F45" t="e">
        <f>VLOOKUP(A45,[2]Sheet1!$A$2:$C$96,3,FALSE)</f>
        <v>#N/A</v>
      </c>
      <c r="G45">
        <f>VLOOKUP(A45,[3]Sheet1!$A$2:$C$212,2,FALSE)</f>
        <v>84</v>
      </c>
      <c r="H45">
        <f>VLOOKUP(A45,[3]Sheet1!$A$2:$C$212,3,FALSE)</f>
        <v>42</v>
      </c>
      <c r="I45" t="e">
        <f>VLOOKUP(A45,[4]Sheet1!$A$2:$C$41,2,FALSE)</f>
        <v>#N/A</v>
      </c>
      <c r="J45" t="e">
        <f>VLOOKUP(A45,[4]Sheet1!$A$2:$C$41,3,FALSE)</f>
        <v>#N/A</v>
      </c>
      <c r="K45">
        <f>VLOOKUP(A45,[5]Sheet1!$A$2:$C$130,2,FALSE)</f>
        <v>51</v>
      </c>
      <c r="L45">
        <f>VLOOKUP(A45,[5]Sheet1!$A$2:$C$130,3,FALSE)</f>
        <v>92</v>
      </c>
      <c r="M45">
        <f>VLOOKUP(A45,[6]Sheet1!$A$2:$C$187,2,FALSE)</f>
        <v>143</v>
      </c>
      <c r="N45">
        <f>VLOOKUP(A45,[6]Sheet1!$A$2:$C$187,3,FALSE)</f>
        <v>121</v>
      </c>
      <c r="O45">
        <f>VLOOKUP(A45,[7]Sheet1!$A$2:$C$55,2,FALSE)</f>
        <v>51</v>
      </c>
      <c r="P45">
        <f>VLOOKUP(A45,[7]Sheet1!$A$2:$C$55,3,FALSE)</f>
        <v>15</v>
      </c>
      <c r="Q45">
        <f t="shared" si="0"/>
        <v>95</v>
      </c>
      <c r="R45" t="e">
        <f t="shared" si="1"/>
        <v>#DIV/0!</v>
      </c>
      <c r="S45">
        <f t="shared" si="2"/>
        <v>63</v>
      </c>
      <c r="T45" t="e">
        <f t="shared" si="3"/>
        <v>#DIV/0!</v>
      </c>
      <c r="U45">
        <f t="shared" si="4"/>
        <v>71.5</v>
      </c>
      <c r="V45">
        <f t="shared" si="5"/>
        <v>132</v>
      </c>
      <c r="W45">
        <f t="shared" si="6"/>
        <v>33</v>
      </c>
      <c r="X45">
        <f t="shared" si="7"/>
        <v>78.900000000000006</v>
      </c>
      <c r="Y45">
        <f t="shared" si="8"/>
        <v>5</v>
      </c>
      <c r="Z45">
        <f>COUNT(P45,N45,L45,J45,H45,F45,D45)</f>
        <v>5</v>
      </c>
      <c r="AA45">
        <f t="shared" si="9"/>
        <v>10</v>
      </c>
    </row>
    <row r="46" spans="1:27" x14ac:dyDescent="0.75">
      <c r="A46" t="s">
        <v>48</v>
      </c>
      <c r="B46">
        <v>45</v>
      </c>
      <c r="C46">
        <f>VLOOKUP(A46,[1]Sheet1!$A$2:$C$166,2,FALSE)</f>
        <v>138</v>
      </c>
      <c r="D46" t="e">
        <f>VLOOKUP(A46,[1]Sheet1!$A$2:$C$166,3,FALSE)</f>
        <v>#N/A</v>
      </c>
      <c r="E46">
        <f>VLOOKUP(A46,[2]Sheet1!$A$2:$C$96,2,FALSE)</f>
        <v>28</v>
      </c>
      <c r="F46">
        <f>VLOOKUP(A46,[2]Sheet1!$A$2:$C$96,3,FALSE)</f>
        <v>35</v>
      </c>
      <c r="G46">
        <f>VLOOKUP(A46,[3]Sheet1!$A$2:$C$212,2,FALSE)</f>
        <v>156</v>
      </c>
      <c r="H46" t="e">
        <f>VLOOKUP(A46,[3]Sheet1!$A$2:$C$212,3,FALSE)</f>
        <v>#N/A</v>
      </c>
      <c r="I46" t="e">
        <f>VLOOKUP(A46,[4]Sheet1!$A$2:$C$41,2,FALSE)</f>
        <v>#N/A</v>
      </c>
      <c r="J46" t="e">
        <f>VLOOKUP(A46,[4]Sheet1!$A$2:$C$41,3,FALSE)</f>
        <v>#N/A</v>
      </c>
      <c r="K46" t="e">
        <f>VLOOKUP(A46,[5]Sheet1!$A$2:$C$130,2,FALSE)</f>
        <v>#N/A</v>
      </c>
      <c r="L46" t="e">
        <f>VLOOKUP(A46,[5]Sheet1!$A$2:$C$130,3,FALSE)</f>
        <v>#N/A</v>
      </c>
      <c r="M46">
        <f>VLOOKUP(A46,[6]Sheet1!$A$2:$C$187,2,FALSE)</f>
        <v>135</v>
      </c>
      <c r="N46" t="e">
        <f>VLOOKUP(A46,[6]Sheet1!$A$2:$C$187,3,FALSE)</f>
        <v>#N/A</v>
      </c>
      <c r="O46">
        <f>VLOOKUP(A46,[7]Sheet1!$A$2:$C$55,2,FALSE)</f>
        <v>40</v>
      </c>
      <c r="P46" t="e">
        <f>VLOOKUP(A46,[7]Sheet1!$A$2:$C$55,3,FALSE)</f>
        <v>#N/A</v>
      </c>
      <c r="Q46">
        <f t="shared" si="0"/>
        <v>138</v>
      </c>
      <c r="R46">
        <f t="shared" si="1"/>
        <v>31.5</v>
      </c>
      <c r="S46">
        <f t="shared" si="2"/>
        <v>156</v>
      </c>
      <c r="T46" t="e">
        <f t="shared" si="3"/>
        <v>#DIV/0!</v>
      </c>
      <c r="U46" t="e">
        <f t="shared" si="4"/>
        <v>#DIV/0!</v>
      </c>
      <c r="V46">
        <f t="shared" si="5"/>
        <v>135</v>
      </c>
      <c r="W46">
        <f t="shared" si="6"/>
        <v>40</v>
      </c>
      <c r="X46">
        <f t="shared" si="7"/>
        <v>88.666666666666671</v>
      </c>
      <c r="Y46">
        <f t="shared" si="8"/>
        <v>5</v>
      </c>
      <c r="Z46">
        <f>COUNT(P46,N46,L46,J46,H46,F46,D46)</f>
        <v>1</v>
      </c>
      <c r="AA46">
        <f t="shared" si="9"/>
        <v>6</v>
      </c>
    </row>
    <row r="47" spans="1:27" x14ac:dyDescent="0.75">
      <c r="A47" t="s">
        <v>49</v>
      </c>
      <c r="B47">
        <v>46</v>
      </c>
      <c r="C47">
        <f>VLOOKUP(A47,[1]Sheet1!$A$2:$C$166,2,FALSE)</f>
        <v>102</v>
      </c>
      <c r="D47">
        <f>VLOOKUP(A47,[1]Sheet1!$A$2:$C$166,3,FALSE)</f>
        <v>52</v>
      </c>
      <c r="E47">
        <f>VLOOKUP(A47,[2]Sheet1!$A$2:$C$96,2,FALSE)</f>
        <v>57</v>
      </c>
      <c r="F47">
        <f>VLOOKUP(A47,[2]Sheet1!$A$2:$C$96,3,FALSE)</f>
        <v>12</v>
      </c>
      <c r="G47">
        <f>VLOOKUP(A47,[3]Sheet1!$A$2:$C$212,2,FALSE)</f>
        <v>116</v>
      </c>
      <c r="H47">
        <f>VLOOKUP(A47,[3]Sheet1!$A$2:$C$212,3,FALSE)</f>
        <v>34</v>
      </c>
      <c r="I47" t="e">
        <f>VLOOKUP(A47,[4]Sheet1!$A$2:$C$41,2,FALSE)</f>
        <v>#N/A</v>
      </c>
      <c r="J47">
        <f>VLOOKUP(A47,[4]Sheet1!$A$2:$C$41,3,FALSE)</f>
        <v>28</v>
      </c>
      <c r="K47">
        <f>VLOOKUP(A47,[5]Sheet1!$A$2:$C$130,2,FALSE)</f>
        <v>28</v>
      </c>
      <c r="L47">
        <f>VLOOKUP(A47,[5]Sheet1!$A$2:$C$130,3,FALSE)</f>
        <v>75</v>
      </c>
      <c r="M47">
        <f>VLOOKUP(A47,[6]Sheet1!$A$2:$C$187,2,FALSE)</f>
        <v>40</v>
      </c>
      <c r="N47">
        <f>VLOOKUP(A47,[6]Sheet1!$A$2:$C$187,3,FALSE)</f>
        <v>14</v>
      </c>
      <c r="O47">
        <f>VLOOKUP(A47,[7]Sheet1!$A$2:$C$55,2,FALSE)</f>
        <v>47</v>
      </c>
      <c r="P47">
        <f>VLOOKUP(A47,[7]Sheet1!$A$2:$C$55,3,FALSE)</f>
        <v>17</v>
      </c>
      <c r="Q47">
        <f t="shared" si="0"/>
        <v>77</v>
      </c>
      <c r="R47">
        <f t="shared" si="1"/>
        <v>34.5</v>
      </c>
      <c r="S47">
        <f t="shared" si="2"/>
        <v>75</v>
      </c>
      <c r="T47">
        <f t="shared" si="3"/>
        <v>28</v>
      </c>
      <c r="U47">
        <f t="shared" si="4"/>
        <v>51.5</v>
      </c>
      <c r="V47">
        <f t="shared" si="5"/>
        <v>27</v>
      </c>
      <c r="W47">
        <f t="shared" si="6"/>
        <v>32</v>
      </c>
      <c r="X47">
        <f t="shared" si="7"/>
        <v>47.846153846153847</v>
      </c>
      <c r="Y47">
        <f t="shared" si="8"/>
        <v>6</v>
      </c>
      <c r="Z47">
        <f>COUNT(P47,N47,L47,J47,H47,F47,D47)</f>
        <v>7</v>
      </c>
      <c r="AA47">
        <f t="shared" si="9"/>
        <v>13</v>
      </c>
    </row>
    <row r="48" spans="1:27" x14ac:dyDescent="0.75">
      <c r="A48" t="s">
        <v>33</v>
      </c>
      <c r="B48">
        <v>47</v>
      </c>
      <c r="C48">
        <f>VLOOKUP(A48,[1]Sheet1!$A$2:$C$166,2,FALSE)</f>
        <v>13</v>
      </c>
      <c r="D48">
        <f>VLOOKUP(A48,[1]Sheet1!$A$2:$C$166,3,FALSE)</f>
        <v>31</v>
      </c>
      <c r="E48">
        <f>VLOOKUP(A48,[2]Sheet1!$A$2:$C$96,2,FALSE)</f>
        <v>22</v>
      </c>
      <c r="F48" t="e">
        <f>VLOOKUP(A48,[2]Sheet1!$A$2:$C$96,3,FALSE)</f>
        <v>#N/A</v>
      </c>
      <c r="G48">
        <f>VLOOKUP(A48,[3]Sheet1!$A$2:$C$212,2,FALSE)</f>
        <v>14</v>
      </c>
      <c r="H48">
        <f>VLOOKUP(A48,[3]Sheet1!$A$2:$C$212,3,FALSE)</f>
        <v>15</v>
      </c>
      <c r="I48">
        <f>VLOOKUP(A48,[4]Sheet1!$A$2:$C$41,2,FALSE)</f>
        <v>32</v>
      </c>
      <c r="J48">
        <f>VLOOKUP(A48,[4]Sheet1!$A$2:$C$41,3,FALSE)</f>
        <v>17</v>
      </c>
      <c r="K48">
        <f>VLOOKUP(A48,[5]Sheet1!$A$2:$C$130,2,FALSE)</f>
        <v>11</v>
      </c>
      <c r="L48">
        <f>VLOOKUP(A48,[5]Sheet1!$A$2:$C$130,3,FALSE)</f>
        <v>14</v>
      </c>
      <c r="M48">
        <f>VLOOKUP(A48,[6]Sheet1!$A$2:$C$187,2,FALSE)</f>
        <v>3</v>
      </c>
      <c r="N48">
        <f>VLOOKUP(A48,[6]Sheet1!$A$2:$C$187,3,FALSE)</f>
        <v>8</v>
      </c>
      <c r="O48">
        <f>VLOOKUP(A48,[7]Sheet1!$A$2:$C$55,2,FALSE)</f>
        <v>3</v>
      </c>
      <c r="P48">
        <f>VLOOKUP(A48,[7]Sheet1!$A$2:$C$55,3,FALSE)</f>
        <v>3</v>
      </c>
      <c r="Q48">
        <f t="shared" si="0"/>
        <v>22</v>
      </c>
      <c r="R48">
        <f t="shared" si="1"/>
        <v>22</v>
      </c>
      <c r="S48">
        <f t="shared" si="2"/>
        <v>14.5</v>
      </c>
      <c r="T48">
        <f t="shared" si="3"/>
        <v>24.5</v>
      </c>
      <c r="U48">
        <f t="shared" si="4"/>
        <v>12.5</v>
      </c>
      <c r="V48">
        <f t="shared" si="5"/>
        <v>5.5</v>
      </c>
      <c r="W48">
        <f t="shared" si="6"/>
        <v>3</v>
      </c>
      <c r="X48">
        <f t="shared" si="7"/>
        <v>14.307692307692308</v>
      </c>
      <c r="Y48">
        <f t="shared" si="8"/>
        <v>7</v>
      </c>
      <c r="Z48">
        <f>COUNT(P48,N48,L48,J48,H48,F48,D48)</f>
        <v>6</v>
      </c>
      <c r="AA48">
        <f t="shared" si="9"/>
        <v>13</v>
      </c>
    </row>
    <row r="49" spans="1:27" x14ac:dyDescent="0.75">
      <c r="A49" t="s">
        <v>47</v>
      </c>
      <c r="B49">
        <v>48</v>
      </c>
      <c r="C49">
        <f>VLOOKUP(A49,[1]Sheet1!$A$2:$C$166,2,FALSE)</f>
        <v>126</v>
      </c>
      <c r="D49">
        <f>VLOOKUP(A49,[1]Sheet1!$A$2:$C$166,3,FALSE)</f>
        <v>48</v>
      </c>
      <c r="E49" t="e">
        <f>VLOOKUP(A49,[2]Sheet1!$A$2:$C$96,2,FALSE)</f>
        <v>#N/A</v>
      </c>
      <c r="F49" t="e">
        <f>VLOOKUP(A49,[2]Sheet1!$A$2:$C$96,3,FALSE)</f>
        <v>#N/A</v>
      </c>
      <c r="G49">
        <f>VLOOKUP(A49,[3]Sheet1!$A$2:$C$212,2,FALSE)</f>
        <v>60</v>
      </c>
      <c r="H49">
        <f>VLOOKUP(A49,[3]Sheet1!$A$2:$C$212,3,FALSE)</f>
        <v>62</v>
      </c>
      <c r="I49" t="e">
        <f>VLOOKUP(A49,[4]Sheet1!$A$2:$C$41,2,FALSE)</f>
        <v>#N/A</v>
      </c>
      <c r="J49" t="e">
        <f>VLOOKUP(A49,[4]Sheet1!$A$2:$C$41,3,FALSE)</f>
        <v>#N/A</v>
      </c>
      <c r="K49" t="e">
        <f>VLOOKUP(A49,[5]Sheet1!$A$2:$C$130,2,FALSE)</f>
        <v>#N/A</v>
      </c>
      <c r="L49" t="e">
        <f>VLOOKUP(A49,[5]Sheet1!$A$2:$C$130,3,FALSE)</f>
        <v>#N/A</v>
      </c>
      <c r="M49">
        <f>VLOOKUP(A49,[6]Sheet1!$A$2:$C$187,2,FALSE)</f>
        <v>173</v>
      </c>
      <c r="N49">
        <f>VLOOKUP(A49,[6]Sheet1!$A$2:$C$187,3,FALSE)</f>
        <v>153</v>
      </c>
      <c r="O49">
        <f>VLOOKUP(A49,[7]Sheet1!$A$2:$C$55,2,FALSE)</f>
        <v>34</v>
      </c>
      <c r="P49" t="e">
        <f>VLOOKUP(A49,[7]Sheet1!$A$2:$C$55,3,FALSE)</f>
        <v>#N/A</v>
      </c>
      <c r="Q49">
        <f t="shared" si="0"/>
        <v>87</v>
      </c>
      <c r="R49" t="e">
        <f t="shared" si="1"/>
        <v>#DIV/0!</v>
      </c>
      <c r="S49">
        <f t="shared" si="2"/>
        <v>61</v>
      </c>
      <c r="T49" t="e">
        <f t="shared" si="3"/>
        <v>#DIV/0!</v>
      </c>
      <c r="U49" t="e">
        <f t="shared" si="4"/>
        <v>#DIV/0!</v>
      </c>
      <c r="V49">
        <f t="shared" si="5"/>
        <v>163</v>
      </c>
      <c r="W49">
        <f t="shared" si="6"/>
        <v>34</v>
      </c>
      <c r="X49">
        <f t="shared" si="7"/>
        <v>93.714285714285708</v>
      </c>
      <c r="Y49">
        <f t="shared" si="8"/>
        <v>4</v>
      </c>
      <c r="Z49">
        <f>COUNT(P49,N49,L49,J49,H49,F49,D49)</f>
        <v>3</v>
      </c>
      <c r="AA49">
        <f t="shared" si="9"/>
        <v>7</v>
      </c>
    </row>
    <row r="50" spans="1:27" x14ac:dyDescent="0.75">
      <c r="A50" t="s">
        <v>150</v>
      </c>
      <c r="B50">
        <v>49</v>
      </c>
      <c r="C50" t="e">
        <f>VLOOKUP(A50,[1]Sheet1!$A$2:$C$166,2,FALSE)</f>
        <v>#N/A</v>
      </c>
      <c r="D50" t="e">
        <f>VLOOKUP(A50,[1]Sheet1!$A$2:$C$166,3,FALSE)</f>
        <v>#N/A</v>
      </c>
      <c r="E50">
        <f>VLOOKUP(A50,[2]Sheet1!$A$2:$C$96,2,FALSE)</f>
        <v>46</v>
      </c>
      <c r="F50" t="e">
        <f>VLOOKUP(A50,[2]Sheet1!$A$2:$C$96,3,FALSE)</f>
        <v>#N/A</v>
      </c>
      <c r="G50">
        <f>VLOOKUP(A50,[3]Sheet1!$A$2:$C$212,2,FALSE)</f>
        <v>166</v>
      </c>
      <c r="H50" t="e">
        <f>VLOOKUP(A50,[3]Sheet1!$A$2:$C$212,3,FALSE)</f>
        <v>#N/A</v>
      </c>
      <c r="I50" t="e">
        <f>VLOOKUP(A50,[4]Sheet1!$A$2:$C$41,2,FALSE)</f>
        <v>#N/A</v>
      </c>
      <c r="J50" t="e">
        <f>VLOOKUP(A50,[4]Sheet1!$A$2:$C$41,3,FALSE)</f>
        <v>#N/A</v>
      </c>
      <c r="K50" t="e">
        <f>VLOOKUP(A50,[5]Sheet1!$A$2:$C$130,2,FALSE)</f>
        <v>#N/A</v>
      </c>
      <c r="L50" t="e">
        <f>VLOOKUP(A50,[5]Sheet1!$A$2:$C$130,3,FALSE)</f>
        <v>#N/A</v>
      </c>
      <c r="M50">
        <f>VLOOKUP(A50,[6]Sheet1!$A$2:$C$187,2,FALSE)</f>
        <v>121</v>
      </c>
      <c r="N50">
        <f>VLOOKUP(A50,[6]Sheet1!$A$2:$C$187,3,FALSE)</f>
        <v>120</v>
      </c>
      <c r="O50" t="e">
        <f>VLOOKUP(A50,[7]Sheet1!$A$2:$C$55,2,FALSE)</f>
        <v>#N/A</v>
      </c>
      <c r="P50" t="e">
        <f>VLOOKUP(A50,[7]Sheet1!$A$2:$C$55,3,FALSE)</f>
        <v>#N/A</v>
      </c>
      <c r="Q50" t="e">
        <f t="shared" si="0"/>
        <v>#DIV/0!</v>
      </c>
      <c r="R50">
        <f t="shared" si="1"/>
        <v>46</v>
      </c>
      <c r="S50">
        <f t="shared" si="2"/>
        <v>166</v>
      </c>
      <c r="T50" t="e">
        <f t="shared" si="3"/>
        <v>#DIV/0!</v>
      </c>
      <c r="U50" t="e">
        <f t="shared" si="4"/>
        <v>#DIV/0!</v>
      </c>
      <c r="V50">
        <f t="shared" si="5"/>
        <v>120.5</v>
      </c>
      <c r="W50" t="e">
        <f t="shared" si="6"/>
        <v>#DIV/0!</v>
      </c>
      <c r="X50">
        <f t="shared" si="7"/>
        <v>113.25</v>
      </c>
      <c r="Y50">
        <f t="shared" si="8"/>
        <v>3</v>
      </c>
      <c r="Z50">
        <f>COUNT(P50,N50,L50,J50,H50,F50,D50)</f>
        <v>1</v>
      </c>
      <c r="AA50">
        <f t="shared" si="9"/>
        <v>4</v>
      </c>
    </row>
    <row r="51" spans="1:27" x14ac:dyDescent="0.75">
      <c r="A51" t="s">
        <v>39</v>
      </c>
      <c r="B51">
        <v>50</v>
      </c>
      <c r="C51">
        <f>VLOOKUP(A51,[1]Sheet1!$A$2:$C$166,2,FALSE)</f>
        <v>6</v>
      </c>
      <c r="D51">
        <f>VLOOKUP(A51,[1]Sheet1!$A$2:$C$166,3,FALSE)</f>
        <v>29</v>
      </c>
      <c r="E51" t="e">
        <f>VLOOKUP(A51,[2]Sheet1!$A$2:$C$96,2,FALSE)</f>
        <v>#N/A</v>
      </c>
      <c r="F51" t="e">
        <f>VLOOKUP(A51,[2]Sheet1!$A$2:$C$96,3,FALSE)</f>
        <v>#N/A</v>
      </c>
      <c r="G51">
        <f>VLOOKUP(A51,[3]Sheet1!$A$2:$C$212,2,FALSE)</f>
        <v>132</v>
      </c>
      <c r="H51">
        <f>VLOOKUP(A51,[3]Sheet1!$A$2:$C$212,3,FALSE)</f>
        <v>107</v>
      </c>
      <c r="I51" t="e">
        <f>VLOOKUP(A51,[4]Sheet1!$A$2:$C$41,2,FALSE)</f>
        <v>#N/A</v>
      </c>
      <c r="J51" t="e">
        <f>VLOOKUP(A51,[4]Sheet1!$A$2:$C$41,3,FALSE)</f>
        <v>#N/A</v>
      </c>
      <c r="K51">
        <f>VLOOKUP(A51,[5]Sheet1!$A$2:$C$130,2,FALSE)</f>
        <v>79</v>
      </c>
      <c r="L51">
        <f>VLOOKUP(A51,[5]Sheet1!$A$2:$C$130,3,FALSE)</f>
        <v>35</v>
      </c>
      <c r="M51">
        <f>VLOOKUP(A51,[6]Sheet1!$A$2:$C$187,2,FALSE)</f>
        <v>164</v>
      </c>
      <c r="N51" t="e">
        <f>VLOOKUP(A51,[6]Sheet1!$A$2:$C$187,3,FALSE)</f>
        <v>#N/A</v>
      </c>
      <c r="O51" t="e">
        <f>VLOOKUP(A51,[7]Sheet1!$A$2:$C$55,2,FALSE)</f>
        <v>#N/A</v>
      </c>
      <c r="P51" t="e">
        <f>VLOOKUP(A51,[7]Sheet1!$A$2:$C$55,3,FALSE)</f>
        <v>#N/A</v>
      </c>
      <c r="Q51">
        <f t="shared" si="0"/>
        <v>17.5</v>
      </c>
      <c r="R51" t="e">
        <f t="shared" si="1"/>
        <v>#DIV/0!</v>
      </c>
      <c r="S51">
        <f t="shared" si="2"/>
        <v>119.5</v>
      </c>
      <c r="T51" t="e">
        <f t="shared" si="3"/>
        <v>#DIV/0!</v>
      </c>
      <c r="U51">
        <f t="shared" si="4"/>
        <v>57</v>
      </c>
      <c r="V51">
        <f t="shared" si="5"/>
        <v>164</v>
      </c>
      <c r="W51" t="e">
        <f t="shared" si="6"/>
        <v>#DIV/0!</v>
      </c>
      <c r="X51">
        <f t="shared" si="7"/>
        <v>78.857142857142861</v>
      </c>
      <c r="Y51">
        <f t="shared" si="8"/>
        <v>4</v>
      </c>
      <c r="Z51">
        <f>COUNT(P51,N51,L51,J51,H51,F51,D51)</f>
        <v>3</v>
      </c>
      <c r="AA51">
        <f t="shared" si="9"/>
        <v>7</v>
      </c>
    </row>
    <row r="52" spans="1:27" x14ac:dyDescent="0.75">
      <c r="A52" t="s">
        <v>41</v>
      </c>
      <c r="B52">
        <v>51</v>
      </c>
      <c r="C52">
        <f>VLOOKUP(A52,[1]Sheet1!$A$2:$C$166,2,FALSE)</f>
        <v>7</v>
      </c>
      <c r="D52">
        <f>VLOOKUP(A52,[1]Sheet1!$A$2:$C$166,3,FALSE)</f>
        <v>63</v>
      </c>
      <c r="E52" t="e">
        <f>VLOOKUP(A52,[2]Sheet1!$A$2:$C$96,2,FALSE)</f>
        <v>#N/A</v>
      </c>
      <c r="F52" t="e">
        <f>VLOOKUP(A52,[2]Sheet1!$A$2:$C$96,3,FALSE)</f>
        <v>#N/A</v>
      </c>
      <c r="G52">
        <f>VLOOKUP(A52,[3]Sheet1!$A$2:$C$212,2,FALSE)</f>
        <v>65</v>
      </c>
      <c r="H52">
        <f>VLOOKUP(A52,[3]Sheet1!$A$2:$C$212,3,FALSE)</f>
        <v>52</v>
      </c>
      <c r="I52" t="e">
        <f>VLOOKUP(A52,[4]Sheet1!$A$2:$C$41,2,FALSE)</f>
        <v>#N/A</v>
      </c>
      <c r="J52" t="e">
        <f>VLOOKUP(A52,[4]Sheet1!$A$2:$C$41,3,FALSE)</f>
        <v>#N/A</v>
      </c>
      <c r="K52">
        <f>VLOOKUP(A52,[5]Sheet1!$A$2:$C$130,2,FALSE)</f>
        <v>75</v>
      </c>
      <c r="L52">
        <f>VLOOKUP(A52,[5]Sheet1!$A$2:$C$130,3,FALSE)</f>
        <v>70</v>
      </c>
      <c r="M52">
        <f>VLOOKUP(A52,[6]Sheet1!$A$2:$C$187,2,FALSE)</f>
        <v>17</v>
      </c>
      <c r="N52">
        <f>VLOOKUP(A52,[6]Sheet1!$A$2:$C$187,3,FALSE)</f>
        <v>44</v>
      </c>
      <c r="O52" t="e">
        <f>VLOOKUP(A52,[7]Sheet1!$A$2:$C$55,2,FALSE)</f>
        <v>#N/A</v>
      </c>
      <c r="P52" t="e">
        <f>VLOOKUP(A52,[7]Sheet1!$A$2:$C$55,3,FALSE)</f>
        <v>#N/A</v>
      </c>
      <c r="Q52">
        <f t="shared" si="0"/>
        <v>35</v>
      </c>
      <c r="R52" t="e">
        <f t="shared" si="1"/>
        <v>#DIV/0!</v>
      </c>
      <c r="S52">
        <f t="shared" si="2"/>
        <v>58.5</v>
      </c>
      <c r="T52" t="e">
        <f t="shared" si="3"/>
        <v>#DIV/0!</v>
      </c>
      <c r="U52">
        <f t="shared" si="4"/>
        <v>72.5</v>
      </c>
      <c r="V52">
        <f t="shared" si="5"/>
        <v>30.5</v>
      </c>
      <c r="W52" t="e">
        <f t="shared" si="6"/>
        <v>#DIV/0!</v>
      </c>
      <c r="X52">
        <f t="shared" si="7"/>
        <v>49.125</v>
      </c>
      <c r="Y52">
        <f t="shared" si="8"/>
        <v>4</v>
      </c>
      <c r="Z52">
        <f>COUNT(P52,N52,L52,J52,H52,F52,D52)</f>
        <v>4</v>
      </c>
      <c r="AA52">
        <f t="shared" si="9"/>
        <v>8</v>
      </c>
    </row>
    <row r="53" spans="1:27" x14ac:dyDescent="0.75">
      <c r="A53" t="s">
        <v>45</v>
      </c>
      <c r="B53">
        <v>52</v>
      </c>
      <c r="C53">
        <f>VLOOKUP(A53,[1]Sheet1!$A$2:$C$166,2,FALSE)</f>
        <v>61</v>
      </c>
      <c r="D53">
        <f>VLOOKUP(A53,[1]Sheet1!$A$2:$C$166,3,FALSE)</f>
        <v>79</v>
      </c>
      <c r="E53" t="e">
        <f>VLOOKUP(A53,[2]Sheet1!$A$2:$C$96,2,FALSE)</f>
        <v>#N/A</v>
      </c>
      <c r="F53" t="e">
        <f>VLOOKUP(A53,[2]Sheet1!$A$2:$C$96,3,FALSE)</f>
        <v>#N/A</v>
      </c>
      <c r="G53">
        <f>VLOOKUP(A53,[3]Sheet1!$A$2:$C$212,2,FALSE)</f>
        <v>27</v>
      </c>
      <c r="H53">
        <f>VLOOKUP(A53,[3]Sheet1!$A$2:$C$212,3,FALSE)</f>
        <v>41</v>
      </c>
      <c r="I53" t="e">
        <f>VLOOKUP(A53,[4]Sheet1!$A$2:$C$41,2,FALSE)</f>
        <v>#N/A</v>
      </c>
      <c r="J53" t="e">
        <f>VLOOKUP(A53,[4]Sheet1!$A$2:$C$41,3,FALSE)</f>
        <v>#N/A</v>
      </c>
      <c r="K53">
        <f>VLOOKUP(A53,[5]Sheet1!$A$2:$C$130,2,FALSE)</f>
        <v>33</v>
      </c>
      <c r="L53">
        <f>VLOOKUP(A53,[5]Sheet1!$A$2:$C$130,3,FALSE)</f>
        <v>18</v>
      </c>
      <c r="M53">
        <f>VLOOKUP(A53,[6]Sheet1!$A$2:$C$187,2,FALSE)</f>
        <v>59</v>
      </c>
      <c r="N53">
        <f>VLOOKUP(A53,[6]Sheet1!$A$2:$C$187,3,FALSE)</f>
        <v>64</v>
      </c>
      <c r="O53">
        <f>VLOOKUP(A53,[7]Sheet1!$A$2:$C$55,2,FALSE)</f>
        <v>29</v>
      </c>
      <c r="P53" t="e">
        <f>VLOOKUP(A53,[7]Sheet1!$A$2:$C$55,3,FALSE)</f>
        <v>#N/A</v>
      </c>
      <c r="Q53">
        <f t="shared" si="0"/>
        <v>70</v>
      </c>
      <c r="R53" t="e">
        <f t="shared" si="1"/>
        <v>#DIV/0!</v>
      </c>
      <c r="S53">
        <f t="shared" si="2"/>
        <v>34</v>
      </c>
      <c r="T53" t="e">
        <f t="shared" si="3"/>
        <v>#DIV/0!</v>
      </c>
      <c r="U53">
        <f t="shared" si="4"/>
        <v>25.5</v>
      </c>
      <c r="V53">
        <f t="shared" si="5"/>
        <v>61.5</v>
      </c>
      <c r="W53">
        <f t="shared" si="6"/>
        <v>29</v>
      </c>
      <c r="X53">
        <f t="shared" si="7"/>
        <v>45.666666666666664</v>
      </c>
      <c r="Y53">
        <f t="shared" si="8"/>
        <v>5</v>
      </c>
      <c r="Z53">
        <f>COUNT(P53,N53,L53,J53,H53,F53,D53)</f>
        <v>4</v>
      </c>
      <c r="AA53">
        <f t="shared" si="9"/>
        <v>9</v>
      </c>
    </row>
    <row r="54" spans="1:27" x14ac:dyDescent="0.75">
      <c r="A54" t="s">
        <v>50</v>
      </c>
      <c r="B54">
        <v>53</v>
      </c>
      <c r="C54">
        <f>VLOOKUP(A54,[1]Sheet1!$A$2:$C$166,2,FALSE)</f>
        <v>15</v>
      </c>
      <c r="D54">
        <f>VLOOKUP(A54,[1]Sheet1!$A$2:$C$166,3,FALSE)</f>
        <v>24</v>
      </c>
      <c r="E54" t="e">
        <f>VLOOKUP(A54,[2]Sheet1!$A$2:$C$96,2,FALSE)</f>
        <v>#N/A</v>
      </c>
      <c r="F54" t="e">
        <f>VLOOKUP(A54,[2]Sheet1!$A$2:$C$96,3,FALSE)</f>
        <v>#N/A</v>
      </c>
      <c r="G54">
        <f>VLOOKUP(A54,[3]Sheet1!$A$2:$C$212,2,FALSE)</f>
        <v>137</v>
      </c>
      <c r="H54">
        <f>VLOOKUP(A54,[3]Sheet1!$A$2:$C$212,3,FALSE)</f>
        <v>94</v>
      </c>
      <c r="I54" t="e">
        <f>VLOOKUP(A54,[4]Sheet1!$A$2:$C$41,2,FALSE)</f>
        <v>#N/A</v>
      </c>
      <c r="J54" t="e">
        <f>VLOOKUP(A54,[4]Sheet1!$A$2:$C$41,3,FALSE)</f>
        <v>#N/A</v>
      </c>
      <c r="K54">
        <f>VLOOKUP(A54,[5]Sheet1!$A$2:$C$130,2,FALSE)</f>
        <v>68</v>
      </c>
      <c r="L54">
        <f>VLOOKUP(A54,[5]Sheet1!$A$2:$C$130,3,FALSE)</f>
        <v>58</v>
      </c>
      <c r="M54">
        <f>VLOOKUP(A54,[6]Sheet1!$A$2:$C$187,2,FALSE)</f>
        <v>74</v>
      </c>
      <c r="N54">
        <f>VLOOKUP(A54,[6]Sheet1!$A$2:$C$187,3,FALSE)</f>
        <v>69</v>
      </c>
      <c r="O54" t="e">
        <f>VLOOKUP(A54,[7]Sheet1!$A$2:$C$55,2,FALSE)</f>
        <v>#N/A</v>
      </c>
      <c r="P54" t="e">
        <f>VLOOKUP(A54,[7]Sheet1!$A$2:$C$55,3,FALSE)</f>
        <v>#N/A</v>
      </c>
      <c r="Q54">
        <f t="shared" si="0"/>
        <v>19.5</v>
      </c>
      <c r="R54" t="e">
        <f t="shared" si="1"/>
        <v>#DIV/0!</v>
      </c>
      <c r="S54">
        <f t="shared" si="2"/>
        <v>115.5</v>
      </c>
      <c r="T54" t="e">
        <f t="shared" si="3"/>
        <v>#DIV/0!</v>
      </c>
      <c r="U54">
        <f t="shared" si="4"/>
        <v>63</v>
      </c>
      <c r="V54">
        <f t="shared" si="5"/>
        <v>71.5</v>
      </c>
      <c r="W54" t="e">
        <f t="shared" si="6"/>
        <v>#DIV/0!</v>
      </c>
      <c r="X54">
        <f t="shared" si="7"/>
        <v>67.375</v>
      </c>
      <c r="Y54">
        <f t="shared" si="8"/>
        <v>4</v>
      </c>
      <c r="Z54">
        <f>COUNT(P54,N54,L54,J54,H54,F54,D54)</f>
        <v>4</v>
      </c>
      <c r="AA54">
        <f t="shared" si="9"/>
        <v>8</v>
      </c>
    </row>
    <row r="55" spans="1:27" x14ac:dyDescent="0.75">
      <c r="A55" t="s">
        <v>55</v>
      </c>
      <c r="B55">
        <v>54</v>
      </c>
      <c r="C55">
        <f>VLOOKUP(A55,[1]Sheet1!$A$2:$C$166,2,FALSE)</f>
        <v>48</v>
      </c>
      <c r="D55">
        <f>VLOOKUP(A55,[1]Sheet1!$A$2:$C$166,3,FALSE)</f>
        <v>10</v>
      </c>
      <c r="E55">
        <f>VLOOKUP(A55,[2]Sheet1!$A$2:$C$96,2,FALSE)</f>
        <v>55</v>
      </c>
      <c r="F55">
        <f>VLOOKUP(A55,[2]Sheet1!$A$2:$C$96,3,FALSE)</f>
        <v>29</v>
      </c>
      <c r="G55">
        <f>VLOOKUP(A55,[3]Sheet1!$A$2:$C$212,2,FALSE)</f>
        <v>29</v>
      </c>
      <c r="H55">
        <f>VLOOKUP(A55,[3]Sheet1!$A$2:$C$212,3,FALSE)</f>
        <v>7</v>
      </c>
      <c r="I55">
        <f>VLOOKUP(A55,[4]Sheet1!$A$2:$C$41,2,FALSE)</f>
        <v>18</v>
      </c>
      <c r="J55">
        <f>VLOOKUP(A55,[4]Sheet1!$A$2:$C$41,3,FALSE)</f>
        <v>14</v>
      </c>
      <c r="K55">
        <f>VLOOKUP(A55,[5]Sheet1!$A$2:$C$130,2,FALSE)</f>
        <v>15</v>
      </c>
      <c r="L55">
        <f>VLOOKUP(A55,[5]Sheet1!$A$2:$C$130,3,FALSE)</f>
        <v>11</v>
      </c>
      <c r="M55">
        <f>VLOOKUP(A55,[6]Sheet1!$A$2:$C$187,2,FALSE)</f>
        <v>11</v>
      </c>
      <c r="N55">
        <f>VLOOKUP(A55,[6]Sheet1!$A$2:$C$187,3,FALSE)</f>
        <v>6</v>
      </c>
      <c r="O55">
        <f>VLOOKUP(A55,[7]Sheet1!$A$2:$C$55,2,FALSE)</f>
        <v>8</v>
      </c>
      <c r="P55">
        <f>VLOOKUP(A55,[7]Sheet1!$A$2:$C$55,3,FALSE)</f>
        <v>9</v>
      </c>
      <c r="Q55">
        <f t="shared" si="0"/>
        <v>29</v>
      </c>
      <c r="R55">
        <f t="shared" si="1"/>
        <v>42</v>
      </c>
      <c r="S55">
        <f t="shared" si="2"/>
        <v>18</v>
      </c>
      <c r="T55">
        <f t="shared" si="3"/>
        <v>16</v>
      </c>
      <c r="U55">
        <f t="shared" si="4"/>
        <v>13</v>
      </c>
      <c r="V55">
        <f t="shared" si="5"/>
        <v>8.5</v>
      </c>
      <c r="W55">
        <f t="shared" si="6"/>
        <v>8.5</v>
      </c>
      <c r="X55">
        <f t="shared" si="7"/>
        <v>19.285714285714285</v>
      </c>
      <c r="Y55">
        <f t="shared" si="8"/>
        <v>7</v>
      </c>
      <c r="Z55">
        <f>COUNT(P55,N55,L55,J55,H55,F55,D55)</f>
        <v>7</v>
      </c>
      <c r="AA55">
        <f t="shared" si="9"/>
        <v>14</v>
      </c>
    </row>
    <row r="56" spans="1:27" x14ac:dyDescent="0.75">
      <c r="A56" t="s">
        <v>54</v>
      </c>
      <c r="B56">
        <v>55</v>
      </c>
      <c r="C56" t="e">
        <f>VLOOKUP(A56,[1]Sheet1!$A$2:$C$166,2,FALSE)</f>
        <v>#N/A</v>
      </c>
      <c r="D56" t="e">
        <f>VLOOKUP(A56,[1]Sheet1!$A$2:$C$166,3,FALSE)</f>
        <v>#N/A</v>
      </c>
      <c r="E56" t="e">
        <f>VLOOKUP(A56,[2]Sheet1!$A$2:$C$96,2,FALSE)</f>
        <v>#N/A</v>
      </c>
      <c r="F56" t="e">
        <f>VLOOKUP(A56,[2]Sheet1!$A$2:$C$96,3,FALSE)</f>
        <v>#N/A</v>
      </c>
      <c r="G56">
        <f>VLOOKUP(A56,[3]Sheet1!$A$2:$C$212,2,FALSE)</f>
        <v>157</v>
      </c>
      <c r="H56" t="e">
        <f>VLOOKUP(A56,[3]Sheet1!$A$2:$C$212,3,FALSE)</f>
        <v>#N/A</v>
      </c>
      <c r="I56" t="e">
        <f>VLOOKUP(A56,[4]Sheet1!$A$2:$C$41,2,FALSE)</f>
        <v>#N/A</v>
      </c>
      <c r="J56" t="e">
        <f>VLOOKUP(A56,[4]Sheet1!$A$2:$C$41,3,FALSE)</f>
        <v>#N/A</v>
      </c>
      <c r="K56">
        <f>VLOOKUP(A56,[5]Sheet1!$A$2:$C$130,2,FALSE)</f>
        <v>129</v>
      </c>
      <c r="L56">
        <f>VLOOKUP(A56,[5]Sheet1!$A$2:$C$130,3,FALSE)</f>
        <v>93</v>
      </c>
      <c r="M56">
        <f>VLOOKUP(A56,[6]Sheet1!$A$2:$C$187,2,FALSE)</f>
        <v>99</v>
      </c>
      <c r="N56">
        <f>VLOOKUP(A56,[6]Sheet1!$A$2:$C$187,3,FALSE)</f>
        <v>124</v>
      </c>
      <c r="O56" t="e">
        <f>VLOOKUP(A56,[7]Sheet1!$A$2:$C$55,2,FALSE)</f>
        <v>#N/A</v>
      </c>
      <c r="P56" t="e">
        <f>VLOOKUP(A56,[7]Sheet1!$A$2:$C$55,3,FALSE)</f>
        <v>#N/A</v>
      </c>
      <c r="Q56" t="e">
        <f t="shared" si="0"/>
        <v>#DIV/0!</v>
      </c>
      <c r="R56" t="e">
        <f t="shared" si="1"/>
        <v>#DIV/0!</v>
      </c>
      <c r="S56">
        <f t="shared" si="2"/>
        <v>157</v>
      </c>
      <c r="T56" t="e">
        <f t="shared" si="3"/>
        <v>#DIV/0!</v>
      </c>
      <c r="U56">
        <f t="shared" si="4"/>
        <v>111</v>
      </c>
      <c r="V56">
        <f t="shared" si="5"/>
        <v>111.5</v>
      </c>
      <c r="W56" t="e">
        <f t="shared" si="6"/>
        <v>#DIV/0!</v>
      </c>
      <c r="X56">
        <f t="shared" si="7"/>
        <v>120.4</v>
      </c>
      <c r="Y56">
        <f t="shared" si="8"/>
        <v>3</v>
      </c>
      <c r="Z56">
        <f>COUNT(P56,N56,L56,J56,H56,F56,D56)</f>
        <v>2</v>
      </c>
      <c r="AA56">
        <f t="shared" si="9"/>
        <v>5</v>
      </c>
    </row>
    <row r="57" spans="1:27" x14ac:dyDescent="0.75">
      <c r="A57" t="s">
        <v>53</v>
      </c>
      <c r="B57">
        <v>56</v>
      </c>
      <c r="C57">
        <f>VLOOKUP(A57,[1]Sheet1!$A$2:$C$166,2,FALSE)</f>
        <v>72</v>
      </c>
      <c r="D57">
        <f>VLOOKUP(A57,[1]Sheet1!$A$2:$C$166,3,FALSE)</f>
        <v>36</v>
      </c>
      <c r="E57">
        <f>VLOOKUP(A57,[2]Sheet1!$A$2:$C$96,2,FALSE)</f>
        <v>9</v>
      </c>
      <c r="F57">
        <f>VLOOKUP(A57,[2]Sheet1!$A$2:$C$96,3,FALSE)</f>
        <v>4</v>
      </c>
      <c r="G57">
        <f>VLOOKUP(A57,[3]Sheet1!$A$2:$C$212,2,FALSE)</f>
        <v>54</v>
      </c>
      <c r="H57">
        <f>VLOOKUP(A57,[3]Sheet1!$A$2:$C$212,3,FALSE)</f>
        <v>53</v>
      </c>
      <c r="I57" t="e">
        <f>VLOOKUP(A57,[4]Sheet1!$A$2:$C$41,2,FALSE)</f>
        <v>#N/A</v>
      </c>
      <c r="J57" t="e">
        <f>VLOOKUP(A57,[4]Sheet1!$A$2:$C$41,3,FALSE)</f>
        <v>#N/A</v>
      </c>
      <c r="K57">
        <f>VLOOKUP(A57,[5]Sheet1!$A$2:$C$130,2,FALSE)</f>
        <v>47</v>
      </c>
      <c r="L57">
        <f>VLOOKUP(A57,[5]Sheet1!$A$2:$C$130,3,FALSE)</f>
        <v>67</v>
      </c>
      <c r="M57">
        <f>VLOOKUP(A57,[6]Sheet1!$A$2:$C$187,2,FALSE)</f>
        <v>85</v>
      </c>
      <c r="N57">
        <f>VLOOKUP(A57,[6]Sheet1!$A$2:$C$187,3,FALSE)</f>
        <v>46</v>
      </c>
      <c r="O57" t="e">
        <f>VLOOKUP(A57,[7]Sheet1!$A$2:$C$55,2,FALSE)</f>
        <v>#N/A</v>
      </c>
      <c r="P57" t="e">
        <f>VLOOKUP(A57,[7]Sheet1!$A$2:$C$55,3,FALSE)</f>
        <v>#N/A</v>
      </c>
      <c r="Q57">
        <f t="shared" si="0"/>
        <v>54</v>
      </c>
      <c r="R57">
        <f t="shared" si="1"/>
        <v>6.5</v>
      </c>
      <c r="S57">
        <f t="shared" si="2"/>
        <v>53.5</v>
      </c>
      <c r="T57" t="e">
        <f t="shared" si="3"/>
        <v>#DIV/0!</v>
      </c>
      <c r="U57">
        <f t="shared" si="4"/>
        <v>57</v>
      </c>
      <c r="V57">
        <f t="shared" si="5"/>
        <v>65.5</v>
      </c>
      <c r="W57" t="e">
        <f t="shared" si="6"/>
        <v>#DIV/0!</v>
      </c>
      <c r="X57">
        <f t="shared" si="7"/>
        <v>47.3</v>
      </c>
      <c r="Y57">
        <f t="shared" si="8"/>
        <v>5</v>
      </c>
      <c r="Z57">
        <f>COUNT(P57,N57,L57,J57,H57,F57,D57)</f>
        <v>5</v>
      </c>
      <c r="AA57">
        <f t="shared" si="9"/>
        <v>10</v>
      </c>
    </row>
    <row r="58" spans="1:27" x14ac:dyDescent="0.75">
      <c r="A58" t="s">
        <v>51</v>
      </c>
      <c r="B58">
        <v>57</v>
      </c>
      <c r="C58">
        <f>VLOOKUP(A58,[1]Sheet1!$A$2:$C$166,2,FALSE)</f>
        <v>32</v>
      </c>
      <c r="D58">
        <f>VLOOKUP(A58,[1]Sheet1!$A$2:$C$166,3,FALSE)</f>
        <v>18</v>
      </c>
      <c r="E58">
        <f>VLOOKUP(A58,[2]Sheet1!$A$2:$C$96,2,FALSE)</f>
        <v>66</v>
      </c>
      <c r="F58">
        <f>VLOOKUP(A58,[2]Sheet1!$A$2:$C$96,3,FALSE)</f>
        <v>41</v>
      </c>
      <c r="G58">
        <f>VLOOKUP(A58,[3]Sheet1!$A$2:$C$212,2,FALSE)</f>
        <v>37</v>
      </c>
      <c r="H58">
        <f>VLOOKUP(A58,[3]Sheet1!$A$2:$C$212,3,FALSE)</f>
        <v>14</v>
      </c>
      <c r="I58">
        <f>VLOOKUP(A58,[4]Sheet1!$A$2:$C$41,2,FALSE)</f>
        <v>17</v>
      </c>
      <c r="J58">
        <f>VLOOKUP(A58,[4]Sheet1!$A$2:$C$41,3,FALSE)</f>
        <v>11</v>
      </c>
      <c r="K58">
        <f>VLOOKUP(A58,[5]Sheet1!$A$2:$C$130,2,FALSE)</f>
        <v>59</v>
      </c>
      <c r="L58" t="e">
        <f>VLOOKUP(A58,[5]Sheet1!$A$2:$C$130,3,FALSE)</f>
        <v>#N/A</v>
      </c>
      <c r="M58">
        <f>VLOOKUP(A58,[6]Sheet1!$A$2:$C$187,2,FALSE)</f>
        <v>24</v>
      </c>
      <c r="N58">
        <f>VLOOKUP(A58,[6]Sheet1!$A$2:$C$187,3,FALSE)</f>
        <v>9</v>
      </c>
      <c r="O58">
        <f>VLOOKUP(A58,[7]Sheet1!$A$2:$C$55,2,FALSE)</f>
        <v>39</v>
      </c>
      <c r="P58" t="e">
        <f>VLOOKUP(A58,[7]Sheet1!$A$2:$C$55,3,FALSE)</f>
        <v>#N/A</v>
      </c>
      <c r="Q58">
        <f t="shared" si="0"/>
        <v>25</v>
      </c>
      <c r="R58">
        <f t="shared" si="1"/>
        <v>53.5</v>
      </c>
      <c r="S58">
        <f t="shared" si="2"/>
        <v>25.5</v>
      </c>
      <c r="T58">
        <f t="shared" si="3"/>
        <v>14</v>
      </c>
      <c r="U58">
        <f t="shared" si="4"/>
        <v>59</v>
      </c>
      <c r="V58">
        <f t="shared" si="5"/>
        <v>16.5</v>
      </c>
      <c r="W58">
        <f t="shared" si="6"/>
        <v>39</v>
      </c>
      <c r="X58">
        <f t="shared" si="7"/>
        <v>30.583333333333332</v>
      </c>
      <c r="Y58">
        <f t="shared" si="8"/>
        <v>7</v>
      </c>
      <c r="Z58">
        <f>COUNT(P58,N58,L58,J58,H58,F58,D58)</f>
        <v>5</v>
      </c>
      <c r="AA58">
        <f t="shared" si="9"/>
        <v>12</v>
      </c>
    </row>
    <row r="59" spans="1:27" x14ac:dyDescent="0.75">
      <c r="A59" t="s">
        <v>151</v>
      </c>
      <c r="B59">
        <v>58</v>
      </c>
      <c r="C59" t="e">
        <f>VLOOKUP(A59,[1]Sheet1!$A$2:$C$166,2,FALSE)</f>
        <v>#N/A</v>
      </c>
      <c r="D59" t="e">
        <f>VLOOKUP(A59,[1]Sheet1!$A$2:$C$166,3,FALSE)</f>
        <v>#N/A</v>
      </c>
      <c r="E59" t="e">
        <f>VLOOKUP(A59,[2]Sheet1!$A$2:$C$96,2,FALSE)</f>
        <v>#N/A</v>
      </c>
      <c r="F59" t="e">
        <f>VLOOKUP(A59,[2]Sheet1!$A$2:$C$96,3,FALSE)</f>
        <v>#N/A</v>
      </c>
      <c r="G59" t="e">
        <f>VLOOKUP(A59,[3]Sheet1!$A$2:$C$212,2,FALSE)</f>
        <v>#N/A</v>
      </c>
      <c r="H59" t="e">
        <f>VLOOKUP(A59,[3]Sheet1!$A$2:$C$212,3,FALSE)</f>
        <v>#N/A</v>
      </c>
      <c r="I59" t="e">
        <f>VLOOKUP(A59,[4]Sheet1!$A$2:$C$41,2,FALSE)</f>
        <v>#N/A</v>
      </c>
      <c r="J59" t="e">
        <f>VLOOKUP(A59,[4]Sheet1!$A$2:$C$41,3,FALSE)</f>
        <v>#N/A</v>
      </c>
      <c r="K59" t="e">
        <f>VLOOKUP(A59,[5]Sheet1!$A$2:$C$130,2,FALSE)</f>
        <v>#N/A</v>
      </c>
      <c r="L59" t="e">
        <f>VLOOKUP(A59,[5]Sheet1!$A$2:$C$130,3,FALSE)</f>
        <v>#N/A</v>
      </c>
      <c r="M59" t="e">
        <f>VLOOKUP(A59,[6]Sheet1!$A$2:$C$187,2,FALSE)</f>
        <v>#N/A</v>
      </c>
      <c r="N59" t="e">
        <f>VLOOKUP(A59,[6]Sheet1!$A$2:$C$187,3,FALSE)</f>
        <v>#N/A</v>
      </c>
      <c r="O59" t="e">
        <f>VLOOKUP(A59,[7]Sheet1!$A$2:$C$55,2,FALSE)</f>
        <v>#N/A</v>
      </c>
      <c r="P59" t="e">
        <f>VLOOKUP(A59,[7]Sheet1!$A$2:$C$55,3,FALSE)</f>
        <v>#N/A</v>
      </c>
      <c r="Q59" t="e">
        <f t="shared" si="0"/>
        <v>#DIV/0!</v>
      </c>
      <c r="R59" t="e">
        <f t="shared" si="1"/>
        <v>#DIV/0!</v>
      </c>
      <c r="S59" t="e">
        <f t="shared" si="2"/>
        <v>#DIV/0!</v>
      </c>
      <c r="T59" t="e">
        <f t="shared" si="3"/>
        <v>#DIV/0!</v>
      </c>
      <c r="U59" t="e">
        <f t="shared" si="4"/>
        <v>#DIV/0!</v>
      </c>
      <c r="V59" t="e">
        <f t="shared" si="5"/>
        <v>#DIV/0!</v>
      </c>
      <c r="W59" t="e">
        <f t="shared" si="6"/>
        <v>#DIV/0!</v>
      </c>
      <c r="X59" t="e">
        <f t="shared" si="7"/>
        <v>#DIV/0!</v>
      </c>
      <c r="Y59">
        <f t="shared" si="8"/>
        <v>0</v>
      </c>
      <c r="Z59">
        <f>COUNT(P59,N59,L59,J59,H59,F59,D59)</f>
        <v>0</v>
      </c>
      <c r="AA59">
        <f t="shared" si="9"/>
        <v>0</v>
      </c>
    </row>
    <row r="60" spans="1:27" x14ac:dyDescent="0.75">
      <c r="A60" t="s">
        <v>64</v>
      </c>
      <c r="B60">
        <v>59</v>
      </c>
      <c r="C60">
        <f>VLOOKUP(A60,[1]Sheet1!$A$2:$C$166,2,FALSE)</f>
        <v>10</v>
      </c>
      <c r="D60">
        <f>VLOOKUP(A60,[1]Sheet1!$A$2:$C$166,3,FALSE)</f>
        <v>11</v>
      </c>
      <c r="E60" t="e">
        <f>VLOOKUP(A60,[2]Sheet1!$A$2:$C$96,2,FALSE)</f>
        <v>#N/A</v>
      </c>
      <c r="F60" t="e">
        <f>VLOOKUP(A60,[2]Sheet1!$A$2:$C$96,3,FALSE)</f>
        <v>#N/A</v>
      </c>
      <c r="G60">
        <f>VLOOKUP(A60,[3]Sheet1!$A$2:$C$212,2,FALSE)</f>
        <v>44</v>
      </c>
      <c r="H60">
        <f>VLOOKUP(A60,[3]Sheet1!$A$2:$C$212,3,FALSE)</f>
        <v>25</v>
      </c>
      <c r="I60">
        <f>VLOOKUP(A60,[4]Sheet1!$A$2:$C$41,2,FALSE)</f>
        <v>22</v>
      </c>
      <c r="J60">
        <f>VLOOKUP(A60,[4]Sheet1!$A$2:$C$41,3,FALSE)</f>
        <v>25</v>
      </c>
      <c r="K60">
        <f>VLOOKUP(A60,[5]Sheet1!$A$2:$C$130,2,FALSE)</f>
        <v>12</v>
      </c>
      <c r="L60">
        <f>VLOOKUP(A60,[5]Sheet1!$A$2:$C$130,3,FALSE)</f>
        <v>20</v>
      </c>
      <c r="M60">
        <f>VLOOKUP(A60,[6]Sheet1!$A$2:$C$187,2,FALSE)</f>
        <v>5</v>
      </c>
      <c r="N60">
        <f>VLOOKUP(A60,[6]Sheet1!$A$2:$C$187,3,FALSE)</f>
        <v>5</v>
      </c>
      <c r="O60">
        <f>VLOOKUP(A60,[7]Sheet1!$A$2:$C$55,2,FALSE)</f>
        <v>13</v>
      </c>
      <c r="P60">
        <f>VLOOKUP(A60,[7]Sheet1!$A$2:$C$55,3,FALSE)</f>
        <v>2</v>
      </c>
      <c r="Q60">
        <f t="shared" si="0"/>
        <v>10.5</v>
      </c>
      <c r="R60" t="e">
        <f t="shared" si="1"/>
        <v>#DIV/0!</v>
      </c>
      <c r="S60">
        <f t="shared" si="2"/>
        <v>34.5</v>
      </c>
      <c r="T60">
        <f t="shared" si="3"/>
        <v>23.5</v>
      </c>
      <c r="U60">
        <f t="shared" si="4"/>
        <v>16</v>
      </c>
      <c r="V60">
        <f t="shared" si="5"/>
        <v>5</v>
      </c>
      <c r="W60">
        <f t="shared" si="6"/>
        <v>7.5</v>
      </c>
      <c r="X60">
        <f t="shared" si="7"/>
        <v>16.166666666666668</v>
      </c>
      <c r="Y60">
        <f t="shared" si="8"/>
        <v>6</v>
      </c>
      <c r="Z60">
        <f>COUNT(P60,N60,L60,J60,H60,F60,D60)</f>
        <v>6</v>
      </c>
      <c r="AA60">
        <f t="shared" si="9"/>
        <v>12</v>
      </c>
    </row>
    <row r="61" spans="1:27" x14ac:dyDescent="0.75">
      <c r="A61" t="s">
        <v>57</v>
      </c>
      <c r="B61">
        <v>60</v>
      </c>
      <c r="C61">
        <f>VLOOKUP(A61,[1]Sheet1!$A$2:$C$166,2,FALSE)</f>
        <v>70</v>
      </c>
      <c r="D61">
        <f>VLOOKUP(A61,[1]Sheet1!$A$2:$C$166,3,FALSE)</f>
        <v>46</v>
      </c>
      <c r="E61" t="e">
        <f>VLOOKUP(A61,[2]Sheet1!$A$2:$C$96,2,FALSE)</f>
        <v>#N/A</v>
      </c>
      <c r="F61" t="e">
        <f>VLOOKUP(A61,[2]Sheet1!$A$2:$C$96,3,FALSE)</f>
        <v>#N/A</v>
      </c>
      <c r="G61">
        <f>VLOOKUP(A61,[3]Sheet1!$A$2:$C$212,2,FALSE)</f>
        <v>114</v>
      </c>
      <c r="H61">
        <f>VLOOKUP(A61,[3]Sheet1!$A$2:$C$212,3,FALSE)</f>
        <v>73</v>
      </c>
      <c r="I61" t="e">
        <f>VLOOKUP(A61,[4]Sheet1!$A$2:$C$41,2,FALSE)</f>
        <v>#N/A</v>
      </c>
      <c r="J61">
        <f>VLOOKUP(A61,[4]Sheet1!$A$2:$C$41,3,FALSE)</f>
        <v>33</v>
      </c>
      <c r="K61">
        <f>VLOOKUP(A61,[5]Sheet1!$A$2:$C$130,2,FALSE)</f>
        <v>16</v>
      </c>
      <c r="L61">
        <f>VLOOKUP(A61,[5]Sheet1!$A$2:$C$130,3,FALSE)</f>
        <v>64</v>
      </c>
      <c r="M61">
        <f>VLOOKUP(A61,[6]Sheet1!$A$2:$C$187,2,FALSE)</f>
        <v>39</v>
      </c>
      <c r="N61">
        <f>VLOOKUP(A61,[6]Sheet1!$A$2:$C$187,3,FALSE)</f>
        <v>23</v>
      </c>
      <c r="O61">
        <f>VLOOKUP(A61,[7]Sheet1!$A$2:$C$55,2,FALSE)</f>
        <v>12</v>
      </c>
      <c r="P61">
        <f>VLOOKUP(A61,[7]Sheet1!$A$2:$C$55,3,FALSE)</f>
        <v>13</v>
      </c>
      <c r="Q61">
        <f t="shared" si="0"/>
        <v>58</v>
      </c>
      <c r="R61" t="e">
        <f t="shared" si="1"/>
        <v>#DIV/0!</v>
      </c>
      <c r="S61">
        <f t="shared" si="2"/>
        <v>93.5</v>
      </c>
      <c r="T61">
        <f t="shared" si="3"/>
        <v>33</v>
      </c>
      <c r="U61">
        <f t="shared" si="4"/>
        <v>40</v>
      </c>
      <c r="V61">
        <f t="shared" si="5"/>
        <v>31</v>
      </c>
      <c r="W61">
        <f t="shared" si="6"/>
        <v>12.5</v>
      </c>
      <c r="X61">
        <f t="shared" si="7"/>
        <v>45.727272727272727</v>
      </c>
      <c r="Y61">
        <f t="shared" si="8"/>
        <v>5</v>
      </c>
      <c r="Z61">
        <f>COUNT(P61,N61,L61,J61,H61,F61,D61)</f>
        <v>6</v>
      </c>
      <c r="AA61">
        <f t="shared" si="9"/>
        <v>11</v>
      </c>
    </row>
    <row r="62" spans="1:27" x14ac:dyDescent="0.75">
      <c r="A62" t="s">
        <v>46</v>
      </c>
      <c r="B62">
        <v>61</v>
      </c>
      <c r="C62">
        <f>VLOOKUP(A62,[1]Sheet1!$A$2:$C$166,2,FALSE)</f>
        <v>93</v>
      </c>
      <c r="D62" t="e">
        <f>VLOOKUP(A62,[1]Sheet1!$A$2:$C$166,3,FALSE)</f>
        <v>#N/A</v>
      </c>
      <c r="E62" t="e">
        <f>VLOOKUP(A62,[2]Sheet1!$A$2:$C$96,2,FALSE)</f>
        <v>#N/A</v>
      </c>
      <c r="F62" t="e">
        <f>VLOOKUP(A62,[2]Sheet1!$A$2:$C$96,3,FALSE)</f>
        <v>#N/A</v>
      </c>
      <c r="G62">
        <f>VLOOKUP(A62,[3]Sheet1!$A$2:$C$212,2,FALSE)</f>
        <v>93</v>
      </c>
      <c r="H62">
        <f>VLOOKUP(A62,[3]Sheet1!$A$2:$C$212,3,FALSE)</f>
        <v>115</v>
      </c>
      <c r="I62" t="e">
        <f>VLOOKUP(A62,[4]Sheet1!$A$2:$C$41,2,FALSE)</f>
        <v>#N/A</v>
      </c>
      <c r="J62" t="e">
        <f>VLOOKUP(A62,[4]Sheet1!$A$2:$C$41,3,FALSE)</f>
        <v>#N/A</v>
      </c>
      <c r="K62" t="e">
        <f>VLOOKUP(A62,[5]Sheet1!$A$2:$C$130,2,FALSE)</f>
        <v>#N/A</v>
      </c>
      <c r="L62" t="e">
        <f>VLOOKUP(A62,[5]Sheet1!$A$2:$C$130,3,FALSE)</f>
        <v>#N/A</v>
      </c>
      <c r="M62">
        <f>VLOOKUP(A62,[6]Sheet1!$A$2:$C$187,2,FALSE)</f>
        <v>68</v>
      </c>
      <c r="N62">
        <f>VLOOKUP(A62,[6]Sheet1!$A$2:$C$187,3,FALSE)</f>
        <v>66</v>
      </c>
      <c r="O62" t="e">
        <f>VLOOKUP(A62,[7]Sheet1!$A$2:$C$55,2,FALSE)</f>
        <v>#N/A</v>
      </c>
      <c r="P62" t="e">
        <f>VLOOKUP(A62,[7]Sheet1!$A$2:$C$55,3,FALSE)</f>
        <v>#N/A</v>
      </c>
      <c r="Q62">
        <f t="shared" si="0"/>
        <v>93</v>
      </c>
      <c r="R62" t="e">
        <f t="shared" si="1"/>
        <v>#DIV/0!</v>
      </c>
      <c r="S62">
        <f t="shared" si="2"/>
        <v>104</v>
      </c>
      <c r="T62" t="e">
        <f t="shared" si="3"/>
        <v>#DIV/0!</v>
      </c>
      <c r="U62" t="e">
        <f t="shared" si="4"/>
        <v>#DIV/0!</v>
      </c>
      <c r="V62">
        <f t="shared" si="5"/>
        <v>67</v>
      </c>
      <c r="W62" t="e">
        <f t="shared" si="6"/>
        <v>#DIV/0!</v>
      </c>
      <c r="X62">
        <f t="shared" si="7"/>
        <v>87</v>
      </c>
      <c r="Y62">
        <f t="shared" si="8"/>
        <v>3</v>
      </c>
      <c r="Z62">
        <f>COUNT(P62,N62,L62,J62,H62,F62,D62)</f>
        <v>2</v>
      </c>
      <c r="AA62">
        <f t="shared" si="9"/>
        <v>5</v>
      </c>
    </row>
    <row r="63" spans="1:27" x14ac:dyDescent="0.75">
      <c r="A63" t="s">
        <v>58</v>
      </c>
      <c r="B63">
        <v>62</v>
      </c>
      <c r="C63">
        <f>VLOOKUP(A63,[1]Sheet1!$A$2:$C$166,2,FALSE)</f>
        <v>129</v>
      </c>
      <c r="D63" t="e">
        <f>VLOOKUP(A63,[1]Sheet1!$A$2:$C$166,3,FALSE)</f>
        <v>#N/A</v>
      </c>
      <c r="E63" t="e">
        <f>VLOOKUP(A63,[2]Sheet1!$A$2:$C$96,2,FALSE)</f>
        <v>#N/A</v>
      </c>
      <c r="F63" t="e">
        <f>VLOOKUP(A63,[2]Sheet1!$A$2:$C$96,3,FALSE)</f>
        <v>#N/A</v>
      </c>
      <c r="G63">
        <f>VLOOKUP(A63,[3]Sheet1!$A$2:$C$212,2,FALSE)</f>
        <v>62</v>
      </c>
      <c r="H63">
        <f>VLOOKUP(A63,[3]Sheet1!$A$2:$C$212,3,FALSE)</f>
        <v>92</v>
      </c>
      <c r="I63" t="e">
        <f>VLOOKUP(A63,[4]Sheet1!$A$2:$C$41,2,FALSE)</f>
        <v>#N/A</v>
      </c>
      <c r="J63" t="e">
        <f>VLOOKUP(A63,[4]Sheet1!$A$2:$C$41,3,FALSE)</f>
        <v>#N/A</v>
      </c>
      <c r="K63" t="e">
        <f>VLOOKUP(A63,[5]Sheet1!$A$2:$C$130,2,FALSE)</f>
        <v>#N/A</v>
      </c>
      <c r="L63" t="e">
        <f>VLOOKUP(A63,[5]Sheet1!$A$2:$C$130,3,FALSE)</f>
        <v>#N/A</v>
      </c>
      <c r="M63">
        <f>VLOOKUP(A63,[6]Sheet1!$A$2:$C$187,2,FALSE)</f>
        <v>172</v>
      </c>
      <c r="N63">
        <f>VLOOKUP(A63,[6]Sheet1!$A$2:$C$187,3,FALSE)</f>
        <v>152</v>
      </c>
      <c r="O63" t="e">
        <f>VLOOKUP(A63,[7]Sheet1!$A$2:$C$55,2,FALSE)</f>
        <v>#N/A</v>
      </c>
      <c r="P63" t="e">
        <f>VLOOKUP(A63,[7]Sheet1!$A$2:$C$55,3,FALSE)</f>
        <v>#N/A</v>
      </c>
      <c r="Q63">
        <f t="shared" si="0"/>
        <v>129</v>
      </c>
      <c r="R63" t="e">
        <f t="shared" si="1"/>
        <v>#DIV/0!</v>
      </c>
      <c r="S63">
        <f t="shared" si="2"/>
        <v>77</v>
      </c>
      <c r="T63" t="e">
        <f t="shared" si="3"/>
        <v>#DIV/0!</v>
      </c>
      <c r="U63" t="e">
        <f t="shared" si="4"/>
        <v>#DIV/0!</v>
      </c>
      <c r="V63">
        <f t="shared" si="5"/>
        <v>162</v>
      </c>
      <c r="W63" t="e">
        <f t="shared" si="6"/>
        <v>#DIV/0!</v>
      </c>
      <c r="X63">
        <f t="shared" si="7"/>
        <v>121.4</v>
      </c>
      <c r="Y63">
        <f t="shared" si="8"/>
        <v>3</v>
      </c>
      <c r="Z63">
        <f>COUNT(P63,N63,L63,J63,H63,F63,D63)</f>
        <v>2</v>
      </c>
      <c r="AA63">
        <f t="shared" si="9"/>
        <v>5</v>
      </c>
    </row>
    <row r="64" spans="1:27" x14ac:dyDescent="0.75">
      <c r="A64" t="s">
        <v>52</v>
      </c>
      <c r="B64">
        <v>63</v>
      </c>
      <c r="C64">
        <f>VLOOKUP(A64,[1]Sheet1!$A$2:$C$166,2,FALSE)</f>
        <v>45</v>
      </c>
      <c r="D64" t="e">
        <f>VLOOKUP(A64,[1]Sheet1!$A$2:$C$166,3,FALSE)</f>
        <v>#N/A</v>
      </c>
      <c r="E64" t="e">
        <f>VLOOKUP(A64,[2]Sheet1!$A$2:$C$96,2,FALSE)</f>
        <v>#N/A</v>
      </c>
      <c r="F64" t="e">
        <f>VLOOKUP(A64,[2]Sheet1!$A$2:$C$96,3,FALSE)</f>
        <v>#N/A</v>
      </c>
      <c r="G64">
        <f>VLOOKUP(A64,[3]Sheet1!$A$2:$C$212,2,FALSE)</f>
        <v>99</v>
      </c>
      <c r="H64">
        <f>VLOOKUP(A64,[3]Sheet1!$A$2:$C$212,3,FALSE)</f>
        <v>99</v>
      </c>
      <c r="I64" t="e">
        <f>VLOOKUP(A64,[4]Sheet1!$A$2:$C$41,2,FALSE)</f>
        <v>#N/A</v>
      </c>
      <c r="J64" t="e">
        <f>VLOOKUP(A64,[4]Sheet1!$A$2:$C$41,3,FALSE)</f>
        <v>#N/A</v>
      </c>
      <c r="K64" t="e">
        <f>VLOOKUP(A64,[5]Sheet1!$A$2:$C$130,2,FALSE)</f>
        <v>#N/A</v>
      </c>
      <c r="L64" t="e">
        <f>VLOOKUP(A64,[5]Sheet1!$A$2:$C$130,3,FALSE)</f>
        <v>#N/A</v>
      </c>
      <c r="M64">
        <f>VLOOKUP(A64,[6]Sheet1!$A$2:$C$187,2,FALSE)</f>
        <v>26</v>
      </c>
      <c r="N64">
        <f>VLOOKUP(A64,[6]Sheet1!$A$2:$C$187,3,FALSE)</f>
        <v>58</v>
      </c>
      <c r="O64" t="e">
        <f>VLOOKUP(A64,[7]Sheet1!$A$2:$C$55,2,FALSE)</f>
        <v>#N/A</v>
      </c>
      <c r="P64" t="e">
        <f>VLOOKUP(A64,[7]Sheet1!$A$2:$C$55,3,FALSE)</f>
        <v>#N/A</v>
      </c>
      <c r="Q64">
        <f t="shared" si="0"/>
        <v>45</v>
      </c>
      <c r="R64" t="e">
        <f t="shared" si="1"/>
        <v>#DIV/0!</v>
      </c>
      <c r="S64">
        <f t="shared" si="2"/>
        <v>99</v>
      </c>
      <c r="T64" t="e">
        <f t="shared" si="3"/>
        <v>#DIV/0!</v>
      </c>
      <c r="U64" t="e">
        <f t="shared" si="4"/>
        <v>#DIV/0!</v>
      </c>
      <c r="V64">
        <f t="shared" si="5"/>
        <v>42</v>
      </c>
      <c r="W64" t="e">
        <f t="shared" si="6"/>
        <v>#DIV/0!</v>
      </c>
      <c r="X64">
        <f t="shared" si="7"/>
        <v>65.400000000000006</v>
      </c>
      <c r="Y64">
        <f t="shared" si="8"/>
        <v>3</v>
      </c>
      <c r="Z64">
        <f>COUNT(P64,N64,L64,J64,H64,F64,D64)</f>
        <v>2</v>
      </c>
      <c r="AA64">
        <f t="shared" si="9"/>
        <v>5</v>
      </c>
    </row>
    <row r="65" spans="1:27" x14ac:dyDescent="0.75">
      <c r="A65" t="s">
        <v>60</v>
      </c>
      <c r="B65">
        <v>64</v>
      </c>
      <c r="C65">
        <f>VLOOKUP(A65,[1]Sheet1!$A$2:$C$166,2,FALSE)</f>
        <v>76</v>
      </c>
      <c r="D65">
        <f>VLOOKUP(A65,[1]Sheet1!$A$2:$C$166,3,FALSE)</f>
        <v>37</v>
      </c>
      <c r="E65" t="e">
        <f>VLOOKUP(A65,[2]Sheet1!$A$2:$C$96,2,FALSE)</f>
        <v>#N/A</v>
      </c>
      <c r="F65" t="e">
        <f>VLOOKUP(A65,[2]Sheet1!$A$2:$C$96,3,FALSE)</f>
        <v>#N/A</v>
      </c>
      <c r="G65">
        <f>VLOOKUP(A65,[3]Sheet1!$A$2:$C$212,2,FALSE)</f>
        <v>36</v>
      </c>
      <c r="H65">
        <f>VLOOKUP(A65,[3]Sheet1!$A$2:$C$212,3,FALSE)</f>
        <v>48</v>
      </c>
      <c r="I65" t="e">
        <f>VLOOKUP(A65,[4]Sheet1!$A$2:$C$41,2,FALSE)</f>
        <v>#N/A</v>
      </c>
      <c r="J65" t="e">
        <f>VLOOKUP(A65,[4]Sheet1!$A$2:$C$41,3,FALSE)</f>
        <v>#N/A</v>
      </c>
      <c r="K65">
        <f>VLOOKUP(A65,[5]Sheet1!$A$2:$C$130,2,FALSE)</f>
        <v>77</v>
      </c>
      <c r="L65">
        <f>VLOOKUP(A65,[5]Sheet1!$A$2:$C$130,3,FALSE)</f>
        <v>44</v>
      </c>
      <c r="M65">
        <f>VLOOKUP(A65,[6]Sheet1!$A$2:$C$187,2,FALSE)</f>
        <v>110</v>
      </c>
      <c r="N65">
        <f>VLOOKUP(A65,[6]Sheet1!$A$2:$C$187,3,FALSE)</f>
        <v>140</v>
      </c>
      <c r="O65" t="e">
        <f>VLOOKUP(A65,[7]Sheet1!$A$2:$C$55,2,FALSE)</f>
        <v>#N/A</v>
      </c>
      <c r="P65" t="e">
        <f>VLOOKUP(A65,[7]Sheet1!$A$2:$C$55,3,FALSE)</f>
        <v>#N/A</v>
      </c>
      <c r="Q65">
        <f t="shared" si="0"/>
        <v>56.5</v>
      </c>
      <c r="R65" t="e">
        <f t="shared" si="1"/>
        <v>#DIV/0!</v>
      </c>
      <c r="S65">
        <f t="shared" si="2"/>
        <v>42</v>
      </c>
      <c r="T65" t="e">
        <f t="shared" si="3"/>
        <v>#DIV/0!</v>
      </c>
      <c r="U65">
        <f t="shared" si="4"/>
        <v>60.5</v>
      </c>
      <c r="V65">
        <f t="shared" si="5"/>
        <v>125</v>
      </c>
      <c r="W65" t="e">
        <f t="shared" si="6"/>
        <v>#DIV/0!</v>
      </c>
      <c r="X65">
        <f t="shared" si="7"/>
        <v>71</v>
      </c>
      <c r="Y65">
        <f t="shared" si="8"/>
        <v>4</v>
      </c>
      <c r="Z65">
        <f>COUNT(P65,N65,L65,J65,H65,F65,D65)</f>
        <v>4</v>
      </c>
      <c r="AA65">
        <f t="shared" si="9"/>
        <v>8</v>
      </c>
    </row>
    <row r="66" spans="1:27" x14ac:dyDescent="0.75">
      <c r="A66" t="s">
        <v>61</v>
      </c>
      <c r="B66">
        <v>65</v>
      </c>
      <c r="C66">
        <f>VLOOKUP(A66,[1]Sheet1!$A$2:$C$166,2,FALSE)</f>
        <v>151</v>
      </c>
      <c r="D66" t="e">
        <f>VLOOKUP(A66,[1]Sheet1!$A$2:$C$166,3,FALSE)</f>
        <v>#N/A</v>
      </c>
      <c r="E66">
        <f>VLOOKUP(A66,[2]Sheet1!$A$2:$C$96,2,FALSE)</f>
        <v>47</v>
      </c>
      <c r="F66">
        <f>VLOOKUP(A66,[2]Sheet1!$A$2:$C$96,3,FALSE)</f>
        <v>52</v>
      </c>
      <c r="G66">
        <f>VLOOKUP(A66,[3]Sheet1!$A$2:$C$212,2,FALSE)</f>
        <v>21</v>
      </c>
      <c r="H66">
        <f>VLOOKUP(A66,[3]Sheet1!$A$2:$C$212,3,FALSE)</f>
        <v>65</v>
      </c>
      <c r="I66" t="e">
        <f>VLOOKUP(A66,[4]Sheet1!$A$2:$C$41,2,FALSE)</f>
        <v>#N/A</v>
      </c>
      <c r="J66" t="e">
        <f>VLOOKUP(A66,[4]Sheet1!$A$2:$C$41,3,FALSE)</f>
        <v>#N/A</v>
      </c>
      <c r="K66">
        <f>VLOOKUP(A66,[5]Sheet1!$A$2:$C$130,2,FALSE)</f>
        <v>76</v>
      </c>
      <c r="L66">
        <f>VLOOKUP(A66,[5]Sheet1!$A$2:$C$130,3,FALSE)</f>
        <v>77</v>
      </c>
      <c r="M66">
        <f>VLOOKUP(A66,[6]Sheet1!$A$2:$C$187,2,FALSE)</f>
        <v>104</v>
      </c>
      <c r="N66">
        <f>VLOOKUP(A66,[6]Sheet1!$A$2:$C$187,3,FALSE)</f>
        <v>27</v>
      </c>
      <c r="O66">
        <f>VLOOKUP(A66,[7]Sheet1!$A$2:$C$55,2,FALSE)</f>
        <v>44</v>
      </c>
      <c r="P66" t="e">
        <f>VLOOKUP(A66,[7]Sheet1!$A$2:$C$55,3,FALSE)</f>
        <v>#N/A</v>
      </c>
      <c r="Q66">
        <f t="shared" si="0"/>
        <v>151</v>
      </c>
      <c r="R66">
        <f t="shared" si="1"/>
        <v>49.5</v>
      </c>
      <c r="S66">
        <f t="shared" si="2"/>
        <v>43</v>
      </c>
      <c r="T66" t="e">
        <f t="shared" si="3"/>
        <v>#DIV/0!</v>
      </c>
      <c r="U66">
        <f t="shared" si="4"/>
        <v>76.5</v>
      </c>
      <c r="V66">
        <f t="shared" si="5"/>
        <v>65.5</v>
      </c>
      <c r="W66">
        <f t="shared" si="6"/>
        <v>44</v>
      </c>
      <c r="X66">
        <f t="shared" si="7"/>
        <v>66.400000000000006</v>
      </c>
      <c r="Y66">
        <f t="shared" si="8"/>
        <v>6</v>
      </c>
      <c r="Z66">
        <f>COUNT(P66,N66,L66,J66,H66,F66,D66)</f>
        <v>4</v>
      </c>
      <c r="AA66">
        <f t="shared" si="9"/>
        <v>10</v>
      </c>
    </row>
    <row r="67" spans="1:27" x14ac:dyDescent="0.75">
      <c r="A67" t="s">
        <v>43</v>
      </c>
      <c r="B67">
        <v>66</v>
      </c>
      <c r="C67">
        <f>VLOOKUP(A67,[1]Sheet1!$A$2:$C$166,2,FALSE)</f>
        <v>90</v>
      </c>
      <c r="D67" t="e">
        <f>VLOOKUP(A67,[1]Sheet1!$A$2:$C$166,3,FALSE)</f>
        <v>#N/A</v>
      </c>
      <c r="E67" t="e">
        <f>VLOOKUP(A67,[2]Sheet1!$A$2:$C$96,2,FALSE)</f>
        <v>#N/A</v>
      </c>
      <c r="F67" t="e">
        <f>VLOOKUP(A67,[2]Sheet1!$A$2:$C$96,3,FALSE)</f>
        <v>#N/A</v>
      </c>
      <c r="G67">
        <f>VLOOKUP(A67,[3]Sheet1!$A$2:$C$212,2,FALSE)</f>
        <v>121</v>
      </c>
      <c r="H67">
        <f>VLOOKUP(A67,[3]Sheet1!$A$2:$C$212,3,FALSE)</f>
        <v>123</v>
      </c>
      <c r="I67" t="e">
        <f>VLOOKUP(A67,[4]Sheet1!$A$2:$C$41,2,FALSE)</f>
        <v>#N/A</v>
      </c>
      <c r="J67" t="e">
        <f>VLOOKUP(A67,[4]Sheet1!$A$2:$C$41,3,FALSE)</f>
        <v>#N/A</v>
      </c>
      <c r="K67" t="e">
        <f>VLOOKUP(A67,[5]Sheet1!$A$2:$C$130,2,FALSE)</f>
        <v>#N/A</v>
      </c>
      <c r="L67" t="e">
        <f>VLOOKUP(A67,[5]Sheet1!$A$2:$C$130,3,FALSE)</f>
        <v>#N/A</v>
      </c>
      <c r="M67">
        <f>VLOOKUP(A67,[6]Sheet1!$A$2:$C$187,2,FALSE)</f>
        <v>87</v>
      </c>
      <c r="N67">
        <f>VLOOKUP(A67,[6]Sheet1!$A$2:$C$187,3,FALSE)</f>
        <v>71</v>
      </c>
      <c r="O67" t="e">
        <f>VLOOKUP(A67,[7]Sheet1!$A$2:$C$55,2,FALSE)</f>
        <v>#N/A</v>
      </c>
      <c r="P67" t="e">
        <f>VLOOKUP(A67,[7]Sheet1!$A$2:$C$55,3,FALSE)</f>
        <v>#N/A</v>
      </c>
      <c r="Q67">
        <f t="shared" ref="Q67:Q130" si="10">AVERAGEIF(C67:D67,"&lt;&gt;#N/A")</f>
        <v>90</v>
      </c>
      <c r="R67" t="e">
        <f t="shared" ref="R67:R130" si="11">AVERAGEIF(E67:F67,"&lt;&gt;#N/A")</f>
        <v>#DIV/0!</v>
      </c>
      <c r="S67">
        <f t="shared" ref="S67:S130" si="12">AVERAGEIF(G67:H67,"&lt;&gt;#N/A")</f>
        <v>122</v>
      </c>
      <c r="T67" t="e">
        <f t="shared" ref="T67:T130" si="13">AVERAGEIF(I67:J67,"&lt;&gt;#N/A")</f>
        <v>#DIV/0!</v>
      </c>
      <c r="U67" t="e">
        <f t="shared" ref="U67:U130" si="14">AVERAGEIF(K67:L67,"&lt;&gt;#N/A")</f>
        <v>#DIV/0!</v>
      </c>
      <c r="V67">
        <f t="shared" ref="V67:V130" si="15">AVERAGEIF(M67:N67,"&lt;&gt;#N/A")</f>
        <v>79</v>
      </c>
      <c r="W67" t="e">
        <f t="shared" ref="W67:W130" si="16">AVERAGEIF(O67:P67,"&lt;&gt;#N/A")</f>
        <v>#DIV/0!</v>
      </c>
      <c r="X67">
        <f t="shared" ref="X67:X130" si="17">AVERAGEIF(C67:P67,"&lt;&gt;#N/A")</f>
        <v>98.4</v>
      </c>
      <c r="Y67">
        <f t="shared" ref="Y67:Y130" si="18">COUNT(O67,M67,K67,I67,G67,E67,C67)</f>
        <v>3</v>
      </c>
      <c r="Z67">
        <f>COUNT(P67,N67,L67,J67,H67,F67,D67)</f>
        <v>2</v>
      </c>
      <c r="AA67">
        <f t="shared" ref="AA67:AA130" si="19">Z67+Y67</f>
        <v>5</v>
      </c>
    </row>
    <row r="68" spans="1:27" x14ac:dyDescent="0.75">
      <c r="A68" t="s">
        <v>67</v>
      </c>
      <c r="B68">
        <v>67</v>
      </c>
      <c r="C68">
        <f>VLOOKUP(A68,[1]Sheet1!$A$2:$C$166,2,FALSE)</f>
        <v>128</v>
      </c>
      <c r="D68" t="e">
        <f>VLOOKUP(A68,[1]Sheet1!$A$2:$C$166,3,FALSE)</f>
        <v>#N/A</v>
      </c>
      <c r="E68" t="e">
        <f>VLOOKUP(A68,[2]Sheet1!$A$2:$C$96,2,FALSE)</f>
        <v>#N/A</v>
      </c>
      <c r="F68" t="e">
        <f>VLOOKUP(A68,[2]Sheet1!$A$2:$C$96,3,FALSE)</f>
        <v>#N/A</v>
      </c>
      <c r="G68">
        <f>VLOOKUP(A68,[3]Sheet1!$A$2:$C$212,2,FALSE)</f>
        <v>170</v>
      </c>
      <c r="H68">
        <f>VLOOKUP(A68,[3]Sheet1!$A$2:$C$212,3,FALSE)</f>
        <v>95</v>
      </c>
      <c r="I68" t="e">
        <f>VLOOKUP(A68,[4]Sheet1!$A$2:$C$41,2,FALSE)</f>
        <v>#N/A</v>
      </c>
      <c r="J68" t="e">
        <f>VLOOKUP(A68,[4]Sheet1!$A$2:$C$41,3,FALSE)</f>
        <v>#N/A</v>
      </c>
      <c r="K68">
        <f>VLOOKUP(A68,[5]Sheet1!$A$2:$C$130,2,FALSE)</f>
        <v>45</v>
      </c>
      <c r="L68">
        <f>VLOOKUP(A68,[5]Sheet1!$A$2:$C$130,3,FALSE)</f>
        <v>56</v>
      </c>
      <c r="M68">
        <f>VLOOKUP(A68,[6]Sheet1!$A$2:$C$187,2,FALSE)</f>
        <v>78</v>
      </c>
      <c r="N68">
        <f>VLOOKUP(A68,[6]Sheet1!$A$2:$C$187,3,FALSE)</f>
        <v>135</v>
      </c>
      <c r="O68" t="e">
        <f>VLOOKUP(A68,[7]Sheet1!$A$2:$C$55,2,FALSE)</f>
        <v>#N/A</v>
      </c>
      <c r="P68" t="e">
        <f>VLOOKUP(A68,[7]Sheet1!$A$2:$C$55,3,FALSE)</f>
        <v>#N/A</v>
      </c>
      <c r="Q68">
        <f t="shared" si="10"/>
        <v>128</v>
      </c>
      <c r="R68" t="e">
        <f t="shared" si="11"/>
        <v>#DIV/0!</v>
      </c>
      <c r="S68">
        <f t="shared" si="12"/>
        <v>132.5</v>
      </c>
      <c r="T68" t="e">
        <f t="shared" si="13"/>
        <v>#DIV/0!</v>
      </c>
      <c r="U68">
        <f t="shared" si="14"/>
        <v>50.5</v>
      </c>
      <c r="V68">
        <f t="shared" si="15"/>
        <v>106.5</v>
      </c>
      <c r="W68" t="e">
        <f t="shared" si="16"/>
        <v>#DIV/0!</v>
      </c>
      <c r="X68">
        <f t="shared" si="17"/>
        <v>101</v>
      </c>
      <c r="Y68">
        <f t="shared" si="18"/>
        <v>4</v>
      </c>
      <c r="Z68">
        <f>COUNT(P68,N68,L68,J68,H68,F68,D68)</f>
        <v>3</v>
      </c>
      <c r="AA68">
        <f t="shared" si="19"/>
        <v>7</v>
      </c>
    </row>
    <row r="69" spans="1:27" x14ac:dyDescent="0.75">
      <c r="A69" t="s">
        <v>83</v>
      </c>
      <c r="B69">
        <v>68</v>
      </c>
      <c r="C69" t="e">
        <f>VLOOKUP(A69,[1]Sheet1!$A$2:$C$166,2,FALSE)</f>
        <v>#N/A</v>
      </c>
      <c r="D69" t="e">
        <f>VLOOKUP(A69,[1]Sheet1!$A$2:$C$166,3,FALSE)</f>
        <v>#N/A</v>
      </c>
      <c r="E69" t="e">
        <f>VLOOKUP(A69,[2]Sheet1!$A$2:$C$96,2,FALSE)</f>
        <v>#N/A</v>
      </c>
      <c r="F69" t="e">
        <f>VLOOKUP(A69,[2]Sheet1!$A$2:$C$96,3,FALSE)</f>
        <v>#N/A</v>
      </c>
      <c r="G69">
        <f>VLOOKUP(A69,[3]Sheet1!$A$2:$C$212,2,FALSE)</f>
        <v>135</v>
      </c>
      <c r="H69" t="e">
        <f>VLOOKUP(A69,[3]Sheet1!$A$2:$C$212,3,FALSE)</f>
        <v>#N/A</v>
      </c>
      <c r="I69" t="e">
        <f>VLOOKUP(A69,[4]Sheet1!$A$2:$C$41,2,FALSE)</f>
        <v>#N/A</v>
      </c>
      <c r="J69" t="e">
        <f>VLOOKUP(A69,[4]Sheet1!$A$2:$C$41,3,FALSE)</f>
        <v>#N/A</v>
      </c>
      <c r="K69" t="e">
        <f>VLOOKUP(A69,[5]Sheet1!$A$2:$C$130,2,FALSE)</f>
        <v>#N/A</v>
      </c>
      <c r="L69" t="e">
        <f>VLOOKUP(A69,[5]Sheet1!$A$2:$C$130,3,FALSE)</f>
        <v>#N/A</v>
      </c>
      <c r="M69">
        <f>VLOOKUP(A69,[6]Sheet1!$A$2:$C$187,2,FALSE)</f>
        <v>163</v>
      </c>
      <c r="N69" t="e">
        <f>VLOOKUP(A69,[6]Sheet1!$A$2:$C$187,3,FALSE)</f>
        <v>#N/A</v>
      </c>
      <c r="O69" t="e">
        <f>VLOOKUP(A69,[7]Sheet1!$A$2:$C$55,2,FALSE)</f>
        <v>#N/A</v>
      </c>
      <c r="P69" t="e">
        <f>VLOOKUP(A69,[7]Sheet1!$A$2:$C$55,3,FALSE)</f>
        <v>#N/A</v>
      </c>
      <c r="Q69" t="e">
        <f t="shared" si="10"/>
        <v>#DIV/0!</v>
      </c>
      <c r="R69" t="e">
        <f t="shared" si="11"/>
        <v>#DIV/0!</v>
      </c>
      <c r="S69">
        <f t="shared" si="12"/>
        <v>135</v>
      </c>
      <c r="T69" t="e">
        <f t="shared" si="13"/>
        <v>#DIV/0!</v>
      </c>
      <c r="U69" t="e">
        <f t="shared" si="14"/>
        <v>#DIV/0!</v>
      </c>
      <c r="V69">
        <f t="shared" si="15"/>
        <v>163</v>
      </c>
      <c r="W69" t="e">
        <f t="shared" si="16"/>
        <v>#DIV/0!</v>
      </c>
      <c r="X69">
        <f t="shared" si="17"/>
        <v>149</v>
      </c>
      <c r="Y69">
        <f t="shared" si="18"/>
        <v>2</v>
      </c>
      <c r="Z69">
        <f>COUNT(P69,N69,L69,J69,H69,F69,D69)</f>
        <v>0</v>
      </c>
      <c r="AA69">
        <f t="shared" si="19"/>
        <v>2</v>
      </c>
    </row>
    <row r="70" spans="1:27" x14ac:dyDescent="0.75">
      <c r="A70" t="s">
        <v>59</v>
      </c>
      <c r="B70">
        <v>69</v>
      </c>
      <c r="C70">
        <f>VLOOKUP(A70,[1]Sheet1!$A$2:$C$166,2,FALSE)</f>
        <v>36</v>
      </c>
      <c r="D70">
        <f>VLOOKUP(A70,[1]Sheet1!$A$2:$C$166,3,FALSE)</f>
        <v>50</v>
      </c>
      <c r="E70">
        <f>VLOOKUP(A70,[2]Sheet1!$A$2:$C$96,2,FALSE)</f>
        <v>59</v>
      </c>
      <c r="F70" t="e">
        <f>VLOOKUP(A70,[2]Sheet1!$A$2:$C$96,3,FALSE)</f>
        <v>#N/A</v>
      </c>
      <c r="G70">
        <f>VLOOKUP(A70,[3]Sheet1!$A$2:$C$212,2,FALSE)</f>
        <v>42</v>
      </c>
      <c r="H70">
        <f>VLOOKUP(A70,[3]Sheet1!$A$2:$C$212,3,FALSE)</f>
        <v>45</v>
      </c>
      <c r="I70" t="e">
        <f>VLOOKUP(A70,[4]Sheet1!$A$2:$C$41,2,FALSE)</f>
        <v>#N/A</v>
      </c>
      <c r="J70" t="e">
        <f>VLOOKUP(A70,[4]Sheet1!$A$2:$C$41,3,FALSE)</f>
        <v>#N/A</v>
      </c>
      <c r="K70">
        <f>VLOOKUP(A70,[5]Sheet1!$A$2:$C$130,2,FALSE)</f>
        <v>46</v>
      </c>
      <c r="L70">
        <f>VLOOKUP(A70,[5]Sheet1!$A$2:$C$130,3,FALSE)</f>
        <v>68</v>
      </c>
      <c r="M70">
        <f>VLOOKUP(A70,[6]Sheet1!$A$2:$C$187,2,FALSE)</f>
        <v>81</v>
      </c>
      <c r="N70">
        <f>VLOOKUP(A70,[6]Sheet1!$A$2:$C$187,3,FALSE)</f>
        <v>35</v>
      </c>
      <c r="O70">
        <f>VLOOKUP(A70,[7]Sheet1!$A$2:$C$55,2,FALSE)</f>
        <v>4</v>
      </c>
      <c r="P70">
        <f>VLOOKUP(A70,[7]Sheet1!$A$2:$C$55,3,FALSE)</f>
        <v>4</v>
      </c>
      <c r="Q70">
        <f t="shared" si="10"/>
        <v>43</v>
      </c>
      <c r="R70">
        <f t="shared" si="11"/>
        <v>59</v>
      </c>
      <c r="S70">
        <f t="shared" si="12"/>
        <v>43.5</v>
      </c>
      <c r="T70" t="e">
        <f t="shared" si="13"/>
        <v>#DIV/0!</v>
      </c>
      <c r="U70">
        <f t="shared" si="14"/>
        <v>57</v>
      </c>
      <c r="V70">
        <f t="shared" si="15"/>
        <v>58</v>
      </c>
      <c r="W70">
        <f t="shared" si="16"/>
        <v>4</v>
      </c>
      <c r="X70">
        <f t="shared" si="17"/>
        <v>42.727272727272727</v>
      </c>
      <c r="Y70">
        <f t="shared" si="18"/>
        <v>6</v>
      </c>
      <c r="Z70">
        <f>COUNT(P70,N70,L70,J70,H70,F70,D70)</f>
        <v>5</v>
      </c>
      <c r="AA70">
        <f t="shared" si="19"/>
        <v>11</v>
      </c>
    </row>
    <row r="71" spans="1:27" x14ac:dyDescent="0.75">
      <c r="A71" t="s">
        <v>68</v>
      </c>
      <c r="B71">
        <v>70</v>
      </c>
      <c r="C71">
        <f>VLOOKUP(A71,[1]Sheet1!$A$2:$C$166,2,FALSE)</f>
        <v>163</v>
      </c>
      <c r="D71" t="e">
        <f>VLOOKUP(A71,[1]Sheet1!$A$2:$C$166,3,FALSE)</f>
        <v>#N/A</v>
      </c>
      <c r="E71" t="e">
        <f>VLOOKUP(A71,[2]Sheet1!$A$2:$C$96,2,FALSE)</f>
        <v>#N/A</v>
      </c>
      <c r="F71" t="e">
        <f>VLOOKUP(A71,[2]Sheet1!$A$2:$C$96,3,FALSE)</f>
        <v>#N/A</v>
      </c>
      <c r="G71">
        <f>VLOOKUP(A71,[3]Sheet1!$A$2:$C$212,2,FALSE)</f>
        <v>106</v>
      </c>
      <c r="H71" t="e">
        <f>VLOOKUP(A71,[3]Sheet1!$A$2:$C$212,3,FALSE)</f>
        <v>#N/A</v>
      </c>
      <c r="I71" t="e">
        <f>VLOOKUP(A71,[4]Sheet1!$A$2:$C$41,2,FALSE)</f>
        <v>#N/A</v>
      </c>
      <c r="J71" t="e">
        <f>VLOOKUP(A71,[4]Sheet1!$A$2:$C$41,3,FALSE)</f>
        <v>#N/A</v>
      </c>
      <c r="K71" t="e">
        <f>VLOOKUP(A71,[5]Sheet1!$A$2:$C$130,2,FALSE)</f>
        <v>#N/A</v>
      </c>
      <c r="L71" t="e">
        <f>VLOOKUP(A71,[5]Sheet1!$A$2:$C$130,3,FALSE)</f>
        <v>#N/A</v>
      </c>
      <c r="M71">
        <f>VLOOKUP(A71,[6]Sheet1!$A$2:$C$187,2,FALSE)</f>
        <v>84</v>
      </c>
      <c r="N71" t="e">
        <f>VLOOKUP(A71,[6]Sheet1!$A$2:$C$187,3,FALSE)</f>
        <v>#N/A</v>
      </c>
      <c r="O71" t="e">
        <f>VLOOKUP(A71,[7]Sheet1!$A$2:$C$55,2,FALSE)</f>
        <v>#N/A</v>
      </c>
      <c r="P71" t="e">
        <f>VLOOKUP(A71,[7]Sheet1!$A$2:$C$55,3,FALSE)</f>
        <v>#N/A</v>
      </c>
      <c r="Q71">
        <f t="shared" si="10"/>
        <v>163</v>
      </c>
      <c r="R71" t="e">
        <f t="shared" si="11"/>
        <v>#DIV/0!</v>
      </c>
      <c r="S71">
        <f t="shared" si="12"/>
        <v>106</v>
      </c>
      <c r="T71" t="e">
        <f t="shared" si="13"/>
        <v>#DIV/0!</v>
      </c>
      <c r="U71" t="e">
        <f t="shared" si="14"/>
        <v>#DIV/0!</v>
      </c>
      <c r="V71">
        <f t="shared" si="15"/>
        <v>84</v>
      </c>
      <c r="W71" t="e">
        <f t="shared" si="16"/>
        <v>#DIV/0!</v>
      </c>
      <c r="X71">
        <f t="shared" si="17"/>
        <v>117.66666666666667</v>
      </c>
      <c r="Y71">
        <f t="shared" si="18"/>
        <v>3</v>
      </c>
      <c r="Z71">
        <f>COUNT(P71,N71,L71,J71,H71,F71,D71)</f>
        <v>0</v>
      </c>
      <c r="AA71">
        <f t="shared" si="19"/>
        <v>3</v>
      </c>
    </row>
    <row r="72" spans="1:27" x14ac:dyDescent="0.75">
      <c r="A72" t="s">
        <v>65</v>
      </c>
      <c r="B72">
        <v>71</v>
      </c>
      <c r="C72">
        <f>VLOOKUP(A72,[1]Sheet1!$A$2:$C$166,2,FALSE)</f>
        <v>31</v>
      </c>
      <c r="D72">
        <f>VLOOKUP(A72,[1]Sheet1!$A$2:$C$166,3,FALSE)</f>
        <v>47</v>
      </c>
      <c r="E72">
        <f>VLOOKUP(A72,[2]Sheet1!$A$2:$C$96,2,FALSE)</f>
        <v>44</v>
      </c>
      <c r="F72" t="e">
        <f>VLOOKUP(A72,[2]Sheet1!$A$2:$C$96,3,FALSE)</f>
        <v>#N/A</v>
      </c>
      <c r="G72">
        <f>VLOOKUP(A72,[3]Sheet1!$A$2:$C$212,2,FALSE)</f>
        <v>126</v>
      </c>
      <c r="H72">
        <f>VLOOKUP(A72,[3]Sheet1!$A$2:$C$212,3,FALSE)</f>
        <v>74</v>
      </c>
      <c r="I72" t="e">
        <f>VLOOKUP(A72,[4]Sheet1!$A$2:$C$41,2,FALSE)</f>
        <v>#N/A</v>
      </c>
      <c r="J72" t="e">
        <f>VLOOKUP(A72,[4]Sheet1!$A$2:$C$41,3,FALSE)</f>
        <v>#N/A</v>
      </c>
      <c r="K72">
        <f>VLOOKUP(A72,[5]Sheet1!$A$2:$C$130,2,FALSE)</f>
        <v>38</v>
      </c>
      <c r="L72">
        <f>VLOOKUP(A72,[5]Sheet1!$A$2:$C$130,3,FALSE)</f>
        <v>42</v>
      </c>
      <c r="M72">
        <f>VLOOKUP(A72,[6]Sheet1!$A$2:$C$187,2,FALSE)</f>
        <v>166</v>
      </c>
      <c r="N72">
        <f>VLOOKUP(A72,[6]Sheet1!$A$2:$C$187,3,FALSE)</f>
        <v>122</v>
      </c>
      <c r="O72">
        <f>VLOOKUP(A72,[7]Sheet1!$A$2:$C$55,2,FALSE)</f>
        <v>28</v>
      </c>
      <c r="P72">
        <f>VLOOKUP(A72,[7]Sheet1!$A$2:$C$55,3,FALSE)</f>
        <v>28</v>
      </c>
      <c r="Q72">
        <f t="shared" si="10"/>
        <v>39</v>
      </c>
      <c r="R72">
        <f t="shared" si="11"/>
        <v>44</v>
      </c>
      <c r="S72">
        <f t="shared" si="12"/>
        <v>100</v>
      </c>
      <c r="T72" t="e">
        <f t="shared" si="13"/>
        <v>#DIV/0!</v>
      </c>
      <c r="U72">
        <f t="shared" si="14"/>
        <v>40</v>
      </c>
      <c r="V72">
        <f t="shared" si="15"/>
        <v>144</v>
      </c>
      <c r="W72">
        <f t="shared" si="16"/>
        <v>28</v>
      </c>
      <c r="X72">
        <f t="shared" si="17"/>
        <v>67.818181818181813</v>
      </c>
      <c r="Y72">
        <f t="shared" si="18"/>
        <v>6</v>
      </c>
      <c r="Z72">
        <f>COUNT(P72,N72,L72,J72,H72,F72,D72)</f>
        <v>5</v>
      </c>
      <c r="AA72">
        <f t="shared" si="19"/>
        <v>11</v>
      </c>
    </row>
    <row r="73" spans="1:27" x14ac:dyDescent="0.75">
      <c r="A73" t="s">
        <v>56</v>
      </c>
      <c r="B73">
        <v>72</v>
      </c>
      <c r="C73">
        <f>VLOOKUP(A73,[1]Sheet1!$A$2:$C$166,2,FALSE)</f>
        <v>110</v>
      </c>
      <c r="D73" t="e">
        <f>VLOOKUP(A73,[1]Sheet1!$A$2:$C$166,3,FALSE)</f>
        <v>#N/A</v>
      </c>
      <c r="E73" t="e">
        <f>VLOOKUP(A73,[2]Sheet1!$A$2:$C$96,2,FALSE)</f>
        <v>#N/A</v>
      </c>
      <c r="F73" t="e">
        <f>VLOOKUP(A73,[2]Sheet1!$A$2:$C$96,3,FALSE)</f>
        <v>#N/A</v>
      </c>
      <c r="G73">
        <f>VLOOKUP(A73,[3]Sheet1!$A$2:$C$212,2,FALSE)</f>
        <v>61</v>
      </c>
      <c r="H73" t="e">
        <f>VLOOKUP(A73,[3]Sheet1!$A$2:$C$212,3,FALSE)</f>
        <v>#N/A</v>
      </c>
      <c r="I73" t="e">
        <f>VLOOKUP(A73,[4]Sheet1!$A$2:$C$41,2,FALSE)</f>
        <v>#N/A</v>
      </c>
      <c r="J73" t="e">
        <f>VLOOKUP(A73,[4]Sheet1!$A$2:$C$41,3,FALSE)</f>
        <v>#N/A</v>
      </c>
      <c r="K73" t="e">
        <f>VLOOKUP(A73,[5]Sheet1!$A$2:$C$130,2,FALSE)</f>
        <v>#N/A</v>
      </c>
      <c r="L73" t="e">
        <f>VLOOKUP(A73,[5]Sheet1!$A$2:$C$130,3,FALSE)</f>
        <v>#N/A</v>
      </c>
      <c r="M73">
        <f>VLOOKUP(A73,[6]Sheet1!$A$2:$C$187,2,FALSE)</f>
        <v>109</v>
      </c>
      <c r="N73">
        <f>VLOOKUP(A73,[6]Sheet1!$A$2:$C$187,3,FALSE)</f>
        <v>98</v>
      </c>
      <c r="O73" t="e">
        <f>VLOOKUP(A73,[7]Sheet1!$A$2:$C$55,2,FALSE)</f>
        <v>#N/A</v>
      </c>
      <c r="P73" t="e">
        <f>VLOOKUP(A73,[7]Sheet1!$A$2:$C$55,3,FALSE)</f>
        <v>#N/A</v>
      </c>
      <c r="Q73">
        <f t="shared" si="10"/>
        <v>110</v>
      </c>
      <c r="R73" t="e">
        <f t="shared" si="11"/>
        <v>#DIV/0!</v>
      </c>
      <c r="S73">
        <f t="shared" si="12"/>
        <v>61</v>
      </c>
      <c r="T73" t="e">
        <f t="shared" si="13"/>
        <v>#DIV/0!</v>
      </c>
      <c r="U73" t="e">
        <f t="shared" si="14"/>
        <v>#DIV/0!</v>
      </c>
      <c r="V73">
        <f t="shared" si="15"/>
        <v>103.5</v>
      </c>
      <c r="W73" t="e">
        <f t="shared" si="16"/>
        <v>#DIV/0!</v>
      </c>
      <c r="X73">
        <f t="shared" si="17"/>
        <v>94.5</v>
      </c>
      <c r="Y73">
        <f t="shared" si="18"/>
        <v>3</v>
      </c>
      <c r="Z73">
        <f>COUNT(P73,N73,L73,J73,H73,F73,D73)</f>
        <v>1</v>
      </c>
      <c r="AA73">
        <f t="shared" si="19"/>
        <v>4</v>
      </c>
    </row>
    <row r="74" spans="1:27" x14ac:dyDescent="0.75">
      <c r="A74" t="s">
        <v>77</v>
      </c>
      <c r="B74">
        <v>73</v>
      </c>
      <c r="C74">
        <f>VLOOKUP(A74,[1]Sheet1!$A$2:$C$166,2,FALSE)</f>
        <v>56</v>
      </c>
      <c r="D74">
        <f>VLOOKUP(A74,[1]Sheet1!$A$2:$C$166,3,FALSE)</f>
        <v>13</v>
      </c>
      <c r="E74" t="e">
        <f>VLOOKUP(A74,[2]Sheet1!$A$2:$C$96,2,FALSE)</f>
        <v>#N/A</v>
      </c>
      <c r="F74" t="e">
        <f>VLOOKUP(A74,[2]Sheet1!$A$2:$C$96,3,FALSE)</f>
        <v>#N/A</v>
      </c>
      <c r="G74">
        <f>VLOOKUP(A74,[3]Sheet1!$A$2:$C$212,2,FALSE)</f>
        <v>83</v>
      </c>
      <c r="H74">
        <f>VLOOKUP(A74,[3]Sheet1!$A$2:$C$212,3,FALSE)</f>
        <v>55</v>
      </c>
      <c r="I74">
        <f>VLOOKUP(A74,[4]Sheet1!$A$2:$C$41,2,FALSE)</f>
        <v>31</v>
      </c>
      <c r="J74">
        <f>VLOOKUP(A74,[4]Sheet1!$A$2:$C$41,3,FALSE)</f>
        <v>20</v>
      </c>
      <c r="K74" t="e">
        <f>VLOOKUP(A74,[5]Sheet1!$A$2:$C$130,2,FALSE)</f>
        <v>#N/A</v>
      </c>
      <c r="L74" t="e">
        <f>VLOOKUP(A74,[5]Sheet1!$A$2:$C$130,3,FALSE)</f>
        <v>#N/A</v>
      </c>
      <c r="M74">
        <f>VLOOKUP(A74,[6]Sheet1!$A$2:$C$187,2,FALSE)</f>
        <v>50</v>
      </c>
      <c r="N74">
        <f>VLOOKUP(A74,[6]Sheet1!$A$2:$C$187,3,FALSE)</f>
        <v>56</v>
      </c>
      <c r="O74" t="e">
        <f>VLOOKUP(A74,[7]Sheet1!$A$2:$C$55,2,FALSE)</f>
        <v>#N/A</v>
      </c>
      <c r="P74" t="e">
        <f>VLOOKUP(A74,[7]Sheet1!$A$2:$C$55,3,FALSE)</f>
        <v>#N/A</v>
      </c>
      <c r="Q74">
        <f t="shared" si="10"/>
        <v>34.5</v>
      </c>
      <c r="R74" t="e">
        <f t="shared" si="11"/>
        <v>#DIV/0!</v>
      </c>
      <c r="S74">
        <f t="shared" si="12"/>
        <v>69</v>
      </c>
      <c r="T74">
        <f t="shared" si="13"/>
        <v>25.5</v>
      </c>
      <c r="U74" t="e">
        <f t="shared" si="14"/>
        <v>#DIV/0!</v>
      </c>
      <c r="V74">
        <f t="shared" si="15"/>
        <v>53</v>
      </c>
      <c r="W74" t="e">
        <f t="shared" si="16"/>
        <v>#DIV/0!</v>
      </c>
      <c r="X74">
        <f t="shared" si="17"/>
        <v>45.5</v>
      </c>
      <c r="Y74">
        <f t="shared" si="18"/>
        <v>4</v>
      </c>
      <c r="Z74">
        <f>COUNT(P74,N74,L74,J74,H74,F74,D74)</f>
        <v>4</v>
      </c>
      <c r="AA74">
        <f t="shared" si="19"/>
        <v>8</v>
      </c>
    </row>
    <row r="75" spans="1:27" x14ac:dyDescent="0.75">
      <c r="A75" t="s">
        <v>75</v>
      </c>
      <c r="B75">
        <v>74</v>
      </c>
      <c r="C75">
        <f>VLOOKUP(A75,[1]Sheet1!$A$2:$C$166,2,FALSE)</f>
        <v>17</v>
      </c>
      <c r="D75">
        <f>VLOOKUP(A75,[1]Sheet1!$A$2:$C$166,3,FALSE)</f>
        <v>6</v>
      </c>
      <c r="E75" t="e">
        <f>VLOOKUP(A75,[2]Sheet1!$A$2:$C$96,2,FALSE)</f>
        <v>#N/A</v>
      </c>
      <c r="F75" t="e">
        <f>VLOOKUP(A75,[2]Sheet1!$A$2:$C$96,3,FALSE)</f>
        <v>#N/A</v>
      </c>
      <c r="G75">
        <f>VLOOKUP(A75,[3]Sheet1!$A$2:$C$212,2,FALSE)</f>
        <v>38</v>
      </c>
      <c r="H75">
        <f>VLOOKUP(A75,[3]Sheet1!$A$2:$C$212,3,FALSE)</f>
        <v>61</v>
      </c>
      <c r="I75" t="e">
        <f>VLOOKUP(A75,[4]Sheet1!$A$2:$C$41,2,FALSE)</f>
        <v>#N/A</v>
      </c>
      <c r="J75">
        <f>VLOOKUP(A75,[4]Sheet1!$A$2:$C$41,3,FALSE)</f>
        <v>34</v>
      </c>
      <c r="K75">
        <f>VLOOKUP(A75,[5]Sheet1!$A$2:$C$130,2,FALSE)</f>
        <v>98</v>
      </c>
      <c r="L75" t="e">
        <f>VLOOKUP(A75,[5]Sheet1!$A$2:$C$130,3,FALSE)</f>
        <v>#N/A</v>
      </c>
      <c r="M75">
        <f>VLOOKUP(A75,[6]Sheet1!$A$2:$C$187,2,FALSE)</f>
        <v>33</v>
      </c>
      <c r="N75">
        <f>VLOOKUP(A75,[6]Sheet1!$A$2:$C$187,3,FALSE)</f>
        <v>12</v>
      </c>
      <c r="O75">
        <f>VLOOKUP(A75,[7]Sheet1!$A$2:$C$55,2,FALSE)</f>
        <v>49</v>
      </c>
      <c r="P75">
        <f>VLOOKUP(A75,[7]Sheet1!$A$2:$C$55,3,FALSE)</f>
        <v>33</v>
      </c>
      <c r="Q75">
        <f t="shared" si="10"/>
        <v>11.5</v>
      </c>
      <c r="R75" t="e">
        <f t="shared" si="11"/>
        <v>#DIV/0!</v>
      </c>
      <c r="S75">
        <f t="shared" si="12"/>
        <v>49.5</v>
      </c>
      <c r="T75">
        <f t="shared" si="13"/>
        <v>34</v>
      </c>
      <c r="U75">
        <f t="shared" si="14"/>
        <v>98</v>
      </c>
      <c r="V75">
        <f t="shared" si="15"/>
        <v>22.5</v>
      </c>
      <c r="W75">
        <f t="shared" si="16"/>
        <v>41</v>
      </c>
      <c r="X75">
        <f t="shared" si="17"/>
        <v>38.1</v>
      </c>
      <c r="Y75">
        <f t="shared" si="18"/>
        <v>5</v>
      </c>
      <c r="Z75">
        <f>COUNT(P75,N75,L75,J75,H75,F75,D75)</f>
        <v>5</v>
      </c>
      <c r="AA75">
        <f t="shared" si="19"/>
        <v>10</v>
      </c>
    </row>
    <row r="76" spans="1:27" x14ac:dyDescent="0.75">
      <c r="A76" t="s">
        <v>63</v>
      </c>
      <c r="B76">
        <v>75</v>
      </c>
      <c r="C76" t="e">
        <f>VLOOKUP(A76,[1]Sheet1!$A$2:$C$166,2,FALSE)</f>
        <v>#N/A</v>
      </c>
      <c r="D76" t="e">
        <f>VLOOKUP(A76,[1]Sheet1!$A$2:$C$166,3,FALSE)</f>
        <v>#N/A</v>
      </c>
      <c r="E76">
        <f>VLOOKUP(A76,[2]Sheet1!$A$2:$C$96,2,FALSE)</f>
        <v>1</v>
      </c>
      <c r="F76">
        <f>VLOOKUP(A76,[2]Sheet1!$A$2:$C$96,3,FALSE)</f>
        <v>7</v>
      </c>
      <c r="G76">
        <f>VLOOKUP(A76,[3]Sheet1!$A$2:$C$212,2,FALSE)</f>
        <v>205</v>
      </c>
      <c r="H76" t="e">
        <f>VLOOKUP(A76,[3]Sheet1!$A$2:$C$212,3,FALSE)</f>
        <v>#N/A</v>
      </c>
      <c r="I76" t="e">
        <f>VLOOKUP(A76,[4]Sheet1!$A$2:$C$41,2,FALSE)</f>
        <v>#N/A</v>
      </c>
      <c r="J76" t="e">
        <f>VLOOKUP(A76,[4]Sheet1!$A$2:$C$41,3,FALSE)</f>
        <v>#N/A</v>
      </c>
      <c r="K76" t="e">
        <f>VLOOKUP(A76,[5]Sheet1!$A$2:$C$130,2,FALSE)</f>
        <v>#N/A</v>
      </c>
      <c r="L76" t="e">
        <f>VLOOKUP(A76,[5]Sheet1!$A$2:$C$130,3,FALSE)</f>
        <v>#N/A</v>
      </c>
      <c r="M76">
        <f>VLOOKUP(A76,[6]Sheet1!$A$2:$C$187,2,FALSE)</f>
        <v>65</v>
      </c>
      <c r="N76">
        <f>VLOOKUP(A76,[6]Sheet1!$A$2:$C$187,3,FALSE)</f>
        <v>161</v>
      </c>
      <c r="O76" t="e">
        <f>VLOOKUP(A76,[7]Sheet1!$A$2:$C$55,2,FALSE)</f>
        <v>#N/A</v>
      </c>
      <c r="P76" t="e">
        <f>VLOOKUP(A76,[7]Sheet1!$A$2:$C$55,3,FALSE)</f>
        <v>#N/A</v>
      </c>
      <c r="Q76" t="e">
        <f t="shared" si="10"/>
        <v>#DIV/0!</v>
      </c>
      <c r="R76">
        <f t="shared" si="11"/>
        <v>4</v>
      </c>
      <c r="S76">
        <f t="shared" si="12"/>
        <v>205</v>
      </c>
      <c r="T76" t="e">
        <f t="shared" si="13"/>
        <v>#DIV/0!</v>
      </c>
      <c r="U76" t="e">
        <f t="shared" si="14"/>
        <v>#DIV/0!</v>
      </c>
      <c r="V76">
        <f t="shared" si="15"/>
        <v>113</v>
      </c>
      <c r="W76" t="e">
        <f t="shared" si="16"/>
        <v>#DIV/0!</v>
      </c>
      <c r="X76">
        <f t="shared" si="17"/>
        <v>87.8</v>
      </c>
      <c r="Y76">
        <f t="shared" si="18"/>
        <v>3</v>
      </c>
      <c r="Z76">
        <f>COUNT(P76,N76,L76,J76,H76,F76,D76)</f>
        <v>2</v>
      </c>
      <c r="AA76">
        <f t="shared" si="19"/>
        <v>5</v>
      </c>
    </row>
    <row r="77" spans="1:27" x14ac:dyDescent="0.75">
      <c r="A77" t="s">
        <v>72</v>
      </c>
      <c r="B77">
        <v>76</v>
      </c>
      <c r="C77">
        <f>VLOOKUP(A77,[1]Sheet1!$A$2:$C$166,2,FALSE)</f>
        <v>101</v>
      </c>
      <c r="D77">
        <f>VLOOKUP(A77,[1]Sheet1!$A$2:$C$166,3,FALSE)</f>
        <v>64</v>
      </c>
      <c r="E77">
        <f>VLOOKUP(A77,[2]Sheet1!$A$2:$C$96,2,FALSE)</f>
        <v>19</v>
      </c>
      <c r="F77">
        <f>VLOOKUP(A77,[2]Sheet1!$A$2:$C$96,3,FALSE)</f>
        <v>22</v>
      </c>
      <c r="G77">
        <f>VLOOKUP(A77,[3]Sheet1!$A$2:$C$212,2,FALSE)</f>
        <v>142</v>
      </c>
      <c r="H77">
        <f>VLOOKUP(A77,[3]Sheet1!$A$2:$C$212,3,FALSE)</f>
        <v>76</v>
      </c>
      <c r="I77" t="e">
        <f>VLOOKUP(A77,[4]Sheet1!$A$2:$C$41,2,FALSE)</f>
        <v>#N/A</v>
      </c>
      <c r="J77" t="e">
        <f>VLOOKUP(A77,[4]Sheet1!$A$2:$C$41,3,FALSE)</f>
        <v>#N/A</v>
      </c>
      <c r="K77">
        <f>VLOOKUP(A77,[5]Sheet1!$A$2:$C$130,2,FALSE)</f>
        <v>23</v>
      </c>
      <c r="L77">
        <f>VLOOKUP(A77,[5]Sheet1!$A$2:$C$130,3,FALSE)</f>
        <v>24</v>
      </c>
      <c r="M77">
        <f>VLOOKUP(A77,[6]Sheet1!$A$2:$C$187,2,FALSE)</f>
        <v>145</v>
      </c>
      <c r="N77">
        <f>VLOOKUP(A77,[6]Sheet1!$A$2:$C$187,3,FALSE)</f>
        <v>118</v>
      </c>
      <c r="O77">
        <f>VLOOKUP(A77,[7]Sheet1!$A$2:$C$55,2,FALSE)</f>
        <v>25</v>
      </c>
      <c r="P77">
        <f>VLOOKUP(A77,[7]Sheet1!$A$2:$C$55,3,FALSE)</f>
        <v>19</v>
      </c>
      <c r="Q77">
        <f t="shared" si="10"/>
        <v>82.5</v>
      </c>
      <c r="R77">
        <f t="shared" si="11"/>
        <v>20.5</v>
      </c>
      <c r="S77">
        <f t="shared" si="12"/>
        <v>109</v>
      </c>
      <c r="T77" t="e">
        <f t="shared" si="13"/>
        <v>#DIV/0!</v>
      </c>
      <c r="U77">
        <f t="shared" si="14"/>
        <v>23.5</v>
      </c>
      <c r="V77">
        <f t="shared" si="15"/>
        <v>131.5</v>
      </c>
      <c r="W77">
        <f t="shared" si="16"/>
        <v>22</v>
      </c>
      <c r="X77">
        <f t="shared" si="17"/>
        <v>64.833333333333329</v>
      </c>
      <c r="Y77">
        <f t="shared" si="18"/>
        <v>6</v>
      </c>
      <c r="Z77">
        <f>COUNT(P77,N77,L77,J77,H77,F77,D77)</f>
        <v>6</v>
      </c>
      <c r="AA77">
        <f t="shared" si="19"/>
        <v>12</v>
      </c>
    </row>
    <row r="78" spans="1:27" x14ac:dyDescent="0.75">
      <c r="A78" t="s">
        <v>62</v>
      </c>
      <c r="B78">
        <v>77</v>
      </c>
      <c r="C78">
        <f>VLOOKUP(A78,[1]Sheet1!$A$2:$C$166,2,FALSE)</f>
        <v>62</v>
      </c>
      <c r="D78" t="e">
        <f>VLOOKUP(A78,[1]Sheet1!$A$2:$C$166,3,FALSE)</f>
        <v>#N/A</v>
      </c>
      <c r="E78" t="e">
        <f>VLOOKUP(A78,[2]Sheet1!$A$2:$C$96,2,FALSE)</f>
        <v>#N/A</v>
      </c>
      <c r="F78" t="e">
        <f>VLOOKUP(A78,[2]Sheet1!$A$2:$C$96,3,FALSE)</f>
        <v>#N/A</v>
      </c>
      <c r="G78">
        <f>VLOOKUP(A78,[3]Sheet1!$A$2:$C$212,2,FALSE)</f>
        <v>5</v>
      </c>
      <c r="H78">
        <f>VLOOKUP(A78,[3]Sheet1!$A$2:$C$212,3,FALSE)</f>
        <v>30</v>
      </c>
      <c r="I78" t="e">
        <f>VLOOKUP(A78,[4]Sheet1!$A$2:$C$41,2,FALSE)</f>
        <v>#N/A</v>
      </c>
      <c r="J78" t="e">
        <f>VLOOKUP(A78,[4]Sheet1!$A$2:$C$41,3,FALSE)</f>
        <v>#N/A</v>
      </c>
      <c r="K78">
        <f>VLOOKUP(A78,[5]Sheet1!$A$2:$C$130,2,FALSE)</f>
        <v>32</v>
      </c>
      <c r="L78">
        <f>VLOOKUP(A78,[5]Sheet1!$A$2:$C$130,3,FALSE)</f>
        <v>22</v>
      </c>
      <c r="M78">
        <f>VLOOKUP(A78,[6]Sheet1!$A$2:$C$187,2,FALSE)</f>
        <v>32</v>
      </c>
      <c r="N78">
        <f>VLOOKUP(A78,[6]Sheet1!$A$2:$C$187,3,FALSE)</f>
        <v>62</v>
      </c>
      <c r="O78" t="e">
        <f>VLOOKUP(A78,[7]Sheet1!$A$2:$C$55,2,FALSE)</f>
        <v>#N/A</v>
      </c>
      <c r="P78">
        <f>VLOOKUP(A78,[7]Sheet1!$A$2:$C$55,3,FALSE)</f>
        <v>29</v>
      </c>
      <c r="Q78">
        <f t="shared" si="10"/>
        <v>62</v>
      </c>
      <c r="R78" t="e">
        <f t="shared" si="11"/>
        <v>#DIV/0!</v>
      </c>
      <c r="S78">
        <f t="shared" si="12"/>
        <v>17.5</v>
      </c>
      <c r="T78" t="e">
        <f t="shared" si="13"/>
        <v>#DIV/0!</v>
      </c>
      <c r="U78">
        <f t="shared" si="14"/>
        <v>27</v>
      </c>
      <c r="V78">
        <f t="shared" si="15"/>
        <v>47</v>
      </c>
      <c r="W78">
        <f t="shared" si="16"/>
        <v>29</v>
      </c>
      <c r="X78">
        <f t="shared" si="17"/>
        <v>34.25</v>
      </c>
      <c r="Y78">
        <f t="shared" si="18"/>
        <v>4</v>
      </c>
      <c r="Z78">
        <f>COUNT(P78,N78,L78,J78,H78,F78,D78)</f>
        <v>4</v>
      </c>
      <c r="AA78">
        <f t="shared" si="19"/>
        <v>8</v>
      </c>
    </row>
    <row r="79" spans="1:27" x14ac:dyDescent="0.75">
      <c r="A79" t="s">
        <v>66</v>
      </c>
      <c r="B79">
        <v>78</v>
      </c>
      <c r="C79">
        <f>VLOOKUP(A79,[1]Sheet1!$A$2:$C$166,2,FALSE)</f>
        <v>4</v>
      </c>
      <c r="D79">
        <f>VLOOKUP(A79,[1]Sheet1!$A$2:$C$166,3,FALSE)</f>
        <v>8</v>
      </c>
      <c r="E79" t="e">
        <f>VLOOKUP(A79,[2]Sheet1!$A$2:$C$96,2,FALSE)</f>
        <v>#N/A</v>
      </c>
      <c r="F79" t="e">
        <f>VLOOKUP(A79,[2]Sheet1!$A$2:$C$96,3,FALSE)</f>
        <v>#N/A</v>
      </c>
      <c r="G79">
        <f>VLOOKUP(A79,[3]Sheet1!$A$2:$C$212,2,FALSE)</f>
        <v>34</v>
      </c>
      <c r="H79">
        <f>VLOOKUP(A79,[3]Sheet1!$A$2:$C$212,3,FALSE)</f>
        <v>43</v>
      </c>
      <c r="I79" t="e">
        <f>VLOOKUP(A79,[4]Sheet1!$A$2:$C$41,2,FALSE)</f>
        <v>#N/A</v>
      </c>
      <c r="J79" t="e">
        <f>VLOOKUP(A79,[4]Sheet1!$A$2:$C$41,3,FALSE)</f>
        <v>#N/A</v>
      </c>
      <c r="K79">
        <f>VLOOKUP(A79,[5]Sheet1!$A$2:$C$130,2,FALSE)</f>
        <v>74</v>
      </c>
      <c r="L79">
        <f>VLOOKUP(A79,[5]Sheet1!$A$2:$C$130,3,FALSE)</f>
        <v>84</v>
      </c>
      <c r="M79">
        <f>VLOOKUP(A79,[6]Sheet1!$A$2:$C$187,2,FALSE)</f>
        <v>10</v>
      </c>
      <c r="N79">
        <f>VLOOKUP(A79,[6]Sheet1!$A$2:$C$187,3,FALSE)</f>
        <v>1</v>
      </c>
      <c r="O79">
        <f>VLOOKUP(A79,[7]Sheet1!$A$2:$C$55,2,FALSE)</f>
        <v>1</v>
      </c>
      <c r="P79">
        <f>VLOOKUP(A79,[7]Sheet1!$A$2:$C$55,3,FALSE)</f>
        <v>31</v>
      </c>
      <c r="Q79">
        <f t="shared" si="10"/>
        <v>6</v>
      </c>
      <c r="R79" t="e">
        <f t="shared" si="11"/>
        <v>#DIV/0!</v>
      </c>
      <c r="S79">
        <f t="shared" si="12"/>
        <v>38.5</v>
      </c>
      <c r="T79" t="e">
        <f t="shared" si="13"/>
        <v>#DIV/0!</v>
      </c>
      <c r="U79">
        <f t="shared" si="14"/>
        <v>79</v>
      </c>
      <c r="V79">
        <f t="shared" si="15"/>
        <v>5.5</v>
      </c>
      <c r="W79">
        <f t="shared" si="16"/>
        <v>16</v>
      </c>
      <c r="X79">
        <f t="shared" si="17"/>
        <v>29</v>
      </c>
      <c r="Y79">
        <f t="shared" si="18"/>
        <v>5</v>
      </c>
      <c r="Z79">
        <f>COUNT(P79,N79,L79,J79,H79,F79,D79)</f>
        <v>5</v>
      </c>
      <c r="AA79">
        <f t="shared" si="19"/>
        <v>10</v>
      </c>
    </row>
    <row r="80" spans="1:27" x14ac:dyDescent="0.75">
      <c r="A80" t="s">
        <v>78</v>
      </c>
      <c r="B80">
        <v>79</v>
      </c>
      <c r="C80">
        <f>VLOOKUP(A80,[1]Sheet1!$A$2:$C$166,2,FALSE)</f>
        <v>8</v>
      </c>
      <c r="D80">
        <f>VLOOKUP(A80,[1]Sheet1!$A$2:$C$166,3,FALSE)</f>
        <v>23</v>
      </c>
      <c r="E80" t="e">
        <f>VLOOKUP(A80,[2]Sheet1!$A$2:$C$96,2,FALSE)</f>
        <v>#N/A</v>
      </c>
      <c r="F80" t="e">
        <f>VLOOKUP(A80,[2]Sheet1!$A$2:$C$96,3,FALSE)</f>
        <v>#N/A</v>
      </c>
      <c r="G80">
        <f>VLOOKUP(A80,[3]Sheet1!$A$2:$C$212,2,FALSE)</f>
        <v>52</v>
      </c>
      <c r="H80">
        <f>VLOOKUP(A80,[3]Sheet1!$A$2:$C$212,3,FALSE)</f>
        <v>67</v>
      </c>
      <c r="I80" t="e">
        <f>VLOOKUP(A80,[4]Sheet1!$A$2:$C$41,2,FALSE)</f>
        <v>#N/A</v>
      </c>
      <c r="J80" t="e">
        <f>VLOOKUP(A80,[4]Sheet1!$A$2:$C$41,3,FALSE)</f>
        <v>#N/A</v>
      </c>
      <c r="K80" t="e">
        <f>VLOOKUP(A80,[5]Sheet1!$A$2:$C$130,2,FALSE)</f>
        <v>#N/A</v>
      </c>
      <c r="L80" t="e">
        <f>VLOOKUP(A80,[5]Sheet1!$A$2:$C$130,3,FALSE)</f>
        <v>#N/A</v>
      </c>
      <c r="M80">
        <f>VLOOKUP(A80,[6]Sheet1!$A$2:$C$187,2,FALSE)</f>
        <v>49</v>
      </c>
      <c r="N80">
        <f>VLOOKUP(A80,[6]Sheet1!$A$2:$C$187,3,FALSE)</f>
        <v>49</v>
      </c>
      <c r="O80">
        <f>VLOOKUP(A80,[7]Sheet1!$A$2:$C$55,2,FALSE)</f>
        <v>5</v>
      </c>
      <c r="P80">
        <f>VLOOKUP(A80,[7]Sheet1!$A$2:$C$55,3,FALSE)</f>
        <v>11</v>
      </c>
      <c r="Q80">
        <f t="shared" si="10"/>
        <v>15.5</v>
      </c>
      <c r="R80" t="e">
        <f t="shared" si="11"/>
        <v>#DIV/0!</v>
      </c>
      <c r="S80">
        <f t="shared" si="12"/>
        <v>59.5</v>
      </c>
      <c r="T80" t="e">
        <f t="shared" si="13"/>
        <v>#DIV/0!</v>
      </c>
      <c r="U80" t="e">
        <f t="shared" si="14"/>
        <v>#DIV/0!</v>
      </c>
      <c r="V80">
        <f t="shared" si="15"/>
        <v>49</v>
      </c>
      <c r="W80">
        <f t="shared" si="16"/>
        <v>8</v>
      </c>
      <c r="X80">
        <f t="shared" si="17"/>
        <v>33</v>
      </c>
      <c r="Y80">
        <f t="shared" si="18"/>
        <v>4</v>
      </c>
      <c r="Z80">
        <f>COUNT(P80,N80,L80,J80,H80,F80,D80)</f>
        <v>4</v>
      </c>
      <c r="AA80">
        <f t="shared" si="19"/>
        <v>8</v>
      </c>
    </row>
    <row r="81" spans="1:27" x14ac:dyDescent="0.75">
      <c r="A81" t="s">
        <v>87</v>
      </c>
      <c r="B81">
        <v>80</v>
      </c>
      <c r="C81">
        <f>VLOOKUP(A81,[1]Sheet1!$A$2:$C$166,2,FALSE)</f>
        <v>53</v>
      </c>
      <c r="D81">
        <f>VLOOKUP(A81,[1]Sheet1!$A$2:$C$166,3,FALSE)</f>
        <v>57</v>
      </c>
      <c r="E81" t="e">
        <f>VLOOKUP(A81,[2]Sheet1!$A$2:$C$96,2,FALSE)</f>
        <v>#N/A</v>
      </c>
      <c r="F81" t="e">
        <f>VLOOKUP(A81,[2]Sheet1!$A$2:$C$96,3,FALSE)</f>
        <v>#N/A</v>
      </c>
      <c r="G81">
        <f>VLOOKUP(A81,[3]Sheet1!$A$2:$C$212,2,FALSE)</f>
        <v>87</v>
      </c>
      <c r="H81">
        <f>VLOOKUP(A81,[3]Sheet1!$A$2:$C$212,3,FALSE)</f>
        <v>135</v>
      </c>
      <c r="I81" t="e">
        <f>VLOOKUP(A81,[4]Sheet1!$A$2:$C$41,2,FALSE)</f>
        <v>#N/A</v>
      </c>
      <c r="J81" t="e">
        <f>VLOOKUP(A81,[4]Sheet1!$A$2:$C$41,3,FALSE)</f>
        <v>#N/A</v>
      </c>
      <c r="K81" t="e">
        <f>VLOOKUP(A81,[5]Sheet1!$A$2:$C$130,2,FALSE)</f>
        <v>#N/A</v>
      </c>
      <c r="L81" t="e">
        <f>VLOOKUP(A81,[5]Sheet1!$A$2:$C$130,3,FALSE)</f>
        <v>#N/A</v>
      </c>
      <c r="M81">
        <f>VLOOKUP(A81,[6]Sheet1!$A$2:$C$187,2,FALSE)</f>
        <v>141</v>
      </c>
      <c r="N81" t="e">
        <f>VLOOKUP(A81,[6]Sheet1!$A$2:$C$187,3,FALSE)</f>
        <v>#N/A</v>
      </c>
      <c r="O81" t="e">
        <f>VLOOKUP(A81,[7]Sheet1!$A$2:$C$55,2,FALSE)</f>
        <v>#N/A</v>
      </c>
      <c r="P81" t="e">
        <f>VLOOKUP(A81,[7]Sheet1!$A$2:$C$55,3,FALSE)</f>
        <v>#N/A</v>
      </c>
      <c r="Q81">
        <f t="shared" si="10"/>
        <v>55</v>
      </c>
      <c r="R81" t="e">
        <f t="shared" si="11"/>
        <v>#DIV/0!</v>
      </c>
      <c r="S81">
        <f t="shared" si="12"/>
        <v>111</v>
      </c>
      <c r="T81" t="e">
        <f t="shared" si="13"/>
        <v>#DIV/0!</v>
      </c>
      <c r="U81" t="e">
        <f t="shared" si="14"/>
        <v>#DIV/0!</v>
      </c>
      <c r="V81">
        <f t="shared" si="15"/>
        <v>141</v>
      </c>
      <c r="W81" t="e">
        <f t="shared" si="16"/>
        <v>#DIV/0!</v>
      </c>
      <c r="X81">
        <f t="shared" si="17"/>
        <v>94.6</v>
      </c>
      <c r="Y81">
        <f t="shared" si="18"/>
        <v>3</v>
      </c>
      <c r="Z81">
        <f>COUNT(P81,N81,L81,J81,H81,F81,D81)</f>
        <v>2</v>
      </c>
      <c r="AA81">
        <f t="shared" si="19"/>
        <v>5</v>
      </c>
    </row>
    <row r="82" spans="1:27" x14ac:dyDescent="0.75">
      <c r="A82" t="s">
        <v>69</v>
      </c>
      <c r="B82">
        <v>81</v>
      </c>
      <c r="C82">
        <f>VLOOKUP(A82,[1]Sheet1!$A$2:$C$166,2,FALSE)</f>
        <v>28</v>
      </c>
      <c r="D82">
        <f>VLOOKUP(A82,[1]Sheet1!$A$2:$C$166,3,FALSE)</f>
        <v>26</v>
      </c>
      <c r="E82" t="e">
        <f>VLOOKUP(A82,[2]Sheet1!$A$2:$C$96,2,FALSE)</f>
        <v>#N/A</v>
      </c>
      <c r="F82" t="e">
        <f>VLOOKUP(A82,[2]Sheet1!$A$2:$C$96,3,FALSE)</f>
        <v>#N/A</v>
      </c>
      <c r="G82">
        <f>VLOOKUP(A82,[3]Sheet1!$A$2:$C$212,2,FALSE)</f>
        <v>53</v>
      </c>
      <c r="H82">
        <f>VLOOKUP(A82,[3]Sheet1!$A$2:$C$212,3,FALSE)</f>
        <v>97</v>
      </c>
      <c r="I82" t="e">
        <f>VLOOKUP(A82,[4]Sheet1!$A$2:$C$41,2,FALSE)</f>
        <v>#N/A</v>
      </c>
      <c r="J82" t="e">
        <f>VLOOKUP(A82,[4]Sheet1!$A$2:$C$41,3,FALSE)</f>
        <v>#N/A</v>
      </c>
      <c r="K82" t="e">
        <f>VLOOKUP(A82,[5]Sheet1!$A$2:$C$130,2,FALSE)</f>
        <v>#N/A</v>
      </c>
      <c r="L82" t="e">
        <f>VLOOKUP(A82,[5]Sheet1!$A$2:$C$130,3,FALSE)</f>
        <v>#N/A</v>
      </c>
      <c r="M82">
        <f>VLOOKUP(A82,[6]Sheet1!$A$2:$C$187,2,FALSE)</f>
        <v>43</v>
      </c>
      <c r="N82">
        <f>VLOOKUP(A82,[6]Sheet1!$A$2:$C$187,3,FALSE)</f>
        <v>70</v>
      </c>
      <c r="O82">
        <f>VLOOKUP(A82,[7]Sheet1!$A$2:$C$55,2,FALSE)</f>
        <v>6</v>
      </c>
      <c r="P82" t="e">
        <f>VLOOKUP(A82,[7]Sheet1!$A$2:$C$55,3,FALSE)</f>
        <v>#N/A</v>
      </c>
      <c r="Q82">
        <f t="shared" si="10"/>
        <v>27</v>
      </c>
      <c r="R82" t="e">
        <f t="shared" si="11"/>
        <v>#DIV/0!</v>
      </c>
      <c r="S82">
        <f t="shared" si="12"/>
        <v>75</v>
      </c>
      <c r="T82" t="e">
        <f t="shared" si="13"/>
        <v>#DIV/0!</v>
      </c>
      <c r="U82" t="e">
        <f t="shared" si="14"/>
        <v>#DIV/0!</v>
      </c>
      <c r="V82">
        <f t="shared" si="15"/>
        <v>56.5</v>
      </c>
      <c r="W82">
        <f t="shared" si="16"/>
        <v>6</v>
      </c>
      <c r="X82">
        <f t="shared" si="17"/>
        <v>46.142857142857146</v>
      </c>
      <c r="Y82">
        <f t="shared" si="18"/>
        <v>4</v>
      </c>
      <c r="Z82">
        <f>COUNT(P82,N82,L82,J82,H82,F82,D82)</f>
        <v>3</v>
      </c>
      <c r="AA82">
        <f t="shared" si="19"/>
        <v>7</v>
      </c>
    </row>
    <row r="83" spans="1:27" x14ac:dyDescent="0.75">
      <c r="A83" t="s">
        <v>71</v>
      </c>
      <c r="B83">
        <v>82</v>
      </c>
      <c r="C83">
        <f>VLOOKUP(A83,[1]Sheet1!$A$2:$C$166,2,FALSE)</f>
        <v>9</v>
      </c>
      <c r="D83">
        <f>VLOOKUP(A83,[1]Sheet1!$A$2:$C$166,3,FALSE)</f>
        <v>21</v>
      </c>
      <c r="E83" t="e">
        <f>VLOOKUP(A83,[2]Sheet1!$A$2:$C$96,2,FALSE)</f>
        <v>#N/A</v>
      </c>
      <c r="F83" t="e">
        <f>VLOOKUP(A83,[2]Sheet1!$A$2:$C$96,3,FALSE)</f>
        <v>#N/A</v>
      </c>
      <c r="G83">
        <f>VLOOKUP(A83,[3]Sheet1!$A$2:$C$212,2,FALSE)</f>
        <v>6</v>
      </c>
      <c r="H83">
        <f>VLOOKUP(A83,[3]Sheet1!$A$2:$C$212,3,FALSE)</f>
        <v>57</v>
      </c>
      <c r="I83" t="e">
        <f>VLOOKUP(A83,[4]Sheet1!$A$2:$C$41,2,FALSE)</f>
        <v>#N/A</v>
      </c>
      <c r="J83" t="e">
        <f>VLOOKUP(A83,[4]Sheet1!$A$2:$C$41,3,FALSE)</f>
        <v>#N/A</v>
      </c>
      <c r="K83">
        <f>VLOOKUP(A83,[5]Sheet1!$A$2:$C$130,2,FALSE)</f>
        <v>42</v>
      </c>
      <c r="L83">
        <f>VLOOKUP(A83,[5]Sheet1!$A$2:$C$130,3,FALSE)</f>
        <v>46</v>
      </c>
      <c r="M83">
        <f>VLOOKUP(A83,[6]Sheet1!$A$2:$C$187,2,FALSE)</f>
        <v>66</v>
      </c>
      <c r="N83">
        <f>VLOOKUP(A83,[6]Sheet1!$A$2:$C$187,3,FALSE)</f>
        <v>30</v>
      </c>
      <c r="O83">
        <f>VLOOKUP(A83,[7]Sheet1!$A$2:$C$55,2,FALSE)</f>
        <v>2</v>
      </c>
      <c r="P83">
        <f>VLOOKUP(A83,[7]Sheet1!$A$2:$C$55,3,FALSE)</f>
        <v>22</v>
      </c>
      <c r="Q83">
        <f t="shared" si="10"/>
        <v>15</v>
      </c>
      <c r="R83" t="e">
        <f t="shared" si="11"/>
        <v>#DIV/0!</v>
      </c>
      <c r="S83">
        <f t="shared" si="12"/>
        <v>31.5</v>
      </c>
      <c r="T83" t="e">
        <f t="shared" si="13"/>
        <v>#DIV/0!</v>
      </c>
      <c r="U83">
        <f t="shared" si="14"/>
        <v>44</v>
      </c>
      <c r="V83">
        <f t="shared" si="15"/>
        <v>48</v>
      </c>
      <c r="W83">
        <f t="shared" si="16"/>
        <v>12</v>
      </c>
      <c r="X83">
        <f t="shared" si="17"/>
        <v>30.1</v>
      </c>
      <c r="Y83">
        <f t="shared" si="18"/>
        <v>5</v>
      </c>
      <c r="Z83">
        <f>COUNT(P83,N83,L83,J83,H83,F83,D83)</f>
        <v>5</v>
      </c>
      <c r="AA83">
        <f t="shared" si="19"/>
        <v>10</v>
      </c>
    </row>
    <row r="84" spans="1:27" x14ac:dyDescent="0.75">
      <c r="A84" t="s">
        <v>152</v>
      </c>
      <c r="B84">
        <v>83</v>
      </c>
      <c r="C84" t="e">
        <f>VLOOKUP(A84,[1]Sheet1!$A$2:$C$166,2,FALSE)</f>
        <v>#N/A</v>
      </c>
      <c r="D84" t="e">
        <f>VLOOKUP(A84,[1]Sheet1!$A$2:$C$166,3,FALSE)</f>
        <v>#N/A</v>
      </c>
      <c r="E84" t="e">
        <f>VLOOKUP(A84,[2]Sheet1!$A$2:$C$96,2,FALSE)</f>
        <v>#N/A</v>
      </c>
      <c r="F84" t="e">
        <f>VLOOKUP(A84,[2]Sheet1!$A$2:$C$96,3,FALSE)</f>
        <v>#N/A</v>
      </c>
      <c r="G84" t="e">
        <f>VLOOKUP(A84,[3]Sheet1!$A$2:$C$212,2,FALSE)</f>
        <v>#N/A</v>
      </c>
      <c r="H84" t="e">
        <f>VLOOKUP(A84,[3]Sheet1!$A$2:$C$212,3,FALSE)</f>
        <v>#N/A</v>
      </c>
      <c r="I84" t="e">
        <f>VLOOKUP(A84,[4]Sheet1!$A$2:$C$41,2,FALSE)</f>
        <v>#N/A</v>
      </c>
      <c r="J84" t="e">
        <f>VLOOKUP(A84,[4]Sheet1!$A$2:$C$41,3,FALSE)</f>
        <v>#N/A</v>
      </c>
      <c r="K84" t="e">
        <f>VLOOKUP(A84,[5]Sheet1!$A$2:$C$130,2,FALSE)</f>
        <v>#N/A</v>
      </c>
      <c r="L84" t="e">
        <f>VLOOKUP(A84,[5]Sheet1!$A$2:$C$130,3,FALSE)</f>
        <v>#N/A</v>
      </c>
      <c r="M84" t="e">
        <f>VLOOKUP(A84,[6]Sheet1!$A$2:$C$187,2,FALSE)</f>
        <v>#N/A</v>
      </c>
      <c r="N84" t="e">
        <f>VLOOKUP(A84,[6]Sheet1!$A$2:$C$187,3,FALSE)</f>
        <v>#N/A</v>
      </c>
      <c r="O84" t="e">
        <f>VLOOKUP(A84,[7]Sheet1!$A$2:$C$55,2,FALSE)</f>
        <v>#N/A</v>
      </c>
      <c r="P84" t="e">
        <f>VLOOKUP(A84,[7]Sheet1!$A$2:$C$55,3,FALSE)</f>
        <v>#N/A</v>
      </c>
      <c r="Q84" t="e">
        <f t="shared" si="10"/>
        <v>#DIV/0!</v>
      </c>
      <c r="R84" t="e">
        <f t="shared" si="11"/>
        <v>#DIV/0!</v>
      </c>
      <c r="S84" t="e">
        <f t="shared" si="12"/>
        <v>#DIV/0!</v>
      </c>
      <c r="T84" t="e">
        <f t="shared" si="13"/>
        <v>#DIV/0!</v>
      </c>
      <c r="U84" t="e">
        <f t="shared" si="14"/>
        <v>#DIV/0!</v>
      </c>
      <c r="V84" t="e">
        <f t="shared" si="15"/>
        <v>#DIV/0!</v>
      </c>
      <c r="W84" t="e">
        <f t="shared" si="16"/>
        <v>#DIV/0!</v>
      </c>
      <c r="X84" t="e">
        <f t="shared" si="17"/>
        <v>#DIV/0!</v>
      </c>
      <c r="Y84">
        <f t="shared" si="18"/>
        <v>0</v>
      </c>
      <c r="Z84">
        <f>COUNT(P84,N84,L84,J84,H84,F84,D84)</f>
        <v>0</v>
      </c>
      <c r="AA84">
        <f t="shared" si="19"/>
        <v>0</v>
      </c>
    </row>
    <row r="85" spans="1:27" x14ac:dyDescent="0.75">
      <c r="A85" t="s">
        <v>84</v>
      </c>
      <c r="B85">
        <v>84</v>
      </c>
      <c r="C85">
        <f>VLOOKUP(A85,[1]Sheet1!$A$2:$C$166,2,FALSE)</f>
        <v>95</v>
      </c>
      <c r="D85">
        <f>VLOOKUP(A85,[1]Sheet1!$A$2:$C$166,3,FALSE)</f>
        <v>68</v>
      </c>
      <c r="E85" t="e">
        <f>VLOOKUP(A85,[2]Sheet1!$A$2:$C$96,2,FALSE)</f>
        <v>#N/A</v>
      </c>
      <c r="F85" t="e">
        <f>VLOOKUP(A85,[2]Sheet1!$A$2:$C$96,3,FALSE)</f>
        <v>#N/A</v>
      </c>
      <c r="G85">
        <f>VLOOKUP(A85,[3]Sheet1!$A$2:$C$212,2,FALSE)</f>
        <v>68</v>
      </c>
      <c r="H85">
        <f>VLOOKUP(A85,[3]Sheet1!$A$2:$C$212,3,FALSE)</f>
        <v>84</v>
      </c>
      <c r="I85" t="e">
        <f>VLOOKUP(A85,[4]Sheet1!$A$2:$C$41,2,FALSE)</f>
        <v>#N/A</v>
      </c>
      <c r="J85" t="e">
        <f>VLOOKUP(A85,[4]Sheet1!$A$2:$C$41,3,FALSE)</f>
        <v>#N/A</v>
      </c>
      <c r="K85" t="e">
        <f>VLOOKUP(A85,[5]Sheet1!$A$2:$C$130,2,FALSE)</f>
        <v>#N/A</v>
      </c>
      <c r="L85" t="e">
        <f>VLOOKUP(A85,[5]Sheet1!$A$2:$C$130,3,FALSE)</f>
        <v>#N/A</v>
      </c>
      <c r="M85">
        <f>VLOOKUP(A85,[6]Sheet1!$A$2:$C$187,2,FALSE)</f>
        <v>41</v>
      </c>
      <c r="N85">
        <f>VLOOKUP(A85,[6]Sheet1!$A$2:$C$187,3,FALSE)</f>
        <v>31</v>
      </c>
      <c r="O85" t="e">
        <f>VLOOKUP(A85,[7]Sheet1!$A$2:$C$55,2,FALSE)</f>
        <v>#N/A</v>
      </c>
      <c r="P85" t="e">
        <f>VLOOKUP(A85,[7]Sheet1!$A$2:$C$55,3,FALSE)</f>
        <v>#N/A</v>
      </c>
      <c r="Q85">
        <f t="shared" si="10"/>
        <v>81.5</v>
      </c>
      <c r="R85" t="e">
        <f t="shared" si="11"/>
        <v>#DIV/0!</v>
      </c>
      <c r="S85">
        <f t="shared" si="12"/>
        <v>76</v>
      </c>
      <c r="T85" t="e">
        <f t="shared" si="13"/>
        <v>#DIV/0!</v>
      </c>
      <c r="U85" t="e">
        <f t="shared" si="14"/>
        <v>#DIV/0!</v>
      </c>
      <c r="V85">
        <f t="shared" si="15"/>
        <v>36</v>
      </c>
      <c r="W85" t="e">
        <f t="shared" si="16"/>
        <v>#DIV/0!</v>
      </c>
      <c r="X85">
        <f t="shared" si="17"/>
        <v>64.5</v>
      </c>
      <c r="Y85">
        <f t="shared" si="18"/>
        <v>3</v>
      </c>
      <c r="Z85">
        <f>COUNT(P85,N85,L85,J85,H85,F85,D85)</f>
        <v>3</v>
      </c>
      <c r="AA85">
        <f t="shared" si="19"/>
        <v>6</v>
      </c>
    </row>
    <row r="86" spans="1:27" x14ac:dyDescent="0.75">
      <c r="A86" t="s">
        <v>85</v>
      </c>
      <c r="B86">
        <v>85</v>
      </c>
      <c r="C86">
        <f>VLOOKUP(A86,[1]Sheet1!$A$2:$C$166,2,FALSE)</f>
        <v>60</v>
      </c>
      <c r="D86" t="e">
        <f>VLOOKUP(A86,[1]Sheet1!$A$2:$C$166,3,FALSE)</f>
        <v>#N/A</v>
      </c>
      <c r="E86" t="e">
        <f>VLOOKUP(A86,[2]Sheet1!$A$2:$C$96,2,FALSE)</f>
        <v>#N/A</v>
      </c>
      <c r="F86" t="e">
        <f>VLOOKUP(A86,[2]Sheet1!$A$2:$C$96,3,FALSE)</f>
        <v>#N/A</v>
      </c>
      <c r="G86">
        <f>VLOOKUP(A86,[3]Sheet1!$A$2:$C$212,2,FALSE)</f>
        <v>47</v>
      </c>
      <c r="H86">
        <f>VLOOKUP(A86,[3]Sheet1!$A$2:$C$212,3,FALSE)</f>
        <v>79</v>
      </c>
      <c r="I86" t="e">
        <f>VLOOKUP(A86,[4]Sheet1!$A$2:$C$41,2,FALSE)</f>
        <v>#N/A</v>
      </c>
      <c r="J86" t="e">
        <f>VLOOKUP(A86,[4]Sheet1!$A$2:$C$41,3,FALSE)</f>
        <v>#N/A</v>
      </c>
      <c r="K86">
        <f>VLOOKUP(A86,[5]Sheet1!$A$2:$C$130,2,FALSE)</f>
        <v>88</v>
      </c>
      <c r="L86">
        <f>VLOOKUP(A86,[5]Sheet1!$A$2:$C$130,3,FALSE)</f>
        <v>47</v>
      </c>
      <c r="M86">
        <f>VLOOKUP(A86,[6]Sheet1!$A$2:$C$187,2,FALSE)</f>
        <v>53</v>
      </c>
      <c r="N86">
        <f>VLOOKUP(A86,[6]Sheet1!$A$2:$C$187,3,FALSE)</f>
        <v>160</v>
      </c>
      <c r="O86">
        <f>VLOOKUP(A86,[7]Sheet1!$A$2:$C$55,2,FALSE)</f>
        <v>41</v>
      </c>
      <c r="P86" t="e">
        <f>VLOOKUP(A86,[7]Sheet1!$A$2:$C$55,3,FALSE)</f>
        <v>#N/A</v>
      </c>
      <c r="Q86">
        <f t="shared" si="10"/>
        <v>60</v>
      </c>
      <c r="R86" t="e">
        <f t="shared" si="11"/>
        <v>#DIV/0!</v>
      </c>
      <c r="S86">
        <f t="shared" si="12"/>
        <v>63</v>
      </c>
      <c r="T86" t="e">
        <f t="shared" si="13"/>
        <v>#DIV/0!</v>
      </c>
      <c r="U86">
        <f t="shared" si="14"/>
        <v>67.5</v>
      </c>
      <c r="V86">
        <f t="shared" si="15"/>
        <v>106.5</v>
      </c>
      <c r="W86">
        <f t="shared" si="16"/>
        <v>41</v>
      </c>
      <c r="X86">
        <f t="shared" si="17"/>
        <v>71.875</v>
      </c>
      <c r="Y86">
        <f t="shared" si="18"/>
        <v>5</v>
      </c>
      <c r="Z86">
        <f>COUNT(P86,N86,L86,J86,H86,F86,D86)</f>
        <v>3</v>
      </c>
      <c r="AA86">
        <f t="shared" si="19"/>
        <v>8</v>
      </c>
    </row>
    <row r="87" spans="1:27" x14ac:dyDescent="0.75">
      <c r="A87" t="s">
        <v>89</v>
      </c>
      <c r="B87">
        <v>86</v>
      </c>
      <c r="C87">
        <f>VLOOKUP(A87,[1]Sheet1!$A$2:$C$166,2,FALSE)</f>
        <v>30</v>
      </c>
      <c r="D87">
        <f>VLOOKUP(A87,[1]Sheet1!$A$2:$C$166,3,FALSE)</f>
        <v>7</v>
      </c>
      <c r="E87">
        <f>VLOOKUP(A87,[2]Sheet1!$A$2:$C$96,2,FALSE)</f>
        <v>78</v>
      </c>
      <c r="F87">
        <f>VLOOKUP(A87,[2]Sheet1!$A$2:$C$96,3,FALSE)</f>
        <v>26</v>
      </c>
      <c r="G87">
        <f>VLOOKUP(A87,[3]Sheet1!$A$2:$C$212,2,FALSE)</f>
        <v>73</v>
      </c>
      <c r="H87">
        <f>VLOOKUP(A87,[3]Sheet1!$A$2:$C$212,3,FALSE)</f>
        <v>16</v>
      </c>
      <c r="I87">
        <f>VLOOKUP(A87,[4]Sheet1!$A$2:$C$41,2,FALSE)</f>
        <v>14</v>
      </c>
      <c r="J87">
        <f>VLOOKUP(A87,[4]Sheet1!$A$2:$C$41,3,FALSE)</f>
        <v>10</v>
      </c>
      <c r="K87">
        <f>VLOOKUP(A87,[5]Sheet1!$A$2:$C$130,2,FALSE)</f>
        <v>19</v>
      </c>
      <c r="L87">
        <f>VLOOKUP(A87,[5]Sheet1!$A$2:$C$130,3,FALSE)</f>
        <v>87</v>
      </c>
      <c r="M87">
        <f>VLOOKUP(A87,[6]Sheet1!$A$2:$C$187,2,FALSE)</f>
        <v>20</v>
      </c>
      <c r="N87">
        <f>VLOOKUP(A87,[6]Sheet1!$A$2:$C$187,3,FALSE)</f>
        <v>2</v>
      </c>
      <c r="O87">
        <f>VLOOKUP(A87,[7]Sheet1!$A$2:$C$55,2,FALSE)</f>
        <v>16</v>
      </c>
      <c r="P87">
        <f>VLOOKUP(A87,[7]Sheet1!$A$2:$C$55,3,FALSE)</f>
        <v>6</v>
      </c>
      <c r="Q87">
        <f t="shared" si="10"/>
        <v>18.5</v>
      </c>
      <c r="R87">
        <f t="shared" si="11"/>
        <v>52</v>
      </c>
      <c r="S87">
        <f t="shared" si="12"/>
        <v>44.5</v>
      </c>
      <c r="T87">
        <f t="shared" si="13"/>
        <v>12</v>
      </c>
      <c r="U87">
        <f t="shared" si="14"/>
        <v>53</v>
      </c>
      <c r="V87">
        <f t="shared" si="15"/>
        <v>11</v>
      </c>
      <c r="W87">
        <f t="shared" si="16"/>
        <v>11</v>
      </c>
      <c r="X87">
        <f t="shared" si="17"/>
        <v>28.857142857142858</v>
      </c>
      <c r="Y87">
        <f t="shared" si="18"/>
        <v>7</v>
      </c>
      <c r="Z87">
        <f>COUNT(P87,N87,L87,J87,H87,F87,D87)</f>
        <v>7</v>
      </c>
      <c r="AA87">
        <f t="shared" si="19"/>
        <v>14</v>
      </c>
    </row>
    <row r="88" spans="1:27" x14ac:dyDescent="0.75">
      <c r="A88" t="s">
        <v>86</v>
      </c>
      <c r="B88">
        <v>87</v>
      </c>
      <c r="C88">
        <f>VLOOKUP(A88,[1]Sheet1!$A$2:$C$166,2,FALSE)</f>
        <v>103</v>
      </c>
      <c r="D88" t="e">
        <f>VLOOKUP(A88,[1]Sheet1!$A$2:$C$166,3,FALSE)</f>
        <v>#N/A</v>
      </c>
      <c r="E88" t="e">
        <f>VLOOKUP(A88,[2]Sheet1!$A$2:$C$96,2,FALSE)</f>
        <v>#N/A</v>
      </c>
      <c r="F88" t="e">
        <f>VLOOKUP(A88,[2]Sheet1!$A$2:$C$96,3,FALSE)</f>
        <v>#N/A</v>
      </c>
      <c r="G88">
        <f>VLOOKUP(A88,[3]Sheet1!$A$2:$C$212,2,FALSE)</f>
        <v>111</v>
      </c>
      <c r="H88" t="e">
        <f>VLOOKUP(A88,[3]Sheet1!$A$2:$C$212,3,FALSE)</f>
        <v>#N/A</v>
      </c>
      <c r="I88" t="e">
        <f>VLOOKUP(A88,[4]Sheet1!$A$2:$C$41,2,FALSE)</f>
        <v>#N/A</v>
      </c>
      <c r="J88" t="e">
        <f>VLOOKUP(A88,[4]Sheet1!$A$2:$C$41,3,FALSE)</f>
        <v>#N/A</v>
      </c>
      <c r="K88" t="e">
        <f>VLOOKUP(A88,[5]Sheet1!$A$2:$C$130,2,FALSE)</f>
        <v>#N/A</v>
      </c>
      <c r="L88" t="e">
        <f>VLOOKUP(A88,[5]Sheet1!$A$2:$C$130,3,FALSE)</f>
        <v>#N/A</v>
      </c>
      <c r="M88">
        <f>VLOOKUP(A88,[6]Sheet1!$A$2:$C$187,2,FALSE)</f>
        <v>77</v>
      </c>
      <c r="N88">
        <f>VLOOKUP(A88,[6]Sheet1!$A$2:$C$187,3,FALSE)</f>
        <v>22</v>
      </c>
      <c r="O88">
        <f>VLOOKUP(A88,[7]Sheet1!$A$2:$C$55,2,FALSE)</f>
        <v>32</v>
      </c>
      <c r="P88" t="e">
        <f>VLOOKUP(A88,[7]Sheet1!$A$2:$C$55,3,FALSE)</f>
        <v>#N/A</v>
      </c>
      <c r="Q88">
        <f t="shared" si="10"/>
        <v>103</v>
      </c>
      <c r="R88" t="e">
        <f t="shared" si="11"/>
        <v>#DIV/0!</v>
      </c>
      <c r="S88">
        <f t="shared" si="12"/>
        <v>111</v>
      </c>
      <c r="T88" t="e">
        <f t="shared" si="13"/>
        <v>#DIV/0!</v>
      </c>
      <c r="U88" t="e">
        <f t="shared" si="14"/>
        <v>#DIV/0!</v>
      </c>
      <c r="V88">
        <f t="shared" si="15"/>
        <v>49.5</v>
      </c>
      <c r="W88">
        <f t="shared" si="16"/>
        <v>32</v>
      </c>
      <c r="X88">
        <f t="shared" si="17"/>
        <v>69</v>
      </c>
      <c r="Y88">
        <f t="shared" si="18"/>
        <v>4</v>
      </c>
      <c r="Z88">
        <f>COUNT(P88,N88,L88,J88,H88,F88,D88)</f>
        <v>1</v>
      </c>
      <c r="AA88">
        <f t="shared" si="19"/>
        <v>5</v>
      </c>
    </row>
    <row r="89" spans="1:27" x14ac:dyDescent="0.75">
      <c r="A89" t="s">
        <v>70</v>
      </c>
      <c r="B89">
        <v>88</v>
      </c>
      <c r="C89" t="e">
        <f>VLOOKUP(A89,[1]Sheet1!$A$2:$C$166,2,FALSE)</f>
        <v>#N/A</v>
      </c>
      <c r="D89" t="e">
        <f>VLOOKUP(A89,[1]Sheet1!$A$2:$C$166,3,FALSE)</f>
        <v>#N/A</v>
      </c>
      <c r="E89" t="e">
        <f>VLOOKUP(A89,[2]Sheet1!$A$2:$C$96,2,FALSE)</f>
        <v>#N/A</v>
      </c>
      <c r="F89" t="e">
        <f>VLOOKUP(A89,[2]Sheet1!$A$2:$C$96,3,FALSE)</f>
        <v>#N/A</v>
      </c>
      <c r="G89">
        <f>VLOOKUP(A89,[3]Sheet1!$A$2:$C$212,2,FALSE)</f>
        <v>120</v>
      </c>
      <c r="H89">
        <f>VLOOKUP(A89,[3]Sheet1!$A$2:$C$212,3,FALSE)</f>
        <v>126</v>
      </c>
      <c r="I89" t="e">
        <f>VLOOKUP(A89,[4]Sheet1!$A$2:$C$41,2,FALSE)</f>
        <v>#N/A</v>
      </c>
      <c r="J89" t="e">
        <f>VLOOKUP(A89,[4]Sheet1!$A$2:$C$41,3,FALSE)</f>
        <v>#N/A</v>
      </c>
      <c r="K89" t="e">
        <f>VLOOKUP(A89,[5]Sheet1!$A$2:$C$130,2,FALSE)</f>
        <v>#N/A</v>
      </c>
      <c r="L89" t="e">
        <f>VLOOKUP(A89,[5]Sheet1!$A$2:$C$130,3,FALSE)</f>
        <v>#N/A</v>
      </c>
      <c r="M89" t="e">
        <f>VLOOKUP(A89,[6]Sheet1!$A$2:$C$187,2,FALSE)</f>
        <v>#N/A</v>
      </c>
      <c r="N89" t="e">
        <f>VLOOKUP(A89,[6]Sheet1!$A$2:$C$187,3,FALSE)</f>
        <v>#N/A</v>
      </c>
      <c r="O89" t="e">
        <f>VLOOKUP(A89,[7]Sheet1!$A$2:$C$55,2,FALSE)</f>
        <v>#N/A</v>
      </c>
      <c r="P89" t="e">
        <f>VLOOKUP(A89,[7]Sheet1!$A$2:$C$55,3,FALSE)</f>
        <v>#N/A</v>
      </c>
      <c r="Q89" t="e">
        <f t="shared" si="10"/>
        <v>#DIV/0!</v>
      </c>
      <c r="R89" t="e">
        <f t="shared" si="11"/>
        <v>#DIV/0!</v>
      </c>
      <c r="S89">
        <f t="shared" si="12"/>
        <v>123</v>
      </c>
      <c r="T89" t="e">
        <f t="shared" si="13"/>
        <v>#DIV/0!</v>
      </c>
      <c r="U89" t="e">
        <f t="shared" si="14"/>
        <v>#DIV/0!</v>
      </c>
      <c r="V89" t="e">
        <f t="shared" si="15"/>
        <v>#DIV/0!</v>
      </c>
      <c r="W89" t="e">
        <f t="shared" si="16"/>
        <v>#DIV/0!</v>
      </c>
      <c r="X89">
        <f t="shared" si="17"/>
        <v>123</v>
      </c>
      <c r="Y89">
        <f t="shared" si="18"/>
        <v>1</v>
      </c>
      <c r="Z89">
        <f>COUNT(P89,N89,L89,J89,H89,F89,D89)</f>
        <v>1</v>
      </c>
      <c r="AA89">
        <f t="shared" si="19"/>
        <v>2</v>
      </c>
    </row>
    <row r="90" spans="1:27" x14ac:dyDescent="0.75">
      <c r="A90" t="s">
        <v>80</v>
      </c>
      <c r="B90">
        <v>89</v>
      </c>
      <c r="C90">
        <f>VLOOKUP(A90,[1]Sheet1!$A$2:$C$166,2,FALSE)</f>
        <v>42</v>
      </c>
      <c r="D90" t="e">
        <f>VLOOKUP(A90,[1]Sheet1!$A$2:$C$166,3,FALSE)</f>
        <v>#N/A</v>
      </c>
      <c r="E90" t="e">
        <f>VLOOKUP(A90,[2]Sheet1!$A$2:$C$96,2,FALSE)</f>
        <v>#N/A</v>
      </c>
      <c r="F90" t="e">
        <f>VLOOKUP(A90,[2]Sheet1!$A$2:$C$96,3,FALSE)</f>
        <v>#N/A</v>
      </c>
      <c r="G90">
        <f>VLOOKUP(A90,[3]Sheet1!$A$2:$C$212,2,FALSE)</f>
        <v>74</v>
      </c>
      <c r="H90">
        <f>VLOOKUP(A90,[3]Sheet1!$A$2:$C$212,3,FALSE)</f>
        <v>124</v>
      </c>
      <c r="I90" t="e">
        <f>VLOOKUP(A90,[4]Sheet1!$A$2:$C$41,2,FALSE)</f>
        <v>#N/A</v>
      </c>
      <c r="J90" t="e">
        <f>VLOOKUP(A90,[4]Sheet1!$A$2:$C$41,3,FALSE)</f>
        <v>#N/A</v>
      </c>
      <c r="K90" t="e">
        <f>VLOOKUP(A90,[5]Sheet1!$A$2:$C$130,2,FALSE)</f>
        <v>#N/A</v>
      </c>
      <c r="L90" t="e">
        <f>VLOOKUP(A90,[5]Sheet1!$A$2:$C$130,3,FALSE)</f>
        <v>#N/A</v>
      </c>
      <c r="M90">
        <f>VLOOKUP(A90,[6]Sheet1!$A$2:$C$187,2,FALSE)</f>
        <v>136</v>
      </c>
      <c r="N90">
        <f>VLOOKUP(A90,[6]Sheet1!$A$2:$C$187,3,FALSE)</f>
        <v>157</v>
      </c>
      <c r="O90" t="e">
        <f>VLOOKUP(A90,[7]Sheet1!$A$2:$C$55,2,FALSE)</f>
        <v>#N/A</v>
      </c>
      <c r="P90" t="e">
        <f>VLOOKUP(A90,[7]Sheet1!$A$2:$C$55,3,FALSE)</f>
        <v>#N/A</v>
      </c>
      <c r="Q90">
        <f t="shared" si="10"/>
        <v>42</v>
      </c>
      <c r="R90" t="e">
        <f t="shared" si="11"/>
        <v>#DIV/0!</v>
      </c>
      <c r="S90">
        <f t="shared" si="12"/>
        <v>99</v>
      </c>
      <c r="T90" t="e">
        <f t="shared" si="13"/>
        <v>#DIV/0!</v>
      </c>
      <c r="U90" t="e">
        <f t="shared" si="14"/>
        <v>#DIV/0!</v>
      </c>
      <c r="V90">
        <f t="shared" si="15"/>
        <v>146.5</v>
      </c>
      <c r="W90" t="e">
        <f t="shared" si="16"/>
        <v>#DIV/0!</v>
      </c>
      <c r="X90">
        <f t="shared" si="17"/>
        <v>106.6</v>
      </c>
      <c r="Y90">
        <f t="shared" si="18"/>
        <v>3</v>
      </c>
      <c r="Z90">
        <f>COUNT(P90,N90,L90,J90,H90,F90,D90)</f>
        <v>2</v>
      </c>
      <c r="AA90">
        <f t="shared" si="19"/>
        <v>5</v>
      </c>
    </row>
    <row r="91" spans="1:27" x14ac:dyDescent="0.75">
      <c r="A91" t="s">
        <v>96</v>
      </c>
      <c r="B91">
        <v>90</v>
      </c>
      <c r="C91">
        <f>VLOOKUP(A91,[1]Sheet1!$A$2:$C$166,2,FALSE)</f>
        <v>49</v>
      </c>
      <c r="D91" t="e">
        <f>VLOOKUP(A91,[1]Sheet1!$A$2:$C$166,3,FALSE)</f>
        <v>#N/A</v>
      </c>
      <c r="E91" t="e">
        <f>VLOOKUP(A91,[2]Sheet1!$A$2:$C$96,2,FALSE)</f>
        <v>#N/A</v>
      </c>
      <c r="F91" t="e">
        <f>VLOOKUP(A91,[2]Sheet1!$A$2:$C$96,3,FALSE)</f>
        <v>#N/A</v>
      </c>
      <c r="G91">
        <f>VLOOKUP(A91,[3]Sheet1!$A$2:$C$212,2,FALSE)</f>
        <v>98</v>
      </c>
      <c r="H91">
        <f>VLOOKUP(A91,[3]Sheet1!$A$2:$C$212,3,FALSE)</f>
        <v>54</v>
      </c>
      <c r="I91" t="e">
        <f>VLOOKUP(A91,[4]Sheet1!$A$2:$C$41,2,FALSE)</f>
        <v>#N/A</v>
      </c>
      <c r="J91" t="e">
        <f>VLOOKUP(A91,[4]Sheet1!$A$2:$C$41,3,FALSE)</f>
        <v>#N/A</v>
      </c>
      <c r="K91" t="e">
        <f>VLOOKUP(A91,[5]Sheet1!$A$2:$C$130,2,FALSE)</f>
        <v>#N/A</v>
      </c>
      <c r="L91" t="e">
        <f>VLOOKUP(A91,[5]Sheet1!$A$2:$C$130,3,FALSE)</f>
        <v>#N/A</v>
      </c>
      <c r="M91">
        <f>VLOOKUP(A91,[6]Sheet1!$A$2:$C$187,2,FALSE)</f>
        <v>165</v>
      </c>
      <c r="N91">
        <f>VLOOKUP(A91,[6]Sheet1!$A$2:$C$187,3,FALSE)</f>
        <v>156</v>
      </c>
      <c r="O91" t="e">
        <f>VLOOKUP(A91,[7]Sheet1!$A$2:$C$55,2,FALSE)</f>
        <v>#N/A</v>
      </c>
      <c r="P91" t="e">
        <f>VLOOKUP(A91,[7]Sheet1!$A$2:$C$55,3,FALSE)</f>
        <v>#N/A</v>
      </c>
      <c r="Q91">
        <f t="shared" si="10"/>
        <v>49</v>
      </c>
      <c r="R91" t="e">
        <f t="shared" si="11"/>
        <v>#DIV/0!</v>
      </c>
      <c r="S91">
        <f t="shared" si="12"/>
        <v>76</v>
      </c>
      <c r="T91" t="e">
        <f t="shared" si="13"/>
        <v>#DIV/0!</v>
      </c>
      <c r="U91" t="e">
        <f t="shared" si="14"/>
        <v>#DIV/0!</v>
      </c>
      <c r="V91">
        <f t="shared" si="15"/>
        <v>160.5</v>
      </c>
      <c r="W91" t="e">
        <f t="shared" si="16"/>
        <v>#DIV/0!</v>
      </c>
      <c r="X91">
        <f t="shared" si="17"/>
        <v>104.4</v>
      </c>
      <c r="Y91">
        <f t="shared" si="18"/>
        <v>3</v>
      </c>
      <c r="Z91">
        <f>COUNT(P91,N91,L91,J91,H91,F91,D91)</f>
        <v>2</v>
      </c>
      <c r="AA91">
        <f t="shared" si="19"/>
        <v>5</v>
      </c>
    </row>
    <row r="92" spans="1:27" x14ac:dyDescent="0.75">
      <c r="A92" t="s">
        <v>81</v>
      </c>
      <c r="B92">
        <v>91</v>
      </c>
      <c r="C92">
        <f>VLOOKUP(A92,[1]Sheet1!$A$2:$C$166,2,FALSE)</f>
        <v>33</v>
      </c>
      <c r="D92">
        <f>VLOOKUP(A92,[1]Sheet1!$A$2:$C$166,3,FALSE)</f>
        <v>19</v>
      </c>
      <c r="E92">
        <f>VLOOKUP(A92,[2]Sheet1!$A$2:$C$96,2,FALSE)</f>
        <v>38</v>
      </c>
      <c r="F92">
        <f>VLOOKUP(A92,[2]Sheet1!$A$2:$C$96,3,FALSE)</f>
        <v>40</v>
      </c>
      <c r="G92">
        <f>VLOOKUP(A92,[3]Sheet1!$A$2:$C$212,2,FALSE)</f>
        <v>46</v>
      </c>
      <c r="H92">
        <f>VLOOKUP(A92,[3]Sheet1!$A$2:$C$212,3,FALSE)</f>
        <v>38</v>
      </c>
      <c r="I92" t="e">
        <f>VLOOKUP(A92,[4]Sheet1!$A$2:$C$41,2,FALSE)</f>
        <v>#N/A</v>
      </c>
      <c r="J92" t="e">
        <f>VLOOKUP(A92,[4]Sheet1!$A$2:$C$41,3,FALSE)</f>
        <v>#N/A</v>
      </c>
      <c r="K92">
        <f>VLOOKUP(A92,[5]Sheet1!$A$2:$C$130,2,FALSE)</f>
        <v>108</v>
      </c>
      <c r="L92">
        <f>VLOOKUP(A92,[5]Sheet1!$A$2:$C$130,3,FALSE)</f>
        <v>71</v>
      </c>
      <c r="M92">
        <f>VLOOKUP(A92,[6]Sheet1!$A$2:$C$187,2,FALSE)</f>
        <v>97</v>
      </c>
      <c r="N92">
        <f>VLOOKUP(A92,[6]Sheet1!$A$2:$C$187,3,FALSE)</f>
        <v>85</v>
      </c>
      <c r="O92" t="e">
        <f>VLOOKUP(A92,[7]Sheet1!$A$2:$C$55,2,FALSE)</f>
        <v>#N/A</v>
      </c>
      <c r="P92" t="e">
        <f>VLOOKUP(A92,[7]Sheet1!$A$2:$C$55,3,FALSE)</f>
        <v>#N/A</v>
      </c>
      <c r="Q92">
        <f t="shared" si="10"/>
        <v>26</v>
      </c>
      <c r="R92">
        <f t="shared" si="11"/>
        <v>39</v>
      </c>
      <c r="S92">
        <f t="shared" si="12"/>
        <v>42</v>
      </c>
      <c r="T92" t="e">
        <f t="shared" si="13"/>
        <v>#DIV/0!</v>
      </c>
      <c r="U92">
        <f t="shared" si="14"/>
        <v>89.5</v>
      </c>
      <c r="V92">
        <f t="shared" si="15"/>
        <v>91</v>
      </c>
      <c r="W92" t="e">
        <f t="shared" si="16"/>
        <v>#DIV/0!</v>
      </c>
      <c r="X92">
        <f t="shared" si="17"/>
        <v>57.5</v>
      </c>
      <c r="Y92">
        <f t="shared" si="18"/>
        <v>5</v>
      </c>
      <c r="Z92">
        <f>COUNT(P92,N92,L92,J92,H92,F92,D92)</f>
        <v>5</v>
      </c>
      <c r="AA92">
        <f t="shared" si="19"/>
        <v>10</v>
      </c>
    </row>
    <row r="93" spans="1:27" x14ac:dyDescent="0.75">
      <c r="A93" t="s">
        <v>82</v>
      </c>
      <c r="B93">
        <v>92</v>
      </c>
      <c r="C93" t="e">
        <f>VLOOKUP(A93,[1]Sheet1!$A$2:$C$166,2,FALSE)</f>
        <v>#N/A</v>
      </c>
      <c r="D93" t="e">
        <f>VLOOKUP(A93,[1]Sheet1!$A$2:$C$166,3,FALSE)</f>
        <v>#N/A</v>
      </c>
      <c r="E93" t="e">
        <f>VLOOKUP(A93,[2]Sheet1!$A$2:$C$96,2,FALSE)</f>
        <v>#N/A</v>
      </c>
      <c r="F93" t="e">
        <f>VLOOKUP(A93,[2]Sheet1!$A$2:$C$96,3,FALSE)</f>
        <v>#N/A</v>
      </c>
      <c r="G93">
        <f>VLOOKUP(A93,[3]Sheet1!$A$2:$C$212,2,FALSE)</f>
        <v>95</v>
      </c>
      <c r="H93" t="e">
        <f>VLOOKUP(A93,[3]Sheet1!$A$2:$C$212,3,FALSE)</f>
        <v>#N/A</v>
      </c>
      <c r="I93" t="e">
        <f>VLOOKUP(A93,[4]Sheet1!$A$2:$C$41,2,FALSE)</f>
        <v>#N/A</v>
      </c>
      <c r="J93" t="e">
        <f>VLOOKUP(A93,[4]Sheet1!$A$2:$C$41,3,FALSE)</f>
        <v>#N/A</v>
      </c>
      <c r="K93">
        <f>VLOOKUP(A93,[5]Sheet1!$A$2:$C$130,2,FALSE)</f>
        <v>100</v>
      </c>
      <c r="L93" t="e">
        <f>VLOOKUP(A93,[5]Sheet1!$A$2:$C$130,3,FALSE)</f>
        <v>#N/A</v>
      </c>
      <c r="M93">
        <f>VLOOKUP(A93,[6]Sheet1!$A$2:$C$187,2,FALSE)</f>
        <v>71</v>
      </c>
      <c r="N93" t="e">
        <f>VLOOKUP(A93,[6]Sheet1!$A$2:$C$187,3,FALSE)</f>
        <v>#N/A</v>
      </c>
      <c r="O93" t="e">
        <f>VLOOKUP(A93,[7]Sheet1!$A$2:$C$55,2,FALSE)</f>
        <v>#N/A</v>
      </c>
      <c r="P93" t="e">
        <f>VLOOKUP(A93,[7]Sheet1!$A$2:$C$55,3,FALSE)</f>
        <v>#N/A</v>
      </c>
      <c r="Q93" t="e">
        <f t="shared" si="10"/>
        <v>#DIV/0!</v>
      </c>
      <c r="R93" t="e">
        <f t="shared" si="11"/>
        <v>#DIV/0!</v>
      </c>
      <c r="S93">
        <f t="shared" si="12"/>
        <v>95</v>
      </c>
      <c r="T93" t="e">
        <f t="shared" si="13"/>
        <v>#DIV/0!</v>
      </c>
      <c r="U93">
        <f t="shared" si="14"/>
        <v>100</v>
      </c>
      <c r="V93">
        <f t="shared" si="15"/>
        <v>71</v>
      </c>
      <c r="W93" t="e">
        <f t="shared" si="16"/>
        <v>#DIV/0!</v>
      </c>
      <c r="X93">
        <f t="shared" si="17"/>
        <v>88.666666666666671</v>
      </c>
      <c r="Y93">
        <f t="shared" si="18"/>
        <v>3</v>
      </c>
      <c r="Z93">
        <f>COUNT(P93,N93,L93,J93,H93,F93,D93)</f>
        <v>0</v>
      </c>
      <c r="AA93">
        <f t="shared" si="19"/>
        <v>3</v>
      </c>
    </row>
    <row r="94" spans="1:27" x14ac:dyDescent="0.75">
      <c r="A94" t="s">
        <v>74</v>
      </c>
      <c r="B94">
        <v>93</v>
      </c>
      <c r="C94">
        <f>VLOOKUP(A94,[1]Sheet1!$A$2:$C$166,2,FALSE)</f>
        <v>40</v>
      </c>
      <c r="D94" t="e">
        <f>VLOOKUP(A94,[1]Sheet1!$A$2:$C$166,3,FALSE)</f>
        <v>#N/A</v>
      </c>
      <c r="E94" t="e">
        <f>VLOOKUP(A94,[2]Sheet1!$A$2:$C$96,2,FALSE)</f>
        <v>#N/A</v>
      </c>
      <c r="F94" t="e">
        <f>VLOOKUP(A94,[2]Sheet1!$A$2:$C$96,3,FALSE)</f>
        <v>#N/A</v>
      </c>
      <c r="G94">
        <f>VLOOKUP(A94,[3]Sheet1!$A$2:$C$212,2,FALSE)</f>
        <v>40</v>
      </c>
      <c r="H94">
        <f>VLOOKUP(A94,[3]Sheet1!$A$2:$C$212,3,FALSE)</f>
        <v>68</v>
      </c>
      <c r="I94" t="e">
        <f>VLOOKUP(A94,[4]Sheet1!$A$2:$C$41,2,FALSE)</f>
        <v>#N/A</v>
      </c>
      <c r="J94" t="e">
        <f>VLOOKUP(A94,[4]Sheet1!$A$2:$C$41,3,FALSE)</f>
        <v>#N/A</v>
      </c>
      <c r="K94">
        <f>VLOOKUP(A94,[5]Sheet1!$A$2:$C$130,2,FALSE)</f>
        <v>73</v>
      </c>
      <c r="L94">
        <f>VLOOKUP(A94,[5]Sheet1!$A$2:$C$130,3,FALSE)</f>
        <v>73</v>
      </c>
      <c r="M94">
        <f>VLOOKUP(A94,[6]Sheet1!$A$2:$C$187,2,FALSE)</f>
        <v>154</v>
      </c>
      <c r="N94">
        <f>VLOOKUP(A94,[6]Sheet1!$A$2:$C$187,3,FALSE)</f>
        <v>76</v>
      </c>
      <c r="O94" t="e">
        <f>VLOOKUP(A94,[7]Sheet1!$A$2:$C$55,2,FALSE)</f>
        <v>#N/A</v>
      </c>
      <c r="P94" t="e">
        <f>VLOOKUP(A94,[7]Sheet1!$A$2:$C$55,3,FALSE)</f>
        <v>#N/A</v>
      </c>
      <c r="Q94">
        <f t="shared" si="10"/>
        <v>40</v>
      </c>
      <c r="R94" t="e">
        <f t="shared" si="11"/>
        <v>#DIV/0!</v>
      </c>
      <c r="S94">
        <f t="shared" si="12"/>
        <v>54</v>
      </c>
      <c r="T94" t="e">
        <f t="shared" si="13"/>
        <v>#DIV/0!</v>
      </c>
      <c r="U94">
        <f t="shared" si="14"/>
        <v>73</v>
      </c>
      <c r="V94">
        <f t="shared" si="15"/>
        <v>115</v>
      </c>
      <c r="W94" t="e">
        <f t="shared" si="16"/>
        <v>#DIV/0!</v>
      </c>
      <c r="X94">
        <f t="shared" si="17"/>
        <v>74.857142857142861</v>
      </c>
      <c r="Y94">
        <f t="shared" si="18"/>
        <v>4</v>
      </c>
      <c r="Z94">
        <f>COUNT(P94,N94,L94,J94,H94,F94,D94)</f>
        <v>3</v>
      </c>
      <c r="AA94">
        <f t="shared" si="19"/>
        <v>7</v>
      </c>
    </row>
    <row r="95" spans="1:27" x14ac:dyDescent="0.75">
      <c r="A95" t="s">
        <v>79</v>
      </c>
      <c r="B95">
        <v>94</v>
      </c>
      <c r="C95" t="e">
        <f>VLOOKUP(A95,[1]Sheet1!$A$2:$C$166,2,FALSE)</f>
        <v>#N/A</v>
      </c>
      <c r="D95" t="e">
        <f>VLOOKUP(A95,[1]Sheet1!$A$2:$C$166,3,FALSE)</f>
        <v>#N/A</v>
      </c>
      <c r="E95" t="e">
        <f>VLOOKUP(A95,[2]Sheet1!$A$2:$C$96,2,FALSE)</f>
        <v>#N/A</v>
      </c>
      <c r="F95" t="e">
        <f>VLOOKUP(A95,[2]Sheet1!$A$2:$C$96,3,FALSE)</f>
        <v>#N/A</v>
      </c>
      <c r="G95">
        <f>VLOOKUP(A95,[3]Sheet1!$A$2:$C$212,2,FALSE)</f>
        <v>187</v>
      </c>
      <c r="H95">
        <f>VLOOKUP(A95,[3]Sheet1!$A$2:$C$212,3,FALSE)</f>
        <v>118</v>
      </c>
      <c r="I95" t="e">
        <f>VLOOKUP(A95,[4]Sheet1!$A$2:$C$41,2,FALSE)</f>
        <v>#N/A</v>
      </c>
      <c r="J95" t="e">
        <f>VLOOKUP(A95,[4]Sheet1!$A$2:$C$41,3,FALSE)</f>
        <v>#N/A</v>
      </c>
      <c r="K95" t="e">
        <f>VLOOKUP(A95,[5]Sheet1!$A$2:$C$130,2,FALSE)</f>
        <v>#N/A</v>
      </c>
      <c r="L95" t="e">
        <f>VLOOKUP(A95,[5]Sheet1!$A$2:$C$130,3,FALSE)</f>
        <v>#N/A</v>
      </c>
      <c r="M95" t="e">
        <f>VLOOKUP(A95,[6]Sheet1!$A$2:$C$187,2,FALSE)</f>
        <v>#N/A</v>
      </c>
      <c r="N95">
        <f>VLOOKUP(A95,[6]Sheet1!$A$2:$C$187,3,FALSE)</f>
        <v>141</v>
      </c>
      <c r="O95" t="e">
        <f>VLOOKUP(A95,[7]Sheet1!$A$2:$C$55,2,FALSE)</f>
        <v>#N/A</v>
      </c>
      <c r="P95" t="e">
        <f>VLOOKUP(A95,[7]Sheet1!$A$2:$C$55,3,FALSE)</f>
        <v>#N/A</v>
      </c>
      <c r="Q95" t="e">
        <f t="shared" si="10"/>
        <v>#DIV/0!</v>
      </c>
      <c r="R95" t="e">
        <f t="shared" si="11"/>
        <v>#DIV/0!</v>
      </c>
      <c r="S95">
        <f t="shared" si="12"/>
        <v>152.5</v>
      </c>
      <c r="T95" t="e">
        <f t="shared" si="13"/>
        <v>#DIV/0!</v>
      </c>
      <c r="U95" t="e">
        <f t="shared" si="14"/>
        <v>#DIV/0!</v>
      </c>
      <c r="V95">
        <f t="shared" si="15"/>
        <v>141</v>
      </c>
      <c r="W95" t="e">
        <f t="shared" si="16"/>
        <v>#DIV/0!</v>
      </c>
      <c r="X95">
        <f t="shared" si="17"/>
        <v>148.66666666666666</v>
      </c>
      <c r="Y95">
        <f t="shared" si="18"/>
        <v>1</v>
      </c>
      <c r="Z95">
        <f>COUNT(P95,N95,L95,J95,H95,F95,D95)</f>
        <v>2</v>
      </c>
      <c r="AA95">
        <f t="shared" si="19"/>
        <v>3</v>
      </c>
    </row>
    <row r="96" spans="1:27" x14ac:dyDescent="0.75">
      <c r="A96" t="s">
        <v>90</v>
      </c>
      <c r="B96">
        <v>95</v>
      </c>
      <c r="C96">
        <f>VLOOKUP(A96,[1]Sheet1!$A$2:$C$166,2,FALSE)</f>
        <v>137</v>
      </c>
      <c r="D96" t="e">
        <f>VLOOKUP(A96,[1]Sheet1!$A$2:$C$166,3,FALSE)</f>
        <v>#N/A</v>
      </c>
      <c r="E96" t="e">
        <f>VLOOKUP(A96,[2]Sheet1!$A$2:$C$96,2,FALSE)</f>
        <v>#N/A</v>
      </c>
      <c r="F96" t="e">
        <f>VLOOKUP(A96,[2]Sheet1!$A$2:$C$96,3,FALSE)</f>
        <v>#N/A</v>
      </c>
      <c r="G96">
        <f>VLOOKUP(A96,[3]Sheet1!$A$2:$C$212,2,FALSE)</f>
        <v>96</v>
      </c>
      <c r="H96">
        <f>VLOOKUP(A96,[3]Sheet1!$A$2:$C$212,3,FALSE)</f>
        <v>35</v>
      </c>
      <c r="I96" t="e">
        <f>VLOOKUP(A96,[4]Sheet1!$A$2:$C$41,2,FALSE)</f>
        <v>#N/A</v>
      </c>
      <c r="J96" t="e">
        <f>VLOOKUP(A96,[4]Sheet1!$A$2:$C$41,3,FALSE)</f>
        <v>#N/A</v>
      </c>
      <c r="K96" t="e">
        <f>VLOOKUP(A96,[5]Sheet1!$A$2:$C$130,2,FALSE)</f>
        <v>#N/A</v>
      </c>
      <c r="L96" t="e">
        <f>VLOOKUP(A96,[5]Sheet1!$A$2:$C$130,3,FALSE)</f>
        <v>#N/A</v>
      </c>
      <c r="M96">
        <f>VLOOKUP(A96,[6]Sheet1!$A$2:$C$187,2,FALSE)</f>
        <v>73</v>
      </c>
      <c r="N96">
        <f>VLOOKUP(A96,[6]Sheet1!$A$2:$C$187,3,FALSE)</f>
        <v>37</v>
      </c>
      <c r="O96" t="e">
        <f>VLOOKUP(A96,[7]Sheet1!$A$2:$C$55,2,FALSE)</f>
        <v>#N/A</v>
      </c>
      <c r="P96" t="e">
        <f>VLOOKUP(A96,[7]Sheet1!$A$2:$C$55,3,FALSE)</f>
        <v>#N/A</v>
      </c>
      <c r="Q96">
        <f t="shared" si="10"/>
        <v>137</v>
      </c>
      <c r="R96" t="e">
        <f t="shared" si="11"/>
        <v>#DIV/0!</v>
      </c>
      <c r="S96">
        <f t="shared" si="12"/>
        <v>65.5</v>
      </c>
      <c r="T96" t="e">
        <f t="shared" si="13"/>
        <v>#DIV/0!</v>
      </c>
      <c r="U96" t="e">
        <f t="shared" si="14"/>
        <v>#DIV/0!</v>
      </c>
      <c r="V96">
        <f t="shared" si="15"/>
        <v>55</v>
      </c>
      <c r="W96" t="e">
        <f t="shared" si="16"/>
        <v>#DIV/0!</v>
      </c>
      <c r="X96">
        <f t="shared" si="17"/>
        <v>75.599999999999994</v>
      </c>
      <c r="Y96">
        <f t="shared" si="18"/>
        <v>3</v>
      </c>
      <c r="Z96">
        <f>COUNT(P96,N96,L96,J96,H96,F96,D96)</f>
        <v>2</v>
      </c>
      <c r="AA96">
        <f t="shared" si="19"/>
        <v>5</v>
      </c>
    </row>
    <row r="97" spans="1:27" x14ac:dyDescent="0.75">
      <c r="A97" t="s">
        <v>88</v>
      </c>
      <c r="B97">
        <v>96</v>
      </c>
      <c r="C97">
        <f>VLOOKUP(A97,[1]Sheet1!$A$2:$C$166,2,FALSE)</f>
        <v>85</v>
      </c>
      <c r="D97">
        <f>VLOOKUP(A97,[1]Sheet1!$A$2:$C$166,3,FALSE)</f>
        <v>59</v>
      </c>
      <c r="E97">
        <f>VLOOKUP(A97,[2]Sheet1!$A$2:$C$96,2,FALSE)</f>
        <v>77</v>
      </c>
      <c r="F97">
        <f>VLOOKUP(A97,[2]Sheet1!$A$2:$C$96,3,FALSE)</f>
        <v>21</v>
      </c>
      <c r="G97">
        <f>VLOOKUP(A97,[3]Sheet1!$A$2:$C$212,2,FALSE)</f>
        <v>160</v>
      </c>
      <c r="H97">
        <f>VLOOKUP(A97,[3]Sheet1!$A$2:$C$212,3,FALSE)</f>
        <v>86</v>
      </c>
      <c r="I97" t="e">
        <f>VLOOKUP(A97,[4]Sheet1!$A$2:$C$41,2,FALSE)</f>
        <v>#N/A</v>
      </c>
      <c r="J97" t="e">
        <f>VLOOKUP(A97,[4]Sheet1!$A$2:$C$41,3,FALSE)</f>
        <v>#N/A</v>
      </c>
      <c r="K97">
        <f>VLOOKUP(A97,[5]Sheet1!$A$2:$C$130,2,FALSE)</f>
        <v>102</v>
      </c>
      <c r="L97">
        <f>VLOOKUP(A97,[5]Sheet1!$A$2:$C$130,3,FALSE)</f>
        <v>102</v>
      </c>
      <c r="M97">
        <f>VLOOKUP(A97,[6]Sheet1!$A$2:$C$187,2,FALSE)</f>
        <v>134</v>
      </c>
      <c r="N97">
        <f>VLOOKUP(A97,[6]Sheet1!$A$2:$C$187,3,FALSE)</f>
        <v>119</v>
      </c>
      <c r="O97">
        <f>VLOOKUP(A97,[7]Sheet1!$A$2:$C$55,2,FALSE)</f>
        <v>38</v>
      </c>
      <c r="P97" t="e">
        <f>VLOOKUP(A97,[7]Sheet1!$A$2:$C$55,3,FALSE)</f>
        <v>#N/A</v>
      </c>
      <c r="Q97">
        <f t="shared" si="10"/>
        <v>72</v>
      </c>
      <c r="R97">
        <f t="shared" si="11"/>
        <v>49</v>
      </c>
      <c r="S97">
        <f t="shared" si="12"/>
        <v>123</v>
      </c>
      <c r="T97" t="e">
        <f t="shared" si="13"/>
        <v>#DIV/0!</v>
      </c>
      <c r="U97">
        <f t="shared" si="14"/>
        <v>102</v>
      </c>
      <c r="V97">
        <f t="shared" si="15"/>
        <v>126.5</v>
      </c>
      <c r="W97">
        <f t="shared" si="16"/>
        <v>38</v>
      </c>
      <c r="X97">
        <f t="shared" si="17"/>
        <v>89.36363636363636</v>
      </c>
      <c r="Y97">
        <f t="shared" si="18"/>
        <v>6</v>
      </c>
      <c r="Z97">
        <f>COUNT(P97,N97,L97,J97,H97,F97,D97)</f>
        <v>5</v>
      </c>
      <c r="AA97">
        <f t="shared" si="19"/>
        <v>11</v>
      </c>
    </row>
    <row r="98" spans="1:27" x14ac:dyDescent="0.75">
      <c r="A98" t="s">
        <v>91</v>
      </c>
      <c r="B98">
        <v>97</v>
      </c>
      <c r="C98">
        <f>VLOOKUP(A98,[1]Sheet1!$A$2:$C$166,2,FALSE)</f>
        <v>145</v>
      </c>
      <c r="D98" t="e">
        <f>VLOOKUP(A98,[1]Sheet1!$A$2:$C$166,3,FALSE)</f>
        <v>#N/A</v>
      </c>
      <c r="E98">
        <f>VLOOKUP(A98,[2]Sheet1!$A$2:$C$96,2,FALSE)</f>
        <v>64</v>
      </c>
      <c r="F98">
        <f>VLOOKUP(A98,[2]Sheet1!$A$2:$C$96,3,FALSE)</f>
        <v>43</v>
      </c>
      <c r="G98">
        <f>VLOOKUP(A98,[3]Sheet1!$A$2:$C$212,2,FALSE)</f>
        <v>186</v>
      </c>
      <c r="H98">
        <f>VLOOKUP(A98,[3]Sheet1!$A$2:$C$212,3,FALSE)</f>
        <v>150</v>
      </c>
      <c r="I98" t="e">
        <f>VLOOKUP(A98,[4]Sheet1!$A$2:$C$41,2,FALSE)</f>
        <v>#N/A</v>
      </c>
      <c r="J98" t="e">
        <f>VLOOKUP(A98,[4]Sheet1!$A$2:$C$41,3,FALSE)</f>
        <v>#N/A</v>
      </c>
      <c r="K98" t="e">
        <f>VLOOKUP(A98,[5]Sheet1!$A$2:$C$130,2,FALSE)</f>
        <v>#N/A</v>
      </c>
      <c r="L98" t="e">
        <f>VLOOKUP(A98,[5]Sheet1!$A$2:$C$130,3,FALSE)</f>
        <v>#N/A</v>
      </c>
      <c r="M98" t="e">
        <f>VLOOKUP(A98,[6]Sheet1!$A$2:$C$187,2,FALSE)</f>
        <v>#N/A</v>
      </c>
      <c r="N98" t="e">
        <f>VLOOKUP(A98,[6]Sheet1!$A$2:$C$187,3,FALSE)</f>
        <v>#N/A</v>
      </c>
      <c r="O98" t="e">
        <f>VLOOKUP(A98,[7]Sheet1!$A$2:$C$55,2,FALSE)</f>
        <v>#N/A</v>
      </c>
      <c r="P98" t="e">
        <f>VLOOKUP(A98,[7]Sheet1!$A$2:$C$55,3,FALSE)</f>
        <v>#N/A</v>
      </c>
      <c r="Q98">
        <f t="shared" si="10"/>
        <v>145</v>
      </c>
      <c r="R98">
        <f t="shared" si="11"/>
        <v>53.5</v>
      </c>
      <c r="S98">
        <f t="shared" si="12"/>
        <v>168</v>
      </c>
      <c r="T98" t="e">
        <f t="shared" si="13"/>
        <v>#DIV/0!</v>
      </c>
      <c r="U98" t="e">
        <f t="shared" si="14"/>
        <v>#DIV/0!</v>
      </c>
      <c r="V98" t="e">
        <f t="shared" si="15"/>
        <v>#DIV/0!</v>
      </c>
      <c r="W98" t="e">
        <f t="shared" si="16"/>
        <v>#DIV/0!</v>
      </c>
      <c r="X98">
        <f t="shared" si="17"/>
        <v>117.6</v>
      </c>
      <c r="Y98">
        <f t="shared" si="18"/>
        <v>3</v>
      </c>
      <c r="Z98">
        <f>COUNT(P98,N98,L98,J98,H98,F98,D98)</f>
        <v>2</v>
      </c>
      <c r="AA98">
        <f t="shared" si="19"/>
        <v>5</v>
      </c>
    </row>
    <row r="99" spans="1:27" x14ac:dyDescent="0.75">
      <c r="A99" t="s">
        <v>106</v>
      </c>
      <c r="B99">
        <v>98</v>
      </c>
      <c r="C99">
        <f>VLOOKUP(A99,[1]Sheet1!$A$2:$C$166,2,FALSE)</f>
        <v>149</v>
      </c>
      <c r="D99" t="e">
        <f>VLOOKUP(A99,[1]Sheet1!$A$2:$C$166,3,FALSE)</f>
        <v>#N/A</v>
      </c>
      <c r="E99" t="e">
        <f>VLOOKUP(A99,[2]Sheet1!$A$2:$C$96,2,FALSE)</f>
        <v>#N/A</v>
      </c>
      <c r="F99" t="e">
        <f>VLOOKUP(A99,[2]Sheet1!$A$2:$C$96,3,FALSE)</f>
        <v>#N/A</v>
      </c>
      <c r="G99">
        <f>VLOOKUP(A99,[3]Sheet1!$A$2:$C$212,2,FALSE)</f>
        <v>204</v>
      </c>
      <c r="H99" t="e">
        <f>VLOOKUP(A99,[3]Sheet1!$A$2:$C$212,3,FALSE)</f>
        <v>#N/A</v>
      </c>
      <c r="I99" t="e">
        <f>VLOOKUP(A99,[4]Sheet1!$A$2:$C$41,2,FALSE)</f>
        <v>#N/A</v>
      </c>
      <c r="J99" t="e">
        <f>VLOOKUP(A99,[4]Sheet1!$A$2:$C$41,3,FALSE)</f>
        <v>#N/A</v>
      </c>
      <c r="K99" t="e">
        <f>VLOOKUP(A99,[5]Sheet1!$A$2:$C$130,2,FALSE)</f>
        <v>#N/A</v>
      </c>
      <c r="L99" t="e">
        <f>VLOOKUP(A99,[5]Sheet1!$A$2:$C$130,3,FALSE)</f>
        <v>#N/A</v>
      </c>
      <c r="M99" t="e">
        <f>VLOOKUP(A99,[6]Sheet1!$A$2:$C$187,2,FALSE)</f>
        <v>#N/A</v>
      </c>
      <c r="N99" t="e">
        <f>VLOOKUP(A99,[6]Sheet1!$A$2:$C$187,3,FALSE)</f>
        <v>#N/A</v>
      </c>
      <c r="O99" t="e">
        <f>VLOOKUP(A99,[7]Sheet1!$A$2:$C$55,2,FALSE)</f>
        <v>#N/A</v>
      </c>
      <c r="P99" t="e">
        <f>VLOOKUP(A99,[7]Sheet1!$A$2:$C$55,3,FALSE)</f>
        <v>#N/A</v>
      </c>
      <c r="Q99">
        <f t="shared" si="10"/>
        <v>149</v>
      </c>
      <c r="R99" t="e">
        <f t="shared" si="11"/>
        <v>#DIV/0!</v>
      </c>
      <c r="S99">
        <f t="shared" si="12"/>
        <v>204</v>
      </c>
      <c r="T99" t="e">
        <f t="shared" si="13"/>
        <v>#DIV/0!</v>
      </c>
      <c r="U99" t="e">
        <f t="shared" si="14"/>
        <v>#DIV/0!</v>
      </c>
      <c r="V99" t="e">
        <f t="shared" si="15"/>
        <v>#DIV/0!</v>
      </c>
      <c r="W99" t="e">
        <f t="shared" si="16"/>
        <v>#DIV/0!</v>
      </c>
      <c r="X99">
        <f t="shared" si="17"/>
        <v>176.5</v>
      </c>
      <c r="Y99">
        <f t="shared" si="18"/>
        <v>2</v>
      </c>
      <c r="Z99">
        <f>COUNT(P99,N99,L99,J99,H99,F99,D99)</f>
        <v>0</v>
      </c>
      <c r="AA99">
        <f t="shared" si="19"/>
        <v>2</v>
      </c>
    </row>
    <row r="100" spans="1:27" x14ac:dyDescent="0.75">
      <c r="A100" t="s">
        <v>92</v>
      </c>
      <c r="B100">
        <v>99</v>
      </c>
      <c r="C100">
        <f>VLOOKUP(A100,[1]Sheet1!$A$2:$C$166,2,FALSE)</f>
        <v>58</v>
      </c>
      <c r="D100">
        <f>VLOOKUP(A100,[1]Sheet1!$A$2:$C$166,3,FALSE)</f>
        <v>43</v>
      </c>
      <c r="E100" t="e">
        <f>VLOOKUP(A100,[2]Sheet1!$A$2:$C$96,2,FALSE)</f>
        <v>#N/A</v>
      </c>
      <c r="F100" t="e">
        <f>VLOOKUP(A100,[2]Sheet1!$A$2:$C$96,3,FALSE)</f>
        <v>#N/A</v>
      </c>
      <c r="G100">
        <f>VLOOKUP(A100,[3]Sheet1!$A$2:$C$212,2,FALSE)</f>
        <v>51</v>
      </c>
      <c r="H100">
        <f>VLOOKUP(A100,[3]Sheet1!$A$2:$C$212,3,FALSE)</f>
        <v>46</v>
      </c>
      <c r="I100" t="e">
        <f>VLOOKUP(A100,[4]Sheet1!$A$2:$C$41,2,FALSE)</f>
        <v>#N/A</v>
      </c>
      <c r="J100" t="e">
        <f>VLOOKUP(A100,[4]Sheet1!$A$2:$C$41,3,FALSE)</f>
        <v>#N/A</v>
      </c>
      <c r="K100">
        <f>VLOOKUP(A100,[5]Sheet1!$A$2:$C$130,2,FALSE)</f>
        <v>110</v>
      </c>
      <c r="L100">
        <f>VLOOKUP(A100,[5]Sheet1!$A$2:$C$130,3,FALSE)</f>
        <v>99</v>
      </c>
      <c r="M100">
        <f>VLOOKUP(A100,[6]Sheet1!$A$2:$C$187,2,FALSE)</f>
        <v>23</v>
      </c>
      <c r="N100">
        <f>VLOOKUP(A100,[6]Sheet1!$A$2:$C$187,3,FALSE)</f>
        <v>17</v>
      </c>
      <c r="O100" t="e">
        <f>VLOOKUP(A100,[7]Sheet1!$A$2:$C$55,2,FALSE)</f>
        <v>#N/A</v>
      </c>
      <c r="P100" t="e">
        <f>VLOOKUP(A100,[7]Sheet1!$A$2:$C$55,3,FALSE)</f>
        <v>#N/A</v>
      </c>
      <c r="Q100">
        <f t="shared" si="10"/>
        <v>50.5</v>
      </c>
      <c r="R100" t="e">
        <f t="shared" si="11"/>
        <v>#DIV/0!</v>
      </c>
      <c r="S100">
        <f t="shared" si="12"/>
        <v>48.5</v>
      </c>
      <c r="T100" t="e">
        <f t="shared" si="13"/>
        <v>#DIV/0!</v>
      </c>
      <c r="U100">
        <f t="shared" si="14"/>
        <v>104.5</v>
      </c>
      <c r="V100">
        <f t="shared" si="15"/>
        <v>20</v>
      </c>
      <c r="W100" t="e">
        <f t="shared" si="16"/>
        <v>#DIV/0!</v>
      </c>
      <c r="X100">
        <f t="shared" si="17"/>
        <v>55.875</v>
      </c>
      <c r="Y100">
        <f t="shared" si="18"/>
        <v>4</v>
      </c>
      <c r="Z100">
        <f>COUNT(P100,N100,L100,J100,H100,F100,D100)</f>
        <v>4</v>
      </c>
      <c r="AA100">
        <f t="shared" si="19"/>
        <v>8</v>
      </c>
    </row>
    <row r="101" spans="1:27" x14ac:dyDescent="0.75">
      <c r="A101" t="s">
        <v>93</v>
      </c>
      <c r="B101">
        <v>100</v>
      </c>
      <c r="C101">
        <f>VLOOKUP(A101,[1]Sheet1!$A$2:$C$166,2,FALSE)</f>
        <v>47</v>
      </c>
      <c r="D101" t="e">
        <f>VLOOKUP(A101,[1]Sheet1!$A$2:$C$166,3,FALSE)</f>
        <v>#N/A</v>
      </c>
      <c r="E101">
        <f>VLOOKUP(A101,[2]Sheet1!$A$2:$C$96,2,FALSE)</f>
        <v>69</v>
      </c>
      <c r="F101" t="e">
        <f>VLOOKUP(A101,[2]Sheet1!$A$2:$C$96,3,FALSE)</f>
        <v>#N/A</v>
      </c>
      <c r="G101">
        <f>VLOOKUP(A101,[3]Sheet1!$A$2:$C$212,2,FALSE)</f>
        <v>57</v>
      </c>
      <c r="H101">
        <f>VLOOKUP(A101,[3]Sheet1!$A$2:$C$212,3,FALSE)</f>
        <v>78</v>
      </c>
      <c r="I101" t="e">
        <f>VLOOKUP(A101,[4]Sheet1!$A$2:$C$41,2,FALSE)</f>
        <v>#N/A</v>
      </c>
      <c r="J101" t="e">
        <f>VLOOKUP(A101,[4]Sheet1!$A$2:$C$41,3,FALSE)</f>
        <v>#N/A</v>
      </c>
      <c r="K101">
        <f>VLOOKUP(A101,[5]Sheet1!$A$2:$C$130,2,FALSE)</f>
        <v>69</v>
      </c>
      <c r="L101">
        <f>VLOOKUP(A101,[5]Sheet1!$A$2:$C$130,3,FALSE)</f>
        <v>86</v>
      </c>
      <c r="M101">
        <f>VLOOKUP(A101,[6]Sheet1!$A$2:$C$187,2,FALSE)</f>
        <v>14</v>
      </c>
      <c r="N101">
        <f>VLOOKUP(A101,[6]Sheet1!$A$2:$C$187,3,FALSE)</f>
        <v>16</v>
      </c>
      <c r="O101" t="e">
        <f>VLOOKUP(A101,[7]Sheet1!$A$2:$C$55,2,FALSE)</f>
        <v>#N/A</v>
      </c>
      <c r="P101" t="e">
        <f>VLOOKUP(A101,[7]Sheet1!$A$2:$C$55,3,FALSE)</f>
        <v>#N/A</v>
      </c>
      <c r="Q101">
        <f t="shared" si="10"/>
        <v>47</v>
      </c>
      <c r="R101">
        <f t="shared" si="11"/>
        <v>69</v>
      </c>
      <c r="S101">
        <f t="shared" si="12"/>
        <v>67.5</v>
      </c>
      <c r="T101" t="e">
        <f t="shared" si="13"/>
        <v>#DIV/0!</v>
      </c>
      <c r="U101">
        <f t="shared" si="14"/>
        <v>77.5</v>
      </c>
      <c r="V101">
        <f t="shared" si="15"/>
        <v>15</v>
      </c>
      <c r="W101" t="e">
        <f t="shared" si="16"/>
        <v>#DIV/0!</v>
      </c>
      <c r="X101">
        <f t="shared" si="17"/>
        <v>54.5</v>
      </c>
      <c r="Y101">
        <f t="shared" si="18"/>
        <v>5</v>
      </c>
      <c r="Z101">
        <f>COUNT(P101,N101,L101,J101,H101,F101,D101)</f>
        <v>3</v>
      </c>
      <c r="AA101">
        <f t="shared" si="19"/>
        <v>8</v>
      </c>
    </row>
    <row r="102" spans="1:27" x14ac:dyDescent="0.75">
      <c r="A102" t="s">
        <v>95</v>
      </c>
      <c r="B102">
        <v>101</v>
      </c>
      <c r="C102">
        <f>VLOOKUP(A102,[1]Sheet1!$A$2:$C$166,2,FALSE)</f>
        <v>158</v>
      </c>
      <c r="D102" t="e">
        <f>VLOOKUP(A102,[1]Sheet1!$A$2:$C$166,3,FALSE)</f>
        <v>#N/A</v>
      </c>
      <c r="E102">
        <f>VLOOKUP(A102,[2]Sheet1!$A$2:$C$96,2,FALSE)</f>
        <v>11</v>
      </c>
      <c r="F102">
        <f>VLOOKUP(A102,[2]Sheet1!$A$2:$C$96,3,FALSE)</f>
        <v>14</v>
      </c>
      <c r="G102">
        <f>VLOOKUP(A102,[3]Sheet1!$A$2:$C$212,2,FALSE)</f>
        <v>165</v>
      </c>
      <c r="H102">
        <f>VLOOKUP(A102,[3]Sheet1!$A$2:$C$212,3,FALSE)</f>
        <v>103</v>
      </c>
      <c r="I102" t="e">
        <f>VLOOKUP(A102,[4]Sheet1!$A$2:$C$41,2,FALSE)</f>
        <v>#N/A</v>
      </c>
      <c r="J102" t="e">
        <f>VLOOKUP(A102,[4]Sheet1!$A$2:$C$41,3,FALSE)</f>
        <v>#N/A</v>
      </c>
      <c r="K102" t="e">
        <f>VLOOKUP(A102,[5]Sheet1!$A$2:$C$130,2,FALSE)</f>
        <v>#N/A</v>
      </c>
      <c r="L102" t="e">
        <f>VLOOKUP(A102,[5]Sheet1!$A$2:$C$130,3,FALSE)</f>
        <v>#N/A</v>
      </c>
      <c r="M102" t="e">
        <f>VLOOKUP(A102,[6]Sheet1!$A$2:$C$187,2,FALSE)</f>
        <v>#N/A</v>
      </c>
      <c r="N102">
        <f>VLOOKUP(A102,[6]Sheet1!$A$2:$C$187,3,FALSE)</f>
        <v>80</v>
      </c>
      <c r="O102" t="e">
        <f>VLOOKUP(A102,[7]Sheet1!$A$2:$C$55,2,FALSE)</f>
        <v>#N/A</v>
      </c>
      <c r="P102" t="e">
        <f>VLOOKUP(A102,[7]Sheet1!$A$2:$C$55,3,FALSE)</f>
        <v>#N/A</v>
      </c>
      <c r="Q102">
        <f t="shared" si="10"/>
        <v>158</v>
      </c>
      <c r="R102">
        <f t="shared" si="11"/>
        <v>12.5</v>
      </c>
      <c r="S102">
        <f t="shared" si="12"/>
        <v>134</v>
      </c>
      <c r="T102" t="e">
        <f t="shared" si="13"/>
        <v>#DIV/0!</v>
      </c>
      <c r="U102" t="e">
        <f t="shared" si="14"/>
        <v>#DIV/0!</v>
      </c>
      <c r="V102">
        <f t="shared" si="15"/>
        <v>80</v>
      </c>
      <c r="W102" t="e">
        <f t="shared" si="16"/>
        <v>#DIV/0!</v>
      </c>
      <c r="X102">
        <f t="shared" si="17"/>
        <v>88.5</v>
      </c>
      <c r="Y102">
        <f t="shared" si="18"/>
        <v>3</v>
      </c>
      <c r="Z102">
        <f>COUNT(P102,N102,L102,J102,H102,F102,D102)</f>
        <v>3</v>
      </c>
      <c r="AA102">
        <f t="shared" si="19"/>
        <v>6</v>
      </c>
    </row>
    <row r="103" spans="1:27" x14ac:dyDescent="0.75">
      <c r="A103" t="s">
        <v>102</v>
      </c>
      <c r="B103">
        <v>102</v>
      </c>
      <c r="C103">
        <f>VLOOKUP(A103,[1]Sheet1!$A$2:$C$166,2,FALSE)</f>
        <v>20</v>
      </c>
      <c r="D103">
        <f>VLOOKUP(A103,[1]Sheet1!$A$2:$C$166,3,FALSE)</f>
        <v>30</v>
      </c>
      <c r="E103" t="e">
        <f>VLOOKUP(A103,[2]Sheet1!$A$2:$C$96,2,FALSE)</f>
        <v>#N/A</v>
      </c>
      <c r="F103" t="e">
        <f>VLOOKUP(A103,[2]Sheet1!$A$2:$C$96,3,FALSE)</f>
        <v>#N/A</v>
      </c>
      <c r="G103">
        <f>VLOOKUP(A103,[3]Sheet1!$A$2:$C$212,2,FALSE)</f>
        <v>33</v>
      </c>
      <c r="H103">
        <f>VLOOKUP(A103,[3]Sheet1!$A$2:$C$212,3,FALSE)</f>
        <v>58</v>
      </c>
      <c r="I103" t="e">
        <f>VLOOKUP(A103,[4]Sheet1!$A$2:$C$41,2,FALSE)</f>
        <v>#N/A</v>
      </c>
      <c r="J103" t="e">
        <f>VLOOKUP(A103,[4]Sheet1!$A$2:$C$41,3,FALSE)</f>
        <v>#N/A</v>
      </c>
      <c r="K103">
        <f>VLOOKUP(A103,[5]Sheet1!$A$2:$C$130,2,FALSE)</f>
        <v>60</v>
      </c>
      <c r="L103">
        <f>VLOOKUP(A103,[5]Sheet1!$A$2:$C$130,3,FALSE)</f>
        <v>62</v>
      </c>
      <c r="M103">
        <f>VLOOKUP(A103,[6]Sheet1!$A$2:$C$187,2,FALSE)</f>
        <v>31</v>
      </c>
      <c r="N103">
        <f>VLOOKUP(A103,[6]Sheet1!$A$2:$C$187,3,FALSE)</f>
        <v>38</v>
      </c>
      <c r="O103">
        <f>VLOOKUP(A103,[7]Sheet1!$A$2:$C$55,2,FALSE)</f>
        <v>52</v>
      </c>
      <c r="P103">
        <f>VLOOKUP(A103,[7]Sheet1!$A$2:$C$55,3,FALSE)</f>
        <v>34</v>
      </c>
      <c r="Q103">
        <f t="shared" si="10"/>
        <v>25</v>
      </c>
      <c r="R103" t="e">
        <f t="shared" si="11"/>
        <v>#DIV/0!</v>
      </c>
      <c r="S103">
        <f t="shared" si="12"/>
        <v>45.5</v>
      </c>
      <c r="T103" t="e">
        <f t="shared" si="13"/>
        <v>#DIV/0!</v>
      </c>
      <c r="U103">
        <f t="shared" si="14"/>
        <v>61</v>
      </c>
      <c r="V103">
        <f t="shared" si="15"/>
        <v>34.5</v>
      </c>
      <c r="W103">
        <f t="shared" si="16"/>
        <v>43</v>
      </c>
      <c r="X103">
        <f t="shared" si="17"/>
        <v>41.8</v>
      </c>
      <c r="Y103">
        <f t="shared" si="18"/>
        <v>5</v>
      </c>
      <c r="Z103">
        <f>COUNT(P103,N103,L103,J103,H103,F103,D103)</f>
        <v>5</v>
      </c>
      <c r="AA103">
        <f t="shared" si="19"/>
        <v>10</v>
      </c>
    </row>
    <row r="104" spans="1:27" x14ac:dyDescent="0.75">
      <c r="A104" t="s">
        <v>98</v>
      </c>
      <c r="B104">
        <v>103</v>
      </c>
      <c r="C104">
        <f>VLOOKUP(A104,[1]Sheet1!$A$2:$C$166,2,FALSE)</f>
        <v>127</v>
      </c>
      <c r="D104">
        <f>VLOOKUP(A104,[1]Sheet1!$A$2:$C$166,3,FALSE)</f>
        <v>69</v>
      </c>
      <c r="E104" t="e">
        <f>VLOOKUP(A104,[2]Sheet1!$A$2:$C$96,2,FALSE)</f>
        <v>#N/A</v>
      </c>
      <c r="F104" t="e">
        <f>VLOOKUP(A104,[2]Sheet1!$A$2:$C$96,3,FALSE)</f>
        <v>#N/A</v>
      </c>
      <c r="G104">
        <f>VLOOKUP(A104,[3]Sheet1!$A$2:$C$212,2,FALSE)</f>
        <v>89</v>
      </c>
      <c r="H104" t="e">
        <f>VLOOKUP(A104,[3]Sheet1!$A$2:$C$212,3,FALSE)</f>
        <v>#N/A</v>
      </c>
      <c r="I104" t="e">
        <f>VLOOKUP(A104,[4]Sheet1!$A$2:$C$41,2,FALSE)</f>
        <v>#N/A</v>
      </c>
      <c r="J104" t="e">
        <f>VLOOKUP(A104,[4]Sheet1!$A$2:$C$41,3,FALSE)</f>
        <v>#N/A</v>
      </c>
      <c r="K104" t="e">
        <f>VLOOKUP(A104,[5]Sheet1!$A$2:$C$130,2,FALSE)</f>
        <v>#N/A</v>
      </c>
      <c r="L104" t="e">
        <f>VLOOKUP(A104,[5]Sheet1!$A$2:$C$130,3,FALSE)</f>
        <v>#N/A</v>
      </c>
      <c r="M104">
        <f>VLOOKUP(A104,[6]Sheet1!$A$2:$C$187,2,FALSE)</f>
        <v>146</v>
      </c>
      <c r="N104">
        <f>VLOOKUP(A104,[6]Sheet1!$A$2:$C$187,3,FALSE)</f>
        <v>130</v>
      </c>
      <c r="O104" t="e">
        <f>VLOOKUP(A104,[7]Sheet1!$A$2:$C$55,2,FALSE)</f>
        <v>#N/A</v>
      </c>
      <c r="P104" t="e">
        <f>VLOOKUP(A104,[7]Sheet1!$A$2:$C$55,3,FALSE)</f>
        <v>#N/A</v>
      </c>
      <c r="Q104">
        <f t="shared" si="10"/>
        <v>98</v>
      </c>
      <c r="R104" t="e">
        <f t="shared" si="11"/>
        <v>#DIV/0!</v>
      </c>
      <c r="S104">
        <f t="shared" si="12"/>
        <v>89</v>
      </c>
      <c r="T104" t="e">
        <f t="shared" si="13"/>
        <v>#DIV/0!</v>
      </c>
      <c r="U104" t="e">
        <f t="shared" si="14"/>
        <v>#DIV/0!</v>
      </c>
      <c r="V104">
        <f t="shared" si="15"/>
        <v>138</v>
      </c>
      <c r="W104" t="e">
        <f t="shared" si="16"/>
        <v>#DIV/0!</v>
      </c>
      <c r="X104">
        <f t="shared" si="17"/>
        <v>112.2</v>
      </c>
      <c r="Y104">
        <f t="shared" si="18"/>
        <v>3</v>
      </c>
      <c r="Z104">
        <f>COUNT(P104,N104,L104,J104,H104,F104,D104)</f>
        <v>2</v>
      </c>
      <c r="AA104">
        <f t="shared" si="19"/>
        <v>5</v>
      </c>
    </row>
    <row r="105" spans="1:27" x14ac:dyDescent="0.75">
      <c r="A105" t="s">
        <v>104</v>
      </c>
      <c r="B105">
        <v>104</v>
      </c>
      <c r="C105">
        <f>VLOOKUP(A105,[1]Sheet1!$A$2:$C$166,2,FALSE)</f>
        <v>92</v>
      </c>
      <c r="D105" t="e">
        <f>VLOOKUP(A105,[1]Sheet1!$A$2:$C$166,3,FALSE)</f>
        <v>#N/A</v>
      </c>
      <c r="E105" t="e">
        <f>VLOOKUP(A105,[2]Sheet1!$A$2:$C$96,2,FALSE)</f>
        <v>#N/A</v>
      </c>
      <c r="F105" t="e">
        <f>VLOOKUP(A105,[2]Sheet1!$A$2:$C$96,3,FALSE)</f>
        <v>#N/A</v>
      </c>
      <c r="G105">
        <f>VLOOKUP(A105,[3]Sheet1!$A$2:$C$212,2,FALSE)</f>
        <v>100</v>
      </c>
      <c r="H105">
        <f>VLOOKUP(A105,[3]Sheet1!$A$2:$C$212,3,FALSE)</f>
        <v>111</v>
      </c>
      <c r="I105" t="e">
        <f>VLOOKUP(A105,[4]Sheet1!$A$2:$C$41,2,FALSE)</f>
        <v>#N/A</v>
      </c>
      <c r="J105" t="e">
        <f>VLOOKUP(A105,[4]Sheet1!$A$2:$C$41,3,FALSE)</f>
        <v>#N/A</v>
      </c>
      <c r="K105" t="e">
        <f>VLOOKUP(A105,[5]Sheet1!$A$2:$C$130,2,FALSE)</f>
        <v>#N/A</v>
      </c>
      <c r="L105" t="e">
        <f>VLOOKUP(A105,[5]Sheet1!$A$2:$C$130,3,FALSE)</f>
        <v>#N/A</v>
      </c>
      <c r="M105" t="e">
        <f>VLOOKUP(A105,[6]Sheet1!$A$2:$C$187,2,FALSE)</f>
        <v>#N/A</v>
      </c>
      <c r="N105" t="e">
        <f>VLOOKUP(A105,[6]Sheet1!$A$2:$C$187,3,FALSE)</f>
        <v>#N/A</v>
      </c>
      <c r="O105" t="e">
        <f>VLOOKUP(A105,[7]Sheet1!$A$2:$C$55,2,FALSE)</f>
        <v>#N/A</v>
      </c>
      <c r="P105" t="e">
        <f>VLOOKUP(A105,[7]Sheet1!$A$2:$C$55,3,FALSE)</f>
        <v>#N/A</v>
      </c>
      <c r="Q105">
        <f t="shared" si="10"/>
        <v>92</v>
      </c>
      <c r="R105" t="e">
        <f t="shared" si="11"/>
        <v>#DIV/0!</v>
      </c>
      <c r="S105">
        <f t="shared" si="12"/>
        <v>105.5</v>
      </c>
      <c r="T105" t="e">
        <f t="shared" si="13"/>
        <v>#DIV/0!</v>
      </c>
      <c r="U105" t="e">
        <f t="shared" si="14"/>
        <v>#DIV/0!</v>
      </c>
      <c r="V105" t="e">
        <f t="shared" si="15"/>
        <v>#DIV/0!</v>
      </c>
      <c r="W105" t="e">
        <f t="shared" si="16"/>
        <v>#DIV/0!</v>
      </c>
      <c r="X105">
        <f t="shared" si="17"/>
        <v>101</v>
      </c>
      <c r="Y105">
        <f t="shared" si="18"/>
        <v>2</v>
      </c>
      <c r="Z105">
        <f>COUNT(P105,N105,L105,J105,H105,F105,D105)</f>
        <v>1</v>
      </c>
      <c r="AA105">
        <f t="shared" si="19"/>
        <v>3</v>
      </c>
    </row>
    <row r="106" spans="1:27" x14ac:dyDescent="0.75">
      <c r="A106" t="s">
        <v>100</v>
      </c>
      <c r="B106">
        <v>105</v>
      </c>
      <c r="C106">
        <f>VLOOKUP(A106,[1]Sheet1!$A$2:$C$166,2,FALSE)</f>
        <v>121</v>
      </c>
      <c r="D106">
        <f>VLOOKUP(A106,[1]Sheet1!$A$2:$C$166,3,FALSE)</f>
        <v>77</v>
      </c>
      <c r="E106">
        <f>VLOOKUP(A106,[2]Sheet1!$A$2:$C$96,2,FALSE)</f>
        <v>3</v>
      </c>
      <c r="F106">
        <f>VLOOKUP(A106,[2]Sheet1!$A$2:$C$96,3,FALSE)</f>
        <v>6</v>
      </c>
      <c r="G106">
        <f>VLOOKUP(A106,[3]Sheet1!$A$2:$C$212,2,FALSE)</f>
        <v>72</v>
      </c>
      <c r="H106">
        <f>VLOOKUP(A106,[3]Sheet1!$A$2:$C$212,3,FALSE)</f>
        <v>49</v>
      </c>
      <c r="I106">
        <f>VLOOKUP(A106,[4]Sheet1!$A$2:$C$41,2,FALSE)</f>
        <v>16</v>
      </c>
      <c r="J106">
        <f>VLOOKUP(A106,[4]Sheet1!$A$2:$C$41,3,FALSE)</f>
        <v>15</v>
      </c>
      <c r="K106">
        <f>VLOOKUP(A106,[5]Sheet1!$A$2:$C$130,2,FALSE)</f>
        <v>9</v>
      </c>
      <c r="L106">
        <f>VLOOKUP(A106,[5]Sheet1!$A$2:$C$130,3,FALSE)</f>
        <v>5</v>
      </c>
      <c r="M106">
        <f>VLOOKUP(A106,[6]Sheet1!$A$2:$C$187,2,FALSE)</f>
        <v>169</v>
      </c>
      <c r="N106">
        <f>VLOOKUP(A106,[6]Sheet1!$A$2:$C$187,3,FALSE)</f>
        <v>165</v>
      </c>
      <c r="O106">
        <f>VLOOKUP(A106,[7]Sheet1!$A$2:$C$55,2,FALSE)</f>
        <v>22</v>
      </c>
      <c r="P106">
        <f>VLOOKUP(A106,[7]Sheet1!$A$2:$C$55,3,FALSE)</f>
        <v>20</v>
      </c>
      <c r="Q106">
        <f t="shared" si="10"/>
        <v>99</v>
      </c>
      <c r="R106">
        <f t="shared" si="11"/>
        <v>4.5</v>
      </c>
      <c r="S106">
        <f t="shared" si="12"/>
        <v>60.5</v>
      </c>
      <c r="T106">
        <f t="shared" si="13"/>
        <v>15.5</v>
      </c>
      <c r="U106">
        <f t="shared" si="14"/>
        <v>7</v>
      </c>
      <c r="V106">
        <f t="shared" si="15"/>
        <v>167</v>
      </c>
      <c r="W106">
        <f t="shared" si="16"/>
        <v>21</v>
      </c>
      <c r="X106">
        <f t="shared" si="17"/>
        <v>53.5</v>
      </c>
      <c r="Y106">
        <f t="shared" si="18"/>
        <v>7</v>
      </c>
      <c r="Z106">
        <f>COUNT(P106,N106,L106,J106,H106,F106,D106)</f>
        <v>7</v>
      </c>
      <c r="AA106">
        <f t="shared" si="19"/>
        <v>14</v>
      </c>
    </row>
    <row r="107" spans="1:27" x14ac:dyDescent="0.75">
      <c r="A107" t="s">
        <v>110</v>
      </c>
      <c r="B107">
        <v>106</v>
      </c>
      <c r="C107">
        <f>VLOOKUP(A107,[1]Sheet1!$A$2:$C$166,2,FALSE)</f>
        <v>27</v>
      </c>
      <c r="D107" t="e">
        <f>VLOOKUP(A107,[1]Sheet1!$A$2:$C$166,3,FALSE)</f>
        <v>#N/A</v>
      </c>
      <c r="E107" t="e">
        <f>VLOOKUP(A107,[2]Sheet1!$A$2:$C$96,2,FALSE)</f>
        <v>#N/A</v>
      </c>
      <c r="F107" t="e">
        <f>VLOOKUP(A107,[2]Sheet1!$A$2:$C$96,3,FALSE)</f>
        <v>#N/A</v>
      </c>
      <c r="G107">
        <f>VLOOKUP(A107,[3]Sheet1!$A$2:$C$212,2,FALSE)</f>
        <v>20</v>
      </c>
      <c r="H107">
        <f>VLOOKUP(A107,[3]Sheet1!$A$2:$C$212,3,FALSE)</f>
        <v>66</v>
      </c>
      <c r="I107" t="e">
        <f>VLOOKUP(A107,[4]Sheet1!$A$2:$C$41,2,FALSE)</f>
        <v>#N/A</v>
      </c>
      <c r="J107" t="e">
        <f>VLOOKUP(A107,[4]Sheet1!$A$2:$C$41,3,FALSE)</f>
        <v>#N/A</v>
      </c>
      <c r="K107">
        <f>VLOOKUP(A107,[5]Sheet1!$A$2:$C$130,2,FALSE)</f>
        <v>78</v>
      </c>
      <c r="L107" t="e">
        <f>VLOOKUP(A107,[5]Sheet1!$A$2:$C$130,3,FALSE)</f>
        <v>#N/A</v>
      </c>
      <c r="M107">
        <f>VLOOKUP(A107,[6]Sheet1!$A$2:$C$187,2,FALSE)</f>
        <v>8</v>
      </c>
      <c r="N107">
        <f>VLOOKUP(A107,[6]Sheet1!$A$2:$C$187,3,FALSE)</f>
        <v>43</v>
      </c>
      <c r="O107">
        <f>VLOOKUP(A107,[7]Sheet1!$A$2:$C$55,2,FALSE)</f>
        <v>18</v>
      </c>
      <c r="P107" t="e">
        <f>VLOOKUP(A107,[7]Sheet1!$A$2:$C$55,3,FALSE)</f>
        <v>#N/A</v>
      </c>
      <c r="Q107">
        <f t="shared" si="10"/>
        <v>27</v>
      </c>
      <c r="R107" t="e">
        <f t="shared" si="11"/>
        <v>#DIV/0!</v>
      </c>
      <c r="S107">
        <f t="shared" si="12"/>
        <v>43</v>
      </c>
      <c r="T107" t="e">
        <f t="shared" si="13"/>
        <v>#DIV/0!</v>
      </c>
      <c r="U107">
        <f t="shared" si="14"/>
        <v>78</v>
      </c>
      <c r="V107">
        <f t="shared" si="15"/>
        <v>25.5</v>
      </c>
      <c r="W107">
        <f t="shared" si="16"/>
        <v>18</v>
      </c>
      <c r="X107">
        <f t="shared" si="17"/>
        <v>37.142857142857146</v>
      </c>
      <c r="Y107">
        <f t="shared" si="18"/>
        <v>5</v>
      </c>
      <c r="Z107">
        <f>COUNT(P107,N107,L107,J107,H107,F107,D107)</f>
        <v>2</v>
      </c>
      <c r="AA107">
        <f t="shared" si="19"/>
        <v>7</v>
      </c>
    </row>
    <row r="108" spans="1:27" x14ac:dyDescent="0.75">
      <c r="A108" t="s">
        <v>153</v>
      </c>
      <c r="B108">
        <v>107</v>
      </c>
      <c r="C108">
        <f>VLOOKUP(A108,[1]Sheet1!$A$2:$C$166,2,FALSE)</f>
        <v>64</v>
      </c>
      <c r="D108">
        <f>VLOOKUP(A108,[1]Sheet1!$A$2:$C$166,3,FALSE)</f>
        <v>53</v>
      </c>
      <c r="E108" t="e">
        <f>VLOOKUP(A108,[2]Sheet1!$A$2:$C$96,2,FALSE)</f>
        <v>#N/A</v>
      </c>
      <c r="F108" t="e">
        <f>VLOOKUP(A108,[2]Sheet1!$A$2:$C$96,3,FALSE)</f>
        <v>#N/A</v>
      </c>
      <c r="G108">
        <f>VLOOKUP(A108,[3]Sheet1!$A$2:$C$212,2,FALSE)</f>
        <v>64</v>
      </c>
      <c r="H108">
        <f>VLOOKUP(A108,[3]Sheet1!$A$2:$C$212,3,FALSE)</f>
        <v>69</v>
      </c>
      <c r="I108" t="e">
        <f>VLOOKUP(A108,[4]Sheet1!$A$2:$C$41,2,FALSE)</f>
        <v>#N/A</v>
      </c>
      <c r="J108" t="e">
        <f>VLOOKUP(A108,[4]Sheet1!$A$2:$C$41,3,FALSE)</f>
        <v>#N/A</v>
      </c>
      <c r="K108">
        <f>VLOOKUP(A108,[5]Sheet1!$A$2:$C$130,2,FALSE)</f>
        <v>106</v>
      </c>
      <c r="L108">
        <f>VLOOKUP(A108,[5]Sheet1!$A$2:$C$130,3,FALSE)</f>
        <v>43</v>
      </c>
      <c r="M108">
        <f>VLOOKUP(A108,[6]Sheet1!$A$2:$C$187,2,FALSE)</f>
        <v>119</v>
      </c>
      <c r="N108">
        <f>VLOOKUP(A108,[6]Sheet1!$A$2:$C$187,3,FALSE)</f>
        <v>107</v>
      </c>
      <c r="O108" t="e">
        <f>VLOOKUP(A108,[7]Sheet1!$A$2:$C$55,2,FALSE)</f>
        <v>#N/A</v>
      </c>
      <c r="P108" t="e">
        <f>VLOOKUP(A108,[7]Sheet1!$A$2:$C$55,3,FALSE)</f>
        <v>#N/A</v>
      </c>
      <c r="Q108">
        <f t="shared" si="10"/>
        <v>58.5</v>
      </c>
      <c r="R108" t="e">
        <f t="shared" si="11"/>
        <v>#DIV/0!</v>
      </c>
      <c r="S108">
        <f t="shared" si="12"/>
        <v>66.5</v>
      </c>
      <c r="T108" t="e">
        <f t="shared" si="13"/>
        <v>#DIV/0!</v>
      </c>
      <c r="U108">
        <f t="shared" si="14"/>
        <v>74.5</v>
      </c>
      <c r="V108">
        <f t="shared" si="15"/>
        <v>113</v>
      </c>
      <c r="W108" t="e">
        <f t="shared" si="16"/>
        <v>#DIV/0!</v>
      </c>
      <c r="X108">
        <f t="shared" si="17"/>
        <v>78.125</v>
      </c>
      <c r="Y108">
        <f t="shared" si="18"/>
        <v>4</v>
      </c>
      <c r="Z108">
        <f>COUNT(P108,N108,L108,J108,H108,F108,D108)</f>
        <v>4</v>
      </c>
      <c r="AA108">
        <f t="shared" si="19"/>
        <v>8</v>
      </c>
    </row>
    <row r="109" spans="1:27" x14ac:dyDescent="0.75">
      <c r="A109" t="s">
        <v>94</v>
      </c>
      <c r="B109">
        <v>108</v>
      </c>
      <c r="C109" t="e">
        <f>VLOOKUP(A109,[1]Sheet1!$A$2:$C$166,2,FALSE)</f>
        <v>#N/A</v>
      </c>
      <c r="D109" t="e">
        <f>VLOOKUP(A109,[1]Sheet1!$A$2:$C$166,3,FALSE)</f>
        <v>#N/A</v>
      </c>
      <c r="E109">
        <f>VLOOKUP(A109,[2]Sheet1!$A$2:$C$96,2,FALSE)</f>
        <v>33</v>
      </c>
      <c r="F109" t="e">
        <f>VLOOKUP(A109,[2]Sheet1!$A$2:$C$96,3,FALSE)</f>
        <v>#N/A</v>
      </c>
      <c r="G109">
        <f>VLOOKUP(A109,[3]Sheet1!$A$2:$C$212,2,FALSE)</f>
        <v>50</v>
      </c>
      <c r="H109">
        <f>VLOOKUP(A109,[3]Sheet1!$A$2:$C$212,3,FALSE)</f>
        <v>51</v>
      </c>
      <c r="I109">
        <f>VLOOKUP(A109,[4]Sheet1!$A$2:$C$41,2,FALSE)</f>
        <v>35</v>
      </c>
      <c r="J109">
        <f>VLOOKUP(A109,[4]Sheet1!$A$2:$C$41,3,FALSE)</f>
        <v>32</v>
      </c>
      <c r="K109">
        <f>VLOOKUP(A109,[5]Sheet1!$A$2:$C$130,2,FALSE)</f>
        <v>109</v>
      </c>
      <c r="L109">
        <f>VLOOKUP(A109,[5]Sheet1!$A$2:$C$130,3,FALSE)</f>
        <v>90</v>
      </c>
      <c r="M109">
        <f>VLOOKUP(A109,[6]Sheet1!$A$2:$C$187,2,FALSE)</f>
        <v>98</v>
      </c>
      <c r="N109">
        <f>VLOOKUP(A109,[6]Sheet1!$A$2:$C$187,3,FALSE)</f>
        <v>111</v>
      </c>
      <c r="O109" t="e">
        <f>VLOOKUP(A109,[7]Sheet1!$A$2:$C$55,2,FALSE)</f>
        <v>#N/A</v>
      </c>
      <c r="P109" t="e">
        <f>VLOOKUP(A109,[7]Sheet1!$A$2:$C$55,3,FALSE)</f>
        <v>#N/A</v>
      </c>
      <c r="Q109" t="e">
        <f t="shared" si="10"/>
        <v>#DIV/0!</v>
      </c>
      <c r="R109">
        <f t="shared" si="11"/>
        <v>33</v>
      </c>
      <c r="S109">
        <f t="shared" si="12"/>
        <v>50.5</v>
      </c>
      <c r="T109">
        <f t="shared" si="13"/>
        <v>33.5</v>
      </c>
      <c r="U109">
        <f t="shared" si="14"/>
        <v>99.5</v>
      </c>
      <c r="V109">
        <f t="shared" si="15"/>
        <v>104.5</v>
      </c>
      <c r="W109" t="e">
        <f t="shared" si="16"/>
        <v>#DIV/0!</v>
      </c>
      <c r="X109">
        <f t="shared" si="17"/>
        <v>67.666666666666671</v>
      </c>
      <c r="Y109">
        <f t="shared" si="18"/>
        <v>5</v>
      </c>
      <c r="Z109">
        <f>COUNT(P109,N109,L109,J109,H109,F109,D109)</f>
        <v>4</v>
      </c>
      <c r="AA109">
        <f t="shared" si="19"/>
        <v>9</v>
      </c>
    </row>
    <row r="110" spans="1:27" x14ac:dyDescent="0.75">
      <c r="A110" t="s">
        <v>105</v>
      </c>
      <c r="B110">
        <v>109</v>
      </c>
      <c r="C110">
        <f>VLOOKUP(A110,[1]Sheet1!$A$2:$C$166,2,FALSE)</f>
        <v>37</v>
      </c>
      <c r="D110">
        <f>VLOOKUP(A110,[1]Sheet1!$A$2:$C$166,3,FALSE)</f>
        <v>17</v>
      </c>
      <c r="E110" t="e">
        <f>VLOOKUP(A110,[2]Sheet1!$A$2:$C$96,2,FALSE)</f>
        <v>#N/A</v>
      </c>
      <c r="F110" t="e">
        <f>VLOOKUP(A110,[2]Sheet1!$A$2:$C$96,3,FALSE)</f>
        <v>#N/A</v>
      </c>
      <c r="G110">
        <f>VLOOKUP(A110,[3]Sheet1!$A$2:$C$212,2,FALSE)</f>
        <v>22</v>
      </c>
      <c r="H110">
        <f>VLOOKUP(A110,[3]Sheet1!$A$2:$C$212,3,FALSE)</f>
        <v>88</v>
      </c>
      <c r="I110" t="e">
        <f>VLOOKUP(A110,[4]Sheet1!$A$2:$C$41,2,FALSE)</f>
        <v>#N/A</v>
      </c>
      <c r="J110" t="e">
        <f>VLOOKUP(A110,[4]Sheet1!$A$2:$C$41,3,FALSE)</f>
        <v>#N/A</v>
      </c>
      <c r="K110">
        <f>VLOOKUP(A110,[5]Sheet1!$A$2:$C$130,2,FALSE)</f>
        <v>81</v>
      </c>
      <c r="L110">
        <f>VLOOKUP(A110,[5]Sheet1!$A$2:$C$130,3,FALSE)</f>
        <v>55</v>
      </c>
      <c r="M110">
        <f>VLOOKUP(A110,[6]Sheet1!$A$2:$C$187,2,FALSE)</f>
        <v>147</v>
      </c>
      <c r="N110">
        <f>VLOOKUP(A110,[6]Sheet1!$A$2:$C$187,3,FALSE)</f>
        <v>47</v>
      </c>
      <c r="O110" t="e">
        <f>VLOOKUP(A110,[7]Sheet1!$A$2:$C$55,2,FALSE)</f>
        <v>#N/A</v>
      </c>
      <c r="P110" t="e">
        <f>VLOOKUP(A110,[7]Sheet1!$A$2:$C$55,3,FALSE)</f>
        <v>#N/A</v>
      </c>
      <c r="Q110">
        <f t="shared" si="10"/>
        <v>27</v>
      </c>
      <c r="R110" t="e">
        <f t="shared" si="11"/>
        <v>#DIV/0!</v>
      </c>
      <c r="S110">
        <f t="shared" si="12"/>
        <v>55</v>
      </c>
      <c r="T110" t="e">
        <f t="shared" si="13"/>
        <v>#DIV/0!</v>
      </c>
      <c r="U110">
        <f t="shared" si="14"/>
        <v>68</v>
      </c>
      <c r="V110">
        <f t="shared" si="15"/>
        <v>97</v>
      </c>
      <c r="W110" t="e">
        <f t="shared" si="16"/>
        <v>#DIV/0!</v>
      </c>
      <c r="X110">
        <f t="shared" si="17"/>
        <v>61.75</v>
      </c>
      <c r="Y110">
        <f t="shared" si="18"/>
        <v>4</v>
      </c>
      <c r="Z110">
        <f>COUNT(P110,N110,L110,J110,H110,F110,D110)</f>
        <v>4</v>
      </c>
      <c r="AA110">
        <f t="shared" si="19"/>
        <v>8</v>
      </c>
    </row>
    <row r="111" spans="1:27" x14ac:dyDescent="0.75">
      <c r="A111" t="s">
        <v>99</v>
      </c>
      <c r="B111">
        <v>110</v>
      </c>
      <c r="C111" t="e">
        <f>VLOOKUP(A111,[1]Sheet1!$A$2:$C$166,2,FALSE)</f>
        <v>#N/A</v>
      </c>
      <c r="D111" t="e">
        <f>VLOOKUP(A111,[1]Sheet1!$A$2:$C$166,3,FALSE)</f>
        <v>#N/A</v>
      </c>
      <c r="E111" t="e">
        <f>VLOOKUP(A111,[2]Sheet1!$A$2:$C$96,2,FALSE)</f>
        <v>#N/A</v>
      </c>
      <c r="F111" t="e">
        <f>VLOOKUP(A111,[2]Sheet1!$A$2:$C$96,3,FALSE)</f>
        <v>#N/A</v>
      </c>
      <c r="G111">
        <f>VLOOKUP(A111,[3]Sheet1!$A$2:$C$212,2,FALSE)</f>
        <v>188</v>
      </c>
      <c r="H111" t="e">
        <f>VLOOKUP(A111,[3]Sheet1!$A$2:$C$212,3,FALSE)</f>
        <v>#N/A</v>
      </c>
      <c r="I111" t="e">
        <f>VLOOKUP(A111,[4]Sheet1!$A$2:$C$41,2,FALSE)</f>
        <v>#N/A</v>
      </c>
      <c r="J111" t="e">
        <f>VLOOKUP(A111,[4]Sheet1!$A$2:$C$41,3,FALSE)</f>
        <v>#N/A</v>
      </c>
      <c r="K111">
        <f>VLOOKUP(A111,[5]Sheet1!$A$2:$C$130,2,FALSE)</f>
        <v>53</v>
      </c>
      <c r="L111" t="e">
        <f>VLOOKUP(A111,[5]Sheet1!$A$2:$C$130,3,FALSE)</f>
        <v>#N/A</v>
      </c>
      <c r="M111" t="e">
        <f>VLOOKUP(A111,[6]Sheet1!$A$2:$C$187,2,FALSE)</f>
        <v>#N/A</v>
      </c>
      <c r="N111" t="e">
        <f>VLOOKUP(A111,[6]Sheet1!$A$2:$C$187,3,FALSE)</f>
        <v>#N/A</v>
      </c>
      <c r="O111" t="e">
        <f>VLOOKUP(A111,[7]Sheet1!$A$2:$C$55,2,FALSE)</f>
        <v>#N/A</v>
      </c>
      <c r="P111" t="e">
        <f>VLOOKUP(A111,[7]Sheet1!$A$2:$C$55,3,FALSE)</f>
        <v>#N/A</v>
      </c>
      <c r="Q111" t="e">
        <f t="shared" si="10"/>
        <v>#DIV/0!</v>
      </c>
      <c r="R111" t="e">
        <f t="shared" si="11"/>
        <v>#DIV/0!</v>
      </c>
      <c r="S111">
        <f t="shared" si="12"/>
        <v>188</v>
      </c>
      <c r="T111" t="e">
        <f t="shared" si="13"/>
        <v>#DIV/0!</v>
      </c>
      <c r="U111">
        <f t="shared" si="14"/>
        <v>53</v>
      </c>
      <c r="V111" t="e">
        <f t="shared" si="15"/>
        <v>#DIV/0!</v>
      </c>
      <c r="W111" t="e">
        <f t="shared" si="16"/>
        <v>#DIV/0!</v>
      </c>
      <c r="X111">
        <f t="shared" si="17"/>
        <v>120.5</v>
      </c>
      <c r="Y111">
        <f t="shared" si="18"/>
        <v>2</v>
      </c>
      <c r="Z111">
        <f>COUNT(P111,N111,L111,J111,H111,F111,D111)</f>
        <v>0</v>
      </c>
      <c r="AA111">
        <f t="shared" si="19"/>
        <v>2</v>
      </c>
    </row>
    <row r="112" spans="1:27" x14ac:dyDescent="0.75">
      <c r="A112" t="s">
        <v>116</v>
      </c>
      <c r="B112">
        <v>111</v>
      </c>
      <c r="C112">
        <f>VLOOKUP(A112,[1]Sheet1!$A$2:$C$166,2,FALSE)</f>
        <v>51</v>
      </c>
      <c r="D112">
        <f>VLOOKUP(A112,[1]Sheet1!$A$2:$C$166,3,FALSE)</f>
        <v>67</v>
      </c>
      <c r="E112" t="e">
        <f>VLOOKUP(A112,[2]Sheet1!$A$2:$C$96,2,FALSE)</f>
        <v>#N/A</v>
      </c>
      <c r="F112" t="e">
        <f>VLOOKUP(A112,[2]Sheet1!$A$2:$C$96,3,FALSE)</f>
        <v>#N/A</v>
      </c>
      <c r="G112">
        <f>VLOOKUP(A112,[3]Sheet1!$A$2:$C$212,2,FALSE)</f>
        <v>25</v>
      </c>
      <c r="H112" t="e">
        <f>VLOOKUP(A112,[3]Sheet1!$A$2:$C$212,3,FALSE)</f>
        <v>#N/A</v>
      </c>
      <c r="I112" t="e">
        <f>VLOOKUP(A112,[4]Sheet1!$A$2:$C$41,2,FALSE)</f>
        <v>#N/A</v>
      </c>
      <c r="J112" t="e">
        <f>VLOOKUP(A112,[4]Sheet1!$A$2:$C$41,3,FALSE)</f>
        <v>#N/A</v>
      </c>
      <c r="K112">
        <f>VLOOKUP(A112,[5]Sheet1!$A$2:$C$130,2,FALSE)</f>
        <v>26</v>
      </c>
      <c r="L112">
        <f>VLOOKUP(A112,[5]Sheet1!$A$2:$C$130,3,FALSE)</f>
        <v>40</v>
      </c>
      <c r="M112">
        <f>VLOOKUP(A112,[6]Sheet1!$A$2:$C$187,2,FALSE)</f>
        <v>22</v>
      </c>
      <c r="N112">
        <f>VLOOKUP(A112,[6]Sheet1!$A$2:$C$187,3,FALSE)</f>
        <v>51</v>
      </c>
      <c r="O112">
        <f>VLOOKUP(A112,[7]Sheet1!$A$2:$C$55,2,FALSE)</f>
        <v>48</v>
      </c>
      <c r="P112" t="e">
        <f>VLOOKUP(A112,[7]Sheet1!$A$2:$C$55,3,FALSE)</f>
        <v>#N/A</v>
      </c>
      <c r="Q112">
        <f t="shared" si="10"/>
        <v>59</v>
      </c>
      <c r="R112" t="e">
        <f t="shared" si="11"/>
        <v>#DIV/0!</v>
      </c>
      <c r="S112">
        <f t="shared" si="12"/>
        <v>25</v>
      </c>
      <c r="T112" t="e">
        <f t="shared" si="13"/>
        <v>#DIV/0!</v>
      </c>
      <c r="U112">
        <f t="shared" si="14"/>
        <v>33</v>
      </c>
      <c r="V112">
        <f t="shared" si="15"/>
        <v>36.5</v>
      </c>
      <c r="W112">
        <f t="shared" si="16"/>
        <v>48</v>
      </c>
      <c r="X112">
        <f t="shared" si="17"/>
        <v>41.25</v>
      </c>
      <c r="Y112">
        <f t="shared" si="18"/>
        <v>5</v>
      </c>
      <c r="Z112">
        <f>COUNT(P112,N112,L112,J112,H112,F112,D112)</f>
        <v>3</v>
      </c>
      <c r="AA112">
        <f t="shared" si="19"/>
        <v>8</v>
      </c>
    </row>
    <row r="113" spans="1:27" x14ac:dyDescent="0.75">
      <c r="A113" t="s">
        <v>101</v>
      </c>
      <c r="B113">
        <v>112</v>
      </c>
      <c r="C113">
        <f>VLOOKUP(A113,[1]Sheet1!$A$2:$C$166,2,FALSE)</f>
        <v>114</v>
      </c>
      <c r="D113" t="e">
        <f>VLOOKUP(A113,[1]Sheet1!$A$2:$C$166,3,FALSE)</f>
        <v>#N/A</v>
      </c>
      <c r="E113" t="e">
        <f>VLOOKUP(A113,[2]Sheet1!$A$2:$C$96,2,FALSE)</f>
        <v>#N/A</v>
      </c>
      <c r="F113" t="e">
        <f>VLOOKUP(A113,[2]Sheet1!$A$2:$C$96,3,FALSE)</f>
        <v>#N/A</v>
      </c>
      <c r="G113">
        <f>VLOOKUP(A113,[3]Sheet1!$A$2:$C$212,2,FALSE)</f>
        <v>66</v>
      </c>
      <c r="H113">
        <f>VLOOKUP(A113,[3]Sheet1!$A$2:$C$212,3,FALSE)</f>
        <v>77</v>
      </c>
      <c r="I113" t="e">
        <f>VLOOKUP(A113,[4]Sheet1!$A$2:$C$41,2,FALSE)</f>
        <v>#N/A</v>
      </c>
      <c r="J113" t="e">
        <f>VLOOKUP(A113,[4]Sheet1!$A$2:$C$41,3,FALSE)</f>
        <v>#N/A</v>
      </c>
      <c r="K113" t="e">
        <f>VLOOKUP(A113,[5]Sheet1!$A$2:$C$130,2,FALSE)</f>
        <v>#N/A</v>
      </c>
      <c r="L113" t="e">
        <f>VLOOKUP(A113,[5]Sheet1!$A$2:$C$130,3,FALSE)</f>
        <v>#N/A</v>
      </c>
      <c r="M113">
        <f>VLOOKUP(A113,[6]Sheet1!$A$2:$C$187,2,FALSE)</f>
        <v>159</v>
      </c>
      <c r="N113">
        <f>VLOOKUP(A113,[6]Sheet1!$A$2:$C$187,3,FALSE)</f>
        <v>123</v>
      </c>
      <c r="O113" t="e">
        <f>VLOOKUP(A113,[7]Sheet1!$A$2:$C$55,2,FALSE)</f>
        <v>#N/A</v>
      </c>
      <c r="P113" t="e">
        <f>VLOOKUP(A113,[7]Sheet1!$A$2:$C$55,3,FALSE)</f>
        <v>#N/A</v>
      </c>
      <c r="Q113">
        <f t="shared" si="10"/>
        <v>114</v>
      </c>
      <c r="R113" t="e">
        <f t="shared" si="11"/>
        <v>#DIV/0!</v>
      </c>
      <c r="S113">
        <f t="shared" si="12"/>
        <v>71.5</v>
      </c>
      <c r="T113" t="e">
        <f t="shared" si="13"/>
        <v>#DIV/0!</v>
      </c>
      <c r="U113" t="e">
        <f t="shared" si="14"/>
        <v>#DIV/0!</v>
      </c>
      <c r="V113">
        <f t="shared" si="15"/>
        <v>141</v>
      </c>
      <c r="W113" t="e">
        <f t="shared" si="16"/>
        <v>#DIV/0!</v>
      </c>
      <c r="X113">
        <f t="shared" si="17"/>
        <v>107.8</v>
      </c>
      <c r="Y113">
        <f t="shared" si="18"/>
        <v>3</v>
      </c>
      <c r="Z113">
        <f>COUNT(P113,N113,L113,J113,H113,F113,D113)</f>
        <v>2</v>
      </c>
      <c r="AA113">
        <f t="shared" si="19"/>
        <v>5</v>
      </c>
    </row>
    <row r="114" spans="1:27" x14ac:dyDescent="0.75">
      <c r="A114" t="s">
        <v>120</v>
      </c>
      <c r="B114">
        <v>113</v>
      </c>
      <c r="C114" t="e">
        <f>VLOOKUP(A114,[1]Sheet1!$A$2:$C$166,2,FALSE)</f>
        <v>#N/A</v>
      </c>
      <c r="D114" t="e">
        <f>VLOOKUP(A114,[1]Sheet1!$A$2:$C$166,3,FALSE)</f>
        <v>#N/A</v>
      </c>
      <c r="E114">
        <f>VLOOKUP(A114,[2]Sheet1!$A$2:$C$96,2,FALSE)</f>
        <v>70</v>
      </c>
      <c r="F114" t="e">
        <f>VLOOKUP(A114,[2]Sheet1!$A$2:$C$96,3,FALSE)</f>
        <v>#N/A</v>
      </c>
      <c r="G114">
        <f>VLOOKUP(A114,[3]Sheet1!$A$2:$C$212,2,FALSE)</f>
        <v>115</v>
      </c>
      <c r="H114" t="e">
        <f>VLOOKUP(A114,[3]Sheet1!$A$2:$C$212,3,FALSE)</f>
        <v>#N/A</v>
      </c>
      <c r="I114" t="e">
        <f>VLOOKUP(A114,[4]Sheet1!$A$2:$C$41,2,FALSE)</f>
        <v>#N/A</v>
      </c>
      <c r="J114" t="e">
        <f>VLOOKUP(A114,[4]Sheet1!$A$2:$C$41,3,FALSE)</f>
        <v>#N/A</v>
      </c>
      <c r="K114" t="e">
        <f>VLOOKUP(A114,[5]Sheet1!$A$2:$C$130,2,FALSE)</f>
        <v>#N/A</v>
      </c>
      <c r="L114" t="e">
        <f>VLOOKUP(A114,[5]Sheet1!$A$2:$C$130,3,FALSE)</f>
        <v>#N/A</v>
      </c>
      <c r="M114">
        <f>VLOOKUP(A114,[6]Sheet1!$A$2:$C$187,2,FALSE)</f>
        <v>156</v>
      </c>
      <c r="N114">
        <f>VLOOKUP(A114,[6]Sheet1!$A$2:$C$187,3,FALSE)</f>
        <v>137</v>
      </c>
      <c r="O114" t="e">
        <f>VLOOKUP(A114,[7]Sheet1!$A$2:$C$55,2,FALSE)</f>
        <v>#N/A</v>
      </c>
      <c r="P114" t="e">
        <f>VLOOKUP(A114,[7]Sheet1!$A$2:$C$55,3,FALSE)</f>
        <v>#N/A</v>
      </c>
      <c r="Q114" t="e">
        <f t="shared" si="10"/>
        <v>#DIV/0!</v>
      </c>
      <c r="R114">
        <f t="shared" si="11"/>
        <v>70</v>
      </c>
      <c r="S114">
        <f t="shared" si="12"/>
        <v>115</v>
      </c>
      <c r="T114" t="e">
        <f t="shared" si="13"/>
        <v>#DIV/0!</v>
      </c>
      <c r="U114" t="e">
        <f t="shared" si="14"/>
        <v>#DIV/0!</v>
      </c>
      <c r="V114">
        <f t="shared" si="15"/>
        <v>146.5</v>
      </c>
      <c r="W114" t="e">
        <f t="shared" si="16"/>
        <v>#DIV/0!</v>
      </c>
      <c r="X114">
        <f t="shared" si="17"/>
        <v>119.5</v>
      </c>
      <c r="Y114">
        <f t="shared" si="18"/>
        <v>3</v>
      </c>
      <c r="Z114">
        <f>COUNT(P114,N114,L114,J114,H114,F114,D114)</f>
        <v>1</v>
      </c>
      <c r="AA114">
        <f t="shared" si="19"/>
        <v>4</v>
      </c>
    </row>
    <row r="115" spans="1:27" x14ac:dyDescent="0.75">
      <c r="A115" t="s">
        <v>154</v>
      </c>
      <c r="B115">
        <v>114</v>
      </c>
      <c r="C115" t="e">
        <f>VLOOKUP(A115,[1]Sheet1!$A$2:$C$166,2,FALSE)</f>
        <v>#N/A</v>
      </c>
      <c r="D115" t="e">
        <f>VLOOKUP(A115,[1]Sheet1!$A$2:$C$166,3,FALSE)</f>
        <v>#N/A</v>
      </c>
      <c r="E115" t="e">
        <f>VLOOKUP(A115,[2]Sheet1!$A$2:$C$96,2,FALSE)</f>
        <v>#N/A</v>
      </c>
      <c r="F115" t="e">
        <f>VLOOKUP(A115,[2]Sheet1!$A$2:$C$96,3,FALSE)</f>
        <v>#N/A</v>
      </c>
      <c r="G115">
        <f>VLOOKUP(A115,[3]Sheet1!$A$2:$C$212,2,FALSE)</f>
        <v>90</v>
      </c>
      <c r="H115">
        <f>VLOOKUP(A115,[3]Sheet1!$A$2:$C$212,3,FALSE)</f>
        <v>100</v>
      </c>
      <c r="I115" t="e">
        <f>VLOOKUP(A115,[4]Sheet1!$A$2:$C$41,2,FALSE)</f>
        <v>#N/A</v>
      </c>
      <c r="J115" t="e">
        <f>VLOOKUP(A115,[4]Sheet1!$A$2:$C$41,3,FALSE)</f>
        <v>#N/A</v>
      </c>
      <c r="K115" t="e">
        <f>VLOOKUP(A115,[5]Sheet1!$A$2:$C$130,2,FALSE)</f>
        <v>#N/A</v>
      </c>
      <c r="L115" t="e">
        <f>VLOOKUP(A115,[5]Sheet1!$A$2:$C$130,3,FALSE)</f>
        <v>#N/A</v>
      </c>
      <c r="M115">
        <f>VLOOKUP(A115,[6]Sheet1!$A$2:$C$187,2,FALSE)</f>
        <v>107</v>
      </c>
      <c r="N115">
        <f>VLOOKUP(A115,[6]Sheet1!$A$2:$C$187,3,FALSE)</f>
        <v>142</v>
      </c>
      <c r="O115" t="e">
        <f>VLOOKUP(A115,[7]Sheet1!$A$2:$C$55,2,FALSE)</f>
        <v>#N/A</v>
      </c>
      <c r="P115" t="e">
        <f>VLOOKUP(A115,[7]Sheet1!$A$2:$C$55,3,FALSE)</f>
        <v>#N/A</v>
      </c>
      <c r="Q115" t="e">
        <f t="shared" si="10"/>
        <v>#DIV/0!</v>
      </c>
      <c r="R115" t="e">
        <f t="shared" si="11"/>
        <v>#DIV/0!</v>
      </c>
      <c r="S115">
        <f t="shared" si="12"/>
        <v>95</v>
      </c>
      <c r="T115" t="e">
        <f t="shared" si="13"/>
        <v>#DIV/0!</v>
      </c>
      <c r="U115" t="e">
        <f t="shared" si="14"/>
        <v>#DIV/0!</v>
      </c>
      <c r="V115">
        <f t="shared" si="15"/>
        <v>124.5</v>
      </c>
      <c r="W115" t="e">
        <f t="shared" si="16"/>
        <v>#DIV/0!</v>
      </c>
      <c r="X115">
        <f t="shared" si="17"/>
        <v>109.75</v>
      </c>
      <c r="Y115">
        <f t="shared" si="18"/>
        <v>2</v>
      </c>
      <c r="Z115">
        <f>COUNT(P115,N115,L115,J115,H115,F115,D115)</f>
        <v>2</v>
      </c>
      <c r="AA115">
        <f t="shared" si="19"/>
        <v>4</v>
      </c>
    </row>
    <row r="116" spans="1:27" x14ac:dyDescent="0.75">
      <c r="A116" t="s">
        <v>117</v>
      </c>
      <c r="B116">
        <v>115</v>
      </c>
      <c r="C116">
        <f>VLOOKUP(A116,[1]Sheet1!$A$2:$C$166,2,FALSE)</f>
        <v>144</v>
      </c>
      <c r="D116" t="e">
        <f>VLOOKUP(A116,[1]Sheet1!$A$2:$C$166,3,FALSE)</f>
        <v>#N/A</v>
      </c>
      <c r="E116">
        <f>VLOOKUP(A116,[2]Sheet1!$A$2:$C$96,2,FALSE)</f>
        <v>10</v>
      </c>
      <c r="F116">
        <f>VLOOKUP(A116,[2]Sheet1!$A$2:$C$96,3,FALSE)</f>
        <v>9</v>
      </c>
      <c r="G116">
        <f>VLOOKUP(A116,[3]Sheet1!$A$2:$C$212,2,FALSE)</f>
        <v>184</v>
      </c>
      <c r="H116">
        <f>VLOOKUP(A116,[3]Sheet1!$A$2:$C$212,3,FALSE)</f>
        <v>127</v>
      </c>
      <c r="I116">
        <f>VLOOKUP(A116,[4]Sheet1!$A$2:$C$41,2,FALSE)</f>
        <v>34</v>
      </c>
      <c r="J116" t="e">
        <f>VLOOKUP(A116,[4]Sheet1!$A$2:$C$41,3,FALSE)</f>
        <v>#N/A</v>
      </c>
      <c r="K116" t="e">
        <f>VLOOKUP(A116,[5]Sheet1!$A$2:$C$130,2,FALSE)</f>
        <v>#N/A</v>
      </c>
      <c r="L116" t="e">
        <f>VLOOKUP(A116,[5]Sheet1!$A$2:$C$130,3,FALSE)</f>
        <v>#N/A</v>
      </c>
      <c r="M116">
        <f>VLOOKUP(A116,[6]Sheet1!$A$2:$C$187,2,FALSE)</f>
        <v>90</v>
      </c>
      <c r="N116">
        <f>VLOOKUP(A116,[6]Sheet1!$A$2:$C$187,3,FALSE)</f>
        <v>150</v>
      </c>
      <c r="O116" t="e">
        <f>VLOOKUP(A116,[7]Sheet1!$A$2:$C$55,2,FALSE)</f>
        <v>#N/A</v>
      </c>
      <c r="P116" t="e">
        <f>VLOOKUP(A116,[7]Sheet1!$A$2:$C$55,3,FALSE)</f>
        <v>#N/A</v>
      </c>
      <c r="Q116">
        <f t="shared" si="10"/>
        <v>144</v>
      </c>
      <c r="R116">
        <f t="shared" si="11"/>
        <v>9.5</v>
      </c>
      <c r="S116">
        <f t="shared" si="12"/>
        <v>155.5</v>
      </c>
      <c r="T116">
        <f t="shared" si="13"/>
        <v>34</v>
      </c>
      <c r="U116" t="e">
        <f t="shared" si="14"/>
        <v>#DIV/0!</v>
      </c>
      <c r="V116">
        <f t="shared" si="15"/>
        <v>120</v>
      </c>
      <c r="W116" t="e">
        <f t="shared" si="16"/>
        <v>#DIV/0!</v>
      </c>
      <c r="X116">
        <f t="shared" si="17"/>
        <v>93.5</v>
      </c>
      <c r="Y116">
        <f t="shared" si="18"/>
        <v>5</v>
      </c>
      <c r="Z116">
        <f>COUNT(P116,N116,L116,J116,H116,F116,D116)</f>
        <v>3</v>
      </c>
      <c r="AA116">
        <f t="shared" si="19"/>
        <v>8</v>
      </c>
    </row>
    <row r="117" spans="1:27" x14ac:dyDescent="0.75">
      <c r="A117" t="s">
        <v>121</v>
      </c>
      <c r="B117">
        <v>116</v>
      </c>
      <c r="C117">
        <f>VLOOKUP(A117,[1]Sheet1!$A$2:$C$166,2,FALSE)</f>
        <v>117</v>
      </c>
      <c r="D117">
        <f>VLOOKUP(A117,[1]Sheet1!$A$2:$C$166,3,FALSE)</f>
        <v>62</v>
      </c>
      <c r="E117">
        <f>VLOOKUP(A117,[2]Sheet1!$A$2:$C$96,2,FALSE)</f>
        <v>8</v>
      </c>
      <c r="F117">
        <f>VLOOKUP(A117,[2]Sheet1!$A$2:$C$96,3,FALSE)</f>
        <v>8</v>
      </c>
      <c r="G117">
        <f>VLOOKUP(A117,[3]Sheet1!$A$2:$C$212,2,FALSE)</f>
        <v>201</v>
      </c>
      <c r="H117">
        <f>VLOOKUP(A117,[3]Sheet1!$A$2:$C$212,3,FALSE)</f>
        <v>134</v>
      </c>
      <c r="I117" t="e">
        <f>VLOOKUP(A117,[4]Sheet1!$A$2:$C$41,2,FALSE)</f>
        <v>#N/A</v>
      </c>
      <c r="J117" t="e">
        <f>VLOOKUP(A117,[4]Sheet1!$A$2:$C$41,3,FALSE)</f>
        <v>#N/A</v>
      </c>
      <c r="K117">
        <f>VLOOKUP(A117,[5]Sheet1!$A$2:$C$130,2,FALSE)</f>
        <v>62</v>
      </c>
      <c r="L117">
        <f>VLOOKUP(A117,[5]Sheet1!$A$2:$C$130,3,FALSE)</f>
        <v>45</v>
      </c>
      <c r="M117">
        <f>VLOOKUP(A117,[6]Sheet1!$A$2:$C$187,2,FALSE)</f>
        <v>140</v>
      </c>
      <c r="N117">
        <f>VLOOKUP(A117,[6]Sheet1!$A$2:$C$187,3,FALSE)</f>
        <v>143</v>
      </c>
      <c r="O117">
        <f>VLOOKUP(A117,[7]Sheet1!$A$2:$C$55,2,FALSE)</f>
        <v>46</v>
      </c>
      <c r="P117">
        <f>VLOOKUP(A117,[7]Sheet1!$A$2:$C$55,3,FALSE)</f>
        <v>32</v>
      </c>
      <c r="Q117">
        <f t="shared" si="10"/>
        <v>89.5</v>
      </c>
      <c r="R117">
        <f t="shared" si="11"/>
        <v>8</v>
      </c>
      <c r="S117">
        <f t="shared" si="12"/>
        <v>167.5</v>
      </c>
      <c r="T117" t="e">
        <f t="shared" si="13"/>
        <v>#DIV/0!</v>
      </c>
      <c r="U117">
        <f t="shared" si="14"/>
        <v>53.5</v>
      </c>
      <c r="V117">
        <f t="shared" si="15"/>
        <v>141.5</v>
      </c>
      <c r="W117">
        <f t="shared" si="16"/>
        <v>39</v>
      </c>
      <c r="X117">
        <f t="shared" si="17"/>
        <v>83.166666666666671</v>
      </c>
      <c r="Y117">
        <f t="shared" si="18"/>
        <v>6</v>
      </c>
      <c r="Z117">
        <f>COUNT(P117,N117,L117,J117,H117,F117,D117)</f>
        <v>6</v>
      </c>
      <c r="AA117">
        <f t="shared" si="19"/>
        <v>12</v>
      </c>
    </row>
    <row r="118" spans="1:27" x14ac:dyDescent="0.75">
      <c r="A118" t="s">
        <v>118</v>
      </c>
      <c r="B118">
        <v>117</v>
      </c>
      <c r="C118">
        <f>VLOOKUP(A118,[1]Sheet1!$A$2:$C$166,2,FALSE)</f>
        <v>80</v>
      </c>
      <c r="D118" t="e">
        <f>VLOOKUP(A118,[1]Sheet1!$A$2:$C$166,3,FALSE)</f>
        <v>#N/A</v>
      </c>
      <c r="E118" t="e">
        <f>VLOOKUP(A118,[2]Sheet1!$A$2:$C$96,2,FALSE)</f>
        <v>#N/A</v>
      </c>
      <c r="F118" t="e">
        <f>VLOOKUP(A118,[2]Sheet1!$A$2:$C$96,3,FALSE)</f>
        <v>#N/A</v>
      </c>
      <c r="G118">
        <f>VLOOKUP(A118,[3]Sheet1!$A$2:$C$212,2,FALSE)</f>
        <v>77</v>
      </c>
      <c r="H118" t="e">
        <f>VLOOKUP(A118,[3]Sheet1!$A$2:$C$212,3,FALSE)</f>
        <v>#N/A</v>
      </c>
      <c r="I118" t="e">
        <f>VLOOKUP(A118,[4]Sheet1!$A$2:$C$41,2,FALSE)</f>
        <v>#N/A</v>
      </c>
      <c r="J118" t="e">
        <f>VLOOKUP(A118,[4]Sheet1!$A$2:$C$41,3,FALSE)</f>
        <v>#N/A</v>
      </c>
      <c r="K118" t="e">
        <f>VLOOKUP(A118,[5]Sheet1!$A$2:$C$130,2,FALSE)</f>
        <v>#N/A</v>
      </c>
      <c r="L118" t="e">
        <f>VLOOKUP(A118,[5]Sheet1!$A$2:$C$130,3,FALSE)</f>
        <v>#N/A</v>
      </c>
      <c r="M118">
        <f>VLOOKUP(A118,[6]Sheet1!$A$2:$C$187,2,FALSE)</f>
        <v>142</v>
      </c>
      <c r="N118" t="e">
        <f>VLOOKUP(A118,[6]Sheet1!$A$2:$C$187,3,FALSE)</f>
        <v>#N/A</v>
      </c>
      <c r="O118" t="e">
        <f>VLOOKUP(A118,[7]Sheet1!$A$2:$C$55,2,FALSE)</f>
        <v>#N/A</v>
      </c>
      <c r="P118" t="e">
        <f>VLOOKUP(A118,[7]Sheet1!$A$2:$C$55,3,FALSE)</f>
        <v>#N/A</v>
      </c>
      <c r="Q118">
        <f t="shared" si="10"/>
        <v>80</v>
      </c>
      <c r="R118" t="e">
        <f t="shared" si="11"/>
        <v>#DIV/0!</v>
      </c>
      <c r="S118">
        <f t="shared" si="12"/>
        <v>77</v>
      </c>
      <c r="T118" t="e">
        <f t="shared" si="13"/>
        <v>#DIV/0!</v>
      </c>
      <c r="U118" t="e">
        <f t="shared" si="14"/>
        <v>#DIV/0!</v>
      </c>
      <c r="V118">
        <f t="shared" si="15"/>
        <v>142</v>
      </c>
      <c r="W118" t="e">
        <f t="shared" si="16"/>
        <v>#DIV/0!</v>
      </c>
      <c r="X118">
        <f t="shared" si="17"/>
        <v>99.666666666666671</v>
      </c>
      <c r="Y118">
        <f t="shared" si="18"/>
        <v>3</v>
      </c>
      <c r="Z118">
        <f>COUNT(P118,N118,L118,J118,H118,F118,D118)</f>
        <v>0</v>
      </c>
      <c r="AA118">
        <f t="shared" si="19"/>
        <v>3</v>
      </c>
    </row>
    <row r="119" spans="1:27" x14ac:dyDescent="0.75">
      <c r="A119" t="s">
        <v>119</v>
      </c>
      <c r="B119">
        <v>118</v>
      </c>
      <c r="C119">
        <f>VLOOKUP(A119,[1]Sheet1!$A$2:$C$166,2,FALSE)</f>
        <v>68</v>
      </c>
      <c r="D119">
        <f>VLOOKUP(A119,[1]Sheet1!$A$2:$C$166,3,FALSE)</f>
        <v>40</v>
      </c>
      <c r="E119" t="e">
        <f>VLOOKUP(A119,[2]Sheet1!$A$2:$C$96,2,FALSE)</f>
        <v>#N/A</v>
      </c>
      <c r="F119" t="e">
        <f>VLOOKUP(A119,[2]Sheet1!$A$2:$C$96,3,FALSE)</f>
        <v>#N/A</v>
      </c>
      <c r="G119">
        <f>VLOOKUP(A119,[3]Sheet1!$A$2:$C$212,2,FALSE)</f>
        <v>63</v>
      </c>
      <c r="H119">
        <f>VLOOKUP(A119,[3]Sheet1!$A$2:$C$212,3,FALSE)</f>
        <v>85</v>
      </c>
      <c r="I119" t="e">
        <f>VLOOKUP(A119,[4]Sheet1!$A$2:$C$41,2,FALSE)</f>
        <v>#N/A</v>
      </c>
      <c r="J119" t="e">
        <f>VLOOKUP(A119,[4]Sheet1!$A$2:$C$41,3,FALSE)</f>
        <v>#N/A</v>
      </c>
      <c r="K119">
        <f>VLOOKUP(A119,[5]Sheet1!$A$2:$C$130,2,FALSE)</f>
        <v>122</v>
      </c>
      <c r="L119" t="e">
        <f>VLOOKUP(A119,[5]Sheet1!$A$2:$C$130,3,FALSE)</f>
        <v>#N/A</v>
      </c>
      <c r="M119" t="e">
        <f>VLOOKUP(A119,[6]Sheet1!$A$2:$C$187,2,FALSE)</f>
        <v>#N/A</v>
      </c>
      <c r="N119" t="e">
        <f>VLOOKUP(A119,[6]Sheet1!$A$2:$C$187,3,FALSE)</f>
        <v>#N/A</v>
      </c>
      <c r="O119" t="e">
        <f>VLOOKUP(A119,[7]Sheet1!$A$2:$C$55,2,FALSE)</f>
        <v>#N/A</v>
      </c>
      <c r="P119" t="e">
        <f>VLOOKUP(A119,[7]Sheet1!$A$2:$C$55,3,FALSE)</f>
        <v>#N/A</v>
      </c>
      <c r="Q119">
        <f t="shared" si="10"/>
        <v>54</v>
      </c>
      <c r="R119" t="e">
        <f t="shared" si="11"/>
        <v>#DIV/0!</v>
      </c>
      <c r="S119">
        <f t="shared" si="12"/>
        <v>74</v>
      </c>
      <c r="T119" t="e">
        <f t="shared" si="13"/>
        <v>#DIV/0!</v>
      </c>
      <c r="U119">
        <f t="shared" si="14"/>
        <v>122</v>
      </c>
      <c r="V119" t="e">
        <f t="shared" si="15"/>
        <v>#DIV/0!</v>
      </c>
      <c r="W119" t="e">
        <f t="shared" si="16"/>
        <v>#DIV/0!</v>
      </c>
      <c r="X119">
        <f t="shared" si="17"/>
        <v>75.599999999999994</v>
      </c>
      <c r="Y119">
        <f t="shared" si="18"/>
        <v>3</v>
      </c>
      <c r="Z119">
        <f>COUNT(P119,N119,L119,J119,H119,F119,D119)</f>
        <v>2</v>
      </c>
      <c r="AA119">
        <f t="shared" si="19"/>
        <v>5</v>
      </c>
    </row>
    <row r="120" spans="1:27" x14ac:dyDescent="0.75">
      <c r="A120" t="s">
        <v>107</v>
      </c>
      <c r="B120">
        <v>119</v>
      </c>
      <c r="C120" t="e">
        <f>VLOOKUP(A120,[1]Sheet1!$A$2:$C$166,2,FALSE)</f>
        <v>#N/A</v>
      </c>
      <c r="D120" t="e">
        <f>VLOOKUP(A120,[1]Sheet1!$A$2:$C$166,3,FALSE)</f>
        <v>#N/A</v>
      </c>
      <c r="E120">
        <f>VLOOKUP(A120,[2]Sheet1!$A$2:$C$96,2,FALSE)</f>
        <v>20</v>
      </c>
      <c r="F120">
        <f>VLOOKUP(A120,[2]Sheet1!$A$2:$C$96,3,FALSE)</f>
        <v>25</v>
      </c>
      <c r="G120">
        <f>VLOOKUP(A120,[3]Sheet1!$A$2:$C$212,2,FALSE)</f>
        <v>113</v>
      </c>
      <c r="H120">
        <f>VLOOKUP(A120,[3]Sheet1!$A$2:$C$212,3,FALSE)</f>
        <v>128</v>
      </c>
      <c r="I120" t="e">
        <f>VLOOKUP(A120,[4]Sheet1!$A$2:$C$41,2,FALSE)</f>
        <v>#N/A</v>
      </c>
      <c r="J120" t="e">
        <f>VLOOKUP(A120,[4]Sheet1!$A$2:$C$41,3,FALSE)</f>
        <v>#N/A</v>
      </c>
      <c r="K120" t="e">
        <f>VLOOKUP(A120,[5]Sheet1!$A$2:$C$130,2,FALSE)</f>
        <v>#N/A</v>
      </c>
      <c r="L120" t="e">
        <f>VLOOKUP(A120,[5]Sheet1!$A$2:$C$130,3,FALSE)</f>
        <v>#N/A</v>
      </c>
      <c r="M120">
        <f>VLOOKUP(A120,[6]Sheet1!$A$2:$C$187,2,FALSE)</f>
        <v>152</v>
      </c>
      <c r="N120">
        <f>VLOOKUP(A120,[6]Sheet1!$A$2:$C$187,3,FALSE)</f>
        <v>125</v>
      </c>
      <c r="O120" t="e">
        <f>VLOOKUP(A120,[7]Sheet1!$A$2:$C$55,2,FALSE)</f>
        <v>#N/A</v>
      </c>
      <c r="P120" t="e">
        <f>VLOOKUP(A120,[7]Sheet1!$A$2:$C$55,3,FALSE)</f>
        <v>#N/A</v>
      </c>
      <c r="Q120" t="e">
        <f t="shared" si="10"/>
        <v>#DIV/0!</v>
      </c>
      <c r="R120">
        <f t="shared" si="11"/>
        <v>22.5</v>
      </c>
      <c r="S120">
        <f t="shared" si="12"/>
        <v>120.5</v>
      </c>
      <c r="T120" t="e">
        <f t="shared" si="13"/>
        <v>#DIV/0!</v>
      </c>
      <c r="U120" t="e">
        <f t="shared" si="14"/>
        <v>#DIV/0!</v>
      </c>
      <c r="V120">
        <f t="shared" si="15"/>
        <v>138.5</v>
      </c>
      <c r="W120" t="e">
        <f t="shared" si="16"/>
        <v>#DIV/0!</v>
      </c>
      <c r="X120">
        <f t="shared" si="17"/>
        <v>93.833333333333329</v>
      </c>
      <c r="Y120">
        <f t="shared" si="18"/>
        <v>3</v>
      </c>
      <c r="Z120">
        <f>COUNT(P120,N120,L120,J120,H120,F120,D120)</f>
        <v>3</v>
      </c>
      <c r="AA120">
        <f t="shared" si="19"/>
        <v>6</v>
      </c>
    </row>
    <row r="121" spans="1:27" x14ac:dyDescent="0.75">
      <c r="A121" t="s">
        <v>103</v>
      </c>
      <c r="B121">
        <v>120</v>
      </c>
      <c r="C121">
        <f>VLOOKUP(A121,[1]Sheet1!$A$2:$C$166,2,FALSE)</f>
        <v>162</v>
      </c>
      <c r="D121" t="e">
        <f>VLOOKUP(A121,[1]Sheet1!$A$2:$C$166,3,FALSE)</f>
        <v>#N/A</v>
      </c>
      <c r="E121" t="e">
        <f>VLOOKUP(A121,[2]Sheet1!$A$2:$C$96,2,FALSE)</f>
        <v>#N/A</v>
      </c>
      <c r="F121" t="e">
        <f>VLOOKUP(A121,[2]Sheet1!$A$2:$C$96,3,FALSE)</f>
        <v>#N/A</v>
      </c>
      <c r="G121">
        <f>VLOOKUP(A121,[3]Sheet1!$A$2:$C$212,2,FALSE)</f>
        <v>169</v>
      </c>
      <c r="H121" t="e">
        <f>VLOOKUP(A121,[3]Sheet1!$A$2:$C$212,3,FALSE)</f>
        <v>#N/A</v>
      </c>
      <c r="I121" t="e">
        <f>VLOOKUP(A121,[4]Sheet1!$A$2:$C$41,2,FALSE)</f>
        <v>#N/A</v>
      </c>
      <c r="J121" t="e">
        <f>VLOOKUP(A121,[4]Sheet1!$A$2:$C$41,3,FALSE)</f>
        <v>#N/A</v>
      </c>
      <c r="K121">
        <f>VLOOKUP(A121,[5]Sheet1!$A$2:$C$130,2,FALSE)</f>
        <v>94</v>
      </c>
      <c r="L121" t="e">
        <f>VLOOKUP(A121,[5]Sheet1!$A$2:$C$130,3,FALSE)</f>
        <v>#N/A</v>
      </c>
      <c r="M121" t="e">
        <f>VLOOKUP(A121,[6]Sheet1!$A$2:$C$187,2,FALSE)</f>
        <v>#N/A</v>
      </c>
      <c r="N121" t="e">
        <f>VLOOKUP(A121,[6]Sheet1!$A$2:$C$187,3,FALSE)</f>
        <v>#N/A</v>
      </c>
      <c r="O121" t="e">
        <f>VLOOKUP(A121,[7]Sheet1!$A$2:$C$55,2,FALSE)</f>
        <v>#N/A</v>
      </c>
      <c r="P121" t="e">
        <f>VLOOKUP(A121,[7]Sheet1!$A$2:$C$55,3,FALSE)</f>
        <v>#N/A</v>
      </c>
      <c r="Q121">
        <f t="shared" si="10"/>
        <v>162</v>
      </c>
      <c r="R121" t="e">
        <f t="shared" si="11"/>
        <v>#DIV/0!</v>
      </c>
      <c r="S121">
        <f t="shared" si="12"/>
        <v>169</v>
      </c>
      <c r="T121" t="e">
        <f t="shared" si="13"/>
        <v>#DIV/0!</v>
      </c>
      <c r="U121">
        <f t="shared" si="14"/>
        <v>94</v>
      </c>
      <c r="V121" t="e">
        <f t="shared" si="15"/>
        <v>#DIV/0!</v>
      </c>
      <c r="W121" t="e">
        <f t="shared" si="16"/>
        <v>#DIV/0!</v>
      </c>
      <c r="X121">
        <f t="shared" si="17"/>
        <v>141.66666666666666</v>
      </c>
      <c r="Y121">
        <f t="shared" si="18"/>
        <v>3</v>
      </c>
      <c r="Z121">
        <f>COUNT(P121,N121,L121,J121,H121,F121,D121)</f>
        <v>0</v>
      </c>
      <c r="AA121">
        <f t="shared" si="19"/>
        <v>3</v>
      </c>
    </row>
    <row r="122" spans="1:27" x14ac:dyDescent="0.75">
      <c r="A122" t="s">
        <v>108</v>
      </c>
      <c r="B122">
        <v>121</v>
      </c>
      <c r="C122">
        <f>VLOOKUP(A122,[1]Sheet1!$A$2:$C$166,2,FALSE)</f>
        <v>130</v>
      </c>
      <c r="D122" t="e">
        <f>VLOOKUP(A122,[1]Sheet1!$A$2:$C$166,3,FALSE)</f>
        <v>#N/A</v>
      </c>
      <c r="E122" t="e">
        <f>VLOOKUP(A122,[2]Sheet1!$A$2:$C$96,2,FALSE)</f>
        <v>#N/A</v>
      </c>
      <c r="F122" t="e">
        <f>VLOOKUP(A122,[2]Sheet1!$A$2:$C$96,3,FALSE)</f>
        <v>#N/A</v>
      </c>
      <c r="G122">
        <f>VLOOKUP(A122,[3]Sheet1!$A$2:$C$212,2,FALSE)</f>
        <v>59</v>
      </c>
      <c r="H122">
        <f>VLOOKUP(A122,[3]Sheet1!$A$2:$C$212,3,FALSE)</f>
        <v>122</v>
      </c>
      <c r="I122" t="e">
        <f>VLOOKUP(A122,[4]Sheet1!$A$2:$C$41,2,FALSE)</f>
        <v>#N/A</v>
      </c>
      <c r="J122" t="e">
        <f>VLOOKUP(A122,[4]Sheet1!$A$2:$C$41,3,FALSE)</f>
        <v>#N/A</v>
      </c>
      <c r="K122">
        <f>VLOOKUP(A122,[5]Sheet1!$A$2:$C$130,2,FALSE)</f>
        <v>95</v>
      </c>
      <c r="L122" t="e">
        <f>VLOOKUP(A122,[5]Sheet1!$A$2:$C$130,3,FALSE)</f>
        <v>#N/A</v>
      </c>
      <c r="M122">
        <f>VLOOKUP(A122,[6]Sheet1!$A$2:$C$187,2,FALSE)</f>
        <v>149</v>
      </c>
      <c r="N122">
        <f>VLOOKUP(A122,[6]Sheet1!$A$2:$C$187,3,FALSE)</f>
        <v>128</v>
      </c>
      <c r="O122" t="e">
        <f>VLOOKUP(A122,[7]Sheet1!$A$2:$C$55,2,FALSE)</f>
        <v>#N/A</v>
      </c>
      <c r="P122" t="e">
        <f>VLOOKUP(A122,[7]Sheet1!$A$2:$C$55,3,FALSE)</f>
        <v>#N/A</v>
      </c>
      <c r="Q122">
        <f t="shared" si="10"/>
        <v>130</v>
      </c>
      <c r="R122" t="e">
        <f t="shared" si="11"/>
        <v>#DIV/0!</v>
      </c>
      <c r="S122">
        <f t="shared" si="12"/>
        <v>90.5</v>
      </c>
      <c r="T122" t="e">
        <f t="shared" si="13"/>
        <v>#DIV/0!</v>
      </c>
      <c r="U122">
        <f t="shared" si="14"/>
        <v>95</v>
      </c>
      <c r="V122">
        <f t="shared" si="15"/>
        <v>138.5</v>
      </c>
      <c r="W122" t="e">
        <f t="shared" si="16"/>
        <v>#DIV/0!</v>
      </c>
      <c r="X122">
        <f t="shared" si="17"/>
        <v>113.83333333333333</v>
      </c>
      <c r="Y122">
        <f t="shared" si="18"/>
        <v>4</v>
      </c>
      <c r="Z122">
        <f>COUNT(P122,N122,L122,J122,H122,F122,D122)</f>
        <v>2</v>
      </c>
      <c r="AA122">
        <f t="shared" si="19"/>
        <v>6</v>
      </c>
    </row>
    <row r="123" spans="1:27" x14ac:dyDescent="0.75">
      <c r="A123" t="s">
        <v>127</v>
      </c>
      <c r="B123">
        <v>122</v>
      </c>
      <c r="C123">
        <f>VLOOKUP(A123,[1]Sheet1!$A$2:$C$166,2,FALSE)</f>
        <v>52</v>
      </c>
      <c r="D123">
        <f>VLOOKUP(A123,[1]Sheet1!$A$2:$C$166,3,FALSE)</f>
        <v>55</v>
      </c>
      <c r="E123" t="e">
        <f>VLOOKUP(A123,[2]Sheet1!$A$2:$C$96,2,FALSE)</f>
        <v>#N/A</v>
      </c>
      <c r="F123" t="e">
        <f>VLOOKUP(A123,[2]Sheet1!$A$2:$C$96,3,FALSE)</f>
        <v>#N/A</v>
      </c>
      <c r="G123">
        <f>VLOOKUP(A123,[3]Sheet1!$A$2:$C$212,2,FALSE)</f>
        <v>58</v>
      </c>
      <c r="H123" t="e">
        <f>VLOOKUP(A123,[3]Sheet1!$A$2:$C$212,3,FALSE)</f>
        <v>#N/A</v>
      </c>
      <c r="I123">
        <f>VLOOKUP(A123,[4]Sheet1!$A$2:$C$41,2,FALSE)</f>
        <v>20</v>
      </c>
      <c r="J123" t="e">
        <f>VLOOKUP(A123,[4]Sheet1!$A$2:$C$41,3,FALSE)</f>
        <v>#N/A</v>
      </c>
      <c r="K123">
        <f>VLOOKUP(A123,[5]Sheet1!$A$2:$C$130,2,FALSE)</f>
        <v>112</v>
      </c>
      <c r="L123" t="e">
        <f>VLOOKUP(A123,[5]Sheet1!$A$2:$C$130,3,FALSE)</f>
        <v>#N/A</v>
      </c>
      <c r="M123">
        <f>VLOOKUP(A123,[6]Sheet1!$A$2:$C$187,2,FALSE)</f>
        <v>13</v>
      </c>
      <c r="N123">
        <f>VLOOKUP(A123,[6]Sheet1!$A$2:$C$187,3,FALSE)</f>
        <v>36</v>
      </c>
      <c r="O123">
        <f>VLOOKUP(A123,[7]Sheet1!$A$2:$C$55,2,FALSE)</f>
        <v>35</v>
      </c>
      <c r="P123" t="e">
        <f>VLOOKUP(A123,[7]Sheet1!$A$2:$C$55,3,FALSE)</f>
        <v>#N/A</v>
      </c>
      <c r="Q123">
        <f t="shared" si="10"/>
        <v>53.5</v>
      </c>
      <c r="R123" t="e">
        <f t="shared" si="11"/>
        <v>#DIV/0!</v>
      </c>
      <c r="S123">
        <f t="shared" si="12"/>
        <v>58</v>
      </c>
      <c r="T123">
        <f t="shared" si="13"/>
        <v>20</v>
      </c>
      <c r="U123">
        <f t="shared" si="14"/>
        <v>112</v>
      </c>
      <c r="V123">
        <f t="shared" si="15"/>
        <v>24.5</v>
      </c>
      <c r="W123">
        <f t="shared" si="16"/>
        <v>35</v>
      </c>
      <c r="X123">
        <f t="shared" si="17"/>
        <v>47.625</v>
      </c>
      <c r="Y123">
        <f t="shared" si="18"/>
        <v>6</v>
      </c>
      <c r="Z123">
        <f>COUNT(P123,N123,L123,J123,H123,F123,D123)</f>
        <v>2</v>
      </c>
      <c r="AA123">
        <f t="shared" si="19"/>
        <v>8</v>
      </c>
    </row>
    <row r="124" spans="1:27" x14ac:dyDescent="0.75">
      <c r="A124" t="s">
        <v>115</v>
      </c>
      <c r="B124">
        <v>123</v>
      </c>
      <c r="C124">
        <f>VLOOKUP(A124,[1]Sheet1!$A$2:$C$166,2,FALSE)</f>
        <v>83</v>
      </c>
      <c r="D124">
        <f>VLOOKUP(A124,[1]Sheet1!$A$2:$C$166,3,FALSE)</f>
        <v>27</v>
      </c>
      <c r="E124">
        <f>VLOOKUP(A124,[2]Sheet1!$A$2:$C$96,2,FALSE)</f>
        <v>60</v>
      </c>
      <c r="F124">
        <f>VLOOKUP(A124,[2]Sheet1!$A$2:$C$96,3,FALSE)</f>
        <v>46</v>
      </c>
      <c r="G124">
        <f>VLOOKUP(A124,[3]Sheet1!$A$2:$C$212,2,FALSE)</f>
        <v>117</v>
      </c>
      <c r="H124">
        <f>VLOOKUP(A124,[3]Sheet1!$A$2:$C$212,3,FALSE)</f>
        <v>145</v>
      </c>
      <c r="I124" t="e">
        <f>VLOOKUP(A124,[4]Sheet1!$A$2:$C$41,2,FALSE)</f>
        <v>#N/A</v>
      </c>
      <c r="J124" t="e">
        <f>VLOOKUP(A124,[4]Sheet1!$A$2:$C$41,3,FALSE)</f>
        <v>#N/A</v>
      </c>
      <c r="K124" t="e">
        <f>VLOOKUP(A124,[5]Sheet1!$A$2:$C$130,2,FALSE)</f>
        <v>#N/A</v>
      </c>
      <c r="L124" t="e">
        <f>VLOOKUP(A124,[5]Sheet1!$A$2:$C$130,3,FALSE)</f>
        <v>#N/A</v>
      </c>
      <c r="M124">
        <f>VLOOKUP(A124,[6]Sheet1!$A$2:$C$187,2,FALSE)</f>
        <v>114</v>
      </c>
      <c r="N124">
        <f>VLOOKUP(A124,[6]Sheet1!$A$2:$C$187,3,FALSE)</f>
        <v>117</v>
      </c>
      <c r="O124" t="e">
        <f>VLOOKUP(A124,[7]Sheet1!$A$2:$C$55,2,FALSE)</f>
        <v>#N/A</v>
      </c>
      <c r="P124" t="e">
        <f>VLOOKUP(A124,[7]Sheet1!$A$2:$C$55,3,FALSE)</f>
        <v>#N/A</v>
      </c>
      <c r="Q124">
        <f t="shared" si="10"/>
        <v>55</v>
      </c>
      <c r="R124">
        <f t="shared" si="11"/>
        <v>53</v>
      </c>
      <c r="S124">
        <f t="shared" si="12"/>
        <v>131</v>
      </c>
      <c r="T124" t="e">
        <f t="shared" si="13"/>
        <v>#DIV/0!</v>
      </c>
      <c r="U124" t="e">
        <f t="shared" si="14"/>
        <v>#DIV/0!</v>
      </c>
      <c r="V124">
        <f t="shared" si="15"/>
        <v>115.5</v>
      </c>
      <c r="W124" t="e">
        <f t="shared" si="16"/>
        <v>#DIV/0!</v>
      </c>
      <c r="X124">
        <f t="shared" si="17"/>
        <v>88.625</v>
      </c>
      <c r="Y124">
        <f t="shared" si="18"/>
        <v>4</v>
      </c>
      <c r="Z124">
        <f>COUNT(P124,N124,L124,J124,H124,F124,D124)</f>
        <v>4</v>
      </c>
      <c r="AA124">
        <f t="shared" si="19"/>
        <v>8</v>
      </c>
    </row>
    <row r="125" spans="1:27" x14ac:dyDescent="0.75">
      <c r="A125" t="s">
        <v>113</v>
      </c>
      <c r="B125">
        <v>124</v>
      </c>
      <c r="C125">
        <f>VLOOKUP(A125,[1]Sheet1!$A$2:$C$166,2,FALSE)</f>
        <v>131</v>
      </c>
      <c r="D125">
        <f>VLOOKUP(A125,[1]Sheet1!$A$2:$C$166,3,FALSE)</f>
        <v>72</v>
      </c>
      <c r="E125">
        <f>VLOOKUP(A125,[2]Sheet1!$A$2:$C$96,2,FALSE)</f>
        <v>29</v>
      </c>
      <c r="F125">
        <f>VLOOKUP(A125,[2]Sheet1!$A$2:$C$96,3,FALSE)</f>
        <v>19</v>
      </c>
      <c r="G125">
        <f>VLOOKUP(A125,[3]Sheet1!$A$2:$C$212,2,FALSE)</f>
        <v>105</v>
      </c>
      <c r="H125">
        <f>VLOOKUP(A125,[3]Sheet1!$A$2:$C$212,3,FALSE)</f>
        <v>138</v>
      </c>
      <c r="I125" t="e">
        <f>VLOOKUP(A125,[4]Sheet1!$A$2:$C$41,2,FALSE)</f>
        <v>#N/A</v>
      </c>
      <c r="J125" t="e">
        <f>VLOOKUP(A125,[4]Sheet1!$A$2:$C$41,3,FALSE)</f>
        <v>#N/A</v>
      </c>
      <c r="K125">
        <f>VLOOKUP(A125,[5]Sheet1!$A$2:$C$130,2,FALSE)</f>
        <v>34</v>
      </c>
      <c r="L125">
        <f>VLOOKUP(A125,[5]Sheet1!$A$2:$C$130,3,FALSE)</f>
        <v>32</v>
      </c>
      <c r="M125">
        <f>VLOOKUP(A125,[6]Sheet1!$A$2:$C$187,2,FALSE)</f>
        <v>93</v>
      </c>
      <c r="N125">
        <f>VLOOKUP(A125,[6]Sheet1!$A$2:$C$187,3,FALSE)</f>
        <v>20</v>
      </c>
      <c r="O125" t="e">
        <f>VLOOKUP(A125,[7]Sheet1!$A$2:$C$55,2,FALSE)</f>
        <v>#N/A</v>
      </c>
      <c r="P125" t="e">
        <f>VLOOKUP(A125,[7]Sheet1!$A$2:$C$55,3,FALSE)</f>
        <v>#N/A</v>
      </c>
      <c r="Q125">
        <f t="shared" si="10"/>
        <v>101.5</v>
      </c>
      <c r="R125">
        <f t="shared" si="11"/>
        <v>24</v>
      </c>
      <c r="S125">
        <f t="shared" si="12"/>
        <v>121.5</v>
      </c>
      <c r="T125" t="e">
        <f t="shared" si="13"/>
        <v>#DIV/0!</v>
      </c>
      <c r="U125">
        <f t="shared" si="14"/>
        <v>33</v>
      </c>
      <c r="V125">
        <f t="shared" si="15"/>
        <v>56.5</v>
      </c>
      <c r="W125" t="e">
        <f t="shared" si="16"/>
        <v>#DIV/0!</v>
      </c>
      <c r="X125">
        <f t="shared" si="17"/>
        <v>67.3</v>
      </c>
      <c r="Y125">
        <f t="shared" si="18"/>
        <v>5</v>
      </c>
      <c r="Z125">
        <f>COUNT(P125,N125,L125,J125,H125,F125,D125)</f>
        <v>5</v>
      </c>
      <c r="AA125">
        <f t="shared" si="19"/>
        <v>10</v>
      </c>
    </row>
    <row r="126" spans="1:27" x14ac:dyDescent="0.75">
      <c r="A126" t="s">
        <v>128</v>
      </c>
      <c r="B126">
        <v>125</v>
      </c>
      <c r="C126">
        <f>VLOOKUP(A126,[1]Sheet1!$A$2:$C$166,2,FALSE)</f>
        <v>142</v>
      </c>
      <c r="D126" t="e">
        <f>VLOOKUP(A126,[1]Sheet1!$A$2:$C$166,3,FALSE)</f>
        <v>#N/A</v>
      </c>
      <c r="E126" t="e">
        <f>VLOOKUP(A126,[2]Sheet1!$A$2:$C$96,2,FALSE)</f>
        <v>#N/A</v>
      </c>
      <c r="F126" t="e">
        <f>VLOOKUP(A126,[2]Sheet1!$A$2:$C$96,3,FALSE)</f>
        <v>#N/A</v>
      </c>
      <c r="G126">
        <f>VLOOKUP(A126,[3]Sheet1!$A$2:$C$212,2,FALSE)</f>
        <v>81</v>
      </c>
      <c r="H126">
        <f>VLOOKUP(A126,[3]Sheet1!$A$2:$C$212,3,FALSE)</f>
        <v>116</v>
      </c>
      <c r="I126" t="e">
        <f>VLOOKUP(A126,[4]Sheet1!$A$2:$C$41,2,FALSE)</f>
        <v>#N/A</v>
      </c>
      <c r="J126" t="e">
        <f>VLOOKUP(A126,[4]Sheet1!$A$2:$C$41,3,FALSE)</f>
        <v>#N/A</v>
      </c>
      <c r="K126">
        <f>VLOOKUP(A126,[5]Sheet1!$A$2:$C$130,2,FALSE)</f>
        <v>70</v>
      </c>
      <c r="L126">
        <f>VLOOKUP(A126,[5]Sheet1!$A$2:$C$130,3,FALSE)</f>
        <v>65</v>
      </c>
      <c r="M126">
        <f>VLOOKUP(A126,[6]Sheet1!$A$2:$C$187,2,FALSE)</f>
        <v>148</v>
      </c>
      <c r="N126" t="e">
        <f>VLOOKUP(A126,[6]Sheet1!$A$2:$C$187,3,FALSE)</f>
        <v>#N/A</v>
      </c>
      <c r="O126" t="e">
        <f>VLOOKUP(A126,[7]Sheet1!$A$2:$C$55,2,FALSE)</f>
        <v>#N/A</v>
      </c>
      <c r="P126" t="e">
        <f>VLOOKUP(A126,[7]Sheet1!$A$2:$C$55,3,FALSE)</f>
        <v>#N/A</v>
      </c>
      <c r="Q126">
        <f t="shared" si="10"/>
        <v>142</v>
      </c>
      <c r="R126" t="e">
        <f t="shared" si="11"/>
        <v>#DIV/0!</v>
      </c>
      <c r="S126">
        <f t="shared" si="12"/>
        <v>98.5</v>
      </c>
      <c r="T126" t="e">
        <f t="shared" si="13"/>
        <v>#DIV/0!</v>
      </c>
      <c r="U126">
        <f t="shared" si="14"/>
        <v>67.5</v>
      </c>
      <c r="V126">
        <f t="shared" si="15"/>
        <v>148</v>
      </c>
      <c r="W126" t="e">
        <f t="shared" si="16"/>
        <v>#DIV/0!</v>
      </c>
      <c r="X126">
        <f t="shared" si="17"/>
        <v>103.66666666666667</v>
      </c>
      <c r="Y126">
        <f t="shared" si="18"/>
        <v>4</v>
      </c>
      <c r="Z126">
        <f>COUNT(P126,N126,L126,J126,H126,F126,D126)</f>
        <v>2</v>
      </c>
      <c r="AA126">
        <f t="shared" si="19"/>
        <v>6</v>
      </c>
    </row>
    <row r="127" spans="1:27" x14ac:dyDescent="0.75">
      <c r="A127" t="s">
        <v>114</v>
      </c>
      <c r="B127">
        <v>126</v>
      </c>
      <c r="C127">
        <f>VLOOKUP(A127,[1]Sheet1!$A$2:$C$166,2,FALSE)</f>
        <v>159</v>
      </c>
      <c r="D127" t="e">
        <f>VLOOKUP(A127,[1]Sheet1!$A$2:$C$166,3,FALSE)</f>
        <v>#N/A</v>
      </c>
      <c r="E127" t="e">
        <f>VLOOKUP(A127,[2]Sheet1!$A$2:$C$96,2,FALSE)</f>
        <v>#N/A</v>
      </c>
      <c r="F127" t="e">
        <f>VLOOKUP(A127,[2]Sheet1!$A$2:$C$96,3,FALSE)</f>
        <v>#N/A</v>
      </c>
      <c r="G127">
        <f>VLOOKUP(A127,[3]Sheet1!$A$2:$C$212,2,FALSE)</f>
        <v>103</v>
      </c>
      <c r="H127" t="e">
        <f>VLOOKUP(A127,[3]Sheet1!$A$2:$C$212,3,FALSE)</f>
        <v>#N/A</v>
      </c>
      <c r="I127" t="e">
        <f>VLOOKUP(A127,[4]Sheet1!$A$2:$C$41,2,FALSE)</f>
        <v>#N/A</v>
      </c>
      <c r="J127" t="e">
        <f>VLOOKUP(A127,[4]Sheet1!$A$2:$C$41,3,FALSE)</f>
        <v>#N/A</v>
      </c>
      <c r="K127">
        <f>VLOOKUP(A127,[5]Sheet1!$A$2:$C$130,2,FALSE)</f>
        <v>126</v>
      </c>
      <c r="L127" t="e">
        <f>VLOOKUP(A127,[5]Sheet1!$A$2:$C$130,3,FALSE)</f>
        <v>#N/A</v>
      </c>
      <c r="M127" t="e">
        <f>VLOOKUP(A127,[6]Sheet1!$A$2:$C$187,2,FALSE)</f>
        <v>#N/A</v>
      </c>
      <c r="N127" t="e">
        <f>VLOOKUP(A127,[6]Sheet1!$A$2:$C$187,3,FALSE)</f>
        <v>#N/A</v>
      </c>
      <c r="O127" t="e">
        <f>VLOOKUP(A127,[7]Sheet1!$A$2:$C$55,2,FALSE)</f>
        <v>#N/A</v>
      </c>
      <c r="P127" t="e">
        <f>VLOOKUP(A127,[7]Sheet1!$A$2:$C$55,3,FALSE)</f>
        <v>#N/A</v>
      </c>
      <c r="Q127">
        <f t="shared" si="10"/>
        <v>159</v>
      </c>
      <c r="R127" t="e">
        <f t="shared" si="11"/>
        <v>#DIV/0!</v>
      </c>
      <c r="S127">
        <f t="shared" si="12"/>
        <v>103</v>
      </c>
      <c r="T127" t="e">
        <f t="shared" si="13"/>
        <v>#DIV/0!</v>
      </c>
      <c r="U127">
        <f t="shared" si="14"/>
        <v>126</v>
      </c>
      <c r="V127" t="e">
        <f t="shared" si="15"/>
        <v>#DIV/0!</v>
      </c>
      <c r="W127" t="e">
        <f t="shared" si="16"/>
        <v>#DIV/0!</v>
      </c>
      <c r="X127">
        <f t="shared" si="17"/>
        <v>129.33333333333334</v>
      </c>
      <c r="Y127">
        <f t="shared" si="18"/>
        <v>3</v>
      </c>
      <c r="Z127">
        <f>COUNT(P127,N127,L127,J127,H127,F127,D127)</f>
        <v>0</v>
      </c>
      <c r="AA127">
        <f t="shared" si="19"/>
        <v>3</v>
      </c>
    </row>
    <row r="128" spans="1:27" x14ac:dyDescent="0.75">
      <c r="A128" t="s">
        <v>125</v>
      </c>
      <c r="B128">
        <v>127</v>
      </c>
      <c r="C128" t="e">
        <f>VLOOKUP(A128,[1]Sheet1!$A$2:$C$166,2,FALSE)</f>
        <v>#N/A</v>
      </c>
      <c r="D128" t="e">
        <f>VLOOKUP(A128,[1]Sheet1!$A$2:$C$166,3,FALSE)</f>
        <v>#N/A</v>
      </c>
      <c r="E128" t="e">
        <f>VLOOKUP(A128,[2]Sheet1!$A$2:$C$96,2,FALSE)</f>
        <v>#N/A</v>
      </c>
      <c r="F128" t="e">
        <f>VLOOKUP(A128,[2]Sheet1!$A$2:$C$96,3,FALSE)</f>
        <v>#N/A</v>
      </c>
      <c r="G128">
        <f>VLOOKUP(A128,[3]Sheet1!$A$2:$C$212,2,FALSE)</f>
        <v>150</v>
      </c>
      <c r="H128">
        <f>VLOOKUP(A128,[3]Sheet1!$A$2:$C$212,3,FALSE)</f>
        <v>117</v>
      </c>
      <c r="I128" t="e">
        <f>VLOOKUP(A128,[4]Sheet1!$A$2:$C$41,2,FALSE)</f>
        <v>#N/A</v>
      </c>
      <c r="J128" t="e">
        <f>VLOOKUP(A128,[4]Sheet1!$A$2:$C$41,3,FALSE)</f>
        <v>#N/A</v>
      </c>
      <c r="K128" t="e">
        <f>VLOOKUP(A128,[5]Sheet1!$A$2:$C$130,2,FALSE)</f>
        <v>#N/A</v>
      </c>
      <c r="L128" t="e">
        <f>VLOOKUP(A128,[5]Sheet1!$A$2:$C$130,3,FALSE)</f>
        <v>#N/A</v>
      </c>
      <c r="M128" t="e">
        <f>VLOOKUP(A128,[6]Sheet1!$A$2:$C$187,2,FALSE)</f>
        <v>#N/A</v>
      </c>
      <c r="N128" t="e">
        <f>VLOOKUP(A128,[6]Sheet1!$A$2:$C$187,3,FALSE)</f>
        <v>#N/A</v>
      </c>
      <c r="O128" t="e">
        <f>VLOOKUP(A128,[7]Sheet1!$A$2:$C$55,2,FALSE)</f>
        <v>#N/A</v>
      </c>
      <c r="P128" t="e">
        <f>VLOOKUP(A128,[7]Sheet1!$A$2:$C$55,3,FALSE)</f>
        <v>#N/A</v>
      </c>
      <c r="Q128" t="e">
        <f t="shared" si="10"/>
        <v>#DIV/0!</v>
      </c>
      <c r="R128" t="e">
        <f t="shared" si="11"/>
        <v>#DIV/0!</v>
      </c>
      <c r="S128">
        <f t="shared" si="12"/>
        <v>133.5</v>
      </c>
      <c r="T128" t="e">
        <f t="shared" si="13"/>
        <v>#DIV/0!</v>
      </c>
      <c r="U128" t="e">
        <f t="shared" si="14"/>
        <v>#DIV/0!</v>
      </c>
      <c r="V128" t="e">
        <f t="shared" si="15"/>
        <v>#DIV/0!</v>
      </c>
      <c r="W128" t="e">
        <f t="shared" si="16"/>
        <v>#DIV/0!</v>
      </c>
      <c r="X128">
        <f t="shared" si="17"/>
        <v>133.5</v>
      </c>
      <c r="Y128">
        <f t="shared" si="18"/>
        <v>1</v>
      </c>
      <c r="Z128">
        <f>COUNT(P128,N128,L128,J128,H128,F128,D128)</f>
        <v>1</v>
      </c>
      <c r="AA128">
        <f t="shared" si="19"/>
        <v>2</v>
      </c>
    </row>
    <row r="129" spans="1:27" x14ac:dyDescent="0.75">
      <c r="A129" t="s">
        <v>112</v>
      </c>
      <c r="B129">
        <v>128</v>
      </c>
      <c r="C129">
        <f>VLOOKUP(A129,[1]Sheet1!$A$2:$C$166,2,FALSE)</f>
        <v>26</v>
      </c>
      <c r="D129" t="e">
        <f>VLOOKUP(A129,[1]Sheet1!$A$2:$C$166,3,FALSE)</f>
        <v>#N/A</v>
      </c>
      <c r="E129" t="e">
        <f>VLOOKUP(A129,[2]Sheet1!$A$2:$C$96,2,FALSE)</f>
        <v>#N/A</v>
      </c>
      <c r="F129" t="e">
        <f>VLOOKUP(A129,[2]Sheet1!$A$2:$C$96,3,FALSE)</f>
        <v>#N/A</v>
      </c>
      <c r="G129">
        <f>VLOOKUP(A129,[3]Sheet1!$A$2:$C$212,2,FALSE)</f>
        <v>94</v>
      </c>
      <c r="H129">
        <f>VLOOKUP(A129,[3]Sheet1!$A$2:$C$212,3,FALSE)</f>
        <v>112</v>
      </c>
      <c r="I129" t="e">
        <f>VLOOKUP(A129,[4]Sheet1!$A$2:$C$41,2,FALSE)</f>
        <v>#N/A</v>
      </c>
      <c r="J129" t="e">
        <f>VLOOKUP(A129,[4]Sheet1!$A$2:$C$41,3,FALSE)</f>
        <v>#N/A</v>
      </c>
      <c r="K129">
        <f>VLOOKUP(A129,[5]Sheet1!$A$2:$C$130,2,FALSE)</f>
        <v>52</v>
      </c>
      <c r="L129">
        <f>VLOOKUP(A129,[5]Sheet1!$A$2:$C$130,3,FALSE)</f>
        <v>12</v>
      </c>
      <c r="M129">
        <f>VLOOKUP(A129,[6]Sheet1!$A$2:$C$187,2,FALSE)</f>
        <v>88</v>
      </c>
      <c r="N129">
        <f>VLOOKUP(A129,[6]Sheet1!$A$2:$C$187,3,FALSE)</f>
        <v>81</v>
      </c>
      <c r="O129">
        <f>VLOOKUP(A129,[7]Sheet1!$A$2:$C$55,2,FALSE)</f>
        <v>23</v>
      </c>
      <c r="P129" t="e">
        <f>VLOOKUP(A129,[7]Sheet1!$A$2:$C$55,3,FALSE)</f>
        <v>#N/A</v>
      </c>
      <c r="Q129">
        <f t="shared" si="10"/>
        <v>26</v>
      </c>
      <c r="R129" t="e">
        <f t="shared" si="11"/>
        <v>#DIV/0!</v>
      </c>
      <c r="S129">
        <f t="shared" si="12"/>
        <v>103</v>
      </c>
      <c r="T129" t="e">
        <f t="shared" si="13"/>
        <v>#DIV/0!</v>
      </c>
      <c r="U129">
        <f t="shared" si="14"/>
        <v>32</v>
      </c>
      <c r="V129">
        <f t="shared" si="15"/>
        <v>84.5</v>
      </c>
      <c r="W129">
        <f t="shared" si="16"/>
        <v>23</v>
      </c>
      <c r="X129">
        <f t="shared" si="17"/>
        <v>61</v>
      </c>
      <c r="Y129">
        <f t="shared" si="18"/>
        <v>5</v>
      </c>
      <c r="Z129">
        <f>COUNT(P129,N129,L129,J129,H129,F129,D129)</f>
        <v>3</v>
      </c>
      <c r="AA129">
        <f t="shared" si="19"/>
        <v>8</v>
      </c>
    </row>
    <row r="130" spans="1:27" x14ac:dyDescent="0.75">
      <c r="A130" t="s">
        <v>109</v>
      </c>
      <c r="B130">
        <v>129</v>
      </c>
      <c r="C130">
        <f>VLOOKUP(A130,[1]Sheet1!$A$2:$C$166,2,FALSE)</f>
        <v>78</v>
      </c>
      <c r="D130" t="e">
        <f>VLOOKUP(A130,[1]Sheet1!$A$2:$C$166,3,FALSE)</f>
        <v>#N/A</v>
      </c>
      <c r="E130" t="e">
        <f>VLOOKUP(A130,[2]Sheet1!$A$2:$C$96,2,FALSE)</f>
        <v>#N/A</v>
      </c>
      <c r="F130" t="e">
        <f>VLOOKUP(A130,[2]Sheet1!$A$2:$C$96,3,FALSE)</f>
        <v>#N/A</v>
      </c>
      <c r="G130">
        <f>VLOOKUP(A130,[3]Sheet1!$A$2:$C$212,2,FALSE)</f>
        <v>97</v>
      </c>
      <c r="H130" t="e">
        <f>VLOOKUP(A130,[3]Sheet1!$A$2:$C$212,3,FALSE)</f>
        <v>#N/A</v>
      </c>
      <c r="I130" t="e">
        <f>VLOOKUP(A130,[4]Sheet1!$A$2:$C$41,2,FALSE)</f>
        <v>#N/A</v>
      </c>
      <c r="J130" t="e">
        <f>VLOOKUP(A130,[4]Sheet1!$A$2:$C$41,3,FALSE)</f>
        <v>#N/A</v>
      </c>
      <c r="K130" t="e">
        <f>VLOOKUP(A130,[5]Sheet1!$A$2:$C$130,2,FALSE)</f>
        <v>#N/A</v>
      </c>
      <c r="L130" t="e">
        <f>VLOOKUP(A130,[5]Sheet1!$A$2:$C$130,3,FALSE)</f>
        <v>#N/A</v>
      </c>
      <c r="M130" t="e">
        <f>VLOOKUP(A130,[6]Sheet1!$A$2:$C$187,2,FALSE)</f>
        <v>#N/A</v>
      </c>
      <c r="N130" t="e">
        <f>VLOOKUP(A130,[6]Sheet1!$A$2:$C$187,3,FALSE)</f>
        <v>#N/A</v>
      </c>
      <c r="O130" t="e">
        <f>VLOOKUP(A130,[7]Sheet1!$A$2:$C$55,2,FALSE)</f>
        <v>#N/A</v>
      </c>
      <c r="P130" t="e">
        <f>VLOOKUP(A130,[7]Sheet1!$A$2:$C$55,3,FALSE)</f>
        <v>#N/A</v>
      </c>
      <c r="Q130">
        <f t="shared" si="10"/>
        <v>78</v>
      </c>
      <c r="R130" t="e">
        <f t="shared" si="11"/>
        <v>#DIV/0!</v>
      </c>
      <c r="S130">
        <f t="shared" si="12"/>
        <v>97</v>
      </c>
      <c r="T130" t="e">
        <f t="shared" si="13"/>
        <v>#DIV/0!</v>
      </c>
      <c r="U130" t="e">
        <f t="shared" si="14"/>
        <v>#DIV/0!</v>
      </c>
      <c r="V130" t="e">
        <f t="shared" si="15"/>
        <v>#DIV/0!</v>
      </c>
      <c r="W130" t="e">
        <f t="shared" si="16"/>
        <v>#DIV/0!</v>
      </c>
      <c r="X130">
        <f t="shared" si="17"/>
        <v>87.5</v>
      </c>
      <c r="Y130">
        <f t="shared" si="18"/>
        <v>2</v>
      </c>
      <c r="Z130">
        <f>COUNT(P130,N130,L130,J130,H130,F130,D130)</f>
        <v>0</v>
      </c>
      <c r="AA130">
        <f t="shared" si="19"/>
        <v>2</v>
      </c>
    </row>
    <row r="131" spans="1:27" x14ac:dyDescent="0.75">
      <c r="A131" t="s">
        <v>122</v>
      </c>
      <c r="B131">
        <v>130</v>
      </c>
      <c r="C131">
        <f>VLOOKUP(A131,[1]Sheet1!$A$2:$C$166,2,FALSE)</f>
        <v>164</v>
      </c>
      <c r="D131" t="e">
        <f>VLOOKUP(A131,[1]Sheet1!$A$2:$C$166,3,FALSE)</f>
        <v>#N/A</v>
      </c>
      <c r="E131">
        <f>VLOOKUP(A131,[2]Sheet1!$A$2:$C$96,2,FALSE)</f>
        <v>76</v>
      </c>
      <c r="F131">
        <f>VLOOKUP(A131,[2]Sheet1!$A$2:$C$96,3,FALSE)</f>
        <v>32</v>
      </c>
      <c r="G131">
        <f>VLOOKUP(A131,[3]Sheet1!$A$2:$C$212,2,FALSE)</f>
        <v>138</v>
      </c>
      <c r="H131">
        <f>VLOOKUP(A131,[3]Sheet1!$A$2:$C$212,3,FALSE)</f>
        <v>44</v>
      </c>
      <c r="I131" t="e">
        <f>VLOOKUP(A131,[4]Sheet1!$A$2:$C$41,2,FALSE)</f>
        <v>#N/A</v>
      </c>
      <c r="J131" t="e">
        <f>VLOOKUP(A131,[4]Sheet1!$A$2:$C$41,3,FALSE)</f>
        <v>#N/A</v>
      </c>
      <c r="K131" t="e">
        <f>VLOOKUP(A131,[5]Sheet1!$A$2:$C$130,2,FALSE)</f>
        <v>#N/A</v>
      </c>
      <c r="L131" t="e">
        <f>VLOOKUP(A131,[5]Sheet1!$A$2:$C$130,3,FALSE)</f>
        <v>#N/A</v>
      </c>
      <c r="M131">
        <f>VLOOKUP(A131,[6]Sheet1!$A$2:$C$187,2,FALSE)</f>
        <v>70</v>
      </c>
      <c r="N131">
        <f>VLOOKUP(A131,[6]Sheet1!$A$2:$C$187,3,FALSE)</f>
        <v>127</v>
      </c>
      <c r="O131" t="e">
        <f>VLOOKUP(A131,[7]Sheet1!$A$2:$C$55,2,FALSE)</f>
        <v>#N/A</v>
      </c>
      <c r="P131" t="e">
        <f>VLOOKUP(A131,[7]Sheet1!$A$2:$C$55,3,FALSE)</f>
        <v>#N/A</v>
      </c>
      <c r="Q131">
        <f t="shared" ref="Q131:Q157" si="20">AVERAGEIF(C131:D131,"&lt;&gt;#N/A")</f>
        <v>164</v>
      </c>
      <c r="R131">
        <f t="shared" ref="R131:R157" si="21">AVERAGEIF(E131:F131,"&lt;&gt;#N/A")</f>
        <v>54</v>
      </c>
      <c r="S131">
        <f t="shared" ref="S131:S157" si="22">AVERAGEIF(G131:H131,"&lt;&gt;#N/A")</f>
        <v>91</v>
      </c>
      <c r="T131" t="e">
        <f t="shared" ref="T131:T157" si="23">AVERAGEIF(I131:J131,"&lt;&gt;#N/A")</f>
        <v>#DIV/0!</v>
      </c>
      <c r="U131" t="e">
        <f t="shared" ref="U131:U157" si="24">AVERAGEIF(K131:L131,"&lt;&gt;#N/A")</f>
        <v>#DIV/0!</v>
      </c>
      <c r="V131">
        <f t="shared" ref="V131:V157" si="25">AVERAGEIF(M131:N131,"&lt;&gt;#N/A")</f>
        <v>98.5</v>
      </c>
      <c r="W131" t="e">
        <f t="shared" ref="W131:W157" si="26">AVERAGEIF(O131:P131,"&lt;&gt;#N/A")</f>
        <v>#DIV/0!</v>
      </c>
      <c r="X131">
        <f t="shared" ref="X131:X157" si="27">AVERAGEIF(C131:P131,"&lt;&gt;#N/A")</f>
        <v>93</v>
      </c>
      <c r="Y131">
        <f t="shared" ref="Y131:Y157" si="28">COUNT(O131,M131,K131,I131,G131,E131,C131)</f>
        <v>4</v>
      </c>
      <c r="Z131">
        <f>COUNT(P131,N131,L131,J131,H131,F131,D131)</f>
        <v>3</v>
      </c>
      <c r="AA131">
        <f t="shared" ref="AA131:AA157" si="29">Z131+Y131</f>
        <v>7</v>
      </c>
    </row>
    <row r="132" spans="1:27" x14ac:dyDescent="0.75">
      <c r="A132" t="s">
        <v>123</v>
      </c>
      <c r="B132">
        <v>131</v>
      </c>
      <c r="C132">
        <f>VLOOKUP(A132,[1]Sheet1!$A$2:$C$166,2,FALSE)</f>
        <v>99</v>
      </c>
      <c r="D132" t="e">
        <f>VLOOKUP(A132,[1]Sheet1!$A$2:$C$166,3,FALSE)</f>
        <v>#N/A</v>
      </c>
      <c r="E132" t="e">
        <f>VLOOKUP(A132,[2]Sheet1!$A$2:$C$96,2,FALSE)</f>
        <v>#N/A</v>
      </c>
      <c r="F132" t="e">
        <f>VLOOKUP(A132,[2]Sheet1!$A$2:$C$96,3,FALSE)</f>
        <v>#N/A</v>
      </c>
      <c r="G132">
        <f>VLOOKUP(A132,[3]Sheet1!$A$2:$C$212,2,FALSE)</f>
        <v>176</v>
      </c>
      <c r="H132" t="e">
        <f>VLOOKUP(A132,[3]Sheet1!$A$2:$C$212,3,FALSE)</f>
        <v>#N/A</v>
      </c>
      <c r="I132" t="e">
        <f>VLOOKUP(A132,[4]Sheet1!$A$2:$C$41,2,FALSE)</f>
        <v>#N/A</v>
      </c>
      <c r="J132" t="e">
        <f>VLOOKUP(A132,[4]Sheet1!$A$2:$C$41,3,FALSE)</f>
        <v>#N/A</v>
      </c>
      <c r="K132" t="e">
        <f>VLOOKUP(A132,[5]Sheet1!$A$2:$C$130,2,FALSE)</f>
        <v>#N/A</v>
      </c>
      <c r="L132" t="e">
        <f>VLOOKUP(A132,[5]Sheet1!$A$2:$C$130,3,FALSE)</f>
        <v>#N/A</v>
      </c>
      <c r="M132">
        <f>VLOOKUP(A132,[6]Sheet1!$A$2:$C$187,2,FALSE)</f>
        <v>101</v>
      </c>
      <c r="N132" t="e">
        <f>VLOOKUP(A132,[6]Sheet1!$A$2:$C$187,3,FALSE)</f>
        <v>#N/A</v>
      </c>
      <c r="O132" t="e">
        <f>VLOOKUP(A132,[7]Sheet1!$A$2:$C$55,2,FALSE)</f>
        <v>#N/A</v>
      </c>
      <c r="P132" t="e">
        <f>VLOOKUP(A132,[7]Sheet1!$A$2:$C$55,3,FALSE)</f>
        <v>#N/A</v>
      </c>
      <c r="Q132">
        <f t="shared" si="20"/>
        <v>99</v>
      </c>
      <c r="R132" t="e">
        <f t="shared" si="21"/>
        <v>#DIV/0!</v>
      </c>
      <c r="S132">
        <f t="shared" si="22"/>
        <v>176</v>
      </c>
      <c r="T132" t="e">
        <f t="shared" si="23"/>
        <v>#DIV/0!</v>
      </c>
      <c r="U132" t="e">
        <f t="shared" si="24"/>
        <v>#DIV/0!</v>
      </c>
      <c r="V132">
        <f t="shared" si="25"/>
        <v>101</v>
      </c>
      <c r="W132" t="e">
        <f t="shared" si="26"/>
        <v>#DIV/0!</v>
      </c>
      <c r="X132">
        <f t="shared" si="27"/>
        <v>125.33333333333333</v>
      </c>
      <c r="Y132">
        <f t="shared" si="28"/>
        <v>3</v>
      </c>
      <c r="Z132">
        <f>COUNT(P132,N132,L132,J132,H132,F132,D132)</f>
        <v>0</v>
      </c>
      <c r="AA132">
        <f t="shared" si="29"/>
        <v>3</v>
      </c>
    </row>
    <row r="133" spans="1:27" x14ac:dyDescent="0.75">
      <c r="A133" t="s">
        <v>155</v>
      </c>
      <c r="B133">
        <v>132</v>
      </c>
      <c r="C133">
        <f>VLOOKUP(A133,[1]Sheet1!$A$2:$C$166,2,FALSE)</f>
        <v>82</v>
      </c>
      <c r="D133">
        <f>VLOOKUP(A133,[1]Sheet1!$A$2:$C$166,3,FALSE)</f>
        <v>65</v>
      </c>
      <c r="E133" t="e">
        <f>VLOOKUP(A133,[2]Sheet1!$A$2:$C$96,2,FALSE)</f>
        <v>#N/A</v>
      </c>
      <c r="F133" t="e">
        <f>VLOOKUP(A133,[2]Sheet1!$A$2:$C$96,3,FALSE)</f>
        <v>#N/A</v>
      </c>
      <c r="G133" t="e">
        <f>VLOOKUP(A133,[3]Sheet1!$A$2:$C$212,2,FALSE)</f>
        <v>#N/A</v>
      </c>
      <c r="H133" t="e">
        <f>VLOOKUP(A133,[3]Sheet1!$A$2:$C$212,3,FALSE)</f>
        <v>#N/A</v>
      </c>
      <c r="I133" t="e">
        <f>VLOOKUP(A133,[4]Sheet1!$A$2:$C$41,2,FALSE)</f>
        <v>#N/A</v>
      </c>
      <c r="J133" t="e">
        <f>VLOOKUP(A133,[4]Sheet1!$A$2:$C$41,3,FALSE)</f>
        <v>#N/A</v>
      </c>
      <c r="K133" t="e">
        <f>VLOOKUP(A133,[5]Sheet1!$A$2:$C$130,2,FALSE)</f>
        <v>#N/A</v>
      </c>
      <c r="L133" t="e">
        <f>VLOOKUP(A133,[5]Sheet1!$A$2:$C$130,3,FALSE)</f>
        <v>#N/A</v>
      </c>
      <c r="M133">
        <f>VLOOKUP(A133,[6]Sheet1!$A$2:$C$187,2,FALSE)</f>
        <v>106</v>
      </c>
      <c r="N133">
        <f>VLOOKUP(A133,[6]Sheet1!$A$2:$C$187,3,FALSE)</f>
        <v>86</v>
      </c>
      <c r="O133" t="e">
        <f>VLOOKUP(A133,[7]Sheet1!$A$2:$C$55,2,FALSE)</f>
        <v>#N/A</v>
      </c>
      <c r="P133" t="e">
        <f>VLOOKUP(A133,[7]Sheet1!$A$2:$C$55,3,FALSE)</f>
        <v>#N/A</v>
      </c>
      <c r="Q133">
        <f t="shared" si="20"/>
        <v>73.5</v>
      </c>
      <c r="R133" t="e">
        <f t="shared" si="21"/>
        <v>#DIV/0!</v>
      </c>
      <c r="S133" t="e">
        <f t="shared" si="22"/>
        <v>#DIV/0!</v>
      </c>
      <c r="T133" t="e">
        <f t="shared" si="23"/>
        <v>#DIV/0!</v>
      </c>
      <c r="U133" t="e">
        <f t="shared" si="24"/>
        <v>#DIV/0!</v>
      </c>
      <c r="V133">
        <f t="shared" si="25"/>
        <v>96</v>
      </c>
      <c r="W133" t="e">
        <f t="shared" si="26"/>
        <v>#DIV/0!</v>
      </c>
      <c r="X133">
        <f t="shared" si="27"/>
        <v>84.75</v>
      </c>
      <c r="Y133">
        <f t="shared" si="28"/>
        <v>2</v>
      </c>
      <c r="Z133">
        <f>COUNT(P133,N133,L133,J133,H133,F133,D133)</f>
        <v>2</v>
      </c>
      <c r="AA133">
        <f t="shared" si="29"/>
        <v>4</v>
      </c>
    </row>
    <row r="134" spans="1:27" x14ac:dyDescent="0.75">
      <c r="A134" t="s">
        <v>130</v>
      </c>
      <c r="B134">
        <v>133</v>
      </c>
      <c r="C134">
        <f>VLOOKUP(A134,[1]Sheet1!$A$2:$C$166,2,FALSE)</f>
        <v>67</v>
      </c>
      <c r="D134">
        <f>VLOOKUP(A134,[1]Sheet1!$A$2:$C$166,3,FALSE)</f>
        <v>45</v>
      </c>
      <c r="E134">
        <f>VLOOKUP(A134,[2]Sheet1!$A$2:$C$96,2,FALSE)</f>
        <v>5</v>
      </c>
      <c r="F134">
        <f>VLOOKUP(A134,[2]Sheet1!$A$2:$C$96,3,FALSE)</f>
        <v>5</v>
      </c>
      <c r="G134">
        <f>VLOOKUP(A134,[3]Sheet1!$A$2:$C$212,2,FALSE)</f>
        <v>101</v>
      </c>
      <c r="H134">
        <f>VLOOKUP(A134,[3]Sheet1!$A$2:$C$212,3,FALSE)</f>
        <v>64</v>
      </c>
      <c r="I134">
        <f>VLOOKUP(A134,[4]Sheet1!$A$2:$C$41,2,FALSE)</f>
        <v>5</v>
      </c>
      <c r="J134">
        <f>VLOOKUP(A134,[4]Sheet1!$A$2:$C$41,3,FALSE)</f>
        <v>9</v>
      </c>
      <c r="K134">
        <f>VLOOKUP(A134,[5]Sheet1!$A$2:$C$130,2,FALSE)</f>
        <v>61</v>
      </c>
      <c r="L134">
        <f>VLOOKUP(A134,[5]Sheet1!$A$2:$C$130,3,FALSE)</f>
        <v>81</v>
      </c>
      <c r="M134">
        <f>VLOOKUP(A134,[6]Sheet1!$A$2:$C$187,2,FALSE)</f>
        <v>132</v>
      </c>
      <c r="N134">
        <f>VLOOKUP(A134,[6]Sheet1!$A$2:$C$187,3,FALSE)</f>
        <v>115</v>
      </c>
      <c r="O134" t="e">
        <f>VLOOKUP(A134,[7]Sheet1!$A$2:$C$55,2,FALSE)</f>
        <v>#N/A</v>
      </c>
      <c r="P134">
        <f>VLOOKUP(A134,[7]Sheet1!$A$2:$C$55,3,FALSE)</f>
        <v>26</v>
      </c>
      <c r="Q134">
        <f t="shared" si="20"/>
        <v>56</v>
      </c>
      <c r="R134">
        <f t="shared" si="21"/>
        <v>5</v>
      </c>
      <c r="S134">
        <f t="shared" si="22"/>
        <v>82.5</v>
      </c>
      <c r="T134">
        <f t="shared" si="23"/>
        <v>7</v>
      </c>
      <c r="U134">
        <f t="shared" si="24"/>
        <v>71</v>
      </c>
      <c r="V134">
        <f t="shared" si="25"/>
        <v>123.5</v>
      </c>
      <c r="W134">
        <f t="shared" si="26"/>
        <v>26</v>
      </c>
      <c r="X134">
        <f t="shared" si="27"/>
        <v>55.07692307692308</v>
      </c>
      <c r="Y134">
        <f t="shared" si="28"/>
        <v>6</v>
      </c>
      <c r="Z134">
        <f>COUNT(P134,N134,L134,J134,H134,F134,D134)</f>
        <v>7</v>
      </c>
      <c r="AA134">
        <f t="shared" si="29"/>
        <v>13</v>
      </c>
    </row>
    <row r="135" spans="1:27" x14ac:dyDescent="0.75">
      <c r="A135" t="s">
        <v>81</v>
      </c>
      <c r="B135">
        <v>134</v>
      </c>
      <c r="C135">
        <f>VLOOKUP(A135,[1]Sheet1!$A$2:$C$166,2,FALSE)</f>
        <v>33</v>
      </c>
      <c r="D135">
        <f>VLOOKUP(A135,[1]Sheet1!$A$2:$C$166,3,FALSE)</f>
        <v>19</v>
      </c>
      <c r="E135">
        <f>VLOOKUP(A135,[2]Sheet1!$A$2:$C$96,2,FALSE)</f>
        <v>38</v>
      </c>
      <c r="F135">
        <f>VLOOKUP(A135,[2]Sheet1!$A$2:$C$96,3,FALSE)</f>
        <v>40</v>
      </c>
      <c r="G135">
        <f>VLOOKUP(A135,[3]Sheet1!$A$2:$C$212,2,FALSE)</f>
        <v>46</v>
      </c>
      <c r="H135">
        <f>VLOOKUP(A135,[3]Sheet1!$A$2:$C$212,3,FALSE)</f>
        <v>38</v>
      </c>
      <c r="I135" t="e">
        <f>VLOOKUP(A135,[4]Sheet1!$A$2:$C$41,2,FALSE)</f>
        <v>#N/A</v>
      </c>
      <c r="J135" t="e">
        <f>VLOOKUP(A135,[4]Sheet1!$A$2:$C$41,3,FALSE)</f>
        <v>#N/A</v>
      </c>
      <c r="K135">
        <f>VLOOKUP(A135,[5]Sheet1!$A$2:$C$130,2,FALSE)</f>
        <v>108</v>
      </c>
      <c r="L135">
        <f>VLOOKUP(A135,[5]Sheet1!$A$2:$C$130,3,FALSE)</f>
        <v>71</v>
      </c>
      <c r="M135">
        <f>VLOOKUP(A135,[6]Sheet1!$A$2:$C$187,2,FALSE)</f>
        <v>97</v>
      </c>
      <c r="N135">
        <f>VLOOKUP(A135,[6]Sheet1!$A$2:$C$187,3,FALSE)</f>
        <v>85</v>
      </c>
      <c r="O135" t="e">
        <f>VLOOKUP(A135,[7]Sheet1!$A$2:$C$55,2,FALSE)</f>
        <v>#N/A</v>
      </c>
      <c r="P135" t="e">
        <f>VLOOKUP(A135,[7]Sheet1!$A$2:$C$55,3,FALSE)</f>
        <v>#N/A</v>
      </c>
      <c r="Q135">
        <f t="shared" si="20"/>
        <v>26</v>
      </c>
      <c r="R135">
        <f t="shared" si="21"/>
        <v>39</v>
      </c>
      <c r="S135">
        <f t="shared" si="22"/>
        <v>42</v>
      </c>
      <c r="T135" t="e">
        <f t="shared" si="23"/>
        <v>#DIV/0!</v>
      </c>
      <c r="U135">
        <f t="shared" si="24"/>
        <v>89.5</v>
      </c>
      <c r="V135">
        <f t="shared" si="25"/>
        <v>91</v>
      </c>
      <c r="W135" t="e">
        <f t="shared" si="26"/>
        <v>#DIV/0!</v>
      </c>
      <c r="X135">
        <f t="shared" si="27"/>
        <v>57.5</v>
      </c>
      <c r="Y135">
        <f t="shared" si="28"/>
        <v>5</v>
      </c>
      <c r="Z135">
        <f>COUNT(P135,N135,L135,J135,H135,F135,D135)</f>
        <v>5</v>
      </c>
      <c r="AA135">
        <f t="shared" si="29"/>
        <v>10</v>
      </c>
    </row>
    <row r="136" spans="1:27" x14ac:dyDescent="0.75">
      <c r="A136" t="s">
        <v>126</v>
      </c>
      <c r="B136">
        <v>135</v>
      </c>
      <c r="C136">
        <f>VLOOKUP(A136,[1]Sheet1!$A$2:$C$166,2,FALSE)</f>
        <v>98</v>
      </c>
      <c r="D136">
        <f>VLOOKUP(A136,[1]Sheet1!$A$2:$C$166,3,FALSE)</f>
        <v>73</v>
      </c>
      <c r="E136">
        <f>VLOOKUP(A136,[2]Sheet1!$A$2:$C$96,2,FALSE)</f>
        <v>34</v>
      </c>
      <c r="F136">
        <f>VLOOKUP(A136,[2]Sheet1!$A$2:$C$96,3,FALSE)</f>
        <v>17</v>
      </c>
      <c r="G136">
        <f>VLOOKUP(A136,[3]Sheet1!$A$2:$C$212,2,FALSE)</f>
        <v>80</v>
      </c>
      <c r="H136">
        <f>VLOOKUP(A136,[3]Sheet1!$A$2:$C$212,3,FALSE)</f>
        <v>144</v>
      </c>
      <c r="I136" t="e">
        <f>VLOOKUP(A136,[4]Sheet1!$A$2:$C$41,2,FALSE)</f>
        <v>#N/A</v>
      </c>
      <c r="J136" t="e">
        <f>VLOOKUP(A136,[4]Sheet1!$A$2:$C$41,3,FALSE)</f>
        <v>#N/A</v>
      </c>
      <c r="K136">
        <f>VLOOKUP(A136,[5]Sheet1!$A$2:$C$130,2,FALSE)</f>
        <v>30</v>
      </c>
      <c r="L136">
        <f>VLOOKUP(A136,[5]Sheet1!$A$2:$C$130,3,FALSE)</f>
        <v>41</v>
      </c>
      <c r="M136">
        <f>VLOOKUP(A136,[6]Sheet1!$A$2:$C$187,2,FALSE)</f>
        <v>115</v>
      </c>
      <c r="N136">
        <f>VLOOKUP(A136,[6]Sheet1!$A$2:$C$187,3,FALSE)</f>
        <v>84</v>
      </c>
      <c r="O136" t="e">
        <f>VLOOKUP(A136,[7]Sheet1!$A$2:$C$55,2,FALSE)</f>
        <v>#N/A</v>
      </c>
      <c r="P136" t="e">
        <f>VLOOKUP(A136,[7]Sheet1!$A$2:$C$55,3,FALSE)</f>
        <v>#N/A</v>
      </c>
      <c r="Q136">
        <f t="shared" si="20"/>
        <v>85.5</v>
      </c>
      <c r="R136">
        <f t="shared" si="21"/>
        <v>25.5</v>
      </c>
      <c r="S136">
        <f t="shared" si="22"/>
        <v>112</v>
      </c>
      <c r="T136" t="e">
        <f t="shared" si="23"/>
        <v>#DIV/0!</v>
      </c>
      <c r="U136">
        <f t="shared" si="24"/>
        <v>35.5</v>
      </c>
      <c r="V136">
        <f t="shared" si="25"/>
        <v>99.5</v>
      </c>
      <c r="W136" t="e">
        <f t="shared" si="26"/>
        <v>#DIV/0!</v>
      </c>
      <c r="X136">
        <f t="shared" si="27"/>
        <v>71.599999999999994</v>
      </c>
      <c r="Y136">
        <f t="shared" si="28"/>
        <v>5</v>
      </c>
      <c r="Z136">
        <f>COUNT(P136,N136,L136,J136,H136,F136,D136)</f>
        <v>5</v>
      </c>
      <c r="AA136">
        <f t="shared" si="29"/>
        <v>10</v>
      </c>
    </row>
    <row r="137" spans="1:27" x14ac:dyDescent="0.75">
      <c r="A137" t="s">
        <v>97</v>
      </c>
      <c r="B137">
        <v>136</v>
      </c>
      <c r="C137">
        <f>VLOOKUP(A137,[1]Sheet1!$A$2:$C$166,2,FALSE)</f>
        <v>143</v>
      </c>
      <c r="D137" t="e">
        <f>VLOOKUP(A137,[1]Sheet1!$A$2:$C$166,3,FALSE)</f>
        <v>#N/A</v>
      </c>
      <c r="E137" t="e">
        <f>VLOOKUP(A137,[2]Sheet1!$A$2:$C$96,2,FALSE)</f>
        <v>#N/A</v>
      </c>
      <c r="F137" t="e">
        <f>VLOOKUP(A137,[2]Sheet1!$A$2:$C$96,3,FALSE)</f>
        <v>#N/A</v>
      </c>
      <c r="G137">
        <f>VLOOKUP(A137,[3]Sheet1!$A$2:$C$212,2,FALSE)</f>
        <v>88</v>
      </c>
      <c r="H137" t="e">
        <f>VLOOKUP(A137,[3]Sheet1!$A$2:$C$212,3,FALSE)</f>
        <v>#N/A</v>
      </c>
      <c r="I137" t="e">
        <f>VLOOKUP(A137,[4]Sheet1!$A$2:$C$41,2,FALSE)</f>
        <v>#N/A</v>
      </c>
      <c r="J137" t="e">
        <f>VLOOKUP(A137,[4]Sheet1!$A$2:$C$41,3,FALSE)</f>
        <v>#N/A</v>
      </c>
      <c r="K137" t="e">
        <f>VLOOKUP(A137,[5]Sheet1!$A$2:$C$130,2,FALSE)</f>
        <v>#N/A</v>
      </c>
      <c r="L137" t="e">
        <f>VLOOKUP(A137,[5]Sheet1!$A$2:$C$130,3,FALSE)</f>
        <v>#N/A</v>
      </c>
      <c r="M137" t="e">
        <f>VLOOKUP(A137,[6]Sheet1!$A$2:$C$187,2,FALSE)</f>
        <v>#N/A</v>
      </c>
      <c r="N137">
        <f>VLOOKUP(A137,[6]Sheet1!$A$2:$C$187,3,FALSE)</f>
        <v>151</v>
      </c>
      <c r="O137" t="e">
        <f>VLOOKUP(A137,[7]Sheet1!$A$2:$C$55,2,FALSE)</f>
        <v>#N/A</v>
      </c>
      <c r="P137" t="e">
        <f>VLOOKUP(A137,[7]Sheet1!$A$2:$C$55,3,FALSE)</f>
        <v>#N/A</v>
      </c>
      <c r="Q137">
        <f t="shared" si="20"/>
        <v>143</v>
      </c>
      <c r="R137" t="e">
        <f t="shared" si="21"/>
        <v>#DIV/0!</v>
      </c>
      <c r="S137">
        <f t="shared" si="22"/>
        <v>88</v>
      </c>
      <c r="T137" t="e">
        <f t="shared" si="23"/>
        <v>#DIV/0!</v>
      </c>
      <c r="U137" t="e">
        <f t="shared" si="24"/>
        <v>#DIV/0!</v>
      </c>
      <c r="V137">
        <f t="shared" si="25"/>
        <v>151</v>
      </c>
      <c r="W137" t="e">
        <f t="shared" si="26"/>
        <v>#DIV/0!</v>
      </c>
      <c r="X137">
        <f t="shared" si="27"/>
        <v>127.33333333333333</v>
      </c>
      <c r="Y137">
        <f t="shared" si="28"/>
        <v>2</v>
      </c>
      <c r="Z137">
        <f>COUNT(P137,N137,L137,J137,H137,F137,D137)</f>
        <v>1</v>
      </c>
      <c r="AA137">
        <f t="shared" si="29"/>
        <v>3</v>
      </c>
    </row>
    <row r="138" spans="1:27" x14ac:dyDescent="0.75">
      <c r="A138" t="s">
        <v>156</v>
      </c>
      <c r="B138">
        <v>137</v>
      </c>
      <c r="C138" t="e">
        <f>VLOOKUP(A138,[1]Sheet1!$A$2:$C$166,2,FALSE)</f>
        <v>#N/A</v>
      </c>
      <c r="D138" t="e">
        <f>VLOOKUP(A138,[1]Sheet1!$A$2:$C$166,3,FALSE)</f>
        <v>#N/A</v>
      </c>
      <c r="E138" t="e">
        <f>VLOOKUP(A138,[2]Sheet1!$A$2:$C$96,2,FALSE)</f>
        <v>#N/A</v>
      </c>
      <c r="F138" t="e">
        <f>VLOOKUP(A138,[2]Sheet1!$A$2:$C$96,3,FALSE)</f>
        <v>#N/A</v>
      </c>
      <c r="G138">
        <f>VLOOKUP(A138,[3]Sheet1!$A$2:$C$212,2,FALSE)</f>
        <v>130</v>
      </c>
      <c r="H138" t="e">
        <f>VLOOKUP(A138,[3]Sheet1!$A$2:$C$212,3,FALSE)</f>
        <v>#N/A</v>
      </c>
      <c r="I138" t="e">
        <f>VLOOKUP(A138,[4]Sheet1!$A$2:$C$41,2,FALSE)</f>
        <v>#N/A</v>
      </c>
      <c r="J138" t="e">
        <f>VLOOKUP(A138,[4]Sheet1!$A$2:$C$41,3,FALSE)</f>
        <v>#N/A</v>
      </c>
      <c r="K138" t="e">
        <f>VLOOKUP(A138,[5]Sheet1!$A$2:$C$130,2,FALSE)</f>
        <v>#N/A</v>
      </c>
      <c r="L138" t="e">
        <f>VLOOKUP(A138,[5]Sheet1!$A$2:$C$130,3,FALSE)</f>
        <v>#N/A</v>
      </c>
      <c r="M138">
        <f>VLOOKUP(A138,[6]Sheet1!$A$2:$C$187,2,FALSE)</f>
        <v>170</v>
      </c>
      <c r="N138" t="e">
        <f>VLOOKUP(A138,[6]Sheet1!$A$2:$C$187,3,FALSE)</f>
        <v>#N/A</v>
      </c>
      <c r="O138" t="e">
        <f>VLOOKUP(A138,[7]Sheet1!$A$2:$C$55,2,FALSE)</f>
        <v>#N/A</v>
      </c>
      <c r="P138" t="e">
        <f>VLOOKUP(A138,[7]Sheet1!$A$2:$C$55,3,FALSE)</f>
        <v>#N/A</v>
      </c>
      <c r="Q138" t="e">
        <f t="shared" si="20"/>
        <v>#DIV/0!</v>
      </c>
      <c r="R138" t="e">
        <f t="shared" si="21"/>
        <v>#DIV/0!</v>
      </c>
      <c r="S138">
        <f t="shared" si="22"/>
        <v>130</v>
      </c>
      <c r="T138" t="e">
        <f t="shared" si="23"/>
        <v>#DIV/0!</v>
      </c>
      <c r="U138" t="e">
        <f t="shared" si="24"/>
        <v>#DIV/0!</v>
      </c>
      <c r="V138">
        <f t="shared" si="25"/>
        <v>170</v>
      </c>
      <c r="W138" t="e">
        <f t="shared" si="26"/>
        <v>#DIV/0!</v>
      </c>
      <c r="X138">
        <f t="shared" si="27"/>
        <v>150</v>
      </c>
      <c r="Y138">
        <f t="shared" si="28"/>
        <v>2</v>
      </c>
      <c r="Z138">
        <f>COUNT(P138,N138,L138,J138,H138,F138,D138)</f>
        <v>0</v>
      </c>
      <c r="AA138">
        <f t="shared" si="29"/>
        <v>2</v>
      </c>
    </row>
    <row r="139" spans="1:27" x14ac:dyDescent="0.75">
      <c r="A139" t="s">
        <v>124</v>
      </c>
      <c r="B139">
        <v>138</v>
      </c>
      <c r="C139">
        <f>VLOOKUP(A139,[1]Sheet1!$A$2:$C$166,2,FALSE)</f>
        <v>19</v>
      </c>
      <c r="D139">
        <f>VLOOKUP(A139,[1]Sheet1!$A$2:$C$166,3,FALSE)</f>
        <v>38</v>
      </c>
      <c r="E139" t="e">
        <f>VLOOKUP(A139,[2]Sheet1!$A$2:$C$96,2,FALSE)</f>
        <v>#N/A</v>
      </c>
      <c r="F139" t="e">
        <f>VLOOKUP(A139,[2]Sheet1!$A$2:$C$96,3,FALSE)</f>
        <v>#N/A</v>
      </c>
      <c r="G139">
        <f>VLOOKUP(A139,[3]Sheet1!$A$2:$C$212,2,FALSE)</f>
        <v>24</v>
      </c>
      <c r="H139">
        <f>VLOOKUP(A139,[3]Sheet1!$A$2:$C$212,3,FALSE)</f>
        <v>24</v>
      </c>
      <c r="I139">
        <f>VLOOKUP(A139,[4]Sheet1!$A$2:$C$41,2,FALSE)</f>
        <v>26</v>
      </c>
      <c r="J139">
        <f>VLOOKUP(A139,[4]Sheet1!$A$2:$C$41,3,FALSE)</f>
        <v>26</v>
      </c>
      <c r="K139">
        <f>VLOOKUP(A139,[5]Sheet1!$A$2:$C$130,2,FALSE)</f>
        <v>35</v>
      </c>
      <c r="L139">
        <f>VLOOKUP(A139,[5]Sheet1!$A$2:$C$130,3,FALSE)</f>
        <v>37</v>
      </c>
      <c r="M139">
        <f>VLOOKUP(A139,[6]Sheet1!$A$2:$C$187,2,FALSE)</f>
        <v>54</v>
      </c>
      <c r="N139">
        <f>VLOOKUP(A139,[6]Sheet1!$A$2:$C$187,3,FALSE)</f>
        <v>55</v>
      </c>
      <c r="O139" t="e">
        <f>VLOOKUP(A139,[7]Sheet1!$A$2:$C$55,2,FALSE)</f>
        <v>#N/A</v>
      </c>
      <c r="P139" t="e">
        <f>VLOOKUP(A139,[7]Sheet1!$A$2:$C$55,3,FALSE)</f>
        <v>#N/A</v>
      </c>
      <c r="Q139">
        <f t="shared" si="20"/>
        <v>28.5</v>
      </c>
      <c r="R139" t="e">
        <f t="shared" si="21"/>
        <v>#DIV/0!</v>
      </c>
      <c r="S139">
        <f t="shared" si="22"/>
        <v>24</v>
      </c>
      <c r="T139">
        <f t="shared" si="23"/>
        <v>26</v>
      </c>
      <c r="U139">
        <f t="shared" si="24"/>
        <v>36</v>
      </c>
      <c r="V139">
        <f t="shared" si="25"/>
        <v>54.5</v>
      </c>
      <c r="W139" t="e">
        <f t="shared" si="26"/>
        <v>#DIV/0!</v>
      </c>
      <c r="X139">
        <f t="shared" si="27"/>
        <v>33.799999999999997</v>
      </c>
      <c r="Y139">
        <f t="shared" si="28"/>
        <v>5</v>
      </c>
      <c r="Z139">
        <f>COUNT(P139,N139,L139,J139,H139,F139,D139)</f>
        <v>5</v>
      </c>
      <c r="AA139">
        <f t="shared" si="29"/>
        <v>10</v>
      </c>
    </row>
    <row r="140" spans="1:27" x14ac:dyDescent="0.75">
      <c r="A140" t="s">
        <v>129</v>
      </c>
      <c r="B140">
        <v>139</v>
      </c>
      <c r="C140">
        <f>VLOOKUP(A140,[1]Sheet1!$A$2:$C$166,2,FALSE)</f>
        <v>157</v>
      </c>
      <c r="D140" t="e">
        <f>VLOOKUP(A140,[1]Sheet1!$A$2:$C$166,3,FALSE)</f>
        <v>#N/A</v>
      </c>
      <c r="E140" t="e">
        <f>VLOOKUP(A140,[2]Sheet1!$A$2:$C$96,2,FALSE)</f>
        <v>#N/A</v>
      </c>
      <c r="F140" t="e">
        <f>VLOOKUP(A140,[2]Sheet1!$A$2:$C$96,3,FALSE)</f>
        <v>#N/A</v>
      </c>
      <c r="G140">
        <f>VLOOKUP(A140,[3]Sheet1!$A$2:$C$212,2,FALSE)</f>
        <v>128</v>
      </c>
      <c r="H140" t="e">
        <f>VLOOKUP(A140,[3]Sheet1!$A$2:$C$212,3,FALSE)</f>
        <v>#N/A</v>
      </c>
      <c r="I140" t="e">
        <f>VLOOKUP(A140,[4]Sheet1!$A$2:$C$41,2,FALSE)</f>
        <v>#N/A</v>
      </c>
      <c r="J140" t="e">
        <f>VLOOKUP(A140,[4]Sheet1!$A$2:$C$41,3,FALSE)</f>
        <v>#N/A</v>
      </c>
      <c r="K140">
        <f>VLOOKUP(A140,[5]Sheet1!$A$2:$C$130,2,FALSE)</f>
        <v>113</v>
      </c>
      <c r="L140" t="e">
        <f>VLOOKUP(A140,[5]Sheet1!$A$2:$C$130,3,FALSE)</f>
        <v>#N/A</v>
      </c>
      <c r="M140">
        <f>VLOOKUP(A140,[6]Sheet1!$A$2:$C$187,2,FALSE)</f>
        <v>158</v>
      </c>
      <c r="N140" t="e">
        <f>VLOOKUP(A140,[6]Sheet1!$A$2:$C$187,3,FALSE)</f>
        <v>#N/A</v>
      </c>
      <c r="O140" t="e">
        <f>VLOOKUP(A140,[7]Sheet1!$A$2:$C$55,2,FALSE)</f>
        <v>#N/A</v>
      </c>
      <c r="P140" t="e">
        <f>VLOOKUP(A140,[7]Sheet1!$A$2:$C$55,3,FALSE)</f>
        <v>#N/A</v>
      </c>
      <c r="Q140">
        <f t="shared" si="20"/>
        <v>157</v>
      </c>
      <c r="R140" t="e">
        <f t="shared" si="21"/>
        <v>#DIV/0!</v>
      </c>
      <c r="S140">
        <f t="shared" si="22"/>
        <v>128</v>
      </c>
      <c r="T140" t="e">
        <f t="shared" si="23"/>
        <v>#DIV/0!</v>
      </c>
      <c r="U140">
        <f t="shared" si="24"/>
        <v>113</v>
      </c>
      <c r="V140">
        <f t="shared" si="25"/>
        <v>158</v>
      </c>
      <c r="W140" t="e">
        <f t="shared" si="26"/>
        <v>#DIV/0!</v>
      </c>
      <c r="X140">
        <f t="shared" si="27"/>
        <v>139</v>
      </c>
      <c r="Y140">
        <f t="shared" si="28"/>
        <v>4</v>
      </c>
      <c r="Z140">
        <f>COUNT(P140,N140,L140,J140,H140,F140,D140)</f>
        <v>0</v>
      </c>
      <c r="AA140">
        <f t="shared" si="29"/>
        <v>4</v>
      </c>
    </row>
    <row r="141" spans="1:27" x14ac:dyDescent="0.75">
      <c r="A141" t="s">
        <v>111</v>
      </c>
      <c r="B141">
        <v>140</v>
      </c>
      <c r="C141">
        <f>VLOOKUP(A141,[1]Sheet1!$A$2:$C$166,2,FALSE)</f>
        <v>122</v>
      </c>
      <c r="D141">
        <f>VLOOKUP(A141,[1]Sheet1!$A$2:$C$166,3,FALSE)</f>
        <v>61</v>
      </c>
      <c r="E141" t="e">
        <f>VLOOKUP(A141,[2]Sheet1!$A$2:$C$96,2,FALSE)</f>
        <v>#N/A</v>
      </c>
      <c r="F141" t="e">
        <f>VLOOKUP(A141,[2]Sheet1!$A$2:$C$96,3,FALSE)</f>
        <v>#N/A</v>
      </c>
      <c r="G141">
        <f>VLOOKUP(A141,[3]Sheet1!$A$2:$C$212,2,FALSE)</f>
        <v>71</v>
      </c>
      <c r="H141" t="e">
        <f>VLOOKUP(A141,[3]Sheet1!$A$2:$C$212,3,FALSE)</f>
        <v>#N/A</v>
      </c>
      <c r="I141" t="e">
        <f>VLOOKUP(A141,[4]Sheet1!$A$2:$C$41,2,FALSE)</f>
        <v>#N/A</v>
      </c>
      <c r="J141" t="e">
        <f>VLOOKUP(A141,[4]Sheet1!$A$2:$C$41,3,FALSE)</f>
        <v>#N/A</v>
      </c>
      <c r="K141">
        <f>VLOOKUP(A141,[5]Sheet1!$A$2:$C$130,2,FALSE)</f>
        <v>125</v>
      </c>
      <c r="L141" t="e">
        <f>VLOOKUP(A141,[5]Sheet1!$A$2:$C$130,3,FALSE)</f>
        <v>#N/A</v>
      </c>
      <c r="M141" t="e">
        <f>VLOOKUP(A141,[6]Sheet1!$A$2:$C$187,2,FALSE)</f>
        <v>#N/A</v>
      </c>
      <c r="N141" t="e">
        <f>VLOOKUP(A141,[6]Sheet1!$A$2:$C$187,3,FALSE)</f>
        <v>#N/A</v>
      </c>
      <c r="O141" t="e">
        <f>VLOOKUP(A141,[7]Sheet1!$A$2:$C$55,2,FALSE)</f>
        <v>#N/A</v>
      </c>
      <c r="P141" t="e">
        <f>VLOOKUP(A141,[7]Sheet1!$A$2:$C$55,3,FALSE)</f>
        <v>#N/A</v>
      </c>
      <c r="Q141">
        <f t="shared" si="20"/>
        <v>91.5</v>
      </c>
      <c r="R141" t="e">
        <f t="shared" si="21"/>
        <v>#DIV/0!</v>
      </c>
      <c r="S141">
        <f t="shared" si="22"/>
        <v>71</v>
      </c>
      <c r="T141" t="e">
        <f t="shared" si="23"/>
        <v>#DIV/0!</v>
      </c>
      <c r="U141">
        <f t="shared" si="24"/>
        <v>125</v>
      </c>
      <c r="V141" t="e">
        <f t="shared" si="25"/>
        <v>#DIV/0!</v>
      </c>
      <c r="W141" t="e">
        <f t="shared" si="26"/>
        <v>#DIV/0!</v>
      </c>
      <c r="X141">
        <f t="shared" si="27"/>
        <v>94.75</v>
      </c>
      <c r="Y141">
        <f t="shared" si="28"/>
        <v>3</v>
      </c>
      <c r="Z141">
        <f>COUNT(P141,N141,L141,J141,H141,F141,D141)</f>
        <v>1</v>
      </c>
      <c r="AA141">
        <f t="shared" si="29"/>
        <v>4</v>
      </c>
    </row>
    <row r="142" spans="1:27" x14ac:dyDescent="0.75">
      <c r="A142" t="s">
        <v>133</v>
      </c>
      <c r="B142">
        <v>141</v>
      </c>
      <c r="C142" t="e">
        <f>VLOOKUP(A142,[1]Sheet1!$A$2:$C$166,2,FALSE)</f>
        <v>#N/A</v>
      </c>
      <c r="D142" t="e">
        <f>VLOOKUP(A142,[1]Sheet1!$A$2:$C$166,3,FALSE)</f>
        <v>#N/A</v>
      </c>
      <c r="E142">
        <f>VLOOKUP(A142,[2]Sheet1!$A$2:$C$96,2,FALSE)</f>
        <v>82</v>
      </c>
      <c r="F142">
        <f>VLOOKUP(A142,[2]Sheet1!$A$2:$C$96,3,FALSE)</f>
        <v>53</v>
      </c>
      <c r="G142">
        <f>VLOOKUP(A142,[3]Sheet1!$A$2:$C$212,2,FALSE)</f>
        <v>145</v>
      </c>
      <c r="H142">
        <f>VLOOKUP(A142,[3]Sheet1!$A$2:$C$212,3,FALSE)</f>
        <v>146</v>
      </c>
      <c r="I142" t="e">
        <f>VLOOKUP(A142,[4]Sheet1!$A$2:$C$41,2,FALSE)</f>
        <v>#N/A</v>
      </c>
      <c r="J142" t="e">
        <f>VLOOKUP(A142,[4]Sheet1!$A$2:$C$41,3,FALSE)</f>
        <v>#N/A</v>
      </c>
      <c r="K142" t="e">
        <f>VLOOKUP(A142,[5]Sheet1!$A$2:$C$130,2,FALSE)</f>
        <v>#N/A</v>
      </c>
      <c r="L142" t="e">
        <f>VLOOKUP(A142,[5]Sheet1!$A$2:$C$130,3,FALSE)</f>
        <v>#N/A</v>
      </c>
      <c r="M142">
        <f>VLOOKUP(A142,[6]Sheet1!$A$2:$C$187,2,FALSE)</f>
        <v>151</v>
      </c>
      <c r="N142">
        <f>VLOOKUP(A142,[6]Sheet1!$A$2:$C$187,3,FALSE)</f>
        <v>133</v>
      </c>
      <c r="O142" t="e">
        <f>VLOOKUP(A142,[7]Sheet1!$A$2:$C$55,2,FALSE)</f>
        <v>#N/A</v>
      </c>
      <c r="P142" t="e">
        <f>VLOOKUP(A142,[7]Sheet1!$A$2:$C$55,3,FALSE)</f>
        <v>#N/A</v>
      </c>
      <c r="Q142" t="e">
        <f t="shared" si="20"/>
        <v>#DIV/0!</v>
      </c>
      <c r="R142">
        <f t="shared" si="21"/>
        <v>67.5</v>
      </c>
      <c r="S142">
        <f t="shared" si="22"/>
        <v>145.5</v>
      </c>
      <c r="T142" t="e">
        <f t="shared" si="23"/>
        <v>#DIV/0!</v>
      </c>
      <c r="U142" t="e">
        <f t="shared" si="24"/>
        <v>#DIV/0!</v>
      </c>
      <c r="V142">
        <f t="shared" si="25"/>
        <v>142</v>
      </c>
      <c r="W142" t="e">
        <f t="shared" si="26"/>
        <v>#DIV/0!</v>
      </c>
      <c r="X142">
        <f t="shared" si="27"/>
        <v>118.33333333333333</v>
      </c>
      <c r="Y142">
        <f t="shared" si="28"/>
        <v>3</v>
      </c>
      <c r="Z142">
        <f>COUNT(P142,N142,L142,J142,H142,F142,D142)</f>
        <v>3</v>
      </c>
      <c r="AA142">
        <f t="shared" si="29"/>
        <v>6</v>
      </c>
    </row>
    <row r="143" spans="1:27" x14ac:dyDescent="0.75">
      <c r="A143" t="s">
        <v>157</v>
      </c>
      <c r="B143">
        <v>142</v>
      </c>
      <c r="C143">
        <f>VLOOKUP(A143,[1]Sheet1!$A$2:$C$166,2,FALSE)</f>
        <v>39</v>
      </c>
      <c r="D143">
        <f>VLOOKUP(A143,[1]Sheet1!$A$2:$C$166,3,FALSE)</f>
        <v>20</v>
      </c>
      <c r="E143" t="e">
        <f>VLOOKUP(A143,[2]Sheet1!$A$2:$C$96,2,FALSE)</f>
        <v>#N/A</v>
      </c>
      <c r="F143" t="e">
        <f>VLOOKUP(A143,[2]Sheet1!$A$2:$C$96,3,FALSE)</f>
        <v>#N/A</v>
      </c>
      <c r="G143">
        <f>VLOOKUP(A143,[3]Sheet1!$A$2:$C$212,2,FALSE)</f>
        <v>123</v>
      </c>
      <c r="H143" t="e">
        <f>VLOOKUP(A143,[3]Sheet1!$A$2:$C$212,3,FALSE)</f>
        <v>#N/A</v>
      </c>
      <c r="I143" t="e">
        <f>VLOOKUP(A143,[4]Sheet1!$A$2:$C$41,2,FALSE)</f>
        <v>#N/A</v>
      </c>
      <c r="J143" t="e">
        <f>VLOOKUP(A143,[4]Sheet1!$A$2:$C$41,3,FALSE)</f>
        <v>#N/A</v>
      </c>
      <c r="K143" t="e">
        <f>VLOOKUP(A143,[5]Sheet1!$A$2:$C$130,2,FALSE)</f>
        <v>#N/A</v>
      </c>
      <c r="L143" t="e">
        <f>VLOOKUP(A143,[5]Sheet1!$A$2:$C$130,3,FALSE)</f>
        <v>#N/A</v>
      </c>
      <c r="M143" t="e">
        <f>VLOOKUP(A143,[6]Sheet1!$A$2:$C$187,2,FALSE)</f>
        <v>#N/A</v>
      </c>
      <c r="N143">
        <f>VLOOKUP(A143,[6]Sheet1!$A$2:$C$187,3,FALSE)</f>
        <v>145</v>
      </c>
      <c r="O143" t="e">
        <f>VLOOKUP(A143,[7]Sheet1!$A$2:$C$55,2,FALSE)</f>
        <v>#N/A</v>
      </c>
      <c r="P143" t="e">
        <f>VLOOKUP(A143,[7]Sheet1!$A$2:$C$55,3,FALSE)</f>
        <v>#N/A</v>
      </c>
      <c r="Q143">
        <f t="shared" si="20"/>
        <v>29.5</v>
      </c>
      <c r="R143" t="e">
        <f t="shared" si="21"/>
        <v>#DIV/0!</v>
      </c>
      <c r="S143">
        <f t="shared" si="22"/>
        <v>123</v>
      </c>
      <c r="T143" t="e">
        <f t="shared" si="23"/>
        <v>#DIV/0!</v>
      </c>
      <c r="U143" t="e">
        <f t="shared" si="24"/>
        <v>#DIV/0!</v>
      </c>
      <c r="V143">
        <f t="shared" si="25"/>
        <v>145</v>
      </c>
      <c r="W143" t="e">
        <f t="shared" si="26"/>
        <v>#DIV/0!</v>
      </c>
      <c r="X143">
        <f t="shared" si="27"/>
        <v>81.75</v>
      </c>
      <c r="Y143">
        <f t="shared" si="28"/>
        <v>2</v>
      </c>
      <c r="Z143">
        <f>COUNT(P143,N143,L143,J143,H143,F143,D143)</f>
        <v>2</v>
      </c>
      <c r="AA143">
        <f t="shared" si="29"/>
        <v>4</v>
      </c>
    </row>
    <row r="144" spans="1:27" x14ac:dyDescent="0.75">
      <c r="A144" t="s">
        <v>132</v>
      </c>
      <c r="B144">
        <v>143</v>
      </c>
      <c r="C144">
        <f>VLOOKUP(A144,[1]Sheet1!$A$2:$C$166,2,FALSE)</f>
        <v>139</v>
      </c>
      <c r="D144" t="e">
        <f>VLOOKUP(A144,[1]Sheet1!$A$2:$C$166,3,FALSE)</f>
        <v>#N/A</v>
      </c>
      <c r="E144" t="e">
        <f>VLOOKUP(A144,[2]Sheet1!$A$2:$C$96,2,FALSE)</f>
        <v>#N/A</v>
      </c>
      <c r="F144" t="e">
        <f>VLOOKUP(A144,[2]Sheet1!$A$2:$C$96,3,FALSE)</f>
        <v>#N/A</v>
      </c>
      <c r="G144">
        <f>VLOOKUP(A144,[3]Sheet1!$A$2:$C$212,2,FALSE)</f>
        <v>108</v>
      </c>
      <c r="H144">
        <f>VLOOKUP(A144,[3]Sheet1!$A$2:$C$212,3,FALSE)</f>
        <v>155</v>
      </c>
      <c r="I144" t="e">
        <f>VLOOKUP(A144,[4]Sheet1!$A$2:$C$41,2,FALSE)</f>
        <v>#N/A</v>
      </c>
      <c r="J144" t="e">
        <f>VLOOKUP(A144,[4]Sheet1!$A$2:$C$41,3,FALSE)</f>
        <v>#N/A</v>
      </c>
      <c r="K144">
        <f>VLOOKUP(A144,[5]Sheet1!$A$2:$C$130,2,FALSE)</f>
        <v>87</v>
      </c>
      <c r="L144">
        <f>VLOOKUP(A144,[5]Sheet1!$A$2:$C$130,3,FALSE)</f>
        <v>53</v>
      </c>
      <c r="M144" t="e">
        <f>VLOOKUP(A144,[6]Sheet1!$A$2:$C$187,2,FALSE)</f>
        <v>#N/A</v>
      </c>
      <c r="N144">
        <f>VLOOKUP(A144,[6]Sheet1!$A$2:$C$187,3,FALSE)</f>
        <v>158</v>
      </c>
      <c r="O144" t="e">
        <f>VLOOKUP(A144,[7]Sheet1!$A$2:$C$55,2,FALSE)</f>
        <v>#N/A</v>
      </c>
      <c r="P144" t="e">
        <f>VLOOKUP(A144,[7]Sheet1!$A$2:$C$55,3,FALSE)</f>
        <v>#N/A</v>
      </c>
      <c r="Q144">
        <f t="shared" si="20"/>
        <v>139</v>
      </c>
      <c r="R144" t="e">
        <f t="shared" si="21"/>
        <v>#DIV/0!</v>
      </c>
      <c r="S144">
        <f t="shared" si="22"/>
        <v>131.5</v>
      </c>
      <c r="T144" t="e">
        <f t="shared" si="23"/>
        <v>#DIV/0!</v>
      </c>
      <c r="U144">
        <f t="shared" si="24"/>
        <v>70</v>
      </c>
      <c r="V144">
        <f t="shared" si="25"/>
        <v>158</v>
      </c>
      <c r="W144" t="e">
        <f t="shared" si="26"/>
        <v>#DIV/0!</v>
      </c>
      <c r="X144">
        <f t="shared" si="27"/>
        <v>116.66666666666667</v>
      </c>
      <c r="Y144">
        <f t="shared" si="28"/>
        <v>3</v>
      </c>
      <c r="Z144">
        <f>COUNT(P144,N144,L144,J144,H144,F144,D144)</f>
        <v>3</v>
      </c>
      <c r="AA144">
        <f t="shared" si="29"/>
        <v>6</v>
      </c>
    </row>
    <row r="145" spans="1:27" x14ac:dyDescent="0.75">
      <c r="A145" t="s">
        <v>135</v>
      </c>
      <c r="B145">
        <v>144</v>
      </c>
      <c r="C145">
        <f>VLOOKUP(A145,[1]Sheet1!$A$2:$C$166,2,FALSE)</f>
        <v>133</v>
      </c>
      <c r="D145">
        <f>VLOOKUP(A145,[1]Sheet1!$A$2:$C$166,3,FALSE)</f>
        <v>78</v>
      </c>
      <c r="E145">
        <f>VLOOKUP(A145,[2]Sheet1!$A$2:$C$96,2,FALSE)</f>
        <v>13</v>
      </c>
      <c r="F145">
        <f>VLOOKUP(A145,[2]Sheet1!$A$2:$C$96,3,FALSE)</f>
        <v>11</v>
      </c>
      <c r="G145">
        <f>VLOOKUP(A145,[3]Sheet1!$A$2:$C$212,2,FALSE)</f>
        <v>109</v>
      </c>
      <c r="H145">
        <f>VLOOKUP(A145,[3]Sheet1!$A$2:$C$212,3,FALSE)</f>
        <v>102</v>
      </c>
      <c r="I145" t="e">
        <f>VLOOKUP(A145,[4]Sheet1!$A$2:$C$41,2,FALSE)</f>
        <v>#N/A</v>
      </c>
      <c r="J145" t="e">
        <f>VLOOKUP(A145,[4]Sheet1!$A$2:$C$41,3,FALSE)</f>
        <v>#N/A</v>
      </c>
      <c r="K145">
        <f>VLOOKUP(A145,[5]Sheet1!$A$2:$C$130,2,FALSE)</f>
        <v>66</v>
      </c>
      <c r="L145">
        <f>VLOOKUP(A145,[5]Sheet1!$A$2:$C$130,3,FALSE)</f>
        <v>36</v>
      </c>
      <c r="M145">
        <f>VLOOKUP(A145,[6]Sheet1!$A$2:$C$187,2,FALSE)</f>
        <v>153</v>
      </c>
      <c r="N145">
        <f>VLOOKUP(A145,[6]Sheet1!$A$2:$C$187,3,FALSE)</f>
        <v>126</v>
      </c>
      <c r="O145" t="e">
        <f>VLOOKUP(A145,[7]Sheet1!$A$2:$C$55,2,FALSE)</f>
        <v>#N/A</v>
      </c>
      <c r="P145" t="e">
        <f>VLOOKUP(A145,[7]Sheet1!$A$2:$C$55,3,FALSE)</f>
        <v>#N/A</v>
      </c>
      <c r="Q145">
        <f t="shared" si="20"/>
        <v>105.5</v>
      </c>
      <c r="R145">
        <f t="shared" si="21"/>
        <v>12</v>
      </c>
      <c r="S145">
        <f t="shared" si="22"/>
        <v>105.5</v>
      </c>
      <c r="T145" t="e">
        <f t="shared" si="23"/>
        <v>#DIV/0!</v>
      </c>
      <c r="U145">
        <f t="shared" si="24"/>
        <v>51</v>
      </c>
      <c r="V145">
        <f t="shared" si="25"/>
        <v>139.5</v>
      </c>
      <c r="W145" t="e">
        <f t="shared" si="26"/>
        <v>#DIV/0!</v>
      </c>
      <c r="X145">
        <f t="shared" si="27"/>
        <v>82.7</v>
      </c>
      <c r="Y145">
        <f t="shared" si="28"/>
        <v>5</v>
      </c>
      <c r="Z145">
        <f>COUNT(P145,N145,L145,J145,H145,F145,D145)</f>
        <v>5</v>
      </c>
      <c r="AA145">
        <f t="shared" si="29"/>
        <v>10</v>
      </c>
    </row>
    <row r="146" spans="1:27" x14ac:dyDescent="0.75">
      <c r="A146" t="s">
        <v>143</v>
      </c>
      <c r="B146">
        <v>145</v>
      </c>
      <c r="C146" t="e">
        <f>VLOOKUP(A146,[1]Sheet1!$A$2:$C$166,2,FALSE)</f>
        <v>#N/A</v>
      </c>
      <c r="D146" t="e">
        <f>VLOOKUP(A146,[1]Sheet1!$A$2:$C$166,3,FALSE)</f>
        <v>#N/A</v>
      </c>
      <c r="E146">
        <f>VLOOKUP(A146,[2]Sheet1!$A$2:$C$96,2,FALSE)</f>
        <v>7</v>
      </c>
      <c r="F146" t="e">
        <f>VLOOKUP(A146,[2]Sheet1!$A$2:$C$96,3,FALSE)</f>
        <v>#N/A</v>
      </c>
      <c r="G146">
        <f>VLOOKUP(A146,[3]Sheet1!$A$2:$C$212,2,FALSE)</f>
        <v>149</v>
      </c>
      <c r="H146">
        <f>VLOOKUP(A146,[3]Sheet1!$A$2:$C$212,3,FALSE)</f>
        <v>142</v>
      </c>
      <c r="I146" t="e">
        <f>VLOOKUP(A146,[4]Sheet1!$A$2:$C$41,2,FALSE)</f>
        <v>#N/A</v>
      </c>
      <c r="J146" t="e">
        <f>VLOOKUP(A146,[4]Sheet1!$A$2:$C$41,3,FALSE)</f>
        <v>#N/A</v>
      </c>
      <c r="K146" t="e">
        <f>VLOOKUP(A146,[5]Sheet1!$A$2:$C$130,2,FALSE)</f>
        <v>#N/A</v>
      </c>
      <c r="L146" t="e">
        <f>VLOOKUP(A146,[5]Sheet1!$A$2:$C$130,3,FALSE)</f>
        <v>#N/A</v>
      </c>
      <c r="M146">
        <f>VLOOKUP(A146,[6]Sheet1!$A$2:$C$187,2,FALSE)</f>
        <v>144</v>
      </c>
      <c r="N146">
        <f>VLOOKUP(A146,[6]Sheet1!$A$2:$C$187,3,FALSE)</f>
        <v>149</v>
      </c>
      <c r="O146" t="e">
        <f>VLOOKUP(A146,[7]Sheet1!$A$2:$C$55,2,FALSE)</f>
        <v>#N/A</v>
      </c>
      <c r="P146" t="e">
        <f>VLOOKUP(A146,[7]Sheet1!$A$2:$C$55,3,FALSE)</f>
        <v>#N/A</v>
      </c>
      <c r="Q146" t="e">
        <f t="shared" si="20"/>
        <v>#DIV/0!</v>
      </c>
      <c r="R146">
        <f t="shared" si="21"/>
        <v>7</v>
      </c>
      <c r="S146">
        <f t="shared" si="22"/>
        <v>145.5</v>
      </c>
      <c r="T146" t="e">
        <f t="shared" si="23"/>
        <v>#DIV/0!</v>
      </c>
      <c r="U146" t="e">
        <f t="shared" si="24"/>
        <v>#DIV/0!</v>
      </c>
      <c r="V146">
        <f t="shared" si="25"/>
        <v>146.5</v>
      </c>
      <c r="W146" t="e">
        <f t="shared" si="26"/>
        <v>#DIV/0!</v>
      </c>
      <c r="X146">
        <f t="shared" si="27"/>
        <v>118.2</v>
      </c>
      <c r="Y146">
        <f t="shared" si="28"/>
        <v>3</v>
      </c>
      <c r="Z146">
        <f>COUNT(P146,N146,L146,J146,H146,F146,D146)</f>
        <v>2</v>
      </c>
      <c r="AA146">
        <f t="shared" si="29"/>
        <v>5</v>
      </c>
    </row>
    <row r="147" spans="1:27" x14ac:dyDescent="0.75">
      <c r="A147" t="s">
        <v>137</v>
      </c>
      <c r="B147">
        <v>146</v>
      </c>
      <c r="C147">
        <f>VLOOKUP(A147,[1]Sheet1!$A$2:$C$166,2,FALSE)</f>
        <v>146</v>
      </c>
      <c r="D147" t="e">
        <f>VLOOKUP(A147,[1]Sheet1!$A$2:$C$166,3,FALSE)</f>
        <v>#N/A</v>
      </c>
      <c r="E147">
        <f>VLOOKUP(A147,[2]Sheet1!$A$2:$C$96,2,FALSE)</f>
        <v>32</v>
      </c>
      <c r="F147">
        <f>VLOOKUP(A147,[2]Sheet1!$A$2:$C$96,3,FALSE)</f>
        <v>37</v>
      </c>
      <c r="G147">
        <f>VLOOKUP(A147,[3]Sheet1!$A$2:$C$212,2,FALSE)</f>
        <v>147</v>
      </c>
      <c r="H147">
        <f>VLOOKUP(A147,[3]Sheet1!$A$2:$C$212,3,FALSE)</f>
        <v>151</v>
      </c>
      <c r="I147" t="e">
        <f>VLOOKUP(A147,[4]Sheet1!$A$2:$C$41,2,FALSE)</f>
        <v>#N/A</v>
      </c>
      <c r="J147" t="e">
        <f>VLOOKUP(A147,[4]Sheet1!$A$2:$C$41,3,FALSE)</f>
        <v>#N/A</v>
      </c>
      <c r="K147">
        <f>VLOOKUP(A147,[5]Sheet1!$A$2:$C$130,2,FALSE)</f>
        <v>89</v>
      </c>
      <c r="L147">
        <f>VLOOKUP(A147,[5]Sheet1!$A$2:$C$130,3,FALSE)</f>
        <v>72</v>
      </c>
      <c r="M147">
        <f>VLOOKUP(A147,[6]Sheet1!$A$2:$C$187,2,FALSE)</f>
        <v>95</v>
      </c>
      <c r="N147">
        <f>VLOOKUP(A147,[6]Sheet1!$A$2:$C$187,3,FALSE)</f>
        <v>68</v>
      </c>
      <c r="O147" t="e">
        <f>VLOOKUP(A147,[7]Sheet1!$A$2:$C$55,2,FALSE)</f>
        <v>#N/A</v>
      </c>
      <c r="P147" t="e">
        <f>VLOOKUP(A147,[7]Sheet1!$A$2:$C$55,3,FALSE)</f>
        <v>#N/A</v>
      </c>
      <c r="Q147">
        <f t="shared" si="20"/>
        <v>146</v>
      </c>
      <c r="R147">
        <f t="shared" si="21"/>
        <v>34.5</v>
      </c>
      <c r="S147">
        <f t="shared" si="22"/>
        <v>149</v>
      </c>
      <c r="T147" t="e">
        <f t="shared" si="23"/>
        <v>#DIV/0!</v>
      </c>
      <c r="U147">
        <f t="shared" si="24"/>
        <v>80.5</v>
      </c>
      <c r="V147">
        <f t="shared" si="25"/>
        <v>81.5</v>
      </c>
      <c r="W147" t="e">
        <f t="shared" si="26"/>
        <v>#DIV/0!</v>
      </c>
      <c r="X147">
        <f t="shared" si="27"/>
        <v>93</v>
      </c>
      <c r="Y147">
        <f t="shared" si="28"/>
        <v>5</v>
      </c>
      <c r="Z147">
        <f>COUNT(P147,N147,L147,J147,H147,F147,D147)</f>
        <v>4</v>
      </c>
      <c r="AA147">
        <f t="shared" si="29"/>
        <v>9</v>
      </c>
    </row>
    <row r="148" spans="1:27" x14ac:dyDescent="0.75">
      <c r="A148" t="s">
        <v>139</v>
      </c>
      <c r="B148">
        <v>147</v>
      </c>
      <c r="C148" t="e">
        <f>VLOOKUP(A148,[1]Sheet1!$A$2:$C$166,2,FALSE)</f>
        <v>#N/A</v>
      </c>
      <c r="D148" t="e">
        <f>VLOOKUP(A148,[1]Sheet1!$A$2:$C$166,3,FALSE)</f>
        <v>#N/A</v>
      </c>
      <c r="E148">
        <f>VLOOKUP(A148,[2]Sheet1!$A$2:$C$96,2,FALSE)</f>
        <v>62</v>
      </c>
      <c r="F148">
        <f>VLOOKUP(A148,[2]Sheet1!$A$2:$C$96,3,FALSE)</f>
        <v>49</v>
      </c>
      <c r="G148">
        <f>VLOOKUP(A148,[3]Sheet1!$A$2:$C$212,2,FALSE)</f>
        <v>127</v>
      </c>
      <c r="H148">
        <f>VLOOKUP(A148,[3]Sheet1!$A$2:$C$212,3,FALSE)</f>
        <v>147</v>
      </c>
      <c r="I148" t="e">
        <f>VLOOKUP(A148,[4]Sheet1!$A$2:$C$41,2,FALSE)</f>
        <v>#N/A</v>
      </c>
      <c r="J148" t="e">
        <f>VLOOKUP(A148,[4]Sheet1!$A$2:$C$41,3,FALSE)</f>
        <v>#N/A</v>
      </c>
      <c r="K148" t="e">
        <f>VLOOKUP(A148,[5]Sheet1!$A$2:$C$130,2,FALSE)</f>
        <v>#N/A</v>
      </c>
      <c r="L148" t="e">
        <f>VLOOKUP(A148,[5]Sheet1!$A$2:$C$130,3,FALSE)</f>
        <v>#N/A</v>
      </c>
      <c r="M148">
        <f>VLOOKUP(A148,[6]Sheet1!$A$2:$C$187,2,FALSE)</f>
        <v>155</v>
      </c>
      <c r="N148">
        <f>VLOOKUP(A148,[6]Sheet1!$A$2:$C$187,3,FALSE)</f>
        <v>134</v>
      </c>
      <c r="O148" t="e">
        <f>VLOOKUP(A148,[7]Sheet1!$A$2:$C$55,2,FALSE)</f>
        <v>#N/A</v>
      </c>
      <c r="P148" t="e">
        <f>VLOOKUP(A148,[7]Sheet1!$A$2:$C$55,3,FALSE)</f>
        <v>#N/A</v>
      </c>
      <c r="Q148" t="e">
        <f t="shared" si="20"/>
        <v>#DIV/0!</v>
      </c>
      <c r="R148">
        <f t="shared" si="21"/>
        <v>55.5</v>
      </c>
      <c r="S148">
        <f t="shared" si="22"/>
        <v>137</v>
      </c>
      <c r="T148" t="e">
        <f t="shared" si="23"/>
        <v>#DIV/0!</v>
      </c>
      <c r="U148" t="e">
        <f t="shared" si="24"/>
        <v>#DIV/0!</v>
      </c>
      <c r="V148">
        <f t="shared" si="25"/>
        <v>144.5</v>
      </c>
      <c r="W148" t="e">
        <f t="shared" si="26"/>
        <v>#DIV/0!</v>
      </c>
      <c r="X148">
        <f t="shared" si="27"/>
        <v>112.33333333333333</v>
      </c>
      <c r="Y148">
        <f t="shared" si="28"/>
        <v>3</v>
      </c>
      <c r="Z148">
        <f>COUNT(P148,N148,L148,J148,H148,F148,D148)</f>
        <v>3</v>
      </c>
      <c r="AA148">
        <f t="shared" si="29"/>
        <v>6</v>
      </c>
    </row>
    <row r="149" spans="1:27" x14ac:dyDescent="0.75">
      <c r="A149" t="s">
        <v>136</v>
      </c>
      <c r="B149">
        <v>148</v>
      </c>
      <c r="C149">
        <f>VLOOKUP(A149,[1]Sheet1!$A$2:$C$166,2,FALSE)</f>
        <v>153</v>
      </c>
      <c r="D149" t="e">
        <f>VLOOKUP(A149,[1]Sheet1!$A$2:$C$166,3,FALSE)</f>
        <v>#N/A</v>
      </c>
      <c r="E149" t="e">
        <f>VLOOKUP(A149,[2]Sheet1!$A$2:$C$96,2,FALSE)</f>
        <v>#N/A</v>
      </c>
      <c r="F149" t="e">
        <f>VLOOKUP(A149,[2]Sheet1!$A$2:$C$96,3,FALSE)</f>
        <v>#N/A</v>
      </c>
      <c r="G149">
        <f>VLOOKUP(A149,[3]Sheet1!$A$2:$C$212,2,FALSE)</f>
        <v>102</v>
      </c>
      <c r="H149">
        <f>VLOOKUP(A149,[3]Sheet1!$A$2:$C$212,3,FALSE)</f>
        <v>72</v>
      </c>
      <c r="I149" t="e">
        <f>VLOOKUP(A149,[4]Sheet1!$A$2:$C$41,2,FALSE)</f>
        <v>#N/A</v>
      </c>
      <c r="J149" t="e">
        <f>VLOOKUP(A149,[4]Sheet1!$A$2:$C$41,3,FALSE)</f>
        <v>#N/A</v>
      </c>
      <c r="K149" t="e">
        <f>VLOOKUP(A149,[5]Sheet1!$A$2:$C$130,2,FALSE)</f>
        <v>#N/A</v>
      </c>
      <c r="L149" t="e">
        <f>VLOOKUP(A149,[5]Sheet1!$A$2:$C$130,3,FALSE)</f>
        <v>#N/A</v>
      </c>
      <c r="M149">
        <f>VLOOKUP(A149,[6]Sheet1!$A$2:$C$187,2,FALSE)</f>
        <v>58</v>
      </c>
      <c r="N149">
        <f>VLOOKUP(A149,[6]Sheet1!$A$2:$C$187,3,FALSE)</f>
        <v>97</v>
      </c>
      <c r="O149" t="e">
        <f>VLOOKUP(A149,[7]Sheet1!$A$2:$C$55,2,FALSE)</f>
        <v>#N/A</v>
      </c>
      <c r="P149" t="e">
        <f>VLOOKUP(A149,[7]Sheet1!$A$2:$C$55,3,FALSE)</f>
        <v>#N/A</v>
      </c>
      <c r="Q149">
        <f t="shared" si="20"/>
        <v>153</v>
      </c>
      <c r="R149" t="e">
        <f t="shared" si="21"/>
        <v>#DIV/0!</v>
      </c>
      <c r="S149">
        <f t="shared" si="22"/>
        <v>87</v>
      </c>
      <c r="T149" t="e">
        <f t="shared" si="23"/>
        <v>#DIV/0!</v>
      </c>
      <c r="U149" t="e">
        <f t="shared" si="24"/>
        <v>#DIV/0!</v>
      </c>
      <c r="V149">
        <f t="shared" si="25"/>
        <v>77.5</v>
      </c>
      <c r="W149" t="e">
        <f t="shared" si="26"/>
        <v>#DIV/0!</v>
      </c>
      <c r="X149">
        <f t="shared" si="27"/>
        <v>96.4</v>
      </c>
      <c r="Y149">
        <f t="shared" si="28"/>
        <v>3</v>
      </c>
      <c r="Z149">
        <f>COUNT(P149,N149,L149,J149,H149,F149,D149)</f>
        <v>2</v>
      </c>
      <c r="AA149">
        <f t="shared" si="29"/>
        <v>5</v>
      </c>
    </row>
    <row r="150" spans="1:27" x14ac:dyDescent="0.75">
      <c r="A150" t="s">
        <v>131</v>
      </c>
      <c r="B150">
        <v>149</v>
      </c>
      <c r="C150" t="e">
        <f>VLOOKUP(A150,[1]Sheet1!$A$2:$C$166,2,FALSE)</f>
        <v>#N/A</v>
      </c>
      <c r="D150" t="e">
        <f>VLOOKUP(A150,[1]Sheet1!$A$2:$C$166,3,FALSE)</f>
        <v>#N/A</v>
      </c>
      <c r="E150" t="e">
        <f>VLOOKUP(A150,[2]Sheet1!$A$2:$C$96,2,FALSE)</f>
        <v>#N/A</v>
      </c>
      <c r="F150" t="e">
        <f>VLOOKUP(A150,[2]Sheet1!$A$2:$C$96,3,FALSE)</f>
        <v>#N/A</v>
      </c>
      <c r="G150">
        <f>VLOOKUP(A150,[3]Sheet1!$A$2:$C$212,2,FALSE)</f>
        <v>153</v>
      </c>
      <c r="H150" t="e">
        <f>VLOOKUP(A150,[3]Sheet1!$A$2:$C$212,3,FALSE)</f>
        <v>#N/A</v>
      </c>
      <c r="I150" t="e">
        <f>VLOOKUP(A150,[4]Sheet1!$A$2:$C$41,2,FALSE)</f>
        <v>#N/A</v>
      </c>
      <c r="J150" t="e">
        <f>VLOOKUP(A150,[4]Sheet1!$A$2:$C$41,3,FALSE)</f>
        <v>#N/A</v>
      </c>
      <c r="K150" t="e">
        <f>VLOOKUP(A150,[5]Sheet1!$A$2:$C$130,2,FALSE)</f>
        <v>#N/A</v>
      </c>
      <c r="L150" t="e">
        <f>VLOOKUP(A150,[5]Sheet1!$A$2:$C$130,3,FALSE)</f>
        <v>#N/A</v>
      </c>
      <c r="M150" t="e">
        <f>VLOOKUP(A150,[6]Sheet1!$A$2:$C$187,2,FALSE)</f>
        <v>#N/A</v>
      </c>
      <c r="N150" t="e">
        <f>VLOOKUP(A150,[6]Sheet1!$A$2:$C$187,3,FALSE)</f>
        <v>#N/A</v>
      </c>
      <c r="O150" t="e">
        <f>VLOOKUP(A150,[7]Sheet1!$A$2:$C$55,2,FALSE)</f>
        <v>#N/A</v>
      </c>
      <c r="P150" t="e">
        <f>VLOOKUP(A150,[7]Sheet1!$A$2:$C$55,3,FALSE)</f>
        <v>#N/A</v>
      </c>
      <c r="Q150" t="e">
        <f t="shared" si="20"/>
        <v>#DIV/0!</v>
      </c>
      <c r="R150" t="e">
        <f t="shared" si="21"/>
        <v>#DIV/0!</v>
      </c>
      <c r="S150">
        <f t="shared" si="22"/>
        <v>153</v>
      </c>
      <c r="T150" t="e">
        <f t="shared" si="23"/>
        <v>#DIV/0!</v>
      </c>
      <c r="U150" t="e">
        <f t="shared" si="24"/>
        <v>#DIV/0!</v>
      </c>
      <c r="V150" t="e">
        <f t="shared" si="25"/>
        <v>#DIV/0!</v>
      </c>
      <c r="W150" t="e">
        <f t="shared" si="26"/>
        <v>#DIV/0!</v>
      </c>
      <c r="X150">
        <f t="shared" si="27"/>
        <v>153</v>
      </c>
      <c r="Y150">
        <f t="shared" si="28"/>
        <v>1</v>
      </c>
      <c r="Z150">
        <f>COUNT(P150,N150,L150,J150,H150,F150,D150)</f>
        <v>0</v>
      </c>
      <c r="AA150">
        <f t="shared" si="29"/>
        <v>1</v>
      </c>
    </row>
    <row r="151" spans="1:27" x14ac:dyDescent="0.75">
      <c r="A151" t="s">
        <v>138</v>
      </c>
      <c r="B151">
        <v>150</v>
      </c>
      <c r="C151">
        <f>VLOOKUP(A151,[1]Sheet1!$A$2:$C$166,2,FALSE)</f>
        <v>89</v>
      </c>
      <c r="D151" t="e">
        <f>VLOOKUP(A151,[1]Sheet1!$A$2:$C$166,3,FALSE)</f>
        <v>#N/A</v>
      </c>
      <c r="E151" t="e">
        <f>VLOOKUP(A151,[2]Sheet1!$A$2:$C$96,2,FALSE)</f>
        <v>#N/A</v>
      </c>
      <c r="F151" t="e">
        <f>VLOOKUP(A151,[2]Sheet1!$A$2:$C$96,3,FALSE)</f>
        <v>#N/A</v>
      </c>
      <c r="G151">
        <f>VLOOKUP(A151,[3]Sheet1!$A$2:$C$212,2,FALSE)</f>
        <v>85</v>
      </c>
      <c r="H151" t="e">
        <f>VLOOKUP(A151,[3]Sheet1!$A$2:$C$212,3,FALSE)</f>
        <v>#N/A</v>
      </c>
      <c r="I151" t="e">
        <f>VLOOKUP(A151,[4]Sheet1!$A$2:$C$41,2,FALSE)</f>
        <v>#N/A</v>
      </c>
      <c r="J151" t="e">
        <f>VLOOKUP(A151,[4]Sheet1!$A$2:$C$41,3,FALSE)</f>
        <v>#N/A</v>
      </c>
      <c r="K151" t="e">
        <f>VLOOKUP(A151,[5]Sheet1!$A$2:$C$130,2,FALSE)</f>
        <v>#N/A</v>
      </c>
      <c r="L151" t="e">
        <f>VLOOKUP(A151,[5]Sheet1!$A$2:$C$130,3,FALSE)</f>
        <v>#N/A</v>
      </c>
      <c r="M151" t="e">
        <f>VLOOKUP(A151,[6]Sheet1!$A$2:$C$187,2,FALSE)</f>
        <v>#N/A</v>
      </c>
      <c r="N151" t="e">
        <f>VLOOKUP(A151,[6]Sheet1!$A$2:$C$187,3,FALSE)</f>
        <v>#N/A</v>
      </c>
      <c r="O151" t="e">
        <f>VLOOKUP(A151,[7]Sheet1!$A$2:$C$55,2,FALSE)</f>
        <v>#N/A</v>
      </c>
      <c r="P151" t="e">
        <f>VLOOKUP(A151,[7]Sheet1!$A$2:$C$55,3,FALSE)</f>
        <v>#N/A</v>
      </c>
      <c r="Q151">
        <f t="shared" si="20"/>
        <v>89</v>
      </c>
      <c r="R151" t="e">
        <f t="shared" si="21"/>
        <v>#DIV/0!</v>
      </c>
      <c r="S151">
        <f t="shared" si="22"/>
        <v>85</v>
      </c>
      <c r="T151" t="e">
        <f t="shared" si="23"/>
        <v>#DIV/0!</v>
      </c>
      <c r="U151" t="e">
        <f t="shared" si="24"/>
        <v>#DIV/0!</v>
      </c>
      <c r="V151" t="e">
        <f t="shared" si="25"/>
        <v>#DIV/0!</v>
      </c>
      <c r="W151" t="e">
        <f t="shared" si="26"/>
        <v>#DIV/0!</v>
      </c>
      <c r="X151">
        <f t="shared" si="27"/>
        <v>87</v>
      </c>
      <c r="Y151">
        <f t="shared" si="28"/>
        <v>2</v>
      </c>
      <c r="Z151">
        <f>COUNT(P151,N151,L151,J151,H151,F151,D151)</f>
        <v>0</v>
      </c>
      <c r="AA151">
        <f t="shared" si="29"/>
        <v>2</v>
      </c>
    </row>
    <row r="152" spans="1:27" x14ac:dyDescent="0.75">
      <c r="A152" t="s">
        <v>141</v>
      </c>
      <c r="B152">
        <v>151</v>
      </c>
      <c r="C152">
        <f>VLOOKUP(A152,[1]Sheet1!$A$2:$C$166,2,FALSE)</f>
        <v>87</v>
      </c>
      <c r="D152">
        <f>VLOOKUP(A152,[1]Sheet1!$A$2:$C$166,3,FALSE)</f>
        <v>71</v>
      </c>
      <c r="E152">
        <f>VLOOKUP(A152,[2]Sheet1!$A$2:$C$96,2,FALSE)</f>
        <v>81</v>
      </c>
      <c r="F152">
        <f>VLOOKUP(A152,[2]Sheet1!$A$2:$C$96,3,FALSE)</f>
        <v>30</v>
      </c>
      <c r="G152">
        <f>VLOOKUP(A152,[3]Sheet1!$A$2:$C$212,2,FALSE)</f>
        <v>136</v>
      </c>
      <c r="H152">
        <f>VLOOKUP(A152,[3]Sheet1!$A$2:$C$212,3,FALSE)</f>
        <v>140</v>
      </c>
      <c r="I152" t="e">
        <f>VLOOKUP(A152,[4]Sheet1!$A$2:$C$41,2,FALSE)</f>
        <v>#N/A</v>
      </c>
      <c r="J152" t="e">
        <f>VLOOKUP(A152,[4]Sheet1!$A$2:$C$41,3,FALSE)</f>
        <v>#N/A</v>
      </c>
      <c r="K152">
        <f>VLOOKUP(A152,[5]Sheet1!$A$2:$C$130,2,FALSE)</f>
        <v>85</v>
      </c>
      <c r="L152">
        <f>VLOOKUP(A152,[5]Sheet1!$A$2:$C$130,3,FALSE)</f>
        <v>96</v>
      </c>
      <c r="M152">
        <f>VLOOKUP(A152,[6]Sheet1!$A$2:$C$187,2,FALSE)</f>
        <v>56</v>
      </c>
      <c r="N152">
        <f>VLOOKUP(A152,[6]Sheet1!$A$2:$C$187,3,FALSE)</f>
        <v>114</v>
      </c>
      <c r="O152" t="e">
        <f>VLOOKUP(A152,[7]Sheet1!$A$2:$C$55,2,FALSE)</f>
        <v>#N/A</v>
      </c>
      <c r="P152" t="e">
        <f>VLOOKUP(A152,[7]Sheet1!$A$2:$C$55,3,FALSE)</f>
        <v>#N/A</v>
      </c>
      <c r="Q152">
        <f t="shared" si="20"/>
        <v>79</v>
      </c>
      <c r="R152">
        <f t="shared" si="21"/>
        <v>55.5</v>
      </c>
      <c r="S152">
        <f t="shared" si="22"/>
        <v>138</v>
      </c>
      <c r="T152" t="e">
        <f t="shared" si="23"/>
        <v>#DIV/0!</v>
      </c>
      <c r="U152">
        <f t="shared" si="24"/>
        <v>90.5</v>
      </c>
      <c r="V152">
        <f t="shared" si="25"/>
        <v>85</v>
      </c>
      <c r="W152" t="e">
        <f t="shared" si="26"/>
        <v>#DIV/0!</v>
      </c>
      <c r="X152">
        <f t="shared" si="27"/>
        <v>89.6</v>
      </c>
      <c r="Y152">
        <f t="shared" si="28"/>
        <v>5</v>
      </c>
      <c r="Z152">
        <f>COUNT(P152,N152,L152,J152,H152,F152,D152)</f>
        <v>5</v>
      </c>
      <c r="AA152">
        <f t="shared" si="29"/>
        <v>10</v>
      </c>
    </row>
    <row r="153" spans="1:27" x14ac:dyDescent="0.75">
      <c r="A153" t="s">
        <v>140</v>
      </c>
      <c r="B153">
        <v>152</v>
      </c>
      <c r="C153" t="e">
        <f>VLOOKUP(A153,[1]Sheet1!$A$2:$C$166,2,FALSE)</f>
        <v>#N/A</v>
      </c>
      <c r="D153" t="e">
        <f>VLOOKUP(A153,[1]Sheet1!$A$2:$C$166,3,FALSE)</f>
        <v>#N/A</v>
      </c>
      <c r="E153" t="e">
        <f>VLOOKUP(A153,[2]Sheet1!$A$2:$C$96,2,FALSE)</f>
        <v>#N/A</v>
      </c>
      <c r="F153" t="e">
        <f>VLOOKUP(A153,[2]Sheet1!$A$2:$C$96,3,FALSE)</f>
        <v>#N/A</v>
      </c>
      <c r="G153">
        <f>VLOOKUP(A153,[3]Sheet1!$A$2:$C$212,2,FALSE)</f>
        <v>144</v>
      </c>
      <c r="H153" t="e">
        <f>VLOOKUP(A153,[3]Sheet1!$A$2:$C$212,3,FALSE)</f>
        <v>#N/A</v>
      </c>
      <c r="I153" t="e">
        <f>VLOOKUP(A153,[4]Sheet1!$A$2:$C$41,2,FALSE)</f>
        <v>#N/A</v>
      </c>
      <c r="J153" t="e">
        <f>VLOOKUP(A153,[4]Sheet1!$A$2:$C$41,3,FALSE)</f>
        <v>#N/A</v>
      </c>
      <c r="K153" t="e">
        <f>VLOOKUP(A153,[5]Sheet1!$A$2:$C$130,2,FALSE)</f>
        <v>#N/A</v>
      </c>
      <c r="L153" t="e">
        <f>VLOOKUP(A153,[5]Sheet1!$A$2:$C$130,3,FALSE)</f>
        <v>#N/A</v>
      </c>
      <c r="M153" t="e">
        <f>VLOOKUP(A153,[6]Sheet1!$A$2:$C$187,2,FALSE)</f>
        <v>#N/A</v>
      </c>
      <c r="N153" t="e">
        <f>VLOOKUP(A153,[6]Sheet1!$A$2:$C$187,3,FALSE)</f>
        <v>#N/A</v>
      </c>
      <c r="O153" t="e">
        <f>VLOOKUP(A153,[7]Sheet1!$A$2:$C$55,2,FALSE)</f>
        <v>#N/A</v>
      </c>
      <c r="P153" t="e">
        <f>VLOOKUP(A153,[7]Sheet1!$A$2:$C$55,3,FALSE)</f>
        <v>#N/A</v>
      </c>
      <c r="Q153" t="e">
        <f t="shared" si="20"/>
        <v>#DIV/0!</v>
      </c>
      <c r="R153" t="e">
        <f t="shared" si="21"/>
        <v>#DIV/0!</v>
      </c>
      <c r="S153">
        <f t="shared" si="22"/>
        <v>144</v>
      </c>
      <c r="T153" t="e">
        <f t="shared" si="23"/>
        <v>#DIV/0!</v>
      </c>
      <c r="U153" t="e">
        <f t="shared" si="24"/>
        <v>#DIV/0!</v>
      </c>
      <c r="V153" t="e">
        <f t="shared" si="25"/>
        <v>#DIV/0!</v>
      </c>
      <c r="W153" t="e">
        <f t="shared" si="26"/>
        <v>#DIV/0!</v>
      </c>
      <c r="X153">
        <f t="shared" si="27"/>
        <v>144</v>
      </c>
      <c r="Y153">
        <f t="shared" si="28"/>
        <v>1</v>
      </c>
      <c r="Z153">
        <f>COUNT(P153,N153,L153,J153,H153,F153,D153)</f>
        <v>0</v>
      </c>
      <c r="AA153">
        <f t="shared" si="29"/>
        <v>1</v>
      </c>
    </row>
    <row r="154" spans="1:27" x14ac:dyDescent="0.75">
      <c r="A154" t="s">
        <v>142</v>
      </c>
      <c r="B154">
        <v>153</v>
      </c>
      <c r="C154">
        <f>VLOOKUP(A154,[1]Sheet1!$A$2:$C$166,2,FALSE)</f>
        <v>156</v>
      </c>
      <c r="D154" t="e">
        <f>VLOOKUP(A154,[1]Sheet1!$A$2:$C$166,3,FALSE)</f>
        <v>#N/A</v>
      </c>
      <c r="E154">
        <f>VLOOKUP(A154,[2]Sheet1!$A$2:$C$96,2,FALSE)</f>
        <v>41</v>
      </c>
      <c r="F154">
        <f>VLOOKUP(A154,[2]Sheet1!$A$2:$C$96,3,FALSE)</f>
        <v>20</v>
      </c>
      <c r="G154">
        <f>VLOOKUP(A154,[3]Sheet1!$A$2:$C$212,2,FALSE)</f>
        <v>131</v>
      </c>
      <c r="H154">
        <f>VLOOKUP(A154,[3]Sheet1!$A$2:$C$212,3,FALSE)</f>
        <v>133</v>
      </c>
      <c r="I154" t="e">
        <f>VLOOKUP(A154,[4]Sheet1!$A$2:$C$41,2,FALSE)</f>
        <v>#N/A</v>
      </c>
      <c r="J154" t="e">
        <f>VLOOKUP(A154,[4]Sheet1!$A$2:$C$41,3,FALSE)</f>
        <v>#N/A</v>
      </c>
      <c r="K154" t="e">
        <f>VLOOKUP(A154,[5]Sheet1!$A$2:$C$130,2,FALSE)</f>
        <v>#N/A</v>
      </c>
      <c r="L154" t="e">
        <f>VLOOKUP(A154,[5]Sheet1!$A$2:$C$130,3,FALSE)</f>
        <v>#N/A</v>
      </c>
      <c r="M154">
        <f>VLOOKUP(A154,[6]Sheet1!$A$2:$C$187,2,FALSE)</f>
        <v>157</v>
      </c>
      <c r="N154">
        <f>VLOOKUP(A154,[6]Sheet1!$A$2:$C$187,3,FALSE)</f>
        <v>138</v>
      </c>
      <c r="O154" t="e">
        <f>VLOOKUP(A154,[7]Sheet1!$A$2:$C$55,2,FALSE)</f>
        <v>#N/A</v>
      </c>
      <c r="P154" t="e">
        <f>VLOOKUP(A154,[7]Sheet1!$A$2:$C$55,3,FALSE)</f>
        <v>#N/A</v>
      </c>
      <c r="Q154">
        <f t="shared" si="20"/>
        <v>156</v>
      </c>
      <c r="R154">
        <f t="shared" si="21"/>
        <v>30.5</v>
      </c>
      <c r="S154">
        <f t="shared" si="22"/>
        <v>132</v>
      </c>
      <c r="T154" t="e">
        <f t="shared" si="23"/>
        <v>#DIV/0!</v>
      </c>
      <c r="U154" t="e">
        <f t="shared" si="24"/>
        <v>#DIV/0!</v>
      </c>
      <c r="V154">
        <f t="shared" si="25"/>
        <v>147.5</v>
      </c>
      <c r="W154" t="e">
        <f t="shared" si="26"/>
        <v>#DIV/0!</v>
      </c>
      <c r="X154">
        <f t="shared" si="27"/>
        <v>110.85714285714286</v>
      </c>
      <c r="Y154">
        <f t="shared" si="28"/>
        <v>4</v>
      </c>
      <c r="Z154">
        <f>COUNT(P154,N154,L154,J154,H154,F154,D154)</f>
        <v>3</v>
      </c>
      <c r="AA154">
        <f t="shared" si="29"/>
        <v>7</v>
      </c>
    </row>
    <row r="155" spans="1:27" x14ac:dyDescent="0.75">
      <c r="A155" t="s">
        <v>145</v>
      </c>
      <c r="B155">
        <v>154</v>
      </c>
      <c r="C155">
        <f>VLOOKUP(A155,[1]Sheet1!$A$2:$C$166,2,FALSE)</f>
        <v>124</v>
      </c>
      <c r="D155" t="e">
        <f>VLOOKUP(A155,[1]Sheet1!$A$2:$C$166,3,FALSE)</f>
        <v>#N/A</v>
      </c>
      <c r="E155" t="e">
        <f>VLOOKUP(A155,[2]Sheet1!$A$2:$C$96,2,FALSE)</f>
        <v>#N/A</v>
      </c>
      <c r="F155" t="e">
        <f>VLOOKUP(A155,[2]Sheet1!$A$2:$C$96,3,FALSE)</f>
        <v>#N/A</v>
      </c>
      <c r="G155">
        <f>VLOOKUP(A155,[3]Sheet1!$A$2:$C$212,2,FALSE)</f>
        <v>168</v>
      </c>
      <c r="H155" t="e">
        <f>VLOOKUP(A155,[3]Sheet1!$A$2:$C$212,3,FALSE)</f>
        <v>#N/A</v>
      </c>
      <c r="I155" t="e">
        <f>VLOOKUP(A155,[4]Sheet1!$A$2:$C$41,2,FALSE)</f>
        <v>#N/A</v>
      </c>
      <c r="J155" t="e">
        <f>VLOOKUP(A155,[4]Sheet1!$A$2:$C$41,3,FALSE)</f>
        <v>#N/A</v>
      </c>
      <c r="K155" t="e">
        <f>VLOOKUP(A155,[5]Sheet1!$A$2:$C$130,2,FALSE)</f>
        <v>#N/A</v>
      </c>
      <c r="L155" t="e">
        <f>VLOOKUP(A155,[5]Sheet1!$A$2:$C$130,3,FALSE)</f>
        <v>#N/A</v>
      </c>
      <c r="M155">
        <f>VLOOKUP(A155,[6]Sheet1!$A$2:$C$187,2,FALSE)</f>
        <v>129</v>
      </c>
      <c r="N155" t="e">
        <f>VLOOKUP(A155,[6]Sheet1!$A$2:$C$187,3,FALSE)</f>
        <v>#N/A</v>
      </c>
      <c r="O155" t="e">
        <f>VLOOKUP(A155,[7]Sheet1!$A$2:$C$55,2,FALSE)</f>
        <v>#N/A</v>
      </c>
      <c r="P155" t="e">
        <f>VLOOKUP(A155,[7]Sheet1!$A$2:$C$55,3,FALSE)</f>
        <v>#N/A</v>
      </c>
      <c r="Q155">
        <f t="shared" si="20"/>
        <v>124</v>
      </c>
      <c r="R155" t="e">
        <f t="shared" si="21"/>
        <v>#DIV/0!</v>
      </c>
      <c r="S155">
        <f t="shared" si="22"/>
        <v>168</v>
      </c>
      <c r="T155" t="e">
        <f t="shared" si="23"/>
        <v>#DIV/0!</v>
      </c>
      <c r="U155" t="e">
        <f t="shared" si="24"/>
        <v>#DIV/0!</v>
      </c>
      <c r="V155">
        <f t="shared" si="25"/>
        <v>129</v>
      </c>
      <c r="W155" t="e">
        <f t="shared" si="26"/>
        <v>#DIV/0!</v>
      </c>
      <c r="X155">
        <f t="shared" si="27"/>
        <v>140.33333333333334</v>
      </c>
      <c r="Y155">
        <f t="shared" si="28"/>
        <v>3</v>
      </c>
      <c r="Z155">
        <f>COUNT(P155,N155,L155,J155,H155,F155,D155)</f>
        <v>0</v>
      </c>
      <c r="AA155">
        <f t="shared" si="29"/>
        <v>3</v>
      </c>
    </row>
    <row r="156" spans="1:27" x14ac:dyDescent="0.75">
      <c r="A156" t="s">
        <v>144</v>
      </c>
      <c r="B156">
        <v>155</v>
      </c>
      <c r="C156">
        <f>VLOOKUP(A156,[1]Sheet1!$A$2:$C$166,2,FALSE)</f>
        <v>71</v>
      </c>
      <c r="D156">
        <f>VLOOKUP(A156,[1]Sheet1!$A$2:$C$166,3,FALSE)</f>
        <v>75</v>
      </c>
      <c r="E156" t="e">
        <f>VLOOKUP(A156,[2]Sheet1!$A$2:$C$96,2,FALSE)</f>
        <v>#N/A</v>
      </c>
      <c r="F156" t="e">
        <f>VLOOKUP(A156,[2]Sheet1!$A$2:$C$96,3,FALSE)</f>
        <v>#N/A</v>
      </c>
      <c r="G156">
        <f>VLOOKUP(A156,[3]Sheet1!$A$2:$C$212,2,FALSE)</f>
        <v>112</v>
      </c>
      <c r="H156" t="e">
        <f>VLOOKUP(A156,[3]Sheet1!$A$2:$C$212,3,FALSE)</f>
        <v>#N/A</v>
      </c>
      <c r="I156" t="e">
        <f>VLOOKUP(A156,[4]Sheet1!$A$2:$C$41,2,FALSE)</f>
        <v>#N/A</v>
      </c>
      <c r="J156" t="e">
        <f>VLOOKUP(A156,[4]Sheet1!$A$2:$C$41,3,FALSE)</f>
        <v>#N/A</v>
      </c>
      <c r="K156" t="e">
        <f>VLOOKUP(A156,[5]Sheet1!$A$2:$C$130,2,FALSE)</f>
        <v>#N/A</v>
      </c>
      <c r="L156" t="e">
        <f>VLOOKUP(A156,[5]Sheet1!$A$2:$C$130,3,FALSE)</f>
        <v>#N/A</v>
      </c>
      <c r="M156" t="e">
        <f>VLOOKUP(A156,[6]Sheet1!$A$2:$C$187,2,FALSE)</f>
        <v>#N/A</v>
      </c>
      <c r="N156" t="e">
        <f>VLOOKUP(A156,[6]Sheet1!$A$2:$C$187,3,FALSE)</f>
        <v>#N/A</v>
      </c>
      <c r="O156" t="e">
        <f>VLOOKUP(A156,[7]Sheet1!$A$2:$C$55,2,FALSE)</f>
        <v>#N/A</v>
      </c>
      <c r="P156" t="e">
        <f>VLOOKUP(A156,[7]Sheet1!$A$2:$C$55,3,FALSE)</f>
        <v>#N/A</v>
      </c>
      <c r="Q156">
        <f t="shared" si="20"/>
        <v>73</v>
      </c>
      <c r="R156" t="e">
        <f t="shared" si="21"/>
        <v>#DIV/0!</v>
      </c>
      <c r="S156">
        <f t="shared" si="22"/>
        <v>112</v>
      </c>
      <c r="T156" t="e">
        <f t="shared" si="23"/>
        <v>#DIV/0!</v>
      </c>
      <c r="U156" t="e">
        <f t="shared" si="24"/>
        <v>#DIV/0!</v>
      </c>
      <c r="V156" t="e">
        <f t="shared" si="25"/>
        <v>#DIV/0!</v>
      </c>
      <c r="W156" t="e">
        <f t="shared" si="26"/>
        <v>#DIV/0!</v>
      </c>
      <c r="X156">
        <f t="shared" si="27"/>
        <v>86</v>
      </c>
      <c r="Y156">
        <f t="shared" si="28"/>
        <v>2</v>
      </c>
      <c r="Z156">
        <f>COUNT(P156,N156,L156,J156,H156,F156,D156)</f>
        <v>1</v>
      </c>
      <c r="AA156">
        <f t="shared" si="29"/>
        <v>3</v>
      </c>
    </row>
    <row r="157" spans="1:27" x14ac:dyDescent="0.75">
      <c r="A157" t="s">
        <v>134</v>
      </c>
      <c r="B157">
        <v>156</v>
      </c>
      <c r="C157">
        <f>VLOOKUP(A157,[1]Sheet1!$A$2:$C$166,2,FALSE)</f>
        <v>135</v>
      </c>
      <c r="D157" t="e">
        <f>VLOOKUP(A157,[1]Sheet1!$A$2:$C$166,3,FALSE)</f>
        <v>#N/A</v>
      </c>
      <c r="E157" t="e">
        <f>VLOOKUP(A157,[2]Sheet1!$A$2:$C$96,2,FALSE)</f>
        <v>#N/A</v>
      </c>
      <c r="F157" t="e">
        <f>VLOOKUP(A157,[2]Sheet1!$A$2:$C$96,3,FALSE)</f>
        <v>#N/A</v>
      </c>
      <c r="G157">
        <f>VLOOKUP(A157,[3]Sheet1!$A$2:$C$212,2,FALSE)</f>
        <v>134</v>
      </c>
      <c r="H157" t="e">
        <f>VLOOKUP(A157,[3]Sheet1!$A$2:$C$212,3,FALSE)</f>
        <v>#N/A</v>
      </c>
      <c r="I157" t="e">
        <f>VLOOKUP(A157,[4]Sheet1!$A$2:$C$41,2,FALSE)</f>
        <v>#N/A</v>
      </c>
      <c r="J157" t="e">
        <f>VLOOKUP(A157,[4]Sheet1!$A$2:$C$41,3,FALSE)</f>
        <v>#N/A</v>
      </c>
      <c r="K157">
        <f>VLOOKUP(A157,[5]Sheet1!$A$2:$C$130,2,FALSE)</f>
        <v>104</v>
      </c>
      <c r="L157" t="e">
        <f>VLOOKUP(A157,[5]Sheet1!$A$2:$C$130,3,FALSE)</f>
        <v>#N/A</v>
      </c>
      <c r="M157">
        <f>VLOOKUP(A157,[6]Sheet1!$A$2:$C$187,2,FALSE)</f>
        <v>150</v>
      </c>
      <c r="N157">
        <f>VLOOKUP(A157,[6]Sheet1!$A$2:$C$187,3,FALSE)</f>
        <v>129</v>
      </c>
      <c r="O157" t="e">
        <f>VLOOKUP(A157,[7]Sheet1!$A$2:$C$55,2,FALSE)</f>
        <v>#N/A</v>
      </c>
      <c r="P157" t="e">
        <f>VLOOKUP(A157,[7]Sheet1!$A$2:$C$55,3,FALSE)</f>
        <v>#N/A</v>
      </c>
      <c r="Q157">
        <f t="shared" si="20"/>
        <v>135</v>
      </c>
      <c r="R157" t="e">
        <f t="shared" si="21"/>
        <v>#DIV/0!</v>
      </c>
      <c r="S157">
        <f t="shared" si="22"/>
        <v>134</v>
      </c>
      <c r="T157" t="e">
        <f t="shared" si="23"/>
        <v>#DIV/0!</v>
      </c>
      <c r="U157">
        <f t="shared" si="24"/>
        <v>104</v>
      </c>
      <c r="V157">
        <f t="shared" si="25"/>
        <v>139.5</v>
      </c>
      <c r="W157" t="e">
        <f t="shared" si="26"/>
        <v>#DIV/0!</v>
      </c>
      <c r="X157">
        <f t="shared" si="27"/>
        <v>130.4</v>
      </c>
      <c r="Y157">
        <f t="shared" si="28"/>
        <v>4</v>
      </c>
      <c r="Z157">
        <f>COUNT(P157,N157,L157,J157,H157,F157,D157)</f>
        <v>1</v>
      </c>
      <c r="AA157">
        <f t="shared" si="29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043D-A17F-4BEF-B0DB-F41B8E1F7820}">
  <dimension ref="A1:AC157"/>
  <sheetViews>
    <sheetView tabSelected="1" workbookViewId="0"/>
  </sheetViews>
  <sheetFormatPr defaultRowHeight="14.75" x14ac:dyDescent="0.75"/>
  <cols>
    <col min="1" max="1" width="9.2265625" customWidth="1"/>
    <col min="17" max="17" width="9.1328125" customWidth="1"/>
    <col min="18" max="18" width="8.953125" customWidth="1"/>
    <col min="19" max="19" width="8.90625" customWidth="1"/>
    <col min="20" max="20" width="9.26953125" customWidth="1"/>
    <col min="21" max="21" width="9.40625" customWidth="1"/>
    <col min="22" max="22" width="9" customWidth="1"/>
    <col min="23" max="23" width="9.81640625" customWidth="1"/>
    <col min="24" max="24" width="9.08984375" customWidth="1"/>
    <col min="25" max="25" width="9.1796875" customWidth="1"/>
    <col min="28" max="28" width="11.6328125" bestFit="1" customWidth="1"/>
  </cols>
  <sheetData>
    <row r="1" spans="1:29" x14ac:dyDescent="0.75">
      <c r="A1" t="s">
        <v>0</v>
      </c>
      <c r="B1" t="s">
        <v>1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173</v>
      </c>
      <c r="Y1" t="s">
        <v>172</v>
      </c>
      <c r="Z1" t="s">
        <v>184</v>
      </c>
      <c r="AA1" t="s">
        <v>185</v>
      </c>
      <c r="AB1" t="s">
        <v>186</v>
      </c>
      <c r="AC1" t="s">
        <v>174</v>
      </c>
    </row>
    <row r="2" spans="1:29" x14ac:dyDescent="0.75">
      <c r="A2" t="s">
        <v>2</v>
      </c>
      <c r="B2">
        <v>1</v>
      </c>
      <c r="C2">
        <f>VLOOKUP(A2,[1]Sheet1!$A$2:$C$166,2,FALSE)</f>
        <v>21</v>
      </c>
      <c r="D2" t="e">
        <f>VLOOKUP(A2,[1]Sheet1!$A$2:$C$166,3,FALSE)</f>
        <v>#N/A</v>
      </c>
      <c r="E2">
        <f>VLOOKUP(A2,[2]Sheet1!$A$2:$C$96,2,FALSE)</f>
        <v>65</v>
      </c>
      <c r="F2" t="e">
        <f>VLOOKUP(A2,[2]Sheet1!$A$2:$C$96,3,FALSE)</f>
        <v>#N/A</v>
      </c>
      <c r="G2">
        <f>VLOOKUP(A2,[3]Sheet1!$A$2:$C$212,2,FALSE)</f>
        <v>56</v>
      </c>
      <c r="H2">
        <f>VLOOKUP(A2,[3]Sheet1!$A$2:$C$212,3,FALSE)</f>
        <v>32</v>
      </c>
      <c r="I2" t="e">
        <f>VLOOKUP(A2,[4]Sheet1!$A$2:$C$41,2,FALSE)</f>
        <v>#N/A</v>
      </c>
      <c r="J2" t="e">
        <f>VLOOKUP(A2,[4]Sheet1!$A$2:$C$41,3,FALSE)</f>
        <v>#N/A</v>
      </c>
      <c r="K2">
        <f>VLOOKUP(A2,[5]Sheet1!$A$2:$C$130,2,FALSE)</f>
        <v>27</v>
      </c>
      <c r="L2">
        <f>VLOOKUP(A2,[5]Sheet1!$A$2:$C$130,3,FALSE)</f>
        <v>91</v>
      </c>
      <c r="M2">
        <f>VLOOKUP(A2,[6]Sheet1!$A$2:$C$187,2,FALSE)</f>
        <v>19</v>
      </c>
      <c r="N2">
        <f>VLOOKUP(A2,[6]Sheet1!$A$2:$C$187,3,FALSE)</f>
        <v>75</v>
      </c>
      <c r="O2" t="e">
        <f>VLOOKUP(A2,[7]Sheet1!$A$2:$C$55,2,FALSE)</f>
        <v>#N/A</v>
      </c>
      <c r="P2" t="e">
        <f>VLOOKUP(A2,[7]Sheet1!$A$2:$C$55,3,FALSE)</f>
        <v>#N/A</v>
      </c>
      <c r="Q2">
        <f>AVERAGEIF(C2:D2,"&lt;&gt;#N/A")</f>
        <v>21</v>
      </c>
      <c r="R2">
        <f>AVERAGEIF(E2:F2,"&lt;&gt;#N/A")</f>
        <v>65</v>
      </c>
      <c r="S2">
        <f>AVERAGEIF(G2:H2,"&lt;&gt;#N/A")</f>
        <v>44</v>
      </c>
      <c r="T2" t="e">
        <f>AVERAGEIF(I2:J2,"&lt;&gt;#N/A")</f>
        <v>#DIV/0!</v>
      </c>
      <c r="U2">
        <f>AVERAGEIF(K2:L2,"&lt;&gt;#N/A")</f>
        <v>59</v>
      </c>
      <c r="V2">
        <f>AVERAGEIF(M2:N2,"&lt;&gt;#N/A")</f>
        <v>47</v>
      </c>
      <c r="W2" t="e">
        <f>AVERAGEIF(O2:P2,"&lt;&gt;#N/A")</f>
        <v>#DIV/0!</v>
      </c>
      <c r="X2">
        <f>COUNT(O2,M2,K2,I2,G2,E2,C2)</f>
        <v>5</v>
      </c>
      <c r="Y2">
        <f>COUNT(P2,N2,L2,J2,H2,F2,D2)</f>
        <v>3</v>
      </c>
      <c r="Z2">
        <f>X2/AC2</f>
        <v>0.625</v>
      </c>
      <c r="AA2">
        <f>Y2/AC2</f>
        <v>0.375</v>
      </c>
      <c r="AB2">
        <f>VLOOKUP(Table1[[#This Row],[Country]],[8]gdp!$A$2:$B$265,2,FALSE)</f>
        <v>46343.577216912199</v>
      </c>
      <c r="AC2">
        <f>Y2+X2</f>
        <v>8</v>
      </c>
    </row>
    <row r="3" spans="1:29" x14ac:dyDescent="0.75">
      <c r="A3" t="s">
        <v>4</v>
      </c>
      <c r="B3">
        <v>2</v>
      </c>
      <c r="C3">
        <f>VLOOKUP(A3,[1]Sheet1!$A$2:$C$166,2,FALSE)</f>
        <v>88</v>
      </c>
      <c r="D3" t="e">
        <f>VLOOKUP(A3,[1]Sheet1!$A$2:$C$166,3,FALSE)</f>
        <v>#N/A</v>
      </c>
      <c r="E3">
        <f>VLOOKUP(A3,[2]Sheet1!$A$2:$C$96,2,FALSE)</f>
        <v>30</v>
      </c>
      <c r="F3" t="e">
        <f>VLOOKUP(A3,[2]Sheet1!$A$2:$C$96,3,FALSE)</f>
        <v>#N/A</v>
      </c>
      <c r="G3">
        <f>VLOOKUP(A3,[3]Sheet1!$A$2:$C$212,2,FALSE)</f>
        <v>48</v>
      </c>
      <c r="H3">
        <f>VLOOKUP(A3,[3]Sheet1!$A$2:$C$212,3,FALSE)</f>
        <v>12</v>
      </c>
      <c r="I3" t="e">
        <f>VLOOKUP(A3,[4]Sheet1!$A$2:$C$41,2,FALSE)</f>
        <v>#N/A</v>
      </c>
      <c r="J3" t="e">
        <f>VLOOKUP(A3,[4]Sheet1!$A$2:$C$41,3,FALSE)</f>
        <v>#N/A</v>
      </c>
      <c r="K3">
        <f>VLOOKUP(A3,[5]Sheet1!$A$2:$C$130,2,FALSE)</f>
        <v>37</v>
      </c>
      <c r="L3">
        <f>VLOOKUP(A3,[5]Sheet1!$A$2:$C$130,3,FALSE)</f>
        <v>95</v>
      </c>
      <c r="M3">
        <f>VLOOKUP(A3,[6]Sheet1!$A$2:$C$187,2,FALSE)</f>
        <v>79</v>
      </c>
      <c r="N3">
        <f>VLOOKUP(A3,[6]Sheet1!$A$2:$C$187,3,FALSE)</f>
        <v>82</v>
      </c>
      <c r="O3" t="e">
        <f>VLOOKUP(A3,[7]Sheet1!$A$2:$C$55,2,FALSE)</f>
        <v>#N/A</v>
      </c>
      <c r="P3" t="e">
        <f>VLOOKUP(A3,[7]Sheet1!$A$2:$C$55,3,FALSE)</f>
        <v>#N/A</v>
      </c>
      <c r="Q3">
        <f>AVERAGEIF(C3:D3,"&lt;&gt;#N/A")</f>
        <v>88</v>
      </c>
      <c r="R3">
        <f>AVERAGEIF(E3:F3,"&lt;&gt;#N/A")</f>
        <v>30</v>
      </c>
      <c r="S3">
        <f>AVERAGEIF(G3:H3,"&lt;&gt;#N/A")</f>
        <v>30</v>
      </c>
      <c r="T3" t="e">
        <f>AVERAGEIF(I3:J3,"&lt;&gt;#N/A")</f>
        <v>#DIV/0!</v>
      </c>
      <c r="U3">
        <f>AVERAGEIF(K3:L3,"&lt;&gt;#N/A")</f>
        <v>66</v>
      </c>
      <c r="V3">
        <f>AVERAGEIF(M3:N3,"&lt;&gt;#N/A")</f>
        <v>80.5</v>
      </c>
      <c r="W3" t="e">
        <f>AVERAGEIF(O3:P3,"&lt;&gt;#N/A")</f>
        <v>#DIV/0!</v>
      </c>
      <c r="X3">
        <f>COUNT(O3,M3,K3,I3,G3,E3,C3)</f>
        <v>5</v>
      </c>
      <c r="Y3">
        <f>COUNT(P3,N3,L3,J3,H3,F3,D3)</f>
        <v>3</v>
      </c>
      <c r="Z3">
        <f>X3/AC3</f>
        <v>0.625</v>
      </c>
      <c r="AA3">
        <f>Y3/AC3</f>
        <v>0.375</v>
      </c>
      <c r="AB3">
        <f>VLOOKUP(Table1[[#This Row],[Country]],[8]gdp!$A$2:$B$265,2,FALSE)</f>
        <v>62182.8421398992</v>
      </c>
      <c r="AC3">
        <f>Y3+X3</f>
        <v>8</v>
      </c>
    </row>
    <row r="4" spans="1:29" x14ac:dyDescent="0.75">
      <c r="A4" t="s">
        <v>3</v>
      </c>
      <c r="B4">
        <v>3</v>
      </c>
      <c r="C4">
        <f>VLOOKUP(A4,[1]Sheet1!$A$2:$C$166,2,FALSE)</f>
        <v>69</v>
      </c>
      <c r="D4" t="e">
        <f>VLOOKUP(A4,[1]Sheet1!$A$2:$C$166,3,FALSE)</f>
        <v>#N/A</v>
      </c>
      <c r="E4">
        <f>VLOOKUP(A4,[2]Sheet1!$A$2:$C$96,2,FALSE)</f>
        <v>27</v>
      </c>
      <c r="F4">
        <f>VLOOKUP(A4,[2]Sheet1!$A$2:$C$96,3,FALSE)</f>
        <v>44</v>
      </c>
      <c r="G4">
        <f>VLOOKUP(A4,[3]Sheet1!$A$2:$C$212,2,FALSE)</f>
        <v>10</v>
      </c>
      <c r="H4">
        <f>VLOOKUP(A4,[3]Sheet1!$A$2:$C$212,3,FALSE)</f>
        <v>17</v>
      </c>
      <c r="I4" t="e">
        <f>VLOOKUP(A4,[4]Sheet1!$A$2:$C$41,2,FALSE)</f>
        <v>#N/A</v>
      </c>
      <c r="J4" t="e">
        <f>VLOOKUP(A4,[4]Sheet1!$A$2:$C$41,3,FALSE)</f>
        <v>#N/A</v>
      </c>
      <c r="K4">
        <f>VLOOKUP(A4,[5]Sheet1!$A$2:$C$130,2,FALSE)</f>
        <v>40</v>
      </c>
      <c r="L4">
        <f>VLOOKUP(A4,[5]Sheet1!$A$2:$C$130,3,FALSE)</f>
        <v>78</v>
      </c>
      <c r="M4">
        <f>VLOOKUP(A4,[6]Sheet1!$A$2:$C$187,2,FALSE)</f>
        <v>63</v>
      </c>
      <c r="N4">
        <f>VLOOKUP(A4,[6]Sheet1!$A$2:$C$187,3,FALSE)</f>
        <v>77</v>
      </c>
      <c r="O4" t="e">
        <f>VLOOKUP(A4,[7]Sheet1!$A$2:$C$55,2,FALSE)</f>
        <v>#N/A</v>
      </c>
      <c r="P4" t="e">
        <f>VLOOKUP(A4,[7]Sheet1!$A$2:$C$55,3,FALSE)</f>
        <v>#N/A</v>
      </c>
      <c r="Q4">
        <f>AVERAGEIF(C4:D4,"&lt;&gt;#N/A")</f>
        <v>69</v>
      </c>
      <c r="R4">
        <f>AVERAGEIF(E4:F4,"&lt;&gt;#N/A")</f>
        <v>35.5</v>
      </c>
      <c r="S4">
        <f>AVERAGEIF(G4:H4,"&lt;&gt;#N/A")</f>
        <v>13.5</v>
      </c>
      <c r="T4" t="e">
        <f>AVERAGEIF(I4:J4,"&lt;&gt;#N/A")</f>
        <v>#DIV/0!</v>
      </c>
      <c r="U4">
        <f>AVERAGEIF(K4:L4,"&lt;&gt;#N/A")</f>
        <v>59</v>
      </c>
      <c r="V4">
        <f>AVERAGEIF(M4:N4,"&lt;&gt;#N/A")</f>
        <v>70</v>
      </c>
      <c r="W4" t="e">
        <f>AVERAGEIF(O4:P4,"&lt;&gt;#N/A")</f>
        <v>#DIV/0!</v>
      </c>
      <c r="X4">
        <f>COUNT(O4,M4,K4,I4,G4,E4,C4)</f>
        <v>5</v>
      </c>
      <c r="Y4">
        <f>COUNT(P4,N4,L4,J4,H4,F4,D4)</f>
        <v>4</v>
      </c>
      <c r="Z4">
        <f>X4/AC4</f>
        <v>0.55555555555555558</v>
      </c>
      <c r="AA4">
        <f>Y4/AC4</f>
        <v>0.44444444444444442</v>
      </c>
      <c r="AB4">
        <f>VLOOKUP(Table1[[#This Row],[Country]],[8]gdp!$A$2:$B$265,2,FALSE)</f>
        <v>54356.448273947099</v>
      </c>
      <c r="AC4">
        <f>Y4+X4</f>
        <v>9</v>
      </c>
    </row>
    <row r="5" spans="1:29" x14ac:dyDescent="0.75">
      <c r="A5" t="s">
        <v>5</v>
      </c>
      <c r="B5">
        <v>4</v>
      </c>
      <c r="C5">
        <f>VLOOKUP(A5,[1]Sheet1!$A$2:$C$166,2,FALSE)</f>
        <v>50</v>
      </c>
      <c r="D5" t="e">
        <f>VLOOKUP(A5,[1]Sheet1!$A$2:$C$166,3,FALSE)</f>
        <v>#N/A</v>
      </c>
      <c r="E5" t="e">
        <f>VLOOKUP(A5,[2]Sheet1!$A$2:$C$96,2,FALSE)</f>
        <v>#N/A</v>
      </c>
      <c r="F5" t="e">
        <f>VLOOKUP(A5,[2]Sheet1!$A$2:$C$96,3,FALSE)</f>
        <v>#N/A</v>
      </c>
      <c r="G5">
        <f>VLOOKUP(A5,[3]Sheet1!$A$2:$C$212,2,FALSE)</f>
        <v>35</v>
      </c>
      <c r="H5">
        <f>VLOOKUP(A5,[3]Sheet1!$A$2:$C$212,3,FALSE)</f>
        <v>22</v>
      </c>
      <c r="I5" t="e">
        <f>VLOOKUP(A5,[4]Sheet1!$A$2:$C$41,2,FALSE)</f>
        <v>#N/A</v>
      </c>
      <c r="J5" t="e">
        <f>VLOOKUP(A5,[4]Sheet1!$A$2:$C$41,3,FALSE)</f>
        <v>#N/A</v>
      </c>
      <c r="K5" t="e">
        <f>VLOOKUP(A5,[5]Sheet1!$A$2:$C$130,2,FALSE)</f>
        <v>#N/A</v>
      </c>
      <c r="L5" t="e">
        <f>VLOOKUP(A5,[5]Sheet1!$A$2:$C$130,3,FALSE)</f>
        <v>#N/A</v>
      </c>
      <c r="M5">
        <f>VLOOKUP(A5,[6]Sheet1!$A$2:$C$187,2,FALSE)</f>
        <v>82</v>
      </c>
      <c r="N5">
        <f>VLOOKUP(A5,[6]Sheet1!$A$2:$C$187,3,FALSE)</f>
        <v>67</v>
      </c>
      <c r="O5" t="e">
        <f>VLOOKUP(A5,[7]Sheet1!$A$2:$C$55,2,FALSE)</f>
        <v>#N/A</v>
      </c>
      <c r="P5" t="e">
        <f>VLOOKUP(A5,[7]Sheet1!$A$2:$C$55,3,FALSE)</f>
        <v>#N/A</v>
      </c>
      <c r="Q5">
        <f>AVERAGEIF(C5:D5,"&lt;&gt;#N/A")</f>
        <v>50</v>
      </c>
      <c r="R5" t="e">
        <f>AVERAGEIF(E5:F5,"&lt;&gt;#N/A")</f>
        <v>#DIV/0!</v>
      </c>
      <c r="S5">
        <f>AVERAGEIF(G5:H5,"&lt;&gt;#N/A")</f>
        <v>28.5</v>
      </c>
      <c r="T5" t="e">
        <f>AVERAGEIF(I5:J5,"&lt;&gt;#N/A")</f>
        <v>#DIV/0!</v>
      </c>
      <c r="U5" t="e">
        <f>AVERAGEIF(K5:L5,"&lt;&gt;#N/A")</f>
        <v>#DIV/0!</v>
      </c>
      <c r="V5">
        <f>AVERAGEIF(M5:N5,"&lt;&gt;#N/A")</f>
        <v>74.5</v>
      </c>
      <c r="W5" t="e">
        <f>AVERAGEIF(O5:P5,"&lt;&gt;#N/A")</f>
        <v>#DIV/0!</v>
      </c>
      <c r="X5">
        <f>COUNT(O5,M5,K5,I5,G5,E5,C5)</f>
        <v>3</v>
      </c>
      <c r="Y5">
        <f>COUNT(P5,N5,L5,J5,H5,F5,D5)</f>
        <v>2</v>
      </c>
      <c r="Z5">
        <f>X5/AC5</f>
        <v>0.6</v>
      </c>
      <c r="AA5">
        <f>Y5/AC5</f>
        <v>0.4</v>
      </c>
      <c r="AB5">
        <f>VLOOKUP(Table1[[#This Row],[Country]],[8]gdp!$A$2:$B$265,2,FALSE)</f>
        <v>55322.084588441197</v>
      </c>
      <c r="AC5">
        <f>Y5+X5</f>
        <v>5</v>
      </c>
    </row>
    <row r="6" spans="1:29" x14ac:dyDescent="0.75">
      <c r="A6" t="s">
        <v>7</v>
      </c>
      <c r="B6">
        <v>5</v>
      </c>
      <c r="C6">
        <f>VLOOKUP(A6,[1]Sheet1!$A$2:$C$166,2,FALSE)</f>
        <v>65</v>
      </c>
      <c r="D6" t="e">
        <f>VLOOKUP(A6,[1]Sheet1!$A$2:$C$166,3,FALSE)</f>
        <v>#N/A</v>
      </c>
      <c r="E6" t="e">
        <f>VLOOKUP(A6,[2]Sheet1!$A$2:$C$96,2,FALSE)</f>
        <v>#N/A</v>
      </c>
      <c r="F6" t="e">
        <f>VLOOKUP(A6,[2]Sheet1!$A$2:$C$96,3,FALSE)</f>
        <v>#N/A</v>
      </c>
      <c r="G6">
        <f>VLOOKUP(A6,[3]Sheet1!$A$2:$C$212,2,FALSE)</f>
        <v>9</v>
      </c>
      <c r="H6">
        <f>VLOOKUP(A6,[3]Sheet1!$A$2:$C$212,3,FALSE)</f>
        <v>18</v>
      </c>
      <c r="I6">
        <f>VLOOKUP(A6,[4]Sheet1!$A$2:$C$41,2,FALSE)</f>
        <v>30</v>
      </c>
      <c r="J6" t="e">
        <f>VLOOKUP(A6,[4]Sheet1!$A$2:$C$41,3,FALSE)</f>
        <v>#N/A</v>
      </c>
      <c r="K6">
        <f>VLOOKUP(A6,[5]Sheet1!$A$2:$C$130,2,FALSE)</f>
        <v>29</v>
      </c>
      <c r="L6">
        <f>VLOOKUP(A6,[5]Sheet1!$A$2:$C$130,3,FALSE)</f>
        <v>31</v>
      </c>
      <c r="M6">
        <f>VLOOKUP(A6,[6]Sheet1!$A$2:$C$187,2,FALSE)</f>
        <v>64</v>
      </c>
      <c r="N6">
        <f>VLOOKUP(A6,[6]Sheet1!$A$2:$C$187,3,FALSE)</f>
        <v>57</v>
      </c>
      <c r="O6" t="e">
        <f>VLOOKUP(A6,[7]Sheet1!$A$2:$C$55,2,FALSE)</f>
        <v>#N/A</v>
      </c>
      <c r="P6" t="e">
        <f>VLOOKUP(A6,[7]Sheet1!$A$2:$C$55,3,FALSE)</f>
        <v>#N/A</v>
      </c>
      <c r="Q6">
        <f>AVERAGEIF(C6:D6,"&lt;&gt;#N/A")</f>
        <v>65</v>
      </c>
      <c r="R6" t="e">
        <f>AVERAGEIF(E6:F6,"&lt;&gt;#N/A")</f>
        <v>#DIV/0!</v>
      </c>
      <c r="S6">
        <f>AVERAGEIF(G6:H6,"&lt;&gt;#N/A")</f>
        <v>13.5</v>
      </c>
      <c r="T6">
        <f>AVERAGEIF(I6:J6,"&lt;&gt;#N/A")</f>
        <v>30</v>
      </c>
      <c r="U6">
        <f>AVERAGEIF(K6:L6,"&lt;&gt;#N/A")</f>
        <v>30</v>
      </c>
      <c r="V6">
        <f>AVERAGEIF(M6:N6,"&lt;&gt;#N/A")</f>
        <v>60.5</v>
      </c>
      <c r="W6" t="e">
        <f>AVERAGEIF(O6:P6,"&lt;&gt;#N/A")</f>
        <v>#DIV/0!</v>
      </c>
      <c r="X6">
        <f>COUNT(O6,M6,K6,I6,G6,E6,C6)</f>
        <v>5</v>
      </c>
      <c r="Y6">
        <f>COUNT(P6,N6,L6,J6,H6,F6,D6)</f>
        <v>3</v>
      </c>
      <c r="Z6">
        <f>X6/AC6</f>
        <v>0.625</v>
      </c>
      <c r="AA6">
        <f>Y6/AC6</f>
        <v>0.375</v>
      </c>
      <c r="AB6">
        <f>VLOOKUP(Table1[[#This Row],[Country]],[8]gdp!$A$2:$B$265,2,FALSE)</f>
        <v>66307.384031952097</v>
      </c>
      <c r="AC6">
        <f>Y6+X6</f>
        <v>8</v>
      </c>
    </row>
    <row r="7" spans="1:29" x14ac:dyDescent="0.75">
      <c r="A7" t="s">
        <v>6</v>
      </c>
      <c r="B7">
        <v>6</v>
      </c>
      <c r="C7">
        <f>VLOOKUP(A7,[1]Sheet1!$A$2:$C$166,2,FALSE)</f>
        <v>41</v>
      </c>
      <c r="D7" t="e">
        <f>VLOOKUP(A7,[1]Sheet1!$A$2:$C$166,3,FALSE)</f>
        <v>#N/A</v>
      </c>
      <c r="E7">
        <f>VLOOKUP(A7,[2]Sheet1!$A$2:$C$96,2,FALSE)</f>
        <v>14</v>
      </c>
      <c r="F7">
        <f>VLOOKUP(A7,[2]Sheet1!$A$2:$C$96,3,FALSE)</f>
        <v>23</v>
      </c>
      <c r="G7">
        <f>VLOOKUP(A7,[3]Sheet1!$A$2:$C$212,2,FALSE)</f>
        <v>15</v>
      </c>
      <c r="H7">
        <f>VLOOKUP(A7,[3]Sheet1!$A$2:$C$212,3,FALSE)</f>
        <v>8</v>
      </c>
      <c r="I7">
        <f>VLOOKUP(A7,[4]Sheet1!$A$2:$C$41,2,FALSE)</f>
        <v>3</v>
      </c>
      <c r="J7">
        <f>VLOOKUP(A7,[4]Sheet1!$A$2:$C$41,3,FALSE)</f>
        <v>1</v>
      </c>
      <c r="K7">
        <f>VLOOKUP(A7,[5]Sheet1!$A$2:$C$130,2,FALSE)</f>
        <v>10</v>
      </c>
      <c r="L7">
        <f>VLOOKUP(A7,[5]Sheet1!$A$2:$C$130,3,FALSE)</f>
        <v>25</v>
      </c>
      <c r="M7">
        <f>VLOOKUP(A7,[6]Sheet1!$A$2:$C$187,2,FALSE)</f>
        <v>15</v>
      </c>
      <c r="N7">
        <f>VLOOKUP(A7,[6]Sheet1!$A$2:$C$187,3,FALSE)</f>
        <v>7</v>
      </c>
      <c r="O7">
        <f>VLOOKUP(A7,[7]Sheet1!$A$2:$C$55,2,FALSE)</f>
        <v>26</v>
      </c>
      <c r="P7">
        <f>VLOOKUP(A7,[7]Sheet1!$A$2:$C$55,3,FALSE)</f>
        <v>12</v>
      </c>
      <c r="Q7">
        <f>AVERAGEIF(C7:D7,"&lt;&gt;#N/A")</f>
        <v>41</v>
      </c>
      <c r="R7">
        <f>AVERAGEIF(E7:F7,"&lt;&gt;#N/A")</f>
        <v>18.5</v>
      </c>
      <c r="S7">
        <f>AVERAGEIF(G7:H7,"&lt;&gt;#N/A")</f>
        <v>11.5</v>
      </c>
      <c r="T7">
        <f>AVERAGEIF(I7:J7,"&lt;&gt;#N/A")</f>
        <v>2</v>
      </c>
      <c r="U7">
        <f>AVERAGEIF(K7:L7,"&lt;&gt;#N/A")</f>
        <v>17.5</v>
      </c>
      <c r="V7">
        <f>AVERAGEIF(M7:N7,"&lt;&gt;#N/A")</f>
        <v>11</v>
      </c>
      <c r="W7">
        <f>AVERAGEIF(O7:P7,"&lt;&gt;#N/A")</f>
        <v>19</v>
      </c>
      <c r="X7">
        <f>COUNT(O7,M7,K7,I7,G7,E7,C7)</f>
        <v>7</v>
      </c>
      <c r="Y7">
        <f>COUNT(P7,N7,L7,J7,H7,F7,D7)</f>
        <v>6</v>
      </c>
      <c r="Z7">
        <f>X7/AC7</f>
        <v>0.53846153846153844</v>
      </c>
      <c r="AA7">
        <f>Y7/AC7</f>
        <v>0.46153846153846156</v>
      </c>
      <c r="AB7">
        <f>VLOOKUP(Table1[[#This Row],[Country]],[8]gdp!$A$2:$B$265,2,FALSE)</f>
        <v>54422.008015562496</v>
      </c>
      <c r="AC7">
        <f>Y7+X7</f>
        <v>13</v>
      </c>
    </row>
    <row r="8" spans="1:29" x14ac:dyDescent="0.75">
      <c r="A8" t="s">
        <v>10</v>
      </c>
      <c r="B8">
        <v>7</v>
      </c>
      <c r="C8">
        <f>VLOOKUP(A8,[1]Sheet1!$A$2:$C$166,2,FALSE)</f>
        <v>23</v>
      </c>
      <c r="D8">
        <f>VLOOKUP(A8,[1]Sheet1!$A$2:$C$166,3,FALSE)</f>
        <v>5</v>
      </c>
      <c r="E8">
        <f>VLOOKUP(A8,[2]Sheet1!$A$2:$C$96,2,FALSE)</f>
        <v>26</v>
      </c>
      <c r="F8" t="e">
        <f>VLOOKUP(A8,[2]Sheet1!$A$2:$C$96,3,FALSE)</f>
        <v>#N/A</v>
      </c>
      <c r="G8">
        <f>VLOOKUP(A8,[3]Sheet1!$A$2:$C$212,2,FALSE)</f>
        <v>78</v>
      </c>
      <c r="H8">
        <f>VLOOKUP(A8,[3]Sheet1!$A$2:$C$212,3,FALSE)</f>
        <v>5</v>
      </c>
      <c r="I8">
        <f>VLOOKUP(A8,[4]Sheet1!$A$2:$C$41,2,FALSE)</f>
        <v>10</v>
      </c>
      <c r="J8">
        <f>VLOOKUP(A8,[4]Sheet1!$A$2:$C$41,3,FALSE)</f>
        <v>21</v>
      </c>
      <c r="K8">
        <f>VLOOKUP(A8,[5]Sheet1!$A$2:$C$130,2,FALSE)</f>
        <v>3</v>
      </c>
      <c r="L8">
        <f>VLOOKUP(A8,[5]Sheet1!$A$2:$C$130,3,FALSE)</f>
        <v>21</v>
      </c>
      <c r="M8">
        <f>VLOOKUP(A8,[6]Sheet1!$A$2:$C$187,2,FALSE)</f>
        <v>6</v>
      </c>
      <c r="N8">
        <f>VLOOKUP(A8,[6]Sheet1!$A$2:$C$187,3,FALSE)</f>
        <v>18</v>
      </c>
      <c r="O8">
        <f>VLOOKUP(A8,[7]Sheet1!$A$2:$C$55,2,FALSE)</f>
        <v>15</v>
      </c>
      <c r="P8">
        <f>VLOOKUP(A8,[7]Sheet1!$A$2:$C$55,3,FALSE)</f>
        <v>8</v>
      </c>
      <c r="Q8">
        <f>AVERAGEIF(C8:D8,"&lt;&gt;#N/A")</f>
        <v>14</v>
      </c>
      <c r="R8">
        <f>AVERAGEIF(E8:F8,"&lt;&gt;#N/A")</f>
        <v>26</v>
      </c>
      <c r="S8">
        <f>AVERAGEIF(G8:H8,"&lt;&gt;#N/A")</f>
        <v>41.5</v>
      </c>
      <c r="T8">
        <f>AVERAGEIF(I8:J8,"&lt;&gt;#N/A")</f>
        <v>15.5</v>
      </c>
      <c r="U8">
        <f>AVERAGEIF(K8:L8,"&lt;&gt;#N/A")</f>
        <v>12</v>
      </c>
      <c r="V8">
        <f>AVERAGEIF(M8:N8,"&lt;&gt;#N/A")</f>
        <v>12</v>
      </c>
      <c r="W8">
        <f>AVERAGEIF(O8:P8,"&lt;&gt;#N/A")</f>
        <v>11.5</v>
      </c>
      <c r="X8">
        <f>COUNT(O8,M8,K8,I8,G8,E8,C8)</f>
        <v>7</v>
      </c>
      <c r="Y8">
        <f>COUNT(P8,N8,L8,J8,H8,F8,D8)</f>
        <v>6</v>
      </c>
      <c r="Z8">
        <f>X8/AC8</f>
        <v>0.53846153846153844</v>
      </c>
      <c r="AA8">
        <f>Y8/AC8</f>
        <v>0.46153846153846156</v>
      </c>
      <c r="AB8">
        <f>VLOOKUP(Table1[[#This Row],[Country]],[8]gdp!$A$2:$B$265,2,FALSE)</f>
        <v>46509.717027691499</v>
      </c>
      <c r="AC8">
        <f>Y8+X8</f>
        <v>13</v>
      </c>
    </row>
    <row r="9" spans="1:29" x14ac:dyDescent="0.75">
      <c r="A9" t="s">
        <v>9</v>
      </c>
      <c r="B9">
        <v>8</v>
      </c>
      <c r="C9">
        <f>VLOOKUP(A9,[1]Sheet1!$A$2:$C$166,2,FALSE)</f>
        <v>38</v>
      </c>
      <c r="D9">
        <f>VLOOKUP(A9,[1]Sheet1!$A$2:$C$166,3,FALSE)</f>
        <v>42</v>
      </c>
      <c r="E9">
        <f>VLOOKUP(A9,[2]Sheet1!$A$2:$C$96,2,FALSE)</f>
        <v>6</v>
      </c>
      <c r="F9">
        <f>VLOOKUP(A9,[2]Sheet1!$A$2:$C$96,3,FALSE)</f>
        <v>3</v>
      </c>
      <c r="G9">
        <f>VLOOKUP(A9,[3]Sheet1!$A$2:$C$212,2,FALSE)</f>
        <v>119</v>
      </c>
      <c r="H9">
        <f>VLOOKUP(A9,[3]Sheet1!$A$2:$C$212,3,FALSE)</f>
        <v>19</v>
      </c>
      <c r="I9">
        <f>VLOOKUP(A9,[4]Sheet1!$A$2:$C$41,2,FALSE)</f>
        <v>8</v>
      </c>
      <c r="J9">
        <f>VLOOKUP(A9,[4]Sheet1!$A$2:$C$41,3,FALSE)</f>
        <v>6</v>
      </c>
      <c r="K9">
        <f>VLOOKUP(A9,[5]Sheet1!$A$2:$C$130,2,FALSE)</f>
        <v>1</v>
      </c>
      <c r="L9">
        <f>VLOOKUP(A9,[5]Sheet1!$A$2:$C$130,3,FALSE)</f>
        <v>1</v>
      </c>
      <c r="M9">
        <f>VLOOKUP(A9,[6]Sheet1!$A$2:$C$187,2,FALSE)</f>
        <v>46</v>
      </c>
      <c r="N9">
        <f>VLOOKUP(A9,[6]Sheet1!$A$2:$C$187,3,FALSE)</f>
        <v>116</v>
      </c>
      <c r="O9">
        <f>VLOOKUP(A9,[7]Sheet1!$A$2:$C$55,2,FALSE)</f>
        <v>27</v>
      </c>
      <c r="P9">
        <f>VLOOKUP(A9,[7]Sheet1!$A$2:$C$55,3,FALSE)</f>
        <v>16</v>
      </c>
      <c r="Q9">
        <f>AVERAGEIF(C9:D9,"&lt;&gt;#N/A")</f>
        <v>40</v>
      </c>
      <c r="R9">
        <f>AVERAGEIF(E9:F9,"&lt;&gt;#N/A")</f>
        <v>4.5</v>
      </c>
      <c r="S9">
        <f>AVERAGEIF(G9:H9,"&lt;&gt;#N/A")</f>
        <v>69</v>
      </c>
      <c r="T9">
        <f>AVERAGEIF(I9:J9,"&lt;&gt;#N/A")</f>
        <v>7</v>
      </c>
      <c r="U9">
        <f>AVERAGEIF(K9:L9,"&lt;&gt;#N/A")</f>
        <v>1</v>
      </c>
      <c r="V9">
        <f>AVERAGEIF(M9:N9,"&lt;&gt;#N/A")</f>
        <v>81</v>
      </c>
      <c r="W9">
        <f>AVERAGEIF(O9:P9,"&lt;&gt;#N/A")</f>
        <v>21.5</v>
      </c>
      <c r="X9">
        <f>COUNT(O9,M9,K9,I9,G9,E9,C9)</f>
        <v>7</v>
      </c>
      <c r="Y9">
        <f>COUNT(P9,N9,L9,J9,H9,F9,D9)</f>
        <v>7</v>
      </c>
      <c r="Z9">
        <f>X9/AC9</f>
        <v>0.5</v>
      </c>
      <c r="AA9">
        <f>Y9/AC9</f>
        <v>0.5</v>
      </c>
      <c r="AB9">
        <f>VLOOKUP(Table1[[#This Row],[Country]],[8]gdp!$A$2:$B$265,2,FALSE)</f>
        <v>40747.609856042203</v>
      </c>
      <c r="AC9">
        <f>Y9+X9</f>
        <v>14</v>
      </c>
    </row>
    <row r="10" spans="1:29" x14ac:dyDescent="0.75">
      <c r="A10" t="s">
        <v>8</v>
      </c>
      <c r="B10">
        <v>9</v>
      </c>
      <c r="C10">
        <f>VLOOKUP(A10,[1]Sheet1!$A$2:$C$166,2,FALSE)</f>
        <v>54</v>
      </c>
      <c r="D10">
        <f>VLOOKUP(A10,[1]Sheet1!$A$2:$C$166,3,FALSE)</f>
        <v>41</v>
      </c>
      <c r="E10">
        <f>VLOOKUP(A10,[2]Sheet1!$A$2:$C$96,2,FALSE)</f>
        <v>40</v>
      </c>
      <c r="F10" t="e">
        <f>VLOOKUP(A10,[2]Sheet1!$A$2:$C$96,3,FALSE)</f>
        <v>#N/A</v>
      </c>
      <c r="G10">
        <f>VLOOKUP(A10,[3]Sheet1!$A$2:$C$212,2,FALSE)</f>
        <v>17</v>
      </c>
      <c r="H10">
        <f>VLOOKUP(A10,[3]Sheet1!$A$2:$C$212,3,FALSE)</f>
        <v>9</v>
      </c>
      <c r="I10" t="e">
        <f>VLOOKUP(A10,[4]Sheet1!$A$2:$C$41,2,FALSE)</f>
        <v>#N/A</v>
      </c>
      <c r="J10" t="e">
        <f>VLOOKUP(A10,[4]Sheet1!$A$2:$C$41,3,FALSE)</f>
        <v>#N/A</v>
      </c>
      <c r="K10">
        <f>VLOOKUP(A10,[5]Sheet1!$A$2:$C$130,2,FALSE)</f>
        <v>18</v>
      </c>
      <c r="L10">
        <f>VLOOKUP(A10,[5]Sheet1!$A$2:$C$130,3,FALSE)</f>
        <v>49</v>
      </c>
      <c r="M10">
        <f>VLOOKUP(A10,[6]Sheet1!$A$2:$C$187,2,FALSE)</f>
        <v>60</v>
      </c>
      <c r="N10">
        <f>VLOOKUP(A10,[6]Sheet1!$A$2:$C$187,3,FALSE)</f>
        <v>146</v>
      </c>
      <c r="O10" t="e">
        <f>VLOOKUP(A10,[7]Sheet1!$A$2:$C$55,2,FALSE)</f>
        <v>#N/A</v>
      </c>
      <c r="P10" t="e">
        <f>VLOOKUP(A10,[7]Sheet1!$A$2:$C$55,3,FALSE)</f>
        <v>#N/A</v>
      </c>
      <c r="Q10">
        <f>AVERAGEIF(C10:D10,"&lt;&gt;#N/A")</f>
        <v>47.5</v>
      </c>
      <c r="R10">
        <f>AVERAGEIF(E10:F10,"&lt;&gt;#N/A")</f>
        <v>40</v>
      </c>
      <c r="S10">
        <f>AVERAGEIF(G10:H10,"&lt;&gt;#N/A")</f>
        <v>13</v>
      </c>
      <c r="T10" t="e">
        <f>AVERAGEIF(I10:J10,"&lt;&gt;#N/A")</f>
        <v>#DIV/0!</v>
      </c>
      <c r="U10">
        <f>AVERAGEIF(K10:L10,"&lt;&gt;#N/A")</f>
        <v>33.5</v>
      </c>
      <c r="V10">
        <f>AVERAGEIF(M10:N10,"&lt;&gt;#N/A")</f>
        <v>103</v>
      </c>
      <c r="W10" t="e">
        <f>AVERAGEIF(O10:P10,"&lt;&gt;#N/A")</f>
        <v>#DIV/0!</v>
      </c>
      <c r="X10">
        <f>COUNT(O10,M10,K10,I10,G10,E10,C10)</f>
        <v>5</v>
      </c>
      <c r="Y10">
        <f>COUNT(P10,N10,L10,J10,H10,F10,D10)</f>
        <v>4</v>
      </c>
      <c r="Z10">
        <f>X10/AC10</f>
        <v>0.55555555555555558</v>
      </c>
      <c r="AA10">
        <f>Y10/AC10</f>
        <v>0.44444444444444442</v>
      </c>
      <c r="AB10">
        <f>VLOOKUP(Table1[[#This Row],[Country]],[8]gdp!$A$2:$B$265,2,FALSE)</f>
        <v>51404.785391483798</v>
      </c>
      <c r="AC10">
        <f>Y10+X10</f>
        <v>9</v>
      </c>
    </row>
    <row r="11" spans="1:29" x14ac:dyDescent="0.75">
      <c r="A11" t="s">
        <v>12</v>
      </c>
      <c r="B11">
        <v>10</v>
      </c>
      <c r="C11">
        <f>VLOOKUP(A11,[1]Sheet1!$A$2:$C$166,2,FALSE)</f>
        <v>11</v>
      </c>
      <c r="D11">
        <f>VLOOKUP(A11,[1]Sheet1!$A$2:$C$166,3,FALSE)</f>
        <v>3</v>
      </c>
      <c r="E11">
        <f>VLOOKUP(A11,[2]Sheet1!$A$2:$C$96,2,FALSE)</f>
        <v>4</v>
      </c>
      <c r="F11">
        <f>VLOOKUP(A11,[2]Sheet1!$A$2:$C$96,3,FALSE)</f>
        <v>1</v>
      </c>
      <c r="G11">
        <f>VLOOKUP(A11,[3]Sheet1!$A$2:$C$212,2,FALSE)</f>
        <v>43</v>
      </c>
      <c r="H11">
        <f>VLOOKUP(A11,[3]Sheet1!$A$2:$C$212,3,FALSE)</f>
        <v>6</v>
      </c>
      <c r="I11">
        <f>VLOOKUP(A11,[4]Sheet1!$A$2:$C$41,2,FALSE)</f>
        <v>2</v>
      </c>
      <c r="J11">
        <f>VLOOKUP(A11,[4]Sheet1!$A$2:$C$41,3,FALSE)</f>
        <v>3</v>
      </c>
      <c r="K11">
        <f>VLOOKUP(A11,[5]Sheet1!$A$2:$C$130,2,FALSE)</f>
        <v>8</v>
      </c>
      <c r="L11">
        <f>VLOOKUP(A11,[5]Sheet1!$A$2:$C$130,3,FALSE)</f>
        <v>6</v>
      </c>
      <c r="M11">
        <f>VLOOKUP(A11,[6]Sheet1!$A$2:$C$187,2,FALSE)</f>
        <v>16</v>
      </c>
      <c r="N11">
        <f>VLOOKUP(A11,[6]Sheet1!$A$2:$C$187,3,FALSE)</f>
        <v>32</v>
      </c>
      <c r="O11">
        <f>VLOOKUP(A11,[7]Sheet1!$A$2:$C$55,2,FALSE)</f>
        <v>9</v>
      </c>
      <c r="P11">
        <f>VLOOKUP(A11,[7]Sheet1!$A$2:$C$55,3,FALSE)</f>
        <v>7</v>
      </c>
      <c r="Q11">
        <f>AVERAGEIF(C11:D11,"&lt;&gt;#N/A")</f>
        <v>7</v>
      </c>
      <c r="R11">
        <f>AVERAGEIF(E11:F11,"&lt;&gt;#N/A")</f>
        <v>2.5</v>
      </c>
      <c r="S11">
        <f>AVERAGEIF(G11:H11,"&lt;&gt;#N/A")</f>
        <v>24.5</v>
      </c>
      <c r="T11">
        <f>AVERAGEIF(I11:J11,"&lt;&gt;#N/A")</f>
        <v>2.5</v>
      </c>
      <c r="U11">
        <f>AVERAGEIF(K11:L11,"&lt;&gt;#N/A")</f>
        <v>7</v>
      </c>
      <c r="V11">
        <f>AVERAGEIF(M11:N11,"&lt;&gt;#N/A")</f>
        <v>24</v>
      </c>
      <c r="W11">
        <f>AVERAGEIF(O11:P11,"&lt;&gt;#N/A")</f>
        <v>8</v>
      </c>
      <c r="X11">
        <f>COUNT(O11,M11,K11,I11,G11,E11,C11)</f>
        <v>7</v>
      </c>
      <c r="Y11">
        <f>COUNT(P11,N11,L11,J11,H11,F11,D11)</f>
        <v>7</v>
      </c>
      <c r="Z11">
        <f>X11/AC11</f>
        <v>0.5</v>
      </c>
      <c r="AA11">
        <f>Y11/AC11</f>
        <v>0.5</v>
      </c>
      <c r="AB11">
        <f>VLOOKUP(Table1[[#This Row],[Country]],[8]gdp!$A$2:$B$265,2,FALSE)</f>
        <v>49378.279636962499</v>
      </c>
      <c r="AC11">
        <f>Y11+X11</f>
        <v>14</v>
      </c>
    </row>
    <row r="12" spans="1:29" x14ac:dyDescent="0.75">
      <c r="A12" t="s">
        <v>14</v>
      </c>
      <c r="B12">
        <v>11</v>
      </c>
      <c r="C12">
        <f>VLOOKUP(A12,[1]Sheet1!$A$2:$C$166,2,FALSE)</f>
        <v>35</v>
      </c>
      <c r="D12">
        <f>VLOOKUP(A12,[1]Sheet1!$A$2:$C$166,3,FALSE)</f>
        <v>60</v>
      </c>
      <c r="E12">
        <f>VLOOKUP(A12,[2]Sheet1!$A$2:$C$96,2,FALSE)</f>
        <v>63</v>
      </c>
      <c r="F12" t="e">
        <f>VLOOKUP(A12,[2]Sheet1!$A$2:$C$96,3,FALSE)</f>
        <v>#N/A</v>
      </c>
      <c r="G12">
        <f>VLOOKUP(A12,[3]Sheet1!$A$2:$C$212,2,FALSE)</f>
        <v>82</v>
      </c>
      <c r="H12">
        <f>VLOOKUP(A12,[3]Sheet1!$A$2:$C$212,3,FALSE)</f>
        <v>63</v>
      </c>
      <c r="I12" t="e">
        <f>VLOOKUP(A12,[4]Sheet1!$A$2:$C$41,2,FALSE)</f>
        <v>#N/A</v>
      </c>
      <c r="J12" t="e">
        <f>VLOOKUP(A12,[4]Sheet1!$A$2:$C$41,3,FALSE)</f>
        <v>#N/A</v>
      </c>
      <c r="K12">
        <f>VLOOKUP(A12,[5]Sheet1!$A$2:$C$130,2,FALSE)</f>
        <v>65</v>
      </c>
      <c r="L12">
        <f>VLOOKUP(A12,[5]Sheet1!$A$2:$C$130,3,FALSE)</f>
        <v>61</v>
      </c>
      <c r="M12">
        <f>VLOOKUP(A12,[6]Sheet1!$A$2:$C$187,2,FALSE)</f>
        <v>62</v>
      </c>
      <c r="N12">
        <f>VLOOKUP(A12,[6]Sheet1!$A$2:$C$187,3,FALSE)</f>
        <v>53</v>
      </c>
      <c r="O12" t="e">
        <f>VLOOKUP(A12,[7]Sheet1!$A$2:$C$55,2,FALSE)</f>
        <v>#N/A</v>
      </c>
      <c r="P12" t="e">
        <f>VLOOKUP(A12,[7]Sheet1!$A$2:$C$55,3,FALSE)</f>
        <v>#N/A</v>
      </c>
      <c r="Q12">
        <f>AVERAGEIF(C12:D12,"&lt;&gt;#N/A")</f>
        <v>47.5</v>
      </c>
      <c r="R12">
        <f>AVERAGEIF(E12:F12,"&lt;&gt;#N/A")</f>
        <v>63</v>
      </c>
      <c r="S12">
        <f>AVERAGEIF(G12:H12,"&lt;&gt;#N/A")</f>
        <v>72.5</v>
      </c>
      <c r="T12" t="e">
        <f>AVERAGEIF(I12:J12,"&lt;&gt;#N/A")</f>
        <v>#DIV/0!</v>
      </c>
      <c r="U12">
        <f>AVERAGEIF(K12:L12,"&lt;&gt;#N/A")</f>
        <v>63</v>
      </c>
      <c r="V12">
        <f>AVERAGEIF(M12:N12,"&lt;&gt;#N/A")</f>
        <v>57.5</v>
      </c>
      <c r="W12" t="e">
        <f>AVERAGEIF(O12:P12,"&lt;&gt;#N/A")</f>
        <v>#DIV/0!</v>
      </c>
      <c r="X12">
        <f>COUNT(O12,M12,K12,I12,G12,E12,C12)</f>
        <v>5</v>
      </c>
      <c r="Y12">
        <f>COUNT(P12,N12,L12,J12,H12,F12,D12)</f>
        <v>4</v>
      </c>
      <c r="Z12">
        <f>X12/AC12</f>
        <v>0.55555555555555558</v>
      </c>
      <c r="AA12">
        <f>Y12/AC12</f>
        <v>0.44444444444444442</v>
      </c>
      <c r="AB12">
        <f>VLOOKUP(Table1[[#This Row],[Country]],[8]gdp!$A$2:$B$265,2,FALSE)</f>
        <v>38867.761597107601</v>
      </c>
      <c r="AC12">
        <f>Y12+X12</f>
        <v>9</v>
      </c>
    </row>
    <row r="13" spans="1:29" x14ac:dyDescent="0.75">
      <c r="A13" t="s">
        <v>11</v>
      </c>
      <c r="B13">
        <v>12</v>
      </c>
      <c r="C13">
        <f>VLOOKUP(A13,[1]Sheet1!$A$2:$C$166,2,FALSE)</f>
        <v>55</v>
      </c>
      <c r="D13" t="e">
        <f>VLOOKUP(A13,[1]Sheet1!$A$2:$C$166,3,FALSE)</f>
        <v>#N/A</v>
      </c>
      <c r="E13">
        <f>VLOOKUP(A13,[2]Sheet1!$A$2:$C$96,2,FALSE)</f>
        <v>35</v>
      </c>
      <c r="F13" t="e">
        <f>VLOOKUP(A13,[2]Sheet1!$A$2:$C$96,3,FALSE)</f>
        <v>#N/A</v>
      </c>
      <c r="G13">
        <f>VLOOKUP(A13,[3]Sheet1!$A$2:$C$212,2,FALSE)</f>
        <v>26</v>
      </c>
      <c r="H13">
        <f>VLOOKUP(A13,[3]Sheet1!$A$2:$C$212,3,FALSE)</f>
        <v>23</v>
      </c>
      <c r="I13">
        <f>VLOOKUP(A13,[4]Sheet1!$A$2:$C$41,2,FALSE)</f>
        <v>19</v>
      </c>
      <c r="J13">
        <f>VLOOKUP(A13,[4]Sheet1!$A$2:$C$41,3,FALSE)</f>
        <v>31</v>
      </c>
      <c r="K13">
        <f>VLOOKUP(A13,[5]Sheet1!$A$2:$C$130,2,FALSE)</f>
        <v>43</v>
      </c>
      <c r="L13">
        <f>VLOOKUP(A13,[5]Sheet1!$A$2:$C$130,3,FALSE)</f>
        <v>88</v>
      </c>
      <c r="M13">
        <f>VLOOKUP(A13,[6]Sheet1!$A$2:$C$187,2,FALSE)</f>
        <v>38</v>
      </c>
      <c r="N13">
        <f>VLOOKUP(A13,[6]Sheet1!$A$2:$C$187,3,FALSE)</f>
        <v>73</v>
      </c>
      <c r="O13">
        <f>VLOOKUP(A13,[7]Sheet1!$A$2:$C$55,2,FALSE)</f>
        <v>31</v>
      </c>
      <c r="P13" t="e">
        <f>VLOOKUP(A13,[7]Sheet1!$A$2:$C$55,3,FALSE)</f>
        <v>#N/A</v>
      </c>
      <c r="Q13">
        <f>AVERAGEIF(C13:D13,"&lt;&gt;#N/A")</f>
        <v>55</v>
      </c>
      <c r="R13">
        <f>AVERAGEIF(E13:F13,"&lt;&gt;#N/A")</f>
        <v>35</v>
      </c>
      <c r="S13">
        <f>AVERAGEIF(G13:H13,"&lt;&gt;#N/A")</f>
        <v>24.5</v>
      </c>
      <c r="T13">
        <f>AVERAGEIF(I13:J13,"&lt;&gt;#N/A")</f>
        <v>25</v>
      </c>
      <c r="U13">
        <f>AVERAGEIF(K13:L13,"&lt;&gt;#N/A")</f>
        <v>65.5</v>
      </c>
      <c r="V13">
        <f>AVERAGEIF(M13:N13,"&lt;&gt;#N/A")</f>
        <v>55.5</v>
      </c>
      <c r="W13">
        <f>AVERAGEIF(O13:P13,"&lt;&gt;#N/A")</f>
        <v>31</v>
      </c>
      <c r="X13">
        <f>COUNT(O13,M13,K13,I13,G13,E13,C13)</f>
        <v>7</v>
      </c>
      <c r="Y13">
        <f>COUNT(P13,N13,L13,J13,H13,F13,D13)</f>
        <v>4</v>
      </c>
      <c r="Z13">
        <f>X13/AC13</f>
        <v>0.63636363636363635</v>
      </c>
      <c r="AA13">
        <f>Y13/AC13</f>
        <v>0.36363636363636365</v>
      </c>
      <c r="AB13">
        <f>VLOOKUP(Table1[[#This Row],[Country]],[8]gdp!$A$2:$B$265,2,FALSE)</f>
        <v>53879.297854516801</v>
      </c>
      <c r="AC13">
        <f>Y13+X13</f>
        <v>11</v>
      </c>
    </row>
    <row r="14" spans="1:29" x14ac:dyDescent="0.75">
      <c r="A14" t="s">
        <v>13</v>
      </c>
      <c r="B14">
        <v>13</v>
      </c>
      <c r="C14">
        <f>VLOOKUP(A14,[1]Sheet1!$A$2:$C$166,2,FALSE)</f>
        <v>94</v>
      </c>
      <c r="D14" t="e">
        <f>VLOOKUP(A14,[1]Sheet1!$A$2:$C$166,3,FALSE)</f>
        <v>#N/A</v>
      </c>
      <c r="E14">
        <f>VLOOKUP(A14,[2]Sheet1!$A$2:$C$96,2,FALSE)</f>
        <v>56</v>
      </c>
      <c r="F14" t="e">
        <f>VLOOKUP(A14,[2]Sheet1!$A$2:$C$96,3,FALSE)</f>
        <v>#N/A</v>
      </c>
      <c r="G14">
        <f>VLOOKUP(A14,[3]Sheet1!$A$2:$C$212,2,FALSE)</f>
        <v>39</v>
      </c>
      <c r="H14">
        <f>VLOOKUP(A14,[3]Sheet1!$A$2:$C$212,3,FALSE)</f>
        <v>36</v>
      </c>
      <c r="I14" t="e">
        <f>VLOOKUP(A14,[4]Sheet1!$A$2:$C$41,2,FALSE)</f>
        <v>#N/A</v>
      </c>
      <c r="J14" t="e">
        <f>VLOOKUP(A14,[4]Sheet1!$A$2:$C$41,3,FALSE)</f>
        <v>#N/A</v>
      </c>
      <c r="K14">
        <f>VLOOKUP(A14,[5]Sheet1!$A$2:$C$130,2,FALSE)</f>
        <v>119</v>
      </c>
      <c r="L14">
        <f>VLOOKUP(A14,[5]Sheet1!$A$2:$C$130,3,FALSE)</f>
        <v>97</v>
      </c>
      <c r="M14">
        <f>VLOOKUP(A14,[6]Sheet1!$A$2:$C$187,2,FALSE)</f>
        <v>48</v>
      </c>
      <c r="N14">
        <f>VLOOKUP(A14,[6]Sheet1!$A$2:$C$187,3,FALSE)</f>
        <v>39</v>
      </c>
      <c r="O14" t="e">
        <f>VLOOKUP(A14,[7]Sheet1!$A$2:$C$55,2,FALSE)</f>
        <v>#N/A</v>
      </c>
      <c r="P14" t="e">
        <f>VLOOKUP(A14,[7]Sheet1!$A$2:$C$55,3,FALSE)</f>
        <v>#N/A</v>
      </c>
      <c r="Q14">
        <f>AVERAGEIF(C14:D14,"&lt;&gt;#N/A")</f>
        <v>94</v>
      </c>
      <c r="R14">
        <f>AVERAGEIF(E14:F14,"&lt;&gt;#N/A")</f>
        <v>56</v>
      </c>
      <c r="S14">
        <f>AVERAGEIF(G14:H14,"&lt;&gt;#N/A")</f>
        <v>37.5</v>
      </c>
      <c r="T14" t="e">
        <f>AVERAGEIF(I14:J14,"&lt;&gt;#N/A")</f>
        <v>#DIV/0!</v>
      </c>
      <c r="U14">
        <f>AVERAGEIF(K14:L14,"&lt;&gt;#N/A")</f>
        <v>108</v>
      </c>
      <c r="V14">
        <f>AVERAGEIF(M14:N14,"&lt;&gt;#N/A")</f>
        <v>43.5</v>
      </c>
      <c r="W14" t="e">
        <f>AVERAGEIF(O14:P14,"&lt;&gt;#N/A")</f>
        <v>#DIV/0!</v>
      </c>
      <c r="X14">
        <f>COUNT(O14,M14,K14,I14,G14,E14,C14)</f>
        <v>5</v>
      </c>
      <c r="Y14">
        <f>COUNT(P14,N14,L14,J14,H14,F14,D14)</f>
        <v>3</v>
      </c>
      <c r="Z14">
        <f>X14/AC14</f>
        <v>0.625</v>
      </c>
      <c r="AA14">
        <f>Y14/AC14</f>
        <v>0.375</v>
      </c>
      <c r="AB14">
        <f>VLOOKUP(Table1[[#This Row],[Country]],[8]gdp!$A$2:$B$265,2,FALSE)</f>
        <v>17109.750995846502</v>
      </c>
      <c r="AC14">
        <f>Y14+X14</f>
        <v>8</v>
      </c>
    </row>
    <row r="15" spans="1:29" x14ac:dyDescent="0.75">
      <c r="A15" t="s">
        <v>16</v>
      </c>
      <c r="B15">
        <v>14</v>
      </c>
      <c r="C15">
        <f>VLOOKUP(A15,[1]Sheet1!$A$2:$C$166,2,FALSE)</f>
        <v>106</v>
      </c>
      <c r="D15" t="e">
        <f>VLOOKUP(A15,[1]Sheet1!$A$2:$C$166,3,FALSE)</f>
        <v>#N/A</v>
      </c>
      <c r="E15">
        <f>VLOOKUP(A15,[2]Sheet1!$A$2:$C$96,2,FALSE)</f>
        <v>15</v>
      </c>
      <c r="F15">
        <f>VLOOKUP(A15,[2]Sheet1!$A$2:$C$96,3,FALSE)</f>
        <v>10</v>
      </c>
      <c r="G15" t="e">
        <f>VLOOKUP(A15,[3]Sheet1!$A$2:$C$212,2,FALSE)</f>
        <v>#N/A</v>
      </c>
      <c r="H15" t="e">
        <f>VLOOKUP(A15,[3]Sheet1!$A$2:$C$212,3,FALSE)</f>
        <v>#N/A</v>
      </c>
      <c r="I15">
        <f>VLOOKUP(A15,[4]Sheet1!$A$2:$C$41,2,FALSE)</f>
        <v>11</v>
      </c>
      <c r="J15">
        <f>VLOOKUP(A15,[4]Sheet1!$A$2:$C$41,3,FALSE)</f>
        <v>8</v>
      </c>
      <c r="K15">
        <f>VLOOKUP(A15,[5]Sheet1!$A$2:$C$130,2,FALSE)</f>
        <v>7</v>
      </c>
      <c r="L15">
        <f>VLOOKUP(A15,[5]Sheet1!$A$2:$C$130,3,FALSE)</f>
        <v>3</v>
      </c>
      <c r="M15" t="e">
        <f>VLOOKUP(A15,[6]Sheet1!$A$2:$C$187,2,FALSE)</f>
        <v>#N/A</v>
      </c>
      <c r="N15">
        <f>VLOOKUP(A15,[6]Sheet1!$A$2:$C$187,3,FALSE)</f>
        <v>113</v>
      </c>
      <c r="O15" t="e">
        <f>VLOOKUP(A15,[7]Sheet1!$A$2:$C$55,2,FALSE)</f>
        <v>#N/A</v>
      </c>
      <c r="P15" t="e">
        <f>VLOOKUP(A15,[7]Sheet1!$A$2:$C$55,3,FALSE)</f>
        <v>#N/A</v>
      </c>
      <c r="Q15">
        <f>AVERAGEIF(C15:D15,"&lt;&gt;#N/A")</f>
        <v>106</v>
      </c>
      <c r="R15">
        <f>AVERAGEIF(E15:F15,"&lt;&gt;#N/A")</f>
        <v>12.5</v>
      </c>
      <c r="S15" t="e">
        <f>AVERAGEIF(G15:H15,"&lt;&gt;#N/A")</f>
        <v>#DIV/0!</v>
      </c>
      <c r="T15">
        <f>AVERAGEIF(I15:J15,"&lt;&gt;#N/A")</f>
        <v>9.5</v>
      </c>
      <c r="U15">
        <f>AVERAGEIF(K15:L15,"&lt;&gt;#N/A")</f>
        <v>5</v>
      </c>
      <c r="V15">
        <f>AVERAGEIF(M15:N15,"&lt;&gt;#N/A")</f>
        <v>113</v>
      </c>
      <c r="W15" t="e">
        <f>AVERAGEIF(O15:P15,"&lt;&gt;#N/A")</f>
        <v>#DIV/0!</v>
      </c>
      <c r="X15">
        <f>COUNT(O15,M15,K15,I15,G15,E15,C15)</f>
        <v>4</v>
      </c>
      <c r="Y15">
        <f>COUNT(P15,N15,L15,J15,H15,F15,D15)</f>
        <v>4</v>
      </c>
      <c r="Z15">
        <f>X15/AC15</f>
        <v>0.5</v>
      </c>
      <c r="AA15">
        <f>Y15/AC15</f>
        <v>0.5</v>
      </c>
      <c r="AB15">
        <f>VLOOKUP(Table1[[#This Row],[Country]],[8]gdp!$A$2:$B$265,2,FALSE)</f>
        <v>76744.707317643595</v>
      </c>
      <c r="AC15">
        <f>Y15+X15</f>
        <v>8</v>
      </c>
    </row>
    <row r="16" spans="1:29" x14ac:dyDescent="0.75">
      <c r="A16" t="s">
        <v>17</v>
      </c>
      <c r="B16">
        <v>15</v>
      </c>
      <c r="C16">
        <f>VLOOKUP(A16,[1]Sheet1!$A$2:$C$166,2,FALSE)</f>
        <v>22</v>
      </c>
      <c r="D16">
        <f>VLOOKUP(A16,[1]Sheet1!$A$2:$C$166,3,FALSE)</f>
        <v>58</v>
      </c>
      <c r="E16">
        <f>VLOOKUP(A16,[2]Sheet1!$A$2:$C$96,2,FALSE)</f>
        <v>37</v>
      </c>
      <c r="F16">
        <f>VLOOKUP(A16,[2]Sheet1!$A$2:$C$96,3,FALSE)</f>
        <v>31</v>
      </c>
      <c r="G16">
        <f>VLOOKUP(A16,[3]Sheet1!$A$2:$C$212,2,FALSE)</f>
        <v>11</v>
      </c>
      <c r="H16">
        <f>VLOOKUP(A16,[3]Sheet1!$A$2:$C$212,3,FALSE)</f>
        <v>2</v>
      </c>
      <c r="I16">
        <f>VLOOKUP(A16,[4]Sheet1!$A$2:$C$41,2,FALSE)</f>
        <v>6</v>
      </c>
      <c r="J16">
        <f>VLOOKUP(A16,[4]Sheet1!$A$2:$C$41,3,FALSE)</f>
        <v>5</v>
      </c>
      <c r="K16">
        <f>VLOOKUP(A16,[5]Sheet1!$A$2:$C$130,2,FALSE)</f>
        <v>20</v>
      </c>
      <c r="L16">
        <f>VLOOKUP(A16,[5]Sheet1!$A$2:$C$130,3,FALSE)</f>
        <v>28</v>
      </c>
      <c r="M16">
        <f>VLOOKUP(A16,[6]Sheet1!$A$2:$C$187,2,FALSE)</f>
        <v>27</v>
      </c>
      <c r="N16">
        <f>VLOOKUP(A16,[6]Sheet1!$A$2:$C$187,3,FALSE)</f>
        <v>15</v>
      </c>
      <c r="O16">
        <f>VLOOKUP(A16,[7]Sheet1!$A$2:$C$55,2,FALSE)</f>
        <v>24</v>
      </c>
      <c r="P16">
        <f>VLOOKUP(A16,[7]Sheet1!$A$2:$C$55,3,FALSE)</f>
        <v>25</v>
      </c>
      <c r="Q16">
        <f>AVERAGEIF(C16:D16,"&lt;&gt;#N/A")</f>
        <v>40</v>
      </c>
      <c r="R16">
        <f>AVERAGEIF(E16:F16,"&lt;&gt;#N/A")</f>
        <v>34</v>
      </c>
      <c r="S16">
        <f>AVERAGEIF(G16:H16,"&lt;&gt;#N/A")</f>
        <v>6.5</v>
      </c>
      <c r="T16">
        <f>AVERAGEIF(I16:J16,"&lt;&gt;#N/A")</f>
        <v>5.5</v>
      </c>
      <c r="U16">
        <f>AVERAGEIF(K16:L16,"&lt;&gt;#N/A")</f>
        <v>24</v>
      </c>
      <c r="V16">
        <f>AVERAGEIF(M16:N16,"&lt;&gt;#N/A")</f>
        <v>21</v>
      </c>
      <c r="W16">
        <f>AVERAGEIF(O16:P16,"&lt;&gt;#N/A")</f>
        <v>24.5</v>
      </c>
      <c r="X16">
        <f>COUNT(O16,M16,K16,I16,G16,E16,C16)</f>
        <v>7</v>
      </c>
      <c r="Y16">
        <f>COUNT(P16,N16,L16,J16,H16,F16,D16)</f>
        <v>7</v>
      </c>
      <c r="Z16">
        <f>X16/AC16</f>
        <v>0.5</v>
      </c>
      <c r="AA16">
        <f>Y16/AC16</f>
        <v>0.5</v>
      </c>
      <c r="AB16">
        <f>VLOOKUP(Table1[[#This Row],[Country]],[8]gdp!$A$2:$B$265,2,FALSE)</f>
        <v>52555.932637035898</v>
      </c>
      <c r="AC16">
        <f>Y16+X16</f>
        <v>14</v>
      </c>
    </row>
    <row r="17" spans="1:29" x14ac:dyDescent="0.75">
      <c r="A17" t="s">
        <v>18</v>
      </c>
      <c r="B17">
        <v>16</v>
      </c>
      <c r="C17">
        <f>VLOOKUP(A17,[1]Sheet1!$A$2:$C$166,2,FALSE)</f>
        <v>29</v>
      </c>
      <c r="D17">
        <f>VLOOKUP(A17,[1]Sheet1!$A$2:$C$166,3,FALSE)</f>
        <v>16</v>
      </c>
      <c r="E17">
        <f>VLOOKUP(A17,[2]Sheet1!$A$2:$C$96,2,FALSE)</f>
        <v>54</v>
      </c>
      <c r="F17">
        <f>VLOOKUP(A17,[2]Sheet1!$A$2:$C$96,3,FALSE)</f>
        <v>50</v>
      </c>
      <c r="G17">
        <f>VLOOKUP(A17,[3]Sheet1!$A$2:$C$212,2,FALSE)</f>
        <v>1</v>
      </c>
      <c r="H17">
        <f>VLOOKUP(A17,[3]Sheet1!$A$2:$C$212,3,FALSE)</f>
        <v>20</v>
      </c>
      <c r="I17">
        <f>VLOOKUP(A17,[4]Sheet1!$A$2:$C$41,2,FALSE)</f>
        <v>1</v>
      </c>
      <c r="J17">
        <f>VLOOKUP(A17,[4]Sheet1!$A$2:$C$41,3,FALSE)</f>
        <v>13</v>
      </c>
      <c r="K17">
        <f>VLOOKUP(A17,[5]Sheet1!$A$2:$C$130,2,FALSE)</f>
        <v>24</v>
      </c>
      <c r="L17">
        <f>VLOOKUP(A17,[5]Sheet1!$A$2:$C$130,3,FALSE)</f>
        <v>27</v>
      </c>
      <c r="M17">
        <f>VLOOKUP(A17,[6]Sheet1!$A$2:$C$187,2,FALSE)</f>
        <v>12</v>
      </c>
      <c r="N17">
        <f>VLOOKUP(A17,[6]Sheet1!$A$2:$C$187,3,FALSE)</f>
        <v>19</v>
      </c>
      <c r="O17" t="e">
        <f>VLOOKUP(A17,[7]Sheet1!$A$2:$C$55,2,FALSE)</f>
        <v>#N/A</v>
      </c>
      <c r="P17" t="e">
        <f>VLOOKUP(A17,[7]Sheet1!$A$2:$C$55,3,FALSE)</f>
        <v>#N/A</v>
      </c>
      <c r="Q17">
        <f>AVERAGEIF(C17:D17,"&lt;&gt;#N/A")</f>
        <v>22.5</v>
      </c>
      <c r="R17">
        <f>AVERAGEIF(E17:F17,"&lt;&gt;#N/A")</f>
        <v>52</v>
      </c>
      <c r="S17">
        <f>AVERAGEIF(G17:H17,"&lt;&gt;#N/A")</f>
        <v>10.5</v>
      </c>
      <c r="T17">
        <f>AVERAGEIF(I17:J17,"&lt;&gt;#N/A")</f>
        <v>7</v>
      </c>
      <c r="U17">
        <f>AVERAGEIF(K17:L17,"&lt;&gt;#N/A")</f>
        <v>25.5</v>
      </c>
      <c r="V17">
        <f>AVERAGEIF(M17:N17,"&lt;&gt;#N/A")</f>
        <v>15.5</v>
      </c>
      <c r="W17" t="e">
        <f>AVERAGEIF(O17:P17,"&lt;&gt;#N/A")</f>
        <v>#DIV/0!</v>
      </c>
      <c r="X17">
        <f>COUNT(O17,M17,K17,I17,G17,E17,C17)</f>
        <v>6</v>
      </c>
      <c r="Y17">
        <f>COUNT(P17,N17,L17,J17,H17,F17,D17)</f>
        <v>6</v>
      </c>
      <c r="Z17">
        <f>X17/AC17</f>
        <v>0.5</v>
      </c>
      <c r="AA17">
        <f>Y17/AC17</f>
        <v>0.5</v>
      </c>
      <c r="AB17">
        <f>VLOOKUP(Table1[[#This Row],[Country]],[8]gdp!$A$2:$B$265,2,FALSE)</f>
        <v>49366.676337176003</v>
      </c>
      <c r="AC17">
        <f>Y17+X17</f>
        <v>12</v>
      </c>
    </row>
    <row r="18" spans="1:29" x14ac:dyDescent="0.75">
      <c r="A18" t="s">
        <v>15</v>
      </c>
      <c r="B18">
        <v>17</v>
      </c>
      <c r="C18">
        <f>VLOOKUP(A18,[1]Sheet1!$A$2:$C$166,2,FALSE)</f>
        <v>97</v>
      </c>
      <c r="D18" t="e">
        <f>VLOOKUP(A18,[1]Sheet1!$A$2:$C$166,3,FALSE)</f>
        <v>#N/A</v>
      </c>
      <c r="E18">
        <f>VLOOKUP(A18,[2]Sheet1!$A$2:$C$96,2,FALSE)</f>
        <v>42</v>
      </c>
      <c r="F18" t="e">
        <f>VLOOKUP(A18,[2]Sheet1!$A$2:$C$96,3,FALSE)</f>
        <v>#N/A</v>
      </c>
      <c r="G18">
        <f>VLOOKUP(A18,[3]Sheet1!$A$2:$C$212,2,FALSE)</f>
        <v>91</v>
      </c>
      <c r="H18">
        <f>VLOOKUP(A18,[3]Sheet1!$A$2:$C$212,3,FALSE)</f>
        <v>113</v>
      </c>
      <c r="I18" t="e">
        <f>VLOOKUP(A18,[4]Sheet1!$A$2:$C$41,2,FALSE)</f>
        <v>#N/A</v>
      </c>
      <c r="J18" t="e">
        <f>VLOOKUP(A18,[4]Sheet1!$A$2:$C$41,3,FALSE)</f>
        <v>#N/A</v>
      </c>
      <c r="K18">
        <f>VLOOKUP(A18,[5]Sheet1!$A$2:$C$130,2,FALSE)</f>
        <v>57</v>
      </c>
      <c r="L18">
        <f>VLOOKUP(A18,[5]Sheet1!$A$2:$C$130,3,FALSE)</f>
        <v>59</v>
      </c>
      <c r="M18">
        <f>VLOOKUP(A18,[6]Sheet1!$A$2:$C$187,2,FALSE)</f>
        <v>76</v>
      </c>
      <c r="N18">
        <f>VLOOKUP(A18,[6]Sheet1!$A$2:$C$187,3,FALSE)</f>
        <v>92</v>
      </c>
      <c r="O18" t="e">
        <f>VLOOKUP(A18,[7]Sheet1!$A$2:$C$55,2,FALSE)</f>
        <v>#N/A</v>
      </c>
      <c r="P18" t="e">
        <f>VLOOKUP(A18,[7]Sheet1!$A$2:$C$55,3,FALSE)</f>
        <v>#N/A</v>
      </c>
      <c r="Q18">
        <f>AVERAGEIF(C18:D18,"&lt;&gt;#N/A")</f>
        <v>97</v>
      </c>
      <c r="R18">
        <f>AVERAGEIF(E18:F18,"&lt;&gt;#N/A")</f>
        <v>42</v>
      </c>
      <c r="S18">
        <f>AVERAGEIF(G18:H18,"&lt;&gt;#N/A")</f>
        <v>102</v>
      </c>
      <c r="T18" t="e">
        <f>AVERAGEIF(I18:J18,"&lt;&gt;#N/A")</f>
        <v>#DIV/0!</v>
      </c>
      <c r="U18">
        <f>AVERAGEIF(K18:L18,"&lt;&gt;#N/A")</f>
        <v>58</v>
      </c>
      <c r="V18">
        <f>AVERAGEIF(M18:N18,"&lt;&gt;#N/A")</f>
        <v>84</v>
      </c>
      <c r="W18" t="e">
        <f>AVERAGEIF(O18:P18,"&lt;&gt;#N/A")</f>
        <v>#DIV/0!</v>
      </c>
      <c r="X18">
        <f>COUNT(O18,M18,K18,I18,G18,E18,C18)</f>
        <v>5</v>
      </c>
      <c r="Y18">
        <f>COUNT(P18,N18,L18,J18,H18,F18,D18)</f>
        <v>3</v>
      </c>
      <c r="Z18">
        <f>X18/AC18</f>
        <v>0.625</v>
      </c>
      <c r="AA18">
        <f>Y18/AC18</f>
        <v>0.375</v>
      </c>
      <c r="AB18">
        <f>VLOOKUP(Table1[[#This Row],[Country]],[8]gdp!$A$2:$B$265,2,FALSE)</f>
        <v>107640.559218408</v>
      </c>
      <c r="AC18">
        <f>Y18+X18</f>
        <v>8</v>
      </c>
    </row>
    <row r="19" spans="1:29" x14ac:dyDescent="0.75">
      <c r="A19" t="s">
        <v>146</v>
      </c>
      <c r="B19">
        <v>18</v>
      </c>
      <c r="C19">
        <f>VLOOKUP(A19,[1]Sheet1!$A$2:$C$166,2,FALSE)</f>
        <v>1</v>
      </c>
      <c r="D19">
        <f>VLOOKUP(A19,[1]Sheet1!$A$2:$C$166,3,FALSE)</f>
        <v>1</v>
      </c>
      <c r="E19">
        <f>VLOOKUP(A19,[2]Sheet1!$A$2:$C$96,2,FALSE)</f>
        <v>31</v>
      </c>
      <c r="F19">
        <f>VLOOKUP(A19,[2]Sheet1!$A$2:$C$96,3,FALSE)</f>
        <v>36</v>
      </c>
      <c r="G19">
        <f>VLOOKUP(A19,[3]Sheet1!$A$2:$C$212,2,FALSE)</f>
        <v>30</v>
      </c>
      <c r="H19">
        <f>VLOOKUP(A19,[3]Sheet1!$A$2:$C$212,3,FALSE)</f>
        <v>1</v>
      </c>
      <c r="I19">
        <f>VLOOKUP(A19,[4]Sheet1!$A$2:$C$41,2,FALSE)</f>
        <v>25</v>
      </c>
      <c r="J19">
        <f>VLOOKUP(A19,[4]Sheet1!$A$2:$C$41,3,FALSE)</f>
        <v>12</v>
      </c>
      <c r="K19">
        <f>VLOOKUP(A19,[5]Sheet1!$A$2:$C$130,2,FALSE)</f>
        <v>4</v>
      </c>
      <c r="L19" t="e">
        <f>VLOOKUP(A19,[5]Sheet1!$A$2:$C$130,3,FALSE)</f>
        <v>#N/A</v>
      </c>
      <c r="M19">
        <f>VLOOKUP(A19,[6]Sheet1!$A$2:$C$187,2,FALSE)</f>
        <v>2</v>
      </c>
      <c r="N19">
        <f>VLOOKUP(A19,[6]Sheet1!$A$2:$C$187,3,FALSE)</f>
        <v>3</v>
      </c>
      <c r="O19">
        <f>VLOOKUP(A19,[7]Sheet1!$A$2:$C$55,2,FALSE)</f>
        <v>11</v>
      </c>
      <c r="P19">
        <f>VLOOKUP(A19,[7]Sheet1!$A$2:$C$55,3,FALSE)</f>
        <v>1</v>
      </c>
      <c r="Q19">
        <f>AVERAGEIF(C19:D19,"&lt;&gt;#N/A")</f>
        <v>1</v>
      </c>
      <c r="R19">
        <f>AVERAGEIF(E19:F19,"&lt;&gt;#N/A")</f>
        <v>33.5</v>
      </c>
      <c r="S19">
        <f>AVERAGEIF(G19:H19,"&lt;&gt;#N/A")</f>
        <v>15.5</v>
      </c>
      <c r="T19">
        <f>AVERAGEIF(I19:J19,"&lt;&gt;#N/A")</f>
        <v>18.5</v>
      </c>
      <c r="U19">
        <f>AVERAGEIF(K19:L19,"&lt;&gt;#N/A")</f>
        <v>4</v>
      </c>
      <c r="V19">
        <f>AVERAGEIF(M19:N19,"&lt;&gt;#N/A")</f>
        <v>2.5</v>
      </c>
      <c r="W19">
        <f>AVERAGEIF(O19:P19,"&lt;&gt;#N/A")</f>
        <v>6</v>
      </c>
      <c r="X19">
        <f>COUNT(O19,M19,K19,I19,G19,E19,C19)</f>
        <v>7</v>
      </c>
      <c r="Y19">
        <f>COUNT(P19,N19,L19,J19,H19,F19,D19)</f>
        <v>6</v>
      </c>
      <c r="Z19">
        <f>X19/AC19</f>
        <v>0.53846153846153844</v>
      </c>
      <c r="AA19">
        <f>Y19/AC19</f>
        <v>0.46153846153846156</v>
      </c>
      <c r="AB19">
        <f>VLOOKUP(Table1[[#This Row],[Country]],[8]gdp!$A$2:$B$265,2,FALSE)</f>
        <v>59927.930286056602</v>
      </c>
      <c r="AC19">
        <f>Y19+X19</f>
        <v>13</v>
      </c>
    </row>
    <row r="20" spans="1:29" x14ac:dyDescent="0.75">
      <c r="A20" t="s">
        <v>147</v>
      </c>
      <c r="B20">
        <v>19</v>
      </c>
      <c r="C20">
        <f>VLOOKUP(A20,[1]Sheet1!$A$2:$C$166,2,FALSE)</f>
        <v>44</v>
      </c>
      <c r="D20">
        <f>VLOOKUP(A20,[1]Sheet1!$A$2:$C$166,3,FALSE)</f>
        <v>25</v>
      </c>
      <c r="E20">
        <f>VLOOKUP(A20,[2]Sheet1!$A$2:$C$96,2,FALSE)</f>
        <v>2</v>
      </c>
      <c r="F20">
        <f>VLOOKUP(A20,[2]Sheet1!$A$2:$C$96,3,FALSE)</f>
        <v>2</v>
      </c>
      <c r="G20">
        <f>VLOOKUP(A20,[3]Sheet1!$A$2:$C$212,2,FALSE)</f>
        <v>4</v>
      </c>
      <c r="H20">
        <f>VLOOKUP(A20,[3]Sheet1!$A$2:$C$212,3,FALSE)</f>
        <v>3</v>
      </c>
      <c r="I20">
        <f>VLOOKUP(A20,[4]Sheet1!$A$2:$C$41,2,FALSE)</f>
        <v>7</v>
      </c>
      <c r="J20">
        <f>VLOOKUP(A20,[4]Sheet1!$A$2:$C$41,3,FALSE)</f>
        <v>2</v>
      </c>
      <c r="K20">
        <f>VLOOKUP(A20,[5]Sheet1!$A$2:$C$130,2,FALSE)</f>
        <v>2</v>
      </c>
      <c r="L20">
        <f>VLOOKUP(A20,[5]Sheet1!$A$2:$C$130,3,FALSE)</f>
        <v>4</v>
      </c>
      <c r="M20">
        <f>VLOOKUP(A20,[6]Sheet1!$A$2:$C$187,2,FALSE)</f>
        <v>171</v>
      </c>
      <c r="N20">
        <f>VLOOKUP(A20,[6]Sheet1!$A$2:$C$187,3,FALSE)</f>
        <v>154</v>
      </c>
      <c r="O20">
        <f>VLOOKUP(A20,[7]Sheet1!$A$2:$C$55,2,FALSE)</f>
        <v>36</v>
      </c>
      <c r="P20">
        <f>VLOOKUP(A20,[7]Sheet1!$A$2:$C$55,3,FALSE)</f>
        <v>24</v>
      </c>
      <c r="Q20">
        <f>AVERAGEIF(C20:D20,"&lt;&gt;#N/A")</f>
        <v>34.5</v>
      </c>
      <c r="R20">
        <f>AVERAGEIF(E20:F20,"&lt;&gt;#N/A")</f>
        <v>2</v>
      </c>
      <c r="S20">
        <f>AVERAGEIF(G20:H20,"&lt;&gt;#N/A")</f>
        <v>3.5</v>
      </c>
      <c r="T20">
        <f>AVERAGEIF(I20:J20,"&lt;&gt;#N/A")</f>
        <v>4.5</v>
      </c>
      <c r="U20">
        <f>AVERAGEIF(K20:L20,"&lt;&gt;#N/A")</f>
        <v>3</v>
      </c>
      <c r="V20">
        <f>AVERAGEIF(M20:N20,"&lt;&gt;#N/A")</f>
        <v>162.5</v>
      </c>
      <c r="W20">
        <f>AVERAGEIF(O20:P20,"&lt;&gt;#N/A")</f>
        <v>30</v>
      </c>
      <c r="X20">
        <f>COUNT(O20,M20,K20,I20,G20,E20,C20)</f>
        <v>7</v>
      </c>
      <c r="Y20">
        <f>COUNT(P20,N20,L20,J20,H20,F20,D20)</f>
        <v>7</v>
      </c>
      <c r="Z20">
        <f>X20/AC20</f>
        <v>0.5</v>
      </c>
      <c r="AA20">
        <f>Y20/AC20</f>
        <v>0.5</v>
      </c>
      <c r="AB20">
        <f>VLOOKUP(Table1[[#This Row],[Country]],[8]gdp!$A$2:$B$265,2,FALSE)</f>
        <v>44920.4517345571</v>
      </c>
      <c r="AC20">
        <f>Y20+X20</f>
        <v>14</v>
      </c>
    </row>
    <row r="21" spans="1:29" x14ac:dyDescent="0.75">
      <c r="A21" t="s">
        <v>148</v>
      </c>
      <c r="B21">
        <v>20</v>
      </c>
      <c r="C21">
        <f>VLOOKUP(A21,[1]Sheet1!$A$2:$C$166,2,FALSE)</f>
        <v>120</v>
      </c>
      <c r="D21" t="e">
        <f>VLOOKUP(A21,[1]Sheet1!$A$2:$C$166,3,FALSE)</f>
        <v>#N/A</v>
      </c>
      <c r="E21">
        <f>VLOOKUP(A21,[2]Sheet1!$A$2:$C$96,2,FALSE)</f>
        <v>16</v>
      </c>
      <c r="F21">
        <f>VLOOKUP(A21,[2]Sheet1!$A$2:$C$96,3,FALSE)</f>
        <v>16</v>
      </c>
      <c r="G21">
        <f>VLOOKUP(A21,[3]Sheet1!$A$2:$C$212,2,FALSE)</f>
        <v>67</v>
      </c>
      <c r="H21">
        <f>VLOOKUP(A21,[3]Sheet1!$A$2:$C$212,3,FALSE)</f>
        <v>98</v>
      </c>
      <c r="I21" t="e">
        <f>VLOOKUP(A21,[4]Sheet1!$A$2:$C$41,2,FALSE)</f>
        <v>#N/A</v>
      </c>
      <c r="J21" t="e">
        <f>VLOOKUP(A21,[4]Sheet1!$A$2:$C$41,3,FALSE)</f>
        <v>#N/A</v>
      </c>
      <c r="K21">
        <f>VLOOKUP(A21,[5]Sheet1!$A$2:$C$130,2,FALSE)</f>
        <v>58</v>
      </c>
      <c r="L21">
        <f>VLOOKUP(A21,[5]Sheet1!$A$2:$C$130,3,FALSE)</f>
        <v>63</v>
      </c>
      <c r="M21">
        <f>VLOOKUP(A21,[6]Sheet1!$A$2:$C$187,2,FALSE)</f>
        <v>89</v>
      </c>
      <c r="N21" t="e">
        <f>VLOOKUP(A21,[6]Sheet1!$A$2:$C$187,3,FALSE)</f>
        <v>#N/A</v>
      </c>
      <c r="O21" t="e">
        <f>VLOOKUP(A21,[7]Sheet1!$A$2:$C$55,2,FALSE)</f>
        <v>#N/A</v>
      </c>
      <c r="P21" t="e">
        <f>VLOOKUP(A21,[7]Sheet1!$A$2:$C$55,3,FALSE)</f>
        <v>#N/A</v>
      </c>
      <c r="Q21">
        <f>AVERAGEIF(C21:D21,"&lt;&gt;#N/A")</f>
        <v>120</v>
      </c>
      <c r="R21">
        <f>AVERAGEIF(E21:F21,"&lt;&gt;#N/A")</f>
        <v>16</v>
      </c>
      <c r="S21">
        <f>AVERAGEIF(G21:H21,"&lt;&gt;#N/A")</f>
        <v>82.5</v>
      </c>
      <c r="T21" t="e">
        <f>AVERAGEIF(I21:J21,"&lt;&gt;#N/A")</f>
        <v>#DIV/0!</v>
      </c>
      <c r="U21">
        <f>AVERAGEIF(K21:L21,"&lt;&gt;#N/A")</f>
        <v>60.5</v>
      </c>
      <c r="V21">
        <f>AVERAGEIF(M21:N21,"&lt;&gt;#N/A")</f>
        <v>89</v>
      </c>
      <c r="W21" t="e">
        <f>AVERAGEIF(O21:P21,"&lt;&gt;#N/A")</f>
        <v>#DIV/0!</v>
      </c>
      <c r="X21">
        <f>COUNT(O21,M21,K21,I21,G21,E21,C21)</f>
        <v>5</v>
      </c>
      <c r="Y21">
        <f>COUNT(P21,N21,L21,J21,H21,F21,D21)</f>
        <v>3</v>
      </c>
      <c r="Z21">
        <f>X21/AC21</f>
        <v>0.625</v>
      </c>
      <c r="AA21">
        <f>Y21/AC21</f>
        <v>0.375</v>
      </c>
      <c r="AB21">
        <f>VLOOKUP(Table1[[#This Row],[Country]],[8]gdp!$A$2:$B$265,2,FALSE)</f>
        <v>74035.247464421802</v>
      </c>
      <c r="AC21">
        <f>Y21+X21</f>
        <v>8</v>
      </c>
    </row>
    <row r="22" spans="1:29" x14ac:dyDescent="0.75">
      <c r="A22" t="s">
        <v>19</v>
      </c>
      <c r="B22">
        <v>21</v>
      </c>
      <c r="C22">
        <f>VLOOKUP(A22,[1]Sheet1!$A$2:$C$166,2,FALSE)</f>
        <v>24</v>
      </c>
      <c r="D22">
        <f>VLOOKUP(A22,[1]Sheet1!$A$2:$C$166,3,FALSE)</f>
        <v>12</v>
      </c>
      <c r="E22">
        <f>VLOOKUP(A22,[2]Sheet1!$A$2:$C$96,2,FALSE)</f>
        <v>72</v>
      </c>
      <c r="F22" t="e">
        <f>VLOOKUP(A22,[2]Sheet1!$A$2:$C$96,3,FALSE)</f>
        <v>#N/A</v>
      </c>
      <c r="G22">
        <f>VLOOKUP(A22,[3]Sheet1!$A$2:$C$212,2,FALSE)</f>
        <v>41</v>
      </c>
      <c r="H22">
        <f>VLOOKUP(A22,[3]Sheet1!$A$2:$C$212,3,FALSE)</f>
        <v>29</v>
      </c>
      <c r="I22">
        <f>VLOOKUP(A22,[4]Sheet1!$A$2:$C$41,2,FALSE)</f>
        <v>29</v>
      </c>
      <c r="J22">
        <f>VLOOKUP(A22,[4]Sheet1!$A$2:$C$41,3,FALSE)</f>
        <v>19</v>
      </c>
      <c r="K22">
        <f>VLOOKUP(A22,[5]Sheet1!$A$2:$C$130,2,FALSE)</f>
        <v>41</v>
      </c>
      <c r="L22" t="e">
        <f>VLOOKUP(A22,[5]Sheet1!$A$2:$C$130,3,FALSE)</f>
        <v>#N/A</v>
      </c>
      <c r="M22">
        <f>VLOOKUP(A22,[6]Sheet1!$A$2:$C$187,2,FALSE)</f>
        <v>30</v>
      </c>
      <c r="N22">
        <f>VLOOKUP(A22,[6]Sheet1!$A$2:$C$187,3,FALSE)</f>
        <v>24</v>
      </c>
      <c r="O22" t="e">
        <f>VLOOKUP(A22,[7]Sheet1!$A$2:$C$55,2,FALSE)</f>
        <v>#N/A</v>
      </c>
      <c r="P22" t="e">
        <f>VLOOKUP(A22,[7]Sheet1!$A$2:$C$55,3,FALSE)</f>
        <v>#N/A</v>
      </c>
      <c r="Q22">
        <f>AVERAGEIF(C22:D22,"&lt;&gt;#N/A")</f>
        <v>18</v>
      </c>
      <c r="R22">
        <f>AVERAGEIF(E22:F22,"&lt;&gt;#N/A")</f>
        <v>72</v>
      </c>
      <c r="S22">
        <f>AVERAGEIF(G22:H22,"&lt;&gt;#N/A")</f>
        <v>35</v>
      </c>
      <c r="T22">
        <f>AVERAGEIF(I22:J22,"&lt;&gt;#N/A")</f>
        <v>24</v>
      </c>
      <c r="U22">
        <f>AVERAGEIF(K22:L22,"&lt;&gt;#N/A")</f>
        <v>41</v>
      </c>
      <c r="V22">
        <f>AVERAGEIF(M22:N22,"&lt;&gt;#N/A")</f>
        <v>27</v>
      </c>
      <c r="W22" t="e">
        <f>AVERAGEIF(O22:P22,"&lt;&gt;#N/A")</f>
        <v>#DIV/0!</v>
      </c>
      <c r="X22">
        <f>COUNT(O22,M22,K22,I22,G22,E22,C22)</f>
        <v>6</v>
      </c>
      <c r="Y22">
        <f>COUNT(P22,N22,L22,J22,H22,F22,D22)</f>
        <v>4</v>
      </c>
      <c r="Z22">
        <f>X22/AC22</f>
        <v>0.6</v>
      </c>
      <c r="AA22">
        <f>Y22/AC22</f>
        <v>0.4</v>
      </c>
      <c r="AB22">
        <f>VLOOKUP(Table1[[#This Row],[Country]],[8]gdp!$A$2:$B$265,2,FALSE)</f>
        <v>38019.580514203299</v>
      </c>
      <c r="AC22">
        <f>Y22+X22</f>
        <v>10</v>
      </c>
    </row>
    <row r="23" spans="1:29" x14ac:dyDescent="0.75">
      <c r="A23" t="s">
        <v>20</v>
      </c>
      <c r="B23">
        <v>22</v>
      </c>
      <c r="C23">
        <f>VLOOKUP(A23,[1]Sheet1!$A$2:$C$166,2,FALSE)</f>
        <v>84</v>
      </c>
      <c r="D23" t="e">
        <f>VLOOKUP(A23,[1]Sheet1!$A$2:$C$166,3,FALSE)</f>
        <v>#N/A</v>
      </c>
      <c r="E23">
        <f>VLOOKUP(A23,[2]Sheet1!$A$2:$C$96,2,FALSE)</f>
        <v>68</v>
      </c>
      <c r="F23" t="e">
        <f>VLOOKUP(A23,[2]Sheet1!$A$2:$C$96,3,FALSE)</f>
        <v>#N/A</v>
      </c>
      <c r="G23">
        <f>VLOOKUP(A23,[3]Sheet1!$A$2:$C$212,2,FALSE)</f>
        <v>181</v>
      </c>
      <c r="H23">
        <f>VLOOKUP(A23,[3]Sheet1!$A$2:$C$212,3,FALSE)</f>
        <v>101</v>
      </c>
      <c r="I23" t="e">
        <f>VLOOKUP(A23,[4]Sheet1!$A$2:$C$41,2,FALSE)</f>
        <v>#N/A</v>
      </c>
      <c r="J23" t="e">
        <f>VLOOKUP(A23,[4]Sheet1!$A$2:$C$41,3,FALSE)</f>
        <v>#N/A</v>
      </c>
      <c r="K23">
        <f>VLOOKUP(A23,[5]Sheet1!$A$2:$C$130,2,FALSE)</f>
        <v>63</v>
      </c>
      <c r="L23">
        <f>VLOOKUP(A23,[5]Sheet1!$A$2:$C$130,3,FALSE)</f>
        <v>39</v>
      </c>
      <c r="M23" t="e">
        <f>VLOOKUP(A23,[6]Sheet1!$A$2:$C$187,2,FALSE)</f>
        <v>#N/A</v>
      </c>
      <c r="N23">
        <f>VLOOKUP(A23,[6]Sheet1!$A$2:$C$187,3,FALSE)</f>
        <v>159</v>
      </c>
      <c r="O23">
        <f>VLOOKUP(A23,[7]Sheet1!$A$2:$C$55,2,FALSE)</f>
        <v>43</v>
      </c>
      <c r="P23" t="e">
        <f>VLOOKUP(A23,[7]Sheet1!$A$2:$C$55,3,FALSE)</f>
        <v>#N/A</v>
      </c>
      <c r="Q23">
        <f>AVERAGEIF(C23:D23,"&lt;&gt;#N/A")</f>
        <v>84</v>
      </c>
      <c r="R23">
        <f>AVERAGEIF(E23:F23,"&lt;&gt;#N/A")</f>
        <v>68</v>
      </c>
      <c r="S23">
        <f>AVERAGEIF(G23:H23,"&lt;&gt;#N/A")</f>
        <v>141</v>
      </c>
      <c r="T23" t="e">
        <f>AVERAGEIF(I23:J23,"&lt;&gt;#N/A")</f>
        <v>#DIV/0!</v>
      </c>
      <c r="U23">
        <f>AVERAGEIF(K23:L23,"&lt;&gt;#N/A")</f>
        <v>51</v>
      </c>
      <c r="V23">
        <f>AVERAGEIF(M23:N23,"&lt;&gt;#N/A")</f>
        <v>159</v>
      </c>
      <c r="W23">
        <f>AVERAGEIF(O23:P23,"&lt;&gt;#N/A")</f>
        <v>43</v>
      </c>
      <c r="X23">
        <f>COUNT(O23,M23,K23,I23,G23,E23,C23)</f>
        <v>5</v>
      </c>
      <c r="Y23">
        <f>COUNT(P23,N23,L23,J23,H23,F23,D23)</f>
        <v>3</v>
      </c>
      <c r="Z23">
        <f>X23/AC23</f>
        <v>0.625</v>
      </c>
      <c r="AA23">
        <f>Y23/AC23</f>
        <v>0.375</v>
      </c>
      <c r="AB23">
        <f>VLOOKUP(Table1[[#This Row],[Country]],[8]gdp!$A$2:$B$265,2,FALSE)</f>
        <v>40796.759252973403</v>
      </c>
      <c r="AC23">
        <f>Y23+X23</f>
        <v>8</v>
      </c>
    </row>
    <row r="24" spans="1:29" x14ac:dyDescent="0.75">
      <c r="A24" t="s">
        <v>22</v>
      </c>
      <c r="B24">
        <v>23</v>
      </c>
      <c r="C24">
        <f>VLOOKUP(A24,[1]Sheet1!$A$2:$C$166,2,FALSE)</f>
        <v>3</v>
      </c>
      <c r="D24">
        <f>VLOOKUP(A24,[1]Sheet1!$A$2:$C$166,3,FALSE)</f>
        <v>4</v>
      </c>
      <c r="E24">
        <f>VLOOKUP(A24,[2]Sheet1!$A$2:$C$96,2,FALSE)</f>
        <v>45</v>
      </c>
      <c r="F24">
        <f>VLOOKUP(A24,[2]Sheet1!$A$2:$C$96,3,FALSE)</f>
        <v>42</v>
      </c>
      <c r="G24">
        <f>VLOOKUP(A24,[3]Sheet1!$A$2:$C$212,2,FALSE)</f>
        <v>2</v>
      </c>
      <c r="H24">
        <f>VLOOKUP(A24,[3]Sheet1!$A$2:$C$212,3,FALSE)</f>
        <v>4</v>
      </c>
      <c r="I24">
        <f>VLOOKUP(A24,[4]Sheet1!$A$2:$C$41,2,FALSE)</f>
        <v>15</v>
      </c>
      <c r="J24">
        <f>VLOOKUP(A24,[4]Sheet1!$A$2:$C$41,3,FALSE)</f>
        <v>30</v>
      </c>
      <c r="K24">
        <f>VLOOKUP(A24,[5]Sheet1!$A$2:$C$130,2,FALSE)</f>
        <v>5</v>
      </c>
      <c r="L24">
        <f>VLOOKUP(A24,[5]Sheet1!$A$2:$C$130,3,FALSE)</f>
        <v>8</v>
      </c>
      <c r="M24">
        <f>VLOOKUP(A24,[6]Sheet1!$A$2:$C$187,2,FALSE)</f>
        <v>9</v>
      </c>
      <c r="N24">
        <f>VLOOKUP(A24,[6]Sheet1!$A$2:$C$187,3,FALSE)</f>
        <v>40</v>
      </c>
      <c r="O24">
        <f>VLOOKUP(A24,[7]Sheet1!$A$2:$C$55,2,FALSE)</f>
        <v>14</v>
      </c>
      <c r="P24">
        <f>VLOOKUP(A24,[7]Sheet1!$A$2:$C$55,3,FALSE)</f>
        <v>14</v>
      </c>
      <c r="Q24">
        <f>AVERAGEIF(C24:D24,"&lt;&gt;#N/A")</f>
        <v>3.5</v>
      </c>
      <c r="R24">
        <f>AVERAGEIF(E24:F24,"&lt;&gt;#N/A")</f>
        <v>43.5</v>
      </c>
      <c r="S24">
        <f>AVERAGEIF(G24:H24,"&lt;&gt;#N/A")</f>
        <v>3</v>
      </c>
      <c r="T24">
        <f>AVERAGEIF(I24:J24,"&lt;&gt;#N/A")</f>
        <v>22.5</v>
      </c>
      <c r="U24">
        <f>AVERAGEIF(K24:L24,"&lt;&gt;#N/A")</f>
        <v>6.5</v>
      </c>
      <c r="V24">
        <f>AVERAGEIF(M24:N24,"&lt;&gt;#N/A")</f>
        <v>24.5</v>
      </c>
      <c r="W24">
        <f>AVERAGEIF(O24:P24,"&lt;&gt;#N/A")</f>
        <v>14</v>
      </c>
      <c r="X24">
        <f>COUNT(O24,M24,K24,I24,G24,E24,C24)</f>
        <v>7</v>
      </c>
      <c r="Y24">
        <f>COUNT(P24,N24,L24,J24,H24,F24,D24)</f>
        <v>7</v>
      </c>
      <c r="Z24">
        <f>X24/AC24</f>
        <v>0.5</v>
      </c>
      <c r="AA24">
        <f>Y24/AC24</f>
        <v>0.5</v>
      </c>
      <c r="AB24">
        <f>VLOOKUP(Table1[[#This Row],[Country]],[8]gdp!$A$2:$B$265,2,FALSE)</f>
        <v>44032.8980744691</v>
      </c>
      <c r="AC24">
        <f>Y24+X24</f>
        <v>14</v>
      </c>
    </row>
    <row r="25" spans="1:29" x14ac:dyDescent="0.75">
      <c r="A25" t="s">
        <v>21</v>
      </c>
      <c r="B25">
        <v>24</v>
      </c>
      <c r="C25">
        <f>VLOOKUP(A25,[1]Sheet1!$A$2:$C$166,2,FALSE)</f>
        <v>14</v>
      </c>
      <c r="D25">
        <f>VLOOKUP(A25,[1]Sheet1!$A$2:$C$166,3,FALSE)</f>
        <v>33</v>
      </c>
      <c r="E25">
        <f>VLOOKUP(A25,[2]Sheet1!$A$2:$C$96,2,FALSE)</f>
        <v>49</v>
      </c>
      <c r="F25">
        <f>VLOOKUP(A25,[2]Sheet1!$A$2:$C$96,3,FALSE)</f>
        <v>45</v>
      </c>
      <c r="G25">
        <f>VLOOKUP(A25,[3]Sheet1!$A$2:$C$212,2,FALSE)</f>
        <v>18</v>
      </c>
      <c r="H25">
        <f>VLOOKUP(A25,[3]Sheet1!$A$2:$C$212,3,FALSE)</f>
        <v>26</v>
      </c>
      <c r="I25" t="e">
        <f>VLOOKUP(A25,[4]Sheet1!$A$2:$C$41,2,FALSE)</f>
        <v>#N/A</v>
      </c>
      <c r="J25">
        <f>VLOOKUP(A25,[4]Sheet1!$A$2:$C$41,3,FALSE)</f>
        <v>29</v>
      </c>
      <c r="K25">
        <f>VLOOKUP(A25,[5]Sheet1!$A$2:$C$130,2,FALSE)</f>
        <v>80</v>
      </c>
      <c r="L25">
        <f>VLOOKUP(A25,[5]Sheet1!$A$2:$C$130,3,FALSE)</f>
        <v>51</v>
      </c>
      <c r="M25">
        <f>VLOOKUP(A25,[6]Sheet1!$A$2:$C$187,2,FALSE)</f>
        <v>21</v>
      </c>
      <c r="N25">
        <f>VLOOKUP(A25,[6]Sheet1!$A$2:$C$187,3,FALSE)</f>
        <v>21</v>
      </c>
      <c r="O25">
        <f>VLOOKUP(A25,[7]Sheet1!$A$2:$C$55,2,FALSE)</f>
        <v>42</v>
      </c>
      <c r="P25">
        <f>VLOOKUP(A25,[7]Sheet1!$A$2:$C$55,3,FALSE)</f>
        <v>27</v>
      </c>
      <c r="Q25">
        <f>AVERAGEIF(C25:D25,"&lt;&gt;#N/A")</f>
        <v>23.5</v>
      </c>
      <c r="R25">
        <f>AVERAGEIF(E25:F25,"&lt;&gt;#N/A")</f>
        <v>47</v>
      </c>
      <c r="S25">
        <f>AVERAGEIF(G25:H25,"&lt;&gt;#N/A")</f>
        <v>22</v>
      </c>
      <c r="T25">
        <f>AVERAGEIF(I25:J25,"&lt;&gt;#N/A")</f>
        <v>29</v>
      </c>
      <c r="U25">
        <f>AVERAGEIF(K25:L25,"&lt;&gt;#N/A")</f>
        <v>65.5</v>
      </c>
      <c r="V25">
        <f>AVERAGEIF(M25:N25,"&lt;&gt;#N/A")</f>
        <v>21</v>
      </c>
      <c r="W25">
        <f>AVERAGEIF(O25:P25,"&lt;&gt;#N/A")</f>
        <v>34.5</v>
      </c>
      <c r="X25">
        <f>COUNT(O25,M25,K25,I25,G25,E25,C25)</f>
        <v>6</v>
      </c>
      <c r="Y25">
        <f>COUNT(P25,N25,L25,J25,H25,F25,D25)</f>
        <v>7</v>
      </c>
      <c r="Z25">
        <f>X25/AC25</f>
        <v>0.46153846153846156</v>
      </c>
      <c r="AA25">
        <f>Y25/AC25</f>
        <v>0.53846153846153844</v>
      </c>
      <c r="AB25">
        <f>VLOOKUP(Table1[[#This Row],[Country]],[8]gdp!$A$2:$B$265,2,FALSE)</f>
        <v>18655.9217271663</v>
      </c>
      <c r="AC25">
        <f>Y25+X25</f>
        <v>13</v>
      </c>
    </row>
    <row r="26" spans="1:29" x14ac:dyDescent="0.75">
      <c r="A26" t="s">
        <v>24</v>
      </c>
      <c r="B26">
        <v>25</v>
      </c>
      <c r="C26">
        <f>VLOOKUP(A26,[1]Sheet1!$A$2:$C$166,2,FALSE)</f>
        <v>73</v>
      </c>
      <c r="D26">
        <f>VLOOKUP(A26,[1]Sheet1!$A$2:$C$166,3,FALSE)</f>
        <v>32</v>
      </c>
      <c r="E26">
        <f>VLOOKUP(A26,[2]Sheet1!$A$2:$C$96,2,FALSE)</f>
        <v>61</v>
      </c>
      <c r="F26">
        <f>VLOOKUP(A26,[2]Sheet1!$A$2:$C$96,3,FALSE)</f>
        <v>51</v>
      </c>
      <c r="G26">
        <f>VLOOKUP(A26,[3]Sheet1!$A$2:$C$212,2,FALSE)</f>
        <v>16</v>
      </c>
      <c r="H26">
        <f>VLOOKUP(A26,[3]Sheet1!$A$2:$C$212,3,FALSE)</f>
        <v>39</v>
      </c>
      <c r="I26">
        <f>VLOOKUP(A26,[4]Sheet1!$A$2:$C$41,2,FALSE)</f>
        <v>28</v>
      </c>
      <c r="J26">
        <f>VLOOKUP(A26,[4]Sheet1!$A$2:$C$41,3,FALSE)</f>
        <v>16</v>
      </c>
      <c r="K26">
        <f>VLOOKUP(A26,[5]Sheet1!$A$2:$C$130,2,FALSE)</f>
        <v>56</v>
      </c>
      <c r="L26">
        <f>VLOOKUP(A26,[5]Sheet1!$A$2:$C$130,3,FALSE)</f>
        <v>29</v>
      </c>
      <c r="M26">
        <f>VLOOKUP(A26,[6]Sheet1!$A$2:$C$187,2,FALSE)</f>
        <v>37</v>
      </c>
      <c r="N26">
        <f>VLOOKUP(A26,[6]Sheet1!$A$2:$C$187,3,FALSE)</f>
        <v>78</v>
      </c>
      <c r="O26" t="e">
        <f>VLOOKUP(A26,[7]Sheet1!$A$2:$C$55,2,FALSE)</f>
        <v>#N/A</v>
      </c>
      <c r="P26" t="e">
        <f>VLOOKUP(A26,[7]Sheet1!$A$2:$C$55,3,FALSE)</f>
        <v>#N/A</v>
      </c>
      <c r="Q26">
        <f>AVERAGEIF(C26:D26,"&lt;&gt;#N/A")</f>
        <v>52.5</v>
      </c>
      <c r="R26">
        <f>AVERAGEIF(E26:F26,"&lt;&gt;#N/A")</f>
        <v>56</v>
      </c>
      <c r="S26">
        <f>AVERAGEIF(G26:H26,"&lt;&gt;#N/A")</f>
        <v>27.5</v>
      </c>
      <c r="T26">
        <f>AVERAGEIF(I26:J26,"&lt;&gt;#N/A")</f>
        <v>22</v>
      </c>
      <c r="U26">
        <f>AVERAGEIF(K26:L26,"&lt;&gt;#N/A")</f>
        <v>42.5</v>
      </c>
      <c r="V26">
        <f>AVERAGEIF(M26:N26,"&lt;&gt;#N/A")</f>
        <v>57.5</v>
      </c>
      <c r="W26" t="e">
        <f>AVERAGEIF(O26:P26,"&lt;&gt;#N/A")</f>
        <v>#DIV/0!</v>
      </c>
      <c r="X26">
        <f>COUNT(O26,M26,K26,I26,G26,E26,C26)</f>
        <v>6</v>
      </c>
      <c r="Y26">
        <f>COUNT(P26,N26,L26,J26,H26,F26,D26)</f>
        <v>6</v>
      </c>
      <c r="Z26">
        <f>X26/AC26</f>
        <v>0.5</v>
      </c>
      <c r="AA26">
        <f>Y26/AC26</f>
        <v>0.5</v>
      </c>
      <c r="AB26">
        <f>VLOOKUP(Table1[[#This Row],[Country]],[8]gdp!$A$2:$B$265,2,FALSE)</f>
        <v>24747.3071535577</v>
      </c>
      <c r="AC26">
        <f>Y26+X26</f>
        <v>12</v>
      </c>
    </row>
    <row r="27" spans="1:29" x14ac:dyDescent="0.75">
      <c r="A27" t="s">
        <v>183</v>
      </c>
      <c r="B27">
        <v>26</v>
      </c>
      <c r="C27">
        <f>VLOOKUP(A27,[1]Sheet1!$A$2:$C$166,2,FALSE)</f>
        <v>57</v>
      </c>
      <c r="D27">
        <f>VLOOKUP(A27,[1]Sheet1!$A$2:$C$166,3,FALSE)</f>
        <v>39</v>
      </c>
      <c r="E27" t="e">
        <f>VLOOKUP(A27,[2]Sheet1!$A$2:$C$96,2,FALSE)</f>
        <v>#N/A</v>
      </c>
      <c r="F27" t="e">
        <f>VLOOKUP(A27,[2]Sheet1!$A$2:$C$96,3,FALSE)</f>
        <v>#N/A</v>
      </c>
      <c r="G27">
        <f>VLOOKUP(A27,[3]Sheet1!$A$2:$C$212,2,FALSE)</f>
        <v>125</v>
      </c>
      <c r="H27">
        <f>VLOOKUP(A27,[3]Sheet1!$A$2:$C$212,3,FALSE)</f>
        <v>40</v>
      </c>
      <c r="I27" t="e">
        <f>VLOOKUP(A27,[4]Sheet1!$A$2:$C$41,2,FALSE)</f>
        <v>#N/A</v>
      </c>
      <c r="J27" t="e">
        <f>VLOOKUP(A27,[4]Sheet1!$A$2:$C$41,3,FALSE)</f>
        <v>#N/A</v>
      </c>
      <c r="K27">
        <f>VLOOKUP(A27,[5]Sheet1!$A$2:$C$130,2,FALSE)</f>
        <v>44</v>
      </c>
      <c r="L27">
        <f>VLOOKUP(A27,[5]Sheet1!$A$2:$C$130,3,FALSE)</f>
        <v>66</v>
      </c>
      <c r="M27">
        <f>VLOOKUP(A27,[6]Sheet1!$A$2:$C$187,2,FALSE)</f>
        <v>36</v>
      </c>
      <c r="N27">
        <f>VLOOKUP(A27,[6]Sheet1!$A$2:$C$187,3,FALSE)</f>
        <v>33</v>
      </c>
      <c r="O27" t="e">
        <f>VLOOKUP(A27,[7]Sheet1!$A$2:$C$55,2,FALSE)</f>
        <v>#N/A</v>
      </c>
      <c r="P27" t="e">
        <f>VLOOKUP(A27,[7]Sheet1!$A$2:$C$55,3,FALSE)</f>
        <v>#N/A</v>
      </c>
      <c r="Q27">
        <f>AVERAGEIF(C27:D27,"&lt;&gt;#N/A")</f>
        <v>48</v>
      </c>
      <c r="R27" t="e">
        <f>AVERAGEIF(E27:F27,"&lt;&gt;#N/A")</f>
        <v>#DIV/0!</v>
      </c>
      <c r="S27">
        <f>AVERAGEIF(G27:H27,"&lt;&gt;#N/A")</f>
        <v>82.5</v>
      </c>
      <c r="T27" t="e">
        <f>AVERAGEIF(I27:J27,"&lt;&gt;#N/A")</f>
        <v>#DIV/0!</v>
      </c>
      <c r="U27">
        <f>AVERAGEIF(K27:L27,"&lt;&gt;#N/A")</f>
        <v>55</v>
      </c>
      <c r="V27">
        <f>AVERAGEIF(M27:N27,"&lt;&gt;#N/A")</f>
        <v>34.5</v>
      </c>
      <c r="W27" t="e">
        <f>AVERAGEIF(O27:P27,"&lt;&gt;#N/A")</f>
        <v>#DIV/0!</v>
      </c>
      <c r="X27">
        <f>COUNT(O27,M27,K27,I27,G27,E27,C27)</f>
        <v>4</v>
      </c>
      <c r="Y27">
        <f>COUNT(P27,N27,L27,J27,H27,F27,D27)</f>
        <v>4</v>
      </c>
      <c r="Z27">
        <f>X27/AC27</f>
        <v>0.5</v>
      </c>
      <c r="AA27">
        <f>Y27/AC27</f>
        <v>0.5</v>
      </c>
      <c r="AB27" t="e">
        <f>VLOOKUP(Table1[[#This Row],[Country]],[8]gdp!$A$2:$B$265,2,FALSE)</f>
        <v>#N/A</v>
      </c>
      <c r="AC27">
        <f>Y27+X27</f>
        <v>8</v>
      </c>
    </row>
    <row r="28" spans="1:29" x14ac:dyDescent="0.75">
      <c r="A28" t="s">
        <v>29</v>
      </c>
      <c r="B28">
        <v>27</v>
      </c>
      <c r="C28">
        <f>VLOOKUP(A28,[1]Sheet1!$A$2:$C$166,2,FALSE)</f>
        <v>43</v>
      </c>
      <c r="D28" t="e">
        <f>VLOOKUP(A28,[1]Sheet1!$A$2:$C$166,3,FALSE)</f>
        <v>#N/A</v>
      </c>
      <c r="E28">
        <f>VLOOKUP(A28,[2]Sheet1!$A$2:$C$96,2,FALSE)</f>
        <v>53</v>
      </c>
      <c r="F28" t="e">
        <f>VLOOKUP(A28,[2]Sheet1!$A$2:$C$96,3,FALSE)</f>
        <v>#N/A</v>
      </c>
      <c r="G28">
        <f>VLOOKUP(A28,[3]Sheet1!$A$2:$C$212,2,FALSE)</f>
        <v>75</v>
      </c>
      <c r="H28">
        <f>VLOOKUP(A28,[3]Sheet1!$A$2:$C$212,3,FALSE)</f>
        <v>56</v>
      </c>
      <c r="I28" t="e">
        <f>VLOOKUP(A28,[4]Sheet1!$A$2:$C$41,2,FALSE)</f>
        <v>#N/A</v>
      </c>
      <c r="J28" t="e">
        <f>VLOOKUP(A28,[4]Sheet1!$A$2:$C$41,3,FALSE)</f>
        <v>#N/A</v>
      </c>
      <c r="K28" t="e">
        <f>VLOOKUP(A28,[5]Sheet1!$A$2:$C$130,2,FALSE)</f>
        <v>#N/A</v>
      </c>
      <c r="L28" t="e">
        <f>VLOOKUP(A28,[5]Sheet1!$A$2:$C$130,3,FALSE)</f>
        <v>#N/A</v>
      </c>
      <c r="M28">
        <f>VLOOKUP(A28,[6]Sheet1!$A$2:$C$187,2,FALSE)</f>
        <v>108</v>
      </c>
      <c r="N28">
        <f>VLOOKUP(A28,[6]Sheet1!$A$2:$C$187,3,FALSE)</f>
        <v>94</v>
      </c>
      <c r="O28" t="e">
        <f>VLOOKUP(A28,[7]Sheet1!$A$2:$C$55,2,FALSE)</f>
        <v>#N/A</v>
      </c>
      <c r="P28" t="e">
        <f>VLOOKUP(A28,[7]Sheet1!$A$2:$C$55,3,FALSE)</f>
        <v>#N/A</v>
      </c>
      <c r="Q28">
        <f>AVERAGEIF(C28:D28,"&lt;&gt;#N/A")</f>
        <v>43</v>
      </c>
      <c r="R28">
        <f>AVERAGEIF(E28:F28,"&lt;&gt;#N/A")</f>
        <v>53</v>
      </c>
      <c r="S28">
        <f>AVERAGEIF(G28:H28,"&lt;&gt;#N/A")</f>
        <v>65.5</v>
      </c>
      <c r="T28" t="e">
        <f>AVERAGEIF(I28:J28,"&lt;&gt;#N/A")</f>
        <v>#DIV/0!</v>
      </c>
      <c r="U28" t="e">
        <f>AVERAGEIF(K28:L28,"&lt;&gt;#N/A")</f>
        <v>#DIV/0!</v>
      </c>
      <c r="V28">
        <f>AVERAGEIF(M28:N28,"&lt;&gt;#N/A")</f>
        <v>101</v>
      </c>
      <c r="W28" t="e">
        <f>AVERAGEIF(O28:P28,"&lt;&gt;#N/A")</f>
        <v>#DIV/0!</v>
      </c>
      <c r="X28">
        <f>COUNT(O28,M28,K28,I28,G28,E28,C28)</f>
        <v>4</v>
      </c>
      <c r="Y28">
        <f>COUNT(P28,N28,L28,J28,H28,F28,D28)</f>
        <v>2</v>
      </c>
      <c r="Z28">
        <f>X28/AC28</f>
        <v>0.66666666666666663</v>
      </c>
      <c r="AA28">
        <f>Y28/AC28</f>
        <v>0.33333333333333331</v>
      </c>
      <c r="AB28">
        <f>VLOOKUP(Table1[[#This Row],[Country]],[8]gdp!$A$2:$B$265,2,FALSE)</f>
        <v>24520.867378232899</v>
      </c>
      <c r="AC28">
        <f>Y28+X28</f>
        <v>6</v>
      </c>
    </row>
    <row r="29" spans="1:29" x14ac:dyDescent="0.75">
      <c r="A29" t="s">
        <v>30</v>
      </c>
      <c r="B29">
        <v>28</v>
      </c>
      <c r="C29">
        <f>VLOOKUP(A29,[1]Sheet1!$A$2:$C$166,2,FALSE)</f>
        <v>12</v>
      </c>
      <c r="D29">
        <f>VLOOKUP(A29,[1]Sheet1!$A$2:$C$166,3,FALSE)</f>
        <v>9</v>
      </c>
      <c r="E29">
        <f>VLOOKUP(A29,[2]Sheet1!$A$2:$C$96,2,FALSE)</f>
        <v>71</v>
      </c>
      <c r="F29">
        <f>VLOOKUP(A29,[2]Sheet1!$A$2:$C$96,3,FALSE)</f>
        <v>39</v>
      </c>
      <c r="G29">
        <f>VLOOKUP(A29,[3]Sheet1!$A$2:$C$212,2,FALSE)</f>
        <v>3</v>
      </c>
      <c r="H29">
        <f>VLOOKUP(A29,[3]Sheet1!$A$2:$C$212,3,FALSE)</f>
        <v>10</v>
      </c>
      <c r="I29">
        <f>VLOOKUP(A29,[4]Sheet1!$A$2:$C$41,2,FALSE)</f>
        <v>27</v>
      </c>
      <c r="J29" t="e">
        <f>VLOOKUP(A29,[4]Sheet1!$A$2:$C$41,3,FALSE)</f>
        <v>#N/A</v>
      </c>
      <c r="K29">
        <f>VLOOKUP(A29,[5]Sheet1!$A$2:$C$130,2,FALSE)</f>
        <v>22</v>
      </c>
      <c r="L29">
        <f>VLOOKUP(A29,[5]Sheet1!$A$2:$C$130,3,FALSE)</f>
        <v>26</v>
      </c>
      <c r="M29">
        <f>VLOOKUP(A29,[6]Sheet1!$A$2:$C$187,2,FALSE)</f>
        <v>1</v>
      </c>
      <c r="N29">
        <f>VLOOKUP(A29,[6]Sheet1!$A$2:$C$187,3,FALSE)</f>
        <v>4</v>
      </c>
      <c r="O29">
        <f>VLOOKUP(A29,[7]Sheet1!$A$2:$C$55,2,FALSE)</f>
        <v>7</v>
      </c>
      <c r="P29">
        <f>VLOOKUP(A29,[7]Sheet1!$A$2:$C$55,3,FALSE)</f>
        <v>10</v>
      </c>
      <c r="Q29">
        <f>AVERAGEIF(C29:D29,"&lt;&gt;#N/A")</f>
        <v>10.5</v>
      </c>
      <c r="R29">
        <f>AVERAGEIF(E29:F29,"&lt;&gt;#N/A")</f>
        <v>55</v>
      </c>
      <c r="S29">
        <f>AVERAGEIF(G29:H29,"&lt;&gt;#N/A")</f>
        <v>6.5</v>
      </c>
      <c r="T29">
        <f>AVERAGEIF(I29:J29,"&lt;&gt;#N/A")</f>
        <v>27</v>
      </c>
      <c r="U29">
        <f>AVERAGEIF(K29:L29,"&lt;&gt;#N/A")</f>
        <v>24</v>
      </c>
      <c r="V29">
        <f>AVERAGEIF(M29:N29,"&lt;&gt;#N/A")</f>
        <v>2.5</v>
      </c>
      <c r="W29">
        <f>AVERAGEIF(O29:P29,"&lt;&gt;#N/A")</f>
        <v>8.5</v>
      </c>
      <c r="X29">
        <f>COUNT(O29,M29,K29,I29,G29,E29,C29)</f>
        <v>7</v>
      </c>
      <c r="Y29">
        <f>COUNT(P29,N29,L29,J29,H29,F29,D29)</f>
        <v>6</v>
      </c>
      <c r="Z29">
        <f>X29/AC29</f>
        <v>0.53846153846153844</v>
      </c>
      <c r="AA29">
        <f>Y29/AC29</f>
        <v>0.46153846153846156</v>
      </c>
      <c r="AB29">
        <f>VLOOKUP(Table1[[#This Row],[Country]],[8]gdp!$A$2:$B$265,2,FALSE)</f>
        <v>15553.4015938834</v>
      </c>
      <c r="AC29">
        <f>Y29+X29</f>
        <v>13</v>
      </c>
    </row>
    <row r="30" spans="1:29" x14ac:dyDescent="0.75">
      <c r="A30" t="s">
        <v>44</v>
      </c>
      <c r="B30">
        <v>29</v>
      </c>
      <c r="C30">
        <f>VLOOKUP(A30,[1]Sheet1!$A$2:$C$166,2,FALSE)</f>
        <v>5</v>
      </c>
      <c r="D30">
        <f>VLOOKUP(A30,[1]Sheet1!$A$2:$C$166,3,FALSE)</f>
        <v>15</v>
      </c>
      <c r="E30">
        <f>VLOOKUP(A30,[2]Sheet1!$A$2:$C$96,2,FALSE)</f>
        <v>58</v>
      </c>
      <c r="F30">
        <f>VLOOKUP(A30,[2]Sheet1!$A$2:$C$96,3,FALSE)</f>
        <v>28</v>
      </c>
      <c r="G30">
        <f>VLOOKUP(A30,[3]Sheet1!$A$2:$C$212,2,FALSE)</f>
        <v>12</v>
      </c>
      <c r="H30">
        <f>VLOOKUP(A30,[3]Sheet1!$A$2:$C$212,3,FALSE)</f>
        <v>37</v>
      </c>
      <c r="I30">
        <f>VLOOKUP(A30,[4]Sheet1!$A$2:$C$41,2,FALSE)</f>
        <v>4</v>
      </c>
      <c r="J30">
        <f>VLOOKUP(A30,[4]Sheet1!$A$2:$C$41,3,FALSE)</f>
        <v>4</v>
      </c>
      <c r="K30">
        <f>VLOOKUP(A30,[5]Sheet1!$A$2:$C$130,2,FALSE)</f>
        <v>39</v>
      </c>
      <c r="L30">
        <f>VLOOKUP(A30,[5]Sheet1!$A$2:$C$130,3,FALSE)</f>
        <v>10</v>
      </c>
      <c r="M30">
        <f>VLOOKUP(A30,[6]Sheet1!$A$2:$C$187,2,FALSE)</f>
        <v>7</v>
      </c>
      <c r="N30">
        <f>VLOOKUP(A30,[6]Sheet1!$A$2:$C$187,3,FALSE)</f>
        <v>11</v>
      </c>
      <c r="O30">
        <f>VLOOKUP(A30,[7]Sheet1!$A$2:$C$55,2,FALSE)</f>
        <v>17</v>
      </c>
      <c r="P30">
        <f>VLOOKUP(A30,[7]Sheet1!$A$2:$C$55,3,FALSE)</f>
        <v>21</v>
      </c>
      <c r="Q30">
        <f>AVERAGEIF(C30:D30,"&lt;&gt;#N/A")</f>
        <v>10</v>
      </c>
      <c r="R30">
        <f>AVERAGEIF(E30:F30,"&lt;&gt;#N/A")</f>
        <v>43</v>
      </c>
      <c r="S30">
        <f>AVERAGEIF(G30:H30,"&lt;&gt;#N/A")</f>
        <v>24.5</v>
      </c>
      <c r="T30">
        <f>AVERAGEIF(I30:J30,"&lt;&gt;#N/A")</f>
        <v>4</v>
      </c>
      <c r="U30">
        <f>AVERAGEIF(K30:L30,"&lt;&gt;#N/A")</f>
        <v>24.5</v>
      </c>
      <c r="V30">
        <f>AVERAGEIF(M30:N30,"&lt;&gt;#N/A")</f>
        <v>9</v>
      </c>
      <c r="W30">
        <f>AVERAGEIF(O30:P30,"&lt;&gt;#N/A")</f>
        <v>19</v>
      </c>
      <c r="X30">
        <f>COUNT(O30,M30,K30,I30,G30,E30,C30)</f>
        <v>7</v>
      </c>
      <c r="Y30">
        <f>COUNT(P30,N30,L30,J30,H30,F30,D30)</f>
        <v>7</v>
      </c>
      <c r="Z30">
        <f>X30/AC30</f>
        <v>0.5</v>
      </c>
      <c r="AA30">
        <f>Y30/AC30</f>
        <v>0.5</v>
      </c>
      <c r="AB30">
        <f>VLOOKUP(Table1[[#This Row],[Country]],[8]gdp!$A$2:$B$265,2,FALSE)</f>
        <v>20828.8763162865</v>
      </c>
      <c r="AC30">
        <f>Y30+X30</f>
        <v>14</v>
      </c>
    </row>
    <row r="31" spans="1:29" x14ac:dyDescent="0.75">
      <c r="A31" t="s">
        <v>25</v>
      </c>
      <c r="B31">
        <v>30</v>
      </c>
      <c r="C31">
        <f>VLOOKUP(A31,[1]Sheet1!$A$2:$C$166,2,FALSE)</f>
        <v>148</v>
      </c>
      <c r="D31" t="e">
        <f>VLOOKUP(A31,[1]Sheet1!$A$2:$C$166,3,FALSE)</f>
        <v>#N/A</v>
      </c>
      <c r="E31" t="e">
        <f>VLOOKUP(A31,[2]Sheet1!$A$2:$C$96,2,FALSE)</f>
        <v>#N/A</v>
      </c>
      <c r="F31" t="e">
        <f>VLOOKUP(A31,[2]Sheet1!$A$2:$C$96,3,FALSE)</f>
        <v>#N/A</v>
      </c>
      <c r="G31">
        <f>VLOOKUP(A31,[3]Sheet1!$A$2:$C$212,2,FALSE)</f>
        <v>146</v>
      </c>
      <c r="H31">
        <f>VLOOKUP(A31,[3]Sheet1!$A$2:$C$212,3,FALSE)</f>
        <v>80</v>
      </c>
      <c r="I31" t="e">
        <f>VLOOKUP(A31,[4]Sheet1!$A$2:$C$41,2,FALSE)</f>
        <v>#N/A</v>
      </c>
      <c r="J31" t="e">
        <f>VLOOKUP(A31,[4]Sheet1!$A$2:$C$41,3,FALSE)</f>
        <v>#N/A</v>
      </c>
      <c r="K31">
        <f>VLOOKUP(A31,[5]Sheet1!$A$2:$C$130,2,FALSE)</f>
        <v>115</v>
      </c>
      <c r="L31" t="e">
        <f>VLOOKUP(A31,[5]Sheet1!$A$2:$C$130,3,FALSE)</f>
        <v>#N/A</v>
      </c>
      <c r="M31">
        <f>VLOOKUP(A31,[6]Sheet1!$A$2:$C$187,2,FALSE)</f>
        <v>42</v>
      </c>
      <c r="N31">
        <f>VLOOKUP(A31,[6]Sheet1!$A$2:$C$187,3,FALSE)</f>
        <v>42</v>
      </c>
      <c r="O31">
        <f>VLOOKUP(A31,[7]Sheet1!$A$2:$C$55,2,FALSE)</f>
        <v>37</v>
      </c>
      <c r="P31" t="e">
        <f>VLOOKUP(A31,[7]Sheet1!$A$2:$C$55,3,FALSE)</f>
        <v>#N/A</v>
      </c>
      <c r="Q31">
        <f>AVERAGEIF(C31:D31,"&lt;&gt;#N/A")</f>
        <v>148</v>
      </c>
      <c r="R31" t="e">
        <f>AVERAGEIF(E31:F31,"&lt;&gt;#N/A")</f>
        <v>#DIV/0!</v>
      </c>
      <c r="S31">
        <f>AVERAGEIF(G31:H31,"&lt;&gt;#N/A")</f>
        <v>113</v>
      </c>
      <c r="T31" t="e">
        <f>AVERAGEIF(I31:J31,"&lt;&gt;#N/A")</f>
        <v>#DIV/0!</v>
      </c>
      <c r="U31">
        <f>AVERAGEIF(K31:L31,"&lt;&gt;#N/A")</f>
        <v>115</v>
      </c>
      <c r="V31">
        <f>AVERAGEIF(M31:N31,"&lt;&gt;#N/A")</f>
        <v>42</v>
      </c>
      <c r="W31">
        <f>AVERAGEIF(O31:P31,"&lt;&gt;#N/A")</f>
        <v>37</v>
      </c>
      <c r="X31">
        <f>COUNT(O31,M31,K31,I31,G31,E31,C31)</f>
        <v>5</v>
      </c>
      <c r="Y31">
        <f>COUNT(P31,N31,L31,J31,H31,F31,D31)</f>
        <v>2</v>
      </c>
      <c r="Z31">
        <f>X31/AC31</f>
        <v>0.7142857142857143</v>
      </c>
      <c r="AA31">
        <f>Y31/AC31</f>
        <v>0.2857142857142857</v>
      </c>
      <c r="AB31">
        <f>VLOOKUP(Table1[[#This Row],[Country]],[8]gdp!$A$2:$B$265,2,FALSE)</f>
        <v>8167.5492842617696</v>
      </c>
      <c r="AC31">
        <f>Y31+X31</f>
        <v>7</v>
      </c>
    </row>
    <row r="32" spans="1:29" x14ac:dyDescent="0.75">
      <c r="A32" t="s">
        <v>31</v>
      </c>
      <c r="B32">
        <v>31</v>
      </c>
      <c r="C32">
        <f>VLOOKUP(A32,[1]Sheet1!$A$2:$C$166,2,FALSE)</f>
        <v>34</v>
      </c>
      <c r="D32" t="e">
        <f>VLOOKUP(A32,[1]Sheet1!$A$2:$C$166,3,FALSE)</f>
        <v>#N/A</v>
      </c>
      <c r="E32" t="e">
        <f>VLOOKUP(A32,[2]Sheet1!$A$2:$C$96,2,FALSE)</f>
        <v>#N/A</v>
      </c>
      <c r="F32" t="e">
        <f>VLOOKUP(A32,[2]Sheet1!$A$2:$C$96,3,FALSE)</f>
        <v>#N/A</v>
      </c>
      <c r="G32">
        <f>VLOOKUP(A32,[3]Sheet1!$A$2:$C$212,2,FALSE)</f>
        <v>8</v>
      </c>
      <c r="H32">
        <f>VLOOKUP(A32,[3]Sheet1!$A$2:$C$212,3,FALSE)</f>
        <v>75</v>
      </c>
      <c r="I32" t="e">
        <f>VLOOKUP(A32,[4]Sheet1!$A$2:$C$41,2,FALSE)</f>
        <v>#N/A</v>
      </c>
      <c r="J32">
        <f>VLOOKUP(A32,[4]Sheet1!$A$2:$C$41,3,FALSE)</f>
        <v>24</v>
      </c>
      <c r="K32">
        <f>VLOOKUP(A32,[5]Sheet1!$A$2:$C$130,2,FALSE)</f>
        <v>55</v>
      </c>
      <c r="L32">
        <f>VLOOKUP(A32,[5]Sheet1!$A$2:$C$130,3,FALSE)</f>
        <v>17</v>
      </c>
      <c r="M32">
        <f>VLOOKUP(A32,[6]Sheet1!$A$2:$C$187,2,FALSE)</f>
        <v>86</v>
      </c>
      <c r="N32">
        <f>VLOOKUP(A32,[6]Sheet1!$A$2:$C$187,3,FALSE)</f>
        <v>65</v>
      </c>
      <c r="O32">
        <f>VLOOKUP(A32,[7]Sheet1!$A$2:$C$55,2,FALSE)</f>
        <v>50</v>
      </c>
      <c r="P32" t="e">
        <f>VLOOKUP(A32,[7]Sheet1!$A$2:$C$55,3,FALSE)</f>
        <v>#N/A</v>
      </c>
      <c r="Q32">
        <f>AVERAGEIF(C32:D32,"&lt;&gt;#N/A")</f>
        <v>34</v>
      </c>
      <c r="R32" t="e">
        <f>AVERAGEIF(E32:F32,"&lt;&gt;#N/A")</f>
        <v>#DIV/0!</v>
      </c>
      <c r="S32">
        <f>AVERAGEIF(G32:H32,"&lt;&gt;#N/A")</f>
        <v>41.5</v>
      </c>
      <c r="T32">
        <f>AVERAGEIF(I32:J32,"&lt;&gt;#N/A")</f>
        <v>24</v>
      </c>
      <c r="U32">
        <f>AVERAGEIF(K32:L32,"&lt;&gt;#N/A")</f>
        <v>36</v>
      </c>
      <c r="V32">
        <f>AVERAGEIF(M32:N32,"&lt;&gt;#N/A")</f>
        <v>75.5</v>
      </c>
      <c r="W32">
        <f>AVERAGEIF(O32:P32,"&lt;&gt;#N/A")</f>
        <v>50</v>
      </c>
      <c r="X32">
        <f>COUNT(O32,M32,K32,I32,G32,E32,C32)</f>
        <v>5</v>
      </c>
      <c r="Y32">
        <f>COUNT(P32,N32,L32,J32,H32,F32,D32)</f>
        <v>4</v>
      </c>
      <c r="Z32">
        <f>X32/AC32</f>
        <v>0.55555555555555558</v>
      </c>
      <c r="AA32">
        <f>Y32/AC32</f>
        <v>0.44444444444444442</v>
      </c>
      <c r="AB32">
        <f>VLOOKUP(Table1[[#This Row],[Country]],[8]gdp!$A$2:$B$265,2,FALSE)</f>
        <v>22610.3423358789</v>
      </c>
      <c r="AC32">
        <f>Y32+X32</f>
        <v>9</v>
      </c>
    </row>
    <row r="33" spans="1:29" x14ac:dyDescent="0.75">
      <c r="A33" t="s">
        <v>27</v>
      </c>
      <c r="B33">
        <v>32</v>
      </c>
      <c r="C33">
        <f>VLOOKUP(A33,[1]Sheet1!$A$2:$C$166,2,FALSE)</f>
        <v>63</v>
      </c>
      <c r="D33" t="e">
        <f>VLOOKUP(A33,[1]Sheet1!$A$2:$C$166,3,FALSE)</f>
        <v>#N/A</v>
      </c>
      <c r="E33">
        <f>VLOOKUP(A33,[2]Sheet1!$A$2:$C$96,2,FALSE)</f>
        <v>21</v>
      </c>
      <c r="F33">
        <f>VLOOKUP(A33,[2]Sheet1!$A$2:$C$96,3,FALSE)</f>
        <v>24</v>
      </c>
      <c r="G33">
        <f>VLOOKUP(A33,[3]Sheet1!$A$2:$C$212,2,FALSE)</f>
        <v>55</v>
      </c>
      <c r="H33" t="e">
        <f>VLOOKUP(A33,[3]Sheet1!$A$2:$C$212,3,FALSE)</f>
        <v>#N/A</v>
      </c>
      <c r="I33" t="e">
        <f>VLOOKUP(A33,[4]Sheet1!$A$2:$C$41,2,FALSE)</f>
        <v>#N/A</v>
      </c>
      <c r="J33" t="e">
        <f>VLOOKUP(A33,[4]Sheet1!$A$2:$C$41,3,FALSE)</f>
        <v>#N/A</v>
      </c>
      <c r="K33" t="e">
        <f>VLOOKUP(A33,[5]Sheet1!$A$2:$C$130,2,FALSE)</f>
        <v>#N/A</v>
      </c>
      <c r="L33" t="e">
        <f>VLOOKUP(A33,[5]Sheet1!$A$2:$C$130,3,FALSE)</f>
        <v>#N/A</v>
      </c>
      <c r="M33">
        <f>VLOOKUP(A33,[6]Sheet1!$A$2:$C$187,2,FALSE)</f>
        <v>34</v>
      </c>
      <c r="N33" t="e">
        <f>VLOOKUP(A33,[6]Sheet1!$A$2:$C$187,3,FALSE)</f>
        <v>#N/A</v>
      </c>
      <c r="O33" t="e">
        <f>VLOOKUP(A33,[7]Sheet1!$A$2:$C$55,2,FALSE)</f>
        <v>#N/A</v>
      </c>
      <c r="P33" t="e">
        <f>VLOOKUP(A33,[7]Sheet1!$A$2:$C$55,3,FALSE)</f>
        <v>#N/A</v>
      </c>
      <c r="Q33">
        <f>AVERAGEIF(C33:D33,"&lt;&gt;#N/A")</f>
        <v>63</v>
      </c>
      <c r="R33">
        <f>AVERAGEIF(E33:F33,"&lt;&gt;#N/A")</f>
        <v>22.5</v>
      </c>
      <c r="S33">
        <f>AVERAGEIF(G33:H33,"&lt;&gt;#N/A")</f>
        <v>55</v>
      </c>
      <c r="T33" t="e">
        <f>AVERAGEIF(I33:J33,"&lt;&gt;#N/A")</f>
        <v>#DIV/0!</v>
      </c>
      <c r="U33" t="e">
        <f>AVERAGEIF(K33:L33,"&lt;&gt;#N/A")</f>
        <v>#DIV/0!</v>
      </c>
      <c r="V33">
        <f>AVERAGEIF(M33:N33,"&lt;&gt;#N/A")</f>
        <v>34</v>
      </c>
      <c r="W33" t="e">
        <f>AVERAGEIF(O33:P33,"&lt;&gt;#N/A")</f>
        <v>#DIV/0!</v>
      </c>
      <c r="X33">
        <f>COUNT(O33,M33,K33,I33,G33,E33,C33)</f>
        <v>4</v>
      </c>
      <c r="Y33">
        <f>COUNT(P33,N33,L33,J33,H33,F33,D33)</f>
        <v>1</v>
      </c>
      <c r="Z33">
        <f>X33/AC33</f>
        <v>0.8</v>
      </c>
      <c r="AA33">
        <f>Y33/AC33</f>
        <v>0.2</v>
      </c>
      <c r="AB33">
        <f>VLOOKUP(Table1[[#This Row],[Country]],[8]gdp!$A$2:$B$265,2,FALSE)</f>
        <v>128646.76018783799</v>
      </c>
      <c r="AC33">
        <f>Y33+X33</f>
        <v>5</v>
      </c>
    </row>
    <row r="34" spans="1:29" x14ac:dyDescent="0.75">
      <c r="A34" t="s">
        <v>26</v>
      </c>
      <c r="B34">
        <v>33</v>
      </c>
      <c r="C34">
        <f>VLOOKUP(A34,[1]Sheet1!$A$2:$C$166,2,FALSE)</f>
        <v>104</v>
      </c>
      <c r="D34" t="e">
        <f>VLOOKUP(A34,[1]Sheet1!$A$2:$C$166,3,FALSE)</f>
        <v>#N/A</v>
      </c>
      <c r="E34" t="e">
        <f>VLOOKUP(A34,[2]Sheet1!$A$2:$C$96,2,FALSE)</f>
        <v>#N/A</v>
      </c>
      <c r="F34" t="e">
        <f>VLOOKUP(A34,[2]Sheet1!$A$2:$C$96,3,FALSE)</f>
        <v>#N/A</v>
      </c>
      <c r="G34">
        <f>VLOOKUP(A34,[3]Sheet1!$A$2:$C$212,2,FALSE)</f>
        <v>70</v>
      </c>
      <c r="H34" t="e">
        <f>VLOOKUP(A34,[3]Sheet1!$A$2:$C$212,3,FALSE)</f>
        <v>#N/A</v>
      </c>
      <c r="I34" t="e">
        <f>VLOOKUP(A34,[4]Sheet1!$A$2:$C$41,2,FALSE)</f>
        <v>#N/A</v>
      </c>
      <c r="J34" t="e">
        <f>VLOOKUP(A34,[4]Sheet1!$A$2:$C$41,3,FALSE)</f>
        <v>#N/A</v>
      </c>
      <c r="K34" t="e">
        <f>VLOOKUP(A34,[5]Sheet1!$A$2:$C$130,2,FALSE)</f>
        <v>#N/A</v>
      </c>
      <c r="L34" t="e">
        <f>VLOOKUP(A34,[5]Sheet1!$A$2:$C$130,3,FALSE)</f>
        <v>#N/A</v>
      </c>
      <c r="M34">
        <f>VLOOKUP(A34,[6]Sheet1!$A$2:$C$187,2,FALSE)</f>
        <v>137</v>
      </c>
      <c r="N34" t="e">
        <f>VLOOKUP(A34,[6]Sheet1!$A$2:$C$187,3,FALSE)</f>
        <v>#N/A</v>
      </c>
      <c r="O34">
        <f>VLOOKUP(A34,[7]Sheet1!$A$2:$C$55,2,FALSE)</f>
        <v>21</v>
      </c>
      <c r="P34" t="e">
        <f>VLOOKUP(A34,[7]Sheet1!$A$2:$C$55,3,FALSE)</f>
        <v>#N/A</v>
      </c>
      <c r="Q34">
        <f>AVERAGEIF(C34:D34,"&lt;&gt;#N/A")</f>
        <v>104</v>
      </c>
      <c r="R34" t="e">
        <f>AVERAGEIF(E34:F34,"&lt;&gt;#N/A")</f>
        <v>#DIV/0!</v>
      </c>
      <c r="S34">
        <f>AVERAGEIF(G34:H34,"&lt;&gt;#N/A")</f>
        <v>70</v>
      </c>
      <c r="T34" t="e">
        <f>AVERAGEIF(I34:J34,"&lt;&gt;#N/A")</f>
        <v>#DIV/0!</v>
      </c>
      <c r="U34" t="e">
        <f>AVERAGEIF(K34:L34,"&lt;&gt;#N/A")</f>
        <v>#DIV/0!</v>
      </c>
      <c r="V34">
        <f>AVERAGEIF(M34:N34,"&lt;&gt;#N/A")</f>
        <v>137</v>
      </c>
      <c r="W34">
        <f>AVERAGEIF(O34:P34,"&lt;&gt;#N/A")</f>
        <v>21</v>
      </c>
      <c r="X34">
        <f>COUNT(O34,M34,K34,I34,G34,E34,C34)</f>
        <v>4</v>
      </c>
      <c r="Y34">
        <f>COUNT(P34,N34,L34,J34,H34,F34,D34)</f>
        <v>0</v>
      </c>
      <c r="Z34">
        <f>X34/AC34</f>
        <v>1</v>
      </c>
      <c r="AA34">
        <f>Y34/AC34</f>
        <v>0</v>
      </c>
      <c r="AB34">
        <f>VLOOKUP(Table1[[#This Row],[Country]],[8]gdp!$A$2:$B$265,2,FALSE)</f>
        <v>53893.147607061503</v>
      </c>
      <c r="AC34">
        <f>Y34+X34</f>
        <v>4</v>
      </c>
    </row>
    <row r="35" spans="1:29" x14ac:dyDescent="0.75">
      <c r="A35" t="s">
        <v>32</v>
      </c>
      <c r="B35">
        <v>34</v>
      </c>
      <c r="C35">
        <f>VLOOKUP(A35,[1]Sheet1!$A$2:$C$166,2,FALSE)</f>
        <v>107</v>
      </c>
      <c r="D35">
        <f>VLOOKUP(A35,[1]Sheet1!$A$2:$C$166,3,FALSE)</f>
        <v>66</v>
      </c>
      <c r="E35">
        <f>VLOOKUP(A35,[2]Sheet1!$A$2:$C$96,2,FALSE)</f>
        <v>24</v>
      </c>
      <c r="F35">
        <f>VLOOKUP(A35,[2]Sheet1!$A$2:$C$96,3,FALSE)</f>
        <v>47</v>
      </c>
      <c r="G35">
        <f>VLOOKUP(A35,[3]Sheet1!$A$2:$C$212,2,FALSE)</f>
        <v>162</v>
      </c>
      <c r="H35">
        <f>VLOOKUP(A35,[3]Sheet1!$A$2:$C$212,3,FALSE)</f>
        <v>120</v>
      </c>
      <c r="I35" t="e">
        <f>VLOOKUP(A35,[4]Sheet1!$A$2:$C$41,2,FALSE)</f>
        <v>#N/A</v>
      </c>
      <c r="J35">
        <f>VLOOKUP(A35,[4]Sheet1!$A$2:$C$41,3,FALSE)</f>
        <v>35</v>
      </c>
      <c r="K35">
        <f>VLOOKUP(A35,[5]Sheet1!$A$2:$C$130,2,FALSE)</f>
        <v>25</v>
      </c>
      <c r="L35">
        <f>VLOOKUP(A35,[5]Sheet1!$A$2:$C$130,3,FALSE)</f>
        <v>57</v>
      </c>
      <c r="M35" t="e">
        <f>VLOOKUP(A35,[6]Sheet1!$A$2:$C$187,2,FALSE)</f>
        <v>#N/A</v>
      </c>
      <c r="N35">
        <f>VLOOKUP(A35,[6]Sheet1!$A$2:$C$187,3,FALSE)</f>
        <v>164</v>
      </c>
      <c r="O35">
        <f>VLOOKUP(A35,[7]Sheet1!$A$2:$C$55,2,FALSE)</f>
        <v>20</v>
      </c>
      <c r="P35">
        <f>VLOOKUP(A35,[7]Sheet1!$A$2:$C$55,3,FALSE)</f>
        <v>18</v>
      </c>
      <c r="Q35">
        <f>AVERAGEIF(C35:D35,"&lt;&gt;#N/A")</f>
        <v>86.5</v>
      </c>
      <c r="R35">
        <f>AVERAGEIF(E35:F35,"&lt;&gt;#N/A")</f>
        <v>35.5</v>
      </c>
      <c r="S35">
        <f>AVERAGEIF(G35:H35,"&lt;&gt;#N/A")</f>
        <v>141</v>
      </c>
      <c r="T35">
        <f>AVERAGEIF(I35:J35,"&lt;&gt;#N/A")</f>
        <v>35</v>
      </c>
      <c r="U35">
        <f>AVERAGEIF(K35:L35,"&lt;&gt;#N/A")</f>
        <v>41</v>
      </c>
      <c r="V35">
        <f>AVERAGEIF(M35:N35,"&lt;&gt;#N/A")</f>
        <v>164</v>
      </c>
      <c r="W35">
        <f>AVERAGEIF(O35:P35,"&lt;&gt;#N/A")</f>
        <v>19</v>
      </c>
      <c r="X35">
        <f>COUNT(O35,M35,K35,I35,G35,E35,C35)</f>
        <v>5</v>
      </c>
      <c r="Y35">
        <f>COUNT(P35,N35,L35,J35,H35,F35,D35)</f>
        <v>7</v>
      </c>
      <c r="Z35">
        <f>X35/AC35</f>
        <v>0.41666666666666669</v>
      </c>
      <c r="AA35">
        <f>Y35/AC35</f>
        <v>0.58333333333333337</v>
      </c>
      <c r="AB35">
        <f>VLOOKUP(Table1[[#This Row],[Country]],[8]gdp!$A$2:$B$265,2,FALSE)</f>
        <v>94104.703792304703</v>
      </c>
      <c r="AC35">
        <f>Y35+X35</f>
        <v>12</v>
      </c>
    </row>
    <row r="36" spans="1:29" x14ac:dyDescent="0.75">
      <c r="A36" t="s">
        <v>76</v>
      </c>
      <c r="B36">
        <v>35</v>
      </c>
      <c r="C36">
        <f>VLOOKUP(A36,[1]Sheet1!$A$2:$C$166,2,FALSE)</f>
        <v>113</v>
      </c>
      <c r="D36">
        <f>VLOOKUP(A36,[1]Sheet1!$A$2:$C$166,3,FALSE)</f>
        <v>49</v>
      </c>
      <c r="E36">
        <f>VLOOKUP(A36,[2]Sheet1!$A$2:$C$96,2,FALSE)</f>
        <v>36</v>
      </c>
      <c r="F36">
        <f>VLOOKUP(A36,[2]Sheet1!$A$2:$C$96,3,FALSE)</f>
        <v>34</v>
      </c>
      <c r="G36">
        <f>VLOOKUP(A36,[3]Sheet1!$A$2:$C$212,2,FALSE)</f>
        <v>159</v>
      </c>
      <c r="H36">
        <f>VLOOKUP(A36,[3]Sheet1!$A$2:$C$212,3,FALSE)</f>
        <v>90</v>
      </c>
      <c r="I36">
        <f>VLOOKUP(A36,[4]Sheet1!$A$2:$C$41,2,FALSE)</f>
        <v>13</v>
      </c>
      <c r="J36">
        <f>VLOOKUP(A36,[4]Sheet1!$A$2:$C$41,3,FALSE)</f>
        <v>22</v>
      </c>
      <c r="K36">
        <f>VLOOKUP(A36,[5]Sheet1!$A$2:$C$130,2,FALSE)</f>
        <v>50</v>
      </c>
      <c r="L36">
        <f>VLOOKUP(A36,[5]Sheet1!$A$2:$C$130,3,FALSE)</f>
        <v>48</v>
      </c>
      <c r="M36" t="e">
        <f>VLOOKUP(A36,[6]Sheet1!$A$2:$C$187,2,FALSE)</f>
        <v>#N/A</v>
      </c>
      <c r="N36" t="e">
        <f>VLOOKUP(A36,[6]Sheet1!$A$2:$C$187,3,FALSE)</f>
        <v>#N/A</v>
      </c>
      <c r="O36" t="e">
        <f>VLOOKUP(A36,[7]Sheet1!$A$2:$C$55,2,FALSE)</f>
        <v>#N/A</v>
      </c>
      <c r="P36" t="e">
        <f>VLOOKUP(A36,[7]Sheet1!$A$2:$C$55,3,FALSE)</f>
        <v>#N/A</v>
      </c>
      <c r="Q36">
        <f>AVERAGEIF(C36:D36,"&lt;&gt;#N/A")</f>
        <v>81</v>
      </c>
      <c r="R36">
        <f>AVERAGEIF(E36:F36,"&lt;&gt;#N/A")</f>
        <v>35</v>
      </c>
      <c r="S36">
        <f>AVERAGEIF(G36:H36,"&lt;&gt;#N/A")</f>
        <v>124.5</v>
      </c>
      <c r="T36">
        <f>AVERAGEIF(I36:J36,"&lt;&gt;#N/A")</f>
        <v>17.5</v>
      </c>
      <c r="U36">
        <f>AVERAGEIF(K36:L36,"&lt;&gt;#N/A")</f>
        <v>49</v>
      </c>
      <c r="V36" t="e">
        <f>AVERAGEIF(M36:N36,"&lt;&gt;#N/A")</f>
        <v>#DIV/0!</v>
      </c>
      <c r="W36" t="e">
        <f>AVERAGEIF(O36:P36,"&lt;&gt;#N/A")</f>
        <v>#DIV/0!</v>
      </c>
      <c r="X36">
        <f>COUNT(O36,M36,K36,I36,G36,E36,C36)</f>
        <v>5</v>
      </c>
      <c r="Y36">
        <f>COUNT(P36,N36,L36,J36,H36,F36,D36)</f>
        <v>5</v>
      </c>
      <c r="Z36">
        <f>X36/AC36</f>
        <v>0.5</v>
      </c>
      <c r="AA36">
        <f>Y36/AC36</f>
        <v>0.5</v>
      </c>
      <c r="AB36">
        <f>VLOOKUP(Table1[[#This Row],[Country]],[8]gdp!$A$2:$B$265,2,FALSE)</f>
        <v>29511.442828237799</v>
      </c>
      <c r="AC36">
        <f>Y36+X36</f>
        <v>10</v>
      </c>
    </row>
    <row r="37" spans="1:29" x14ac:dyDescent="0.75">
      <c r="A37" t="s">
        <v>28</v>
      </c>
      <c r="B37">
        <v>36</v>
      </c>
      <c r="C37">
        <f>VLOOKUP(A37,[1]Sheet1!$A$2:$C$166,2,FALSE)</f>
        <v>2</v>
      </c>
      <c r="D37">
        <f>VLOOKUP(A37,[1]Sheet1!$A$2:$C$166,3,FALSE)</f>
        <v>2</v>
      </c>
      <c r="E37">
        <f>VLOOKUP(A37,[2]Sheet1!$A$2:$C$96,2,FALSE)</f>
        <v>43</v>
      </c>
      <c r="F37" t="e">
        <f>VLOOKUP(A37,[2]Sheet1!$A$2:$C$96,3,FALSE)</f>
        <v>#N/A</v>
      </c>
      <c r="G37">
        <f>VLOOKUP(A37,[3]Sheet1!$A$2:$C$212,2,FALSE)</f>
        <v>7</v>
      </c>
      <c r="H37">
        <f>VLOOKUP(A37,[3]Sheet1!$A$2:$C$212,3,FALSE)</f>
        <v>13</v>
      </c>
      <c r="I37">
        <f>VLOOKUP(A37,[4]Sheet1!$A$2:$C$41,2,FALSE)</f>
        <v>9</v>
      </c>
      <c r="J37">
        <f>VLOOKUP(A37,[4]Sheet1!$A$2:$C$41,3,FALSE)</f>
        <v>7</v>
      </c>
      <c r="K37">
        <f>VLOOKUP(A37,[5]Sheet1!$A$2:$C$130,2,FALSE)</f>
        <v>6</v>
      </c>
      <c r="L37">
        <f>VLOOKUP(A37,[5]Sheet1!$A$2:$C$130,3,FALSE)</f>
        <v>19</v>
      </c>
      <c r="M37">
        <f>VLOOKUP(A37,[6]Sheet1!$A$2:$C$187,2,FALSE)</f>
        <v>35</v>
      </c>
      <c r="N37">
        <f>VLOOKUP(A37,[6]Sheet1!$A$2:$C$187,3,FALSE)</f>
        <v>52</v>
      </c>
      <c r="O37">
        <f>VLOOKUP(A37,[7]Sheet1!$A$2:$C$55,2,FALSE)</f>
        <v>10</v>
      </c>
      <c r="P37">
        <f>VLOOKUP(A37,[7]Sheet1!$A$2:$C$55,3,FALSE)</f>
        <v>5</v>
      </c>
      <c r="Q37">
        <f>AVERAGEIF(C37:D37,"&lt;&gt;#N/A")</f>
        <v>2</v>
      </c>
      <c r="R37">
        <f>AVERAGEIF(E37:F37,"&lt;&gt;#N/A")</f>
        <v>43</v>
      </c>
      <c r="S37">
        <f>AVERAGEIF(G37:H37,"&lt;&gt;#N/A")</f>
        <v>10</v>
      </c>
      <c r="T37">
        <f>AVERAGEIF(I37:J37,"&lt;&gt;#N/A")</f>
        <v>8</v>
      </c>
      <c r="U37">
        <f>AVERAGEIF(K37:L37,"&lt;&gt;#N/A")</f>
        <v>12.5</v>
      </c>
      <c r="V37">
        <f>AVERAGEIF(M37:N37,"&lt;&gt;#N/A")</f>
        <v>43.5</v>
      </c>
      <c r="W37">
        <f>AVERAGEIF(O37:P37,"&lt;&gt;#N/A")</f>
        <v>7.5</v>
      </c>
      <c r="X37">
        <f>COUNT(O37,M37,K37,I37,G37,E37,C37)</f>
        <v>7</v>
      </c>
      <c r="Y37">
        <f>COUNT(P37,N37,L37,J37,H37,F37,D37)</f>
        <v>6</v>
      </c>
      <c r="Z37">
        <f>X37/AC37</f>
        <v>0.53846153846153844</v>
      </c>
      <c r="AA37">
        <f>Y37/AC37</f>
        <v>0.46153846153846156</v>
      </c>
      <c r="AB37">
        <f>VLOOKUP(Table1[[#This Row],[Country]],[8]gdp!$A$2:$B$265,2,FALSE)</f>
        <v>39037.432798106303</v>
      </c>
      <c r="AC37">
        <f>Y37+X37</f>
        <v>13</v>
      </c>
    </row>
    <row r="38" spans="1:29" x14ac:dyDescent="0.75">
      <c r="A38" t="s">
        <v>40</v>
      </c>
      <c r="B38">
        <v>37</v>
      </c>
      <c r="C38">
        <f>VLOOKUP(A38,[1]Sheet1!$A$2:$C$166,2,FALSE)</f>
        <v>79</v>
      </c>
      <c r="D38">
        <f>VLOOKUP(A38,[1]Sheet1!$A$2:$C$166,3,FALSE)</f>
        <v>34</v>
      </c>
      <c r="E38" t="e">
        <f>VLOOKUP(A38,[2]Sheet1!$A$2:$C$96,2,FALSE)</f>
        <v>#N/A</v>
      </c>
      <c r="F38" t="e">
        <f>VLOOKUP(A38,[2]Sheet1!$A$2:$C$96,3,FALSE)</f>
        <v>#N/A</v>
      </c>
      <c r="G38">
        <f>VLOOKUP(A38,[3]Sheet1!$A$2:$C$212,2,FALSE)</f>
        <v>13</v>
      </c>
      <c r="H38">
        <f>VLOOKUP(A38,[3]Sheet1!$A$2:$C$212,3,FALSE)</f>
        <v>27</v>
      </c>
      <c r="I38" t="e">
        <f>VLOOKUP(A38,[4]Sheet1!$A$2:$C$41,2,FALSE)</f>
        <v>#N/A</v>
      </c>
      <c r="J38" t="e">
        <f>VLOOKUP(A38,[4]Sheet1!$A$2:$C$41,3,FALSE)</f>
        <v>#N/A</v>
      </c>
      <c r="K38">
        <f>VLOOKUP(A38,[5]Sheet1!$A$2:$C$130,2,FALSE)</f>
        <v>49</v>
      </c>
      <c r="L38">
        <f>VLOOKUP(A38,[5]Sheet1!$A$2:$C$130,3,FALSE)</f>
        <v>33</v>
      </c>
      <c r="M38">
        <f>VLOOKUP(A38,[6]Sheet1!$A$2:$C$187,2,FALSE)</f>
        <v>44</v>
      </c>
      <c r="N38">
        <f>VLOOKUP(A38,[6]Sheet1!$A$2:$C$187,3,FALSE)</f>
        <v>29</v>
      </c>
      <c r="O38" t="e">
        <f>VLOOKUP(A38,[7]Sheet1!$A$2:$C$55,2,FALSE)</f>
        <v>#N/A</v>
      </c>
      <c r="P38" t="e">
        <f>VLOOKUP(A38,[7]Sheet1!$A$2:$C$55,3,FALSE)</f>
        <v>#N/A</v>
      </c>
      <c r="Q38">
        <f>AVERAGEIF(C38:D38,"&lt;&gt;#N/A")</f>
        <v>56.5</v>
      </c>
      <c r="R38" t="e">
        <f>AVERAGEIF(E38:F38,"&lt;&gt;#N/A")</f>
        <v>#DIV/0!</v>
      </c>
      <c r="S38">
        <f>AVERAGEIF(G38:H38,"&lt;&gt;#N/A")</f>
        <v>20</v>
      </c>
      <c r="T38" t="e">
        <f>AVERAGEIF(I38:J38,"&lt;&gt;#N/A")</f>
        <v>#DIV/0!</v>
      </c>
      <c r="U38">
        <f>AVERAGEIF(K38:L38,"&lt;&gt;#N/A")</f>
        <v>41</v>
      </c>
      <c r="V38">
        <f>AVERAGEIF(M38:N38,"&lt;&gt;#N/A")</f>
        <v>36.5</v>
      </c>
      <c r="W38" t="e">
        <f>AVERAGEIF(O38:P38,"&lt;&gt;#N/A")</f>
        <v>#DIV/0!</v>
      </c>
      <c r="X38">
        <f>COUNT(O38,M38,K38,I38,G38,E38,C38)</f>
        <v>4</v>
      </c>
      <c r="Y38">
        <f>COUNT(P38,N38,L38,J38,H38,F38,D38)</f>
        <v>4</v>
      </c>
      <c r="Z38">
        <f>X38/AC38</f>
        <v>0.5</v>
      </c>
      <c r="AA38">
        <f>Y38/AC38</f>
        <v>0.5</v>
      </c>
      <c r="AB38">
        <f>VLOOKUP(Table1[[#This Row],[Country]],[8]gdp!$A$2:$B$265,2,FALSE)</f>
        <v>14503.3261875557</v>
      </c>
      <c r="AC38">
        <f>Y38+X38</f>
        <v>8</v>
      </c>
    </row>
    <row r="39" spans="1:29" x14ac:dyDescent="0.75">
      <c r="A39" t="s">
        <v>36</v>
      </c>
      <c r="B39">
        <v>38</v>
      </c>
      <c r="C39" t="e">
        <f>VLOOKUP(A39,[1]Sheet1!$A$2:$C$166,2,FALSE)</f>
        <v>#N/A</v>
      </c>
      <c r="D39" t="e">
        <f>VLOOKUP(A39,[1]Sheet1!$A$2:$C$166,3,FALSE)</f>
        <v>#N/A</v>
      </c>
      <c r="E39">
        <f>VLOOKUP(A39,[2]Sheet1!$A$2:$C$96,2,FALSE)</f>
        <v>9</v>
      </c>
      <c r="F39">
        <f>VLOOKUP(A39,[2]Sheet1!$A$2:$C$96,3,FALSE)</f>
        <v>4</v>
      </c>
      <c r="G39">
        <f>VLOOKUP(A39,[3]Sheet1!$A$2:$C$212,2,FALSE)</f>
        <v>92</v>
      </c>
      <c r="H39">
        <f>VLOOKUP(A39,[3]Sheet1!$A$2:$C$212,3,FALSE)</f>
        <v>60</v>
      </c>
      <c r="I39">
        <f>VLOOKUP(A39,[4]Sheet1!$A$2:$C$41,2,FALSE)</f>
        <v>33</v>
      </c>
      <c r="J39" t="e">
        <f>VLOOKUP(A39,[4]Sheet1!$A$2:$C$41,3,FALSE)</f>
        <v>#N/A</v>
      </c>
      <c r="K39">
        <f>VLOOKUP(A39,[5]Sheet1!$A$2:$C$130,2,FALSE)</f>
        <v>31</v>
      </c>
      <c r="L39">
        <f>VLOOKUP(A39,[5]Sheet1!$A$2:$C$130,3,FALSE)</f>
        <v>52</v>
      </c>
      <c r="M39">
        <f>VLOOKUP(A39,[6]Sheet1!$A$2:$C$187,2,FALSE)</f>
        <v>45</v>
      </c>
      <c r="N39">
        <f>VLOOKUP(A39,[6]Sheet1!$A$2:$C$187,3,FALSE)</f>
        <v>28</v>
      </c>
      <c r="O39">
        <f>VLOOKUP(A39,[7]Sheet1!$A$2:$C$55,2,FALSE)</f>
        <v>19</v>
      </c>
      <c r="P39" t="e">
        <f>VLOOKUP(A39,[7]Sheet1!$A$2:$C$55,3,FALSE)</f>
        <v>#N/A</v>
      </c>
      <c r="Q39" t="e">
        <f>AVERAGEIF(C39:D39,"&lt;&gt;#N/A")</f>
        <v>#DIV/0!</v>
      </c>
      <c r="R39">
        <f>AVERAGEIF(E39:F39,"&lt;&gt;#N/A")</f>
        <v>6.5</v>
      </c>
      <c r="S39">
        <f>AVERAGEIF(G39:H39,"&lt;&gt;#N/A")</f>
        <v>76</v>
      </c>
      <c r="T39">
        <f>AVERAGEIF(I39:J39,"&lt;&gt;#N/A")</f>
        <v>33</v>
      </c>
      <c r="U39">
        <f>AVERAGEIF(K39:L39,"&lt;&gt;#N/A")</f>
        <v>41.5</v>
      </c>
      <c r="V39">
        <f>AVERAGEIF(M39:N39,"&lt;&gt;#N/A")</f>
        <v>36.5</v>
      </c>
      <c r="W39">
        <f>AVERAGEIF(O39:P39,"&lt;&gt;#N/A")</f>
        <v>19</v>
      </c>
      <c r="X39">
        <f>COUNT(O39,M39,K39,I39,G39,E39,C39)</f>
        <v>6</v>
      </c>
      <c r="Y39">
        <f>COUNT(P39,N39,L39,J39,H39,F39,D39)</f>
        <v>4</v>
      </c>
      <c r="Z39">
        <f>X39/AC39</f>
        <v>0.6</v>
      </c>
      <c r="AA39">
        <f>Y39/AC39</f>
        <v>0.4</v>
      </c>
      <c r="AB39">
        <f>VLOOKUP(Table1[[#This Row],[Country]],[8]gdp!$A$2:$B$265,2,FALSE)</f>
        <v>31644.684963456501</v>
      </c>
      <c r="AC39">
        <f>Y39+X39</f>
        <v>10</v>
      </c>
    </row>
    <row r="40" spans="1:29" x14ac:dyDescent="0.75">
      <c r="A40" t="s">
        <v>35</v>
      </c>
      <c r="B40">
        <v>39</v>
      </c>
      <c r="C40">
        <f>VLOOKUP(A40,[1]Sheet1!$A$2:$C$166,2,FALSE)</f>
        <v>75</v>
      </c>
      <c r="D40">
        <f>VLOOKUP(A40,[1]Sheet1!$A$2:$C$166,3,FALSE)</f>
        <v>28</v>
      </c>
      <c r="E40" t="e">
        <f>VLOOKUP(A40,[2]Sheet1!$A$2:$C$96,2,FALSE)</f>
        <v>#N/A</v>
      </c>
      <c r="F40" t="e">
        <f>VLOOKUP(A40,[2]Sheet1!$A$2:$C$96,3,FALSE)</f>
        <v>#N/A</v>
      </c>
      <c r="G40">
        <f>VLOOKUP(A40,[3]Sheet1!$A$2:$C$212,2,FALSE)</f>
        <v>31</v>
      </c>
      <c r="H40">
        <f>VLOOKUP(A40,[3]Sheet1!$A$2:$C$212,3,FALSE)</f>
        <v>47</v>
      </c>
      <c r="I40" t="e">
        <f>VLOOKUP(A40,[4]Sheet1!$A$2:$C$41,2,FALSE)</f>
        <v>#N/A</v>
      </c>
      <c r="J40" t="e">
        <f>VLOOKUP(A40,[4]Sheet1!$A$2:$C$41,3,FALSE)</f>
        <v>#N/A</v>
      </c>
      <c r="K40">
        <f>VLOOKUP(A40,[5]Sheet1!$A$2:$C$130,2,FALSE)</f>
        <v>84</v>
      </c>
      <c r="L40" t="e">
        <f>VLOOKUP(A40,[5]Sheet1!$A$2:$C$130,3,FALSE)</f>
        <v>#N/A</v>
      </c>
      <c r="M40">
        <f>VLOOKUP(A40,[6]Sheet1!$A$2:$C$187,2,FALSE)</f>
        <v>28</v>
      </c>
      <c r="N40">
        <f>VLOOKUP(A40,[6]Sheet1!$A$2:$C$187,3,FALSE)</f>
        <v>54</v>
      </c>
      <c r="O40">
        <f>VLOOKUP(A40,[7]Sheet1!$A$2:$C$55,2,FALSE)</f>
        <v>30</v>
      </c>
      <c r="P40" t="e">
        <f>VLOOKUP(A40,[7]Sheet1!$A$2:$C$55,3,FALSE)</f>
        <v>#N/A</v>
      </c>
      <c r="Q40">
        <f>AVERAGEIF(C40:D40,"&lt;&gt;#N/A")</f>
        <v>51.5</v>
      </c>
      <c r="R40" t="e">
        <f>AVERAGEIF(E40:F40,"&lt;&gt;#N/A")</f>
        <v>#DIV/0!</v>
      </c>
      <c r="S40">
        <f>AVERAGEIF(G40:H40,"&lt;&gt;#N/A")</f>
        <v>39</v>
      </c>
      <c r="T40" t="e">
        <f>AVERAGEIF(I40:J40,"&lt;&gt;#N/A")</f>
        <v>#DIV/0!</v>
      </c>
      <c r="U40">
        <f>AVERAGEIF(K40:L40,"&lt;&gt;#N/A")</f>
        <v>84</v>
      </c>
      <c r="V40">
        <f>AVERAGEIF(M40:N40,"&lt;&gt;#N/A")</f>
        <v>41</v>
      </c>
      <c r="W40">
        <f>AVERAGEIF(O40:P40,"&lt;&gt;#N/A")</f>
        <v>30</v>
      </c>
      <c r="X40">
        <f>COUNT(O40,M40,K40,I40,G40,E40,C40)</f>
        <v>5</v>
      </c>
      <c r="Y40">
        <f>COUNT(P40,N40,L40,J40,H40,F40,D40)</f>
        <v>3</v>
      </c>
      <c r="Z40">
        <f>X40/AC40</f>
        <v>0.625</v>
      </c>
      <c r="AA40">
        <f>Y40/AC40</f>
        <v>0.375</v>
      </c>
      <c r="AB40">
        <f>VLOOKUP(Table1[[#This Row],[Country]],[8]gdp!$A$2:$B$265,2,FALSE)</f>
        <v>32371.222954765199</v>
      </c>
      <c r="AC40">
        <f>Y40+X40</f>
        <v>8</v>
      </c>
    </row>
    <row r="41" spans="1:29" x14ac:dyDescent="0.75">
      <c r="A41" t="s">
        <v>149</v>
      </c>
      <c r="B41">
        <v>40</v>
      </c>
      <c r="C41">
        <f>VLOOKUP(A41,[1]Sheet1!$A$2:$C$166,2,FALSE)</f>
        <v>119</v>
      </c>
      <c r="D41" t="e">
        <f>VLOOKUP(A41,[1]Sheet1!$A$2:$C$166,3,FALSE)</f>
        <v>#N/A</v>
      </c>
      <c r="E41" t="e">
        <f>VLOOKUP(A41,[2]Sheet1!$A$2:$C$96,2,FALSE)</f>
        <v>#N/A</v>
      </c>
      <c r="F41" t="e">
        <f>VLOOKUP(A41,[2]Sheet1!$A$2:$C$96,3,FALSE)</f>
        <v>#N/A</v>
      </c>
      <c r="G41">
        <f>VLOOKUP(A41,[3]Sheet1!$A$2:$C$212,2,FALSE)</f>
        <v>69</v>
      </c>
      <c r="H41">
        <f>VLOOKUP(A41,[3]Sheet1!$A$2:$C$212,3,FALSE)</f>
        <v>104</v>
      </c>
      <c r="I41" t="e">
        <f>VLOOKUP(A41,[4]Sheet1!$A$2:$C$41,2,FALSE)</f>
        <v>#N/A</v>
      </c>
      <c r="J41" t="e">
        <f>VLOOKUP(A41,[4]Sheet1!$A$2:$C$41,3,FALSE)</f>
        <v>#N/A</v>
      </c>
      <c r="K41">
        <f>VLOOKUP(A41,[5]Sheet1!$A$2:$C$130,2,FALSE)</f>
        <v>117</v>
      </c>
      <c r="L41" t="e">
        <f>VLOOKUP(A41,[5]Sheet1!$A$2:$C$130,3,FALSE)</f>
        <v>#N/A</v>
      </c>
      <c r="M41">
        <f>VLOOKUP(A41,[6]Sheet1!$A$2:$C$187,2,FALSE)</f>
        <v>112</v>
      </c>
      <c r="N41">
        <f>VLOOKUP(A41,[6]Sheet1!$A$2:$C$187,3,FALSE)</f>
        <v>96</v>
      </c>
      <c r="O41" t="e">
        <f>VLOOKUP(A41,[7]Sheet1!$A$2:$C$55,2,FALSE)</f>
        <v>#N/A</v>
      </c>
      <c r="P41" t="e">
        <f>VLOOKUP(A41,[7]Sheet1!$A$2:$C$55,3,FALSE)</f>
        <v>#N/A</v>
      </c>
      <c r="Q41">
        <f>AVERAGEIF(C41:D41,"&lt;&gt;#N/A")</f>
        <v>119</v>
      </c>
      <c r="R41" t="e">
        <f>AVERAGEIF(E41:F41,"&lt;&gt;#N/A")</f>
        <v>#DIV/0!</v>
      </c>
      <c r="S41">
        <f>AVERAGEIF(G41:H41,"&lt;&gt;#N/A")</f>
        <v>86.5</v>
      </c>
      <c r="T41" t="e">
        <f>AVERAGEIF(I41:J41,"&lt;&gt;#N/A")</f>
        <v>#DIV/0!</v>
      </c>
      <c r="U41">
        <f>AVERAGEIF(K41:L41,"&lt;&gt;#N/A")</f>
        <v>117</v>
      </c>
      <c r="V41">
        <f>AVERAGEIF(M41:N41,"&lt;&gt;#N/A")</f>
        <v>104</v>
      </c>
      <c r="W41" t="e">
        <f>AVERAGEIF(O41:P41,"&lt;&gt;#N/A")</f>
        <v>#DIV/0!</v>
      </c>
      <c r="X41">
        <f>COUNT(O41,M41,K41,I41,G41,E41,C41)</f>
        <v>4</v>
      </c>
      <c r="Y41">
        <f>COUNT(P41,N41,L41,J41,H41,F41,D41)</f>
        <v>2</v>
      </c>
      <c r="Z41">
        <f>X41/AC41</f>
        <v>0.66666666666666663</v>
      </c>
      <c r="AA41">
        <f>Y41/AC41</f>
        <v>0.33333333333333331</v>
      </c>
      <c r="AB41">
        <f>VLOOKUP(Table1[[#This Row],[Country]],[8]gdp!$A$2:$B$265,2,FALSE)</f>
        <v>8023.0491328831804</v>
      </c>
      <c r="AC41">
        <f>Y41+X41</f>
        <v>6</v>
      </c>
    </row>
    <row r="42" spans="1:29" x14ac:dyDescent="0.75">
      <c r="A42" t="s">
        <v>42</v>
      </c>
      <c r="B42">
        <v>41</v>
      </c>
      <c r="C42">
        <f>VLOOKUP(A42,[1]Sheet1!$A$2:$C$166,2,FALSE)</f>
        <v>111</v>
      </c>
      <c r="D42" t="e">
        <f>VLOOKUP(A42,[1]Sheet1!$A$2:$C$166,3,FALSE)</f>
        <v>#N/A</v>
      </c>
      <c r="E42" t="e">
        <f>VLOOKUP(A42,[2]Sheet1!$A$2:$C$96,2,FALSE)</f>
        <v>#N/A</v>
      </c>
      <c r="F42" t="e">
        <f>VLOOKUP(A42,[2]Sheet1!$A$2:$C$96,3,FALSE)</f>
        <v>#N/A</v>
      </c>
      <c r="G42">
        <f>VLOOKUP(A42,[3]Sheet1!$A$2:$C$212,2,FALSE)</f>
        <v>129</v>
      </c>
      <c r="H42">
        <f>VLOOKUP(A42,[3]Sheet1!$A$2:$C$212,3,FALSE)</f>
        <v>121</v>
      </c>
      <c r="I42" t="e">
        <f>VLOOKUP(A42,[4]Sheet1!$A$2:$C$41,2,FALSE)</f>
        <v>#N/A</v>
      </c>
      <c r="J42" t="e">
        <f>VLOOKUP(A42,[4]Sheet1!$A$2:$C$41,3,FALSE)</f>
        <v>#N/A</v>
      </c>
      <c r="K42" t="e">
        <f>VLOOKUP(A42,[5]Sheet1!$A$2:$C$130,2,FALSE)</f>
        <v>#N/A</v>
      </c>
      <c r="L42" t="e">
        <f>VLOOKUP(A42,[5]Sheet1!$A$2:$C$130,3,FALSE)</f>
        <v>#N/A</v>
      </c>
      <c r="M42">
        <f>VLOOKUP(A42,[6]Sheet1!$A$2:$C$187,2,FALSE)</f>
        <v>113</v>
      </c>
      <c r="N42">
        <f>VLOOKUP(A42,[6]Sheet1!$A$2:$C$187,3,FALSE)</f>
        <v>41</v>
      </c>
      <c r="O42" t="e">
        <f>VLOOKUP(A42,[7]Sheet1!$A$2:$C$55,2,FALSE)</f>
        <v>#N/A</v>
      </c>
      <c r="P42" t="e">
        <f>VLOOKUP(A42,[7]Sheet1!$A$2:$C$55,3,FALSE)</f>
        <v>#N/A</v>
      </c>
      <c r="Q42">
        <f>AVERAGEIF(C42:D42,"&lt;&gt;#N/A")</f>
        <v>111</v>
      </c>
      <c r="R42" t="e">
        <f>AVERAGEIF(E42:F42,"&lt;&gt;#N/A")</f>
        <v>#DIV/0!</v>
      </c>
      <c r="S42">
        <f>AVERAGEIF(G42:H42,"&lt;&gt;#N/A")</f>
        <v>125</v>
      </c>
      <c r="T42" t="e">
        <f>AVERAGEIF(I42:J42,"&lt;&gt;#N/A")</f>
        <v>#DIV/0!</v>
      </c>
      <c r="U42" t="e">
        <f>AVERAGEIF(K42:L42,"&lt;&gt;#N/A")</f>
        <v>#DIV/0!</v>
      </c>
      <c r="V42">
        <f>AVERAGEIF(M42:N42,"&lt;&gt;#N/A")</f>
        <v>77</v>
      </c>
      <c r="W42" t="e">
        <f>AVERAGEIF(O42:P42,"&lt;&gt;#N/A")</f>
        <v>#DIV/0!</v>
      </c>
      <c r="X42">
        <f>COUNT(O42,M42,K42,I42,G42,E42,C42)</f>
        <v>3</v>
      </c>
      <c r="Y42">
        <f>COUNT(P42,N42,L42,J42,H42,F42,D42)</f>
        <v>2</v>
      </c>
      <c r="Z42">
        <f>X42/AC42</f>
        <v>0.6</v>
      </c>
      <c r="AA42">
        <f>Y42/AC42</f>
        <v>0.4</v>
      </c>
      <c r="AB42">
        <f>VLOOKUP(Table1[[#This Row],[Country]],[8]gdp!$A$2:$B$265,2,FALSE)</f>
        <v>5854.5697356705105</v>
      </c>
      <c r="AC42">
        <f>Y42+X42</f>
        <v>5</v>
      </c>
    </row>
    <row r="43" spans="1:29" x14ac:dyDescent="0.75">
      <c r="A43" t="s">
        <v>37</v>
      </c>
      <c r="B43">
        <v>42</v>
      </c>
      <c r="C43">
        <f>VLOOKUP(A43,[1]Sheet1!$A$2:$C$166,2,FALSE)</f>
        <v>25</v>
      </c>
      <c r="D43">
        <f>VLOOKUP(A43,[1]Sheet1!$A$2:$C$166,3,FALSE)</f>
        <v>51</v>
      </c>
      <c r="E43" t="e">
        <f>VLOOKUP(A43,[2]Sheet1!$A$2:$C$96,2,FALSE)</f>
        <v>#N/A</v>
      </c>
      <c r="F43" t="e">
        <f>VLOOKUP(A43,[2]Sheet1!$A$2:$C$96,3,FALSE)</f>
        <v>#N/A</v>
      </c>
      <c r="G43">
        <f>VLOOKUP(A43,[3]Sheet1!$A$2:$C$212,2,FALSE)</f>
        <v>19</v>
      </c>
      <c r="H43">
        <f>VLOOKUP(A43,[3]Sheet1!$A$2:$C$212,3,FALSE)</f>
        <v>28</v>
      </c>
      <c r="I43">
        <f>VLOOKUP(A43,[4]Sheet1!$A$2:$C$41,2,FALSE)</f>
        <v>21</v>
      </c>
      <c r="J43">
        <f>VLOOKUP(A43,[4]Sheet1!$A$2:$C$41,3,FALSE)</f>
        <v>23</v>
      </c>
      <c r="K43">
        <f>VLOOKUP(A43,[5]Sheet1!$A$2:$C$130,2,FALSE)</f>
        <v>48</v>
      </c>
      <c r="L43">
        <f>VLOOKUP(A43,[5]Sheet1!$A$2:$C$130,3,FALSE)</f>
        <v>34</v>
      </c>
      <c r="M43">
        <f>VLOOKUP(A43,[6]Sheet1!$A$2:$C$187,2,FALSE)</f>
        <v>4</v>
      </c>
      <c r="N43">
        <f>VLOOKUP(A43,[6]Sheet1!$A$2:$C$187,3,FALSE)</f>
        <v>26</v>
      </c>
      <c r="O43" t="e">
        <f>VLOOKUP(A43,[7]Sheet1!$A$2:$C$55,2,FALSE)</f>
        <v>#N/A</v>
      </c>
      <c r="P43" t="e">
        <f>VLOOKUP(A43,[7]Sheet1!$A$2:$C$55,3,FALSE)</f>
        <v>#N/A</v>
      </c>
      <c r="Q43">
        <f>AVERAGEIF(C43:D43,"&lt;&gt;#N/A")</f>
        <v>38</v>
      </c>
      <c r="R43" t="e">
        <f>AVERAGEIF(E43:F43,"&lt;&gt;#N/A")</f>
        <v>#DIV/0!</v>
      </c>
      <c r="S43">
        <f>AVERAGEIF(G43:H43,"&lt;&gt;#N/A")</f>
        <v>23.5</v>
      </c>
      <c r="T43">
        <f>AVERAGEIF(I43:J43,"&lt;&gt;#N/A")</f>
        <v>22</v>
      </c>
      <c r="U43">
        <f>AVERAGEIF(K43:L43,"&lt;&gt;#N/A")</f>
        <v>41</v>
      </c>
      <c r="V43">
        <f>AVERAGEIF(M43:N43,"&lt;&gt;#N/A")</f>
        <v>15</v>
      </c>
      <c r="W43" t="e">
        <f>AVERAGEIF(O43:P43,"&lt;&gt;#N/A")</f>
        <v>#DIV/0!</v>
      </c>
      <c r="X43">
        <f>COUNT(O43,M43,K43,I43,G43,E43,C43)</f>
        <v>5</v>
      </c>
      <c r="Y43">
        <f>COUNT(P43,N43,L43,J43,H43,F43,D43)</f>
        <v>5</v>
      </c>
      <c r="Z43">
        <f>X43/AC43</f>
        <v>0.5</v>
      </c>
      <c r="AA43">
        <f>Y43/AC43</f>
        <v>0.5</v>
      </c>
      <c r="AB43">
        <f>VLOOKUP(Table1[[#This Row],[Country]],[8]gdp!$A$2:$B$265,2,FALSE)</f>
        <v>29923.709567949802</v>
      </c>
      <c r="AC43">
        <f>Y43+X43</f>
        <v>10</v>
      </c>
    </row>
    <row r="44" spans="1:29" x14ac:dyDescent="0.75">
      <c r="A44" t="s">
        <v>34</v>
      </c>
      <c r="B44">
        <v>43</v>
      </c>
      <c r="C44">
        <f>VLOOKUP(A44,[1]Sheet1!$A$2:$C$166,2,FALSE)</f>
        <v>112</v>
      </c>
      <c r="D44" t="e">
        <f>VLOOKUP(A44,[1]Sheet1!$A$2:$C$166,3,FALSE)</f>
        <v>#N/A</v>
      </c>
      <c r="E44">
        <f>VLOOKUP(A44,[2]Sheet1!$A$2:$C$96,2,FALSE)</f>
        <v>48</v>
      </c>
      <c r="F44" t="e">
        <f>VLOOKUP(A44,[2]Sheet1!$A$2:$C$96,3,FALSE)</f>
        <v>#N/A</v>
      </c>
      <c r="G44">
        <f>VLOOKUP(A44,[3]Sheet1!$A$2:$C$212,2,FALSE)</f>
        <v>110</v>
      </c>
      <c r="H44">
        <f>VLOOKUP(A44,[3]Sheet1!$A$2:$C$212,3,FALSE)</f>
        <v>82</v>
      </c>
      <c r="I44" t="e">
        <f>VLOOKUP(A44,[4]Sheet1!$A$2:$C$41,2,FALSE)</f>
        <v>#N/A</v>
      </c>
      <c r="J44" t="e">
        <f>VLOOKUP(A44,[4]Sheet1!$A$2:$C$41,3,FALSE)</f>
        <v>#N/A</v>
      </c>
      <c r="K44" t="e">
        <f>VLOOKUP(A44,[5]Sheet1!$A$2:$C$130,2,FALSE)</f>
        <v>#N/A</v>
      </c>
      <c r="L44" t="e">
        <f>VLOOKUP(A44,[5]Sheet1!$A$2:$C$130,3,FALSE)</f>
        <v>#N/A</v>
      </c>
      <c r="M44">
        <f>VLOOKUP(A44,[6]Sheet1!$A$2:$C$187,2,FALSE)</f>
        <v>133</v>
      </c>
      <c r="N44" t="e">
        <f>VLOOKUP(A44,[6]Sheet1!$A$2:$C$187,3,FALSE)</f>
        <v>#N/A</v>
      </c>
      <c r="O44" t="e">
        <f>VLOOKUP(A44,[7]Sheet1!$A$2:$C$55,2,FALSE)</f>
        <v>#N/A</v>
      </c>
      <c r="P44" t="e">
        <f>VLOOKUP(A44,[7]Sheet1!$A$2:$C$55,3,FALSE)</f>
        <v>#N/A</v>
      </c>
      <c r="Q44">
        <f>AVERAGEIF(C44:D44,"&lt;&gt;#N/A")</f>
        <v>112</v>
      </c>
      <c r="R44">
        <f>AVERAGEIF(E44:F44,"&lt;&gt;#N/A")</f>
        <v>48</v>
      </c>
      <c r="S44">
        <f>AVERAGEIF(G44:H44,"&lt;&gt;#N/A")</f>
        <v>96</v>
      </c>
      <c r="T44" t="e">
        <f>AVERAGEIF(I44:J44,"&lt;&gt;#N/A")</f>
        <v>#DIV/0!</v>
      </c>
      <c r="U44" t="e">
        <f>AVERAGEIF(K44:L44,"&lt;&gt;#N/A")</f>
        <v>#DIV/0!</v>
      </c>
      <c r="V44">
        <f>AVERAGEIF(M44:N44,"&lt;&gt;#N/A")</f>
        <v>133</v>
      </c>
      <c r="W44" t="e">
        <f>AVERAGEIF(O44:P44,"&lt;&gt;#N/A")</f>
        <v>#DIV/0!</v>
      </c>
      <c r="X44">
        <f>COUNT(O44,M44,K44,I44,G44,E44,C44)</f>
        <v>4</v>
      </c>
      <c r="Y44">
        <f>COUNT(P44,N44,L44,J44,H44,F44,D44)</f>
        <v>1</v>
      </c>
      <c r="Z44">
        <f>X44/AC44</f>
        <v>0.8</v>
      </c>
      <c r="AA44">
        <f>Y44/AC44</f>
        <v>0.2</v>
      </c>
      <c r="AB44">
        <f>VLOOKUP(Table1[[#This Row],[Country]],[8]gdp!$A$2:$B$265,2,FALSE)</f>
        <v>47708.055486150297</v>
      </c>
      <c r="AC44">
        <f>Y44+X44</f>
        <v>5</v>
      </c>
    </row>
    <row r="45" spans="1:29" x14ac:dyDescent="0.75">
      <c r="A45" t="s">
        <v>38</v>
      </c>
      <c r="B45">
        <v>44</v>
      </c>
      <c r="C45">
        <f>VLOOKUP(A45,[1]Sheet1!$A$2:$C$166,2,FALSE)</f>
        <v>136</v>
      </c>
      <c r="D45">
        <f>VLOOKUP(A45,[1]Sheet1!$A$2:$C$166,3,FALSE)</f>
        <v>54</v>
      </c>
      <c r="E45" t="e">
        <f>VLOOKUP(A45,[2]Sheet1!$A$2:$C$96,2,FALSE)</f>
        <v>#N/A</v>
      </c>
      <c r="F45" t="e">
        <f>VLOOKUP(A45,[2]Sheet1!$A$2:$C$96,3,FALSE)</f>
        <v>#N/A</v>
      </c>
      <c r="G45">
        <f>VLOOKUP(A45,[3]Sheet1!$A$2:$C$212,2,FALSE)</f>
        <v>84</v>
      </c>
      <c r="H45">
        <f>VLOOKUP(A45,[3]Sheet1!$A$2:$C$212,3,FALSE)</f>
        <v>42</v>
      </c>
      <c r="I45" t="e">
        <f>VLOOKUP(A45,[4]Sheet1!$A$2:$C$41,2,FALSE)</f>
        <v>#N/A</v>
      </c>
      <c r="J45" t="e">
        <f>VLOOKUP(A45,[4]Sheet1!$A$2:$C$41,3,FALSE)</f>
        <v>#N/A</v>
      </c>
      <c r="K45">
        <f>VLOOKUP(A45,[5]Sheet1!$A$2:$C$130,2,FALSE)</f>
        <v>51</v>
      </c>
      <c r="L45">
        <f>VLOOKUP(A45,[5]Sheet1!$A$2:$C$130,3,FALSE)</f>
        <v>92</v>
      </c>
      <c r="M45">
        <f>VLOOKUP(A45,[6]Sheet1!$A$2:$C$187,2,FALSE)</f>
        <v>143</v>
      </c>
      <c r="N45">
        <f>VLOOKUP(A45,[6]Sheet1!$A$2:$C$187,3,FALSE)</f>
        <v>121</v>
      </c>
      <c r="O45">
        <f>VLOOKUP(A45,[7]Sheet1!$A$2:$C$55,2,FALSE)</f>
        <v>51</v>
      </c>
      <c r="P45">
        <f>VLOOKUP(A45,[7]Sheet1!$A$2:$C$55,3,FALSE)</f>
        <v>15</v>
      </c>
      <c r="Q45">
        <f>AVERAGEIF(C45:D45,"&lt;&gt;#N/A")</f>
        <v>95</v>
      </c>
      <c r="R45" t="e">
        <f>AVERAGEIF(E45:F45,"&lt;&gt;#N/A")</f>
        <v>#DIV/0!</v>
      </c>
      <c r="S45">
        <f>AVERAGEIF(G45:H45,"&lt;&gt;#N/A")</f>
        <v>63</v>
      </c>
      <c r="T45" t="e">
        <f>AVERAGEIF(I45:J45,"&lt;&gt;#N/A")</f>
        <v>#DIV/0!</v>
      </c>
      <c r="U45">
        <f>AVERAGEIF(K45:L45,"&lt;&gt;#N/A")</f>
        <v>71.5</v>
      </c>
      <c r="V45">
        <f>AVERAGEIF(M45:N45,"&lt;&gt;#N/A")</f>
        <v>132</v>
      </c>
      <c r="W45">
        <f>AVERAGEIF(O45:P45,"&lt;&gt;#N/A")</f>
        <v>33</v>
      </c>
      <c r="X45">
        <f>COUNT(O45,M45,K45,I45,G45,E45,C45)</f>
        <v>5</v>
      </c>
      <c r="Y45">
        <f>COUNT(P45,N45,L45,J45,H45,F45,D45)</f>
        <v>5</v>
      </c>
      <c r="Z45">
        <f>X45/AC45</f>
        <v>0.5</v>
      </c>
      <c r="AA45">
        <f>Y45/AC45</f>
        <v>0.5</v>
      </c>
      <c r="AB45">
        <f>VLOOKUP(Table1[[#This Row],[Country]],[8]gdp!$A$2:$B$265,2,FALSE)</f>
        <v>6879.5680166995699</v>
      </c>
      <c r="AC45">
        <f>Y45+X45</f>
        <v>10</v>
      </c>
    </row>
    <row r="46" spans="1:29" x14ac:dyDescent="0.75">
      <c r="A46" t="s">
        <v>48</v>
      </c>
      <c r="B46">
        <v>45</v>
      </c>
      <c r="C46">
        <f>VLOOKUP(A46,[1]Sheet1!$A$2:$C$166,2,FALSE)</f>
        <v>138</v>
      </c>
      <c r="D46" t="e">
        <f>VLOOKUP(A46,[1]Sheet1!$A$2:$C$166,3,FALSE)</f>
        <v>#N/A</v>
      </c>
      <c r="E46">
        <f>VLOOKUP(A46,[2]Sheet1!$A$2:$C$96,2,FALSE)</f>
        <v>28</v>
      </c>
      <c r="F46">
        <f>VLOOKUP(A46,[2]Sheet1!$A$2:$C$96,3,FALSE)</f>
        <v>35</v>
      </c>
      <c r="G46">
        <f>VLOOKUP(A46,[3]Sheet1!$A$2:$C$212,2,FALSE)</f>
        <v>156</v>
      </c>
      <c r="H46" t="e">
        <f>VLOOKUP(A46,[3]Sheet1!$A$2:$C$212,3,FALSE)</f>
        <v>#N/A</v>
      </c>
      <c r="I46" t="e">
        <f>VLOOKUP(A46,[4]Sheet1!$A$2:$C$41,2,FALSE)</f>
        <v>#N/A</v>
      </c>
      <c r="J46" t="e">
        <f>VLOOKUP(A46,[4]Sheet1!$A$2:$C$41,3,FALSE)</f>
        <v>#N/A</v>
      </c>
      <c r="K46" t="e">
        <f>VLOOKUP(A46,[5]Sheet1!$A$2:$C$130,2,FALSE)</f>
        <v>#N/A</v>
      </c>
      <c r="L46" t="e">
        <f>VLOOKUP(A46,[5]Sheet1!$A$2:$C$130,3,FALSE)</f>
        <v>#N/A</v>
      </c>
      <c r="M46">
        <f>VLOOKUP(A46,[6]Sheet1!$A$2:$C$187,2,FALSE)</f>
        <v>135</v>
      </c>
      <c r="N46" t="e">
        <f>VLOOKUP(A46,[6]Sheet1!$A$2:$C$187,3,FALSE)</f>
        <v>#N/A</v>
      </c>
      <c r="O46">
        <f>VLOOKUP(A46,[7]Sheet1!$A$2:$C$55,2,FALSE)</f>
        <v>40</v>
      </c>
      <c r="P46" t="e">
        <f>VLOOKUP(A46,[7]Sheet1!$A$2:$C$55,3,FALSE)</f>
        <v>#N/A</v>
      </c>
      <c r="Q46">
        <f>AVERAGEIF(C46:D46,"&lt;&gt;#N/A")</f>
        <v>138</v>
      </c>
      <c r="R46">
        <f>AVERAGEIF(E46:F46,"&lt;&gt;#N/A")</f>
        <v>31.5</v>
      </c>
      <c r="S46">
        <f>AVERAGEIF(G46:H46,"&lt;&gt;#N/A")</f>
        <v>156</v>
      </c>
      <c r="T46" t="e">
        <f>AVERAGEIF(I46:J46,"&lt;&gt;#N/A")</f>
        <v>#DIV/0!</v>
      </c>
      <c r="U46" t="e">
        <f>AVERAGEIF(K46:L46,"&lt;&gt;#N/A")</f>
        <v>#DIV/0!</v>
      </c>
      <c r="V46">
        <f>AVERAGEIF(M46:N46,"&lt;&gt;#N/A")</f>
        <v>135</v>
      </c>
      <c r="W46">
        <f>AVERAGEIF(O46:P46,"&lt;&gt;#N/A")</f>
        <v>40</v>
      </c>
      <c r="X46">
        <f>COUNT(O46,M46,K46,I46,G46,E46,C46)</f>
        <v>5</v>
      </c>
      <c r="Y46">
        <f>COUNT(P46,N46,L46,J46,H46,F46,D46)</f>
        <v>1</v>
      </c>
      <c r="Z46">
        <f>X46/AC46</f>
        <v>0.83333333333333337</v>
      </c>
      <c r="AA46">
        <f>Y46/AC46</f>
        <v>0.16666666666666666</v>
      </c>
      <c r="AB46">
        <f>VLOOKUP(Table1[[#This Row],[Country]],[8]gdp!$A$2:$B$265,2,FALSE)</f>
        <v>72095.681381368398</v>
      </c>
      <c r="AC46">
        <f>Y46+X46</f>
        <v>6</v>
      </c>
    </row>
    <row r="47" spans="1:29" x14ac:dyDescent="0.75">
      <c r="A47" t="s">
        <v>49</v>
      </c>
      <c r="B47">
        <v>46</v>
      </c>
      <c r="C47">
        <f>VLOOKUP(A47,[1]Sheet1!$A$2:$C$166,2,FALSE)</f>
        <v>102</v>
      </c>
      <c r="D47">
        <f>VLOOKUP(A47,[1]Sheet1!$A$2:$C$166,3,FALSE)</f>
        <v>52</v>
      </c>
      <c r="E47">
        <f>VLOOKUP(A47,[2]Sheet1!$A$2:$C$96,2,FALSE)</f>
        <v>57</v>
      </c>
      <c r="F47">
        <f>VLOOKUP(A47,[2]Sheet1!$A$2:$C$96,3,FALSE)</f>
        <v>12</v>
      </c>
      <c r="G47">
        <f>VLOOKUP(A47,[3]Sheet1!$A$2:$C$212,2,FALSE)</f>
        <v>116</v>
      </c>
      <c r="H47">
        <f>VLOOKUP(A47,[3]Sheet1!$A$2:$C$212,3,FALSE)</f>
        <v>34</v>
      </c>
      <c r="I47" t="e">
        <f>VLOOKUP(A47,[4]Sheet1!$A$2:$C$41,2,FALSE)</f>
        <v>#N/A</v>
      </c>
      <c r="J47">
        <f>VLOOKUP(A47,[4]Sheet1!$A$2:$C$41,3,FALSE)</f>
        <v>28</v>
      </c>
      <c r="K47">
        <f>VLOOKUP(A47,[5]Sheet1!$A$2:$C$130,2,FALSE)</f>
        <v>28</v>
      </c>
      <c r="L47">
        <f>VLOOKUP(A47,[5]Sheet1!$A$2:$C$130,3,FALSE)</f>
        <v>75</v>
      </c>
      <c r="M47">
        <f>VLOOKUP(A47,[6]Sheet1!$A$2:$C$187,2,FALSE)</f>
        <v>40</v>
      </c>
      <c r="N47">
        <f>VLOOKUP(A47,[6]Sheet1!$A$2:$C$187,3,FALSE)</f>
        <v>14</v>
      </c>
      <c r="O47">
        <f>VLOOKUP(A47,[7]Sheet1!$A$2:$C$55,2,FALSE)</f>
        <v>47</v>
      </c>
      <c r="P47">
        <f>VLOOKUP(A47,[7]Sheet1!$A$2:$C$55,3,FALSE)</f>
        <v>17</v>
      </c>
      <c r="Q47">
        <f>AVERAGEIF(C47:D47,"&lt;&gt;#N/A")</f>
        <v>77</v>
      </c>
      <c r="R47">
        <f>AVERAGEIF(E47:F47,"&lt;&gt;#N/A")</f>
        <v>34.5</v>
      </c>
      <c r="S47">
        <f>AVERAGEIF(G47:H47,"&lt;&gt;#N/A")</f>
        <v>75</v>
      </c>
      <c r="T47">
        <f>AVERAGEIF(I47:J47,"&lt;&gt;#N/A")</f>
        <v>28</v>
      </c>
      <c r="U47">
        <f>AVERAGEIF(K47:L47,"&lt;&gt;#N/A")</f>
        <v>51.5</v>
      </c>
      <c r="V47">
        <f>AVERAGEIF(M47:N47,"&lt;&gt;#N/A")</f>
        <v>27</v>
      </c>
      <c r="W47">
        <f>AVERAGEIF(O47:P47,"&lt;&gt;#N/A")</f>
        <v>32</v>
      </c>
      <c r="X47">
        <f>COUNT(O47,M47,K47,I47,G47,E47,C47)</f>
        <v>6</v>
      </c>
      <c r="Y47">
        <f>COUNT(P47,N47,L47,J47,H47,F47,D47)</f>
        <v>7</v>
      </c>
      <c r="Z47">
        <f>X47/AC47</f>
        <v>0.46153846153846156</v>
      </c>
      <c r="AA47">
        <f>Y47/AC47</f>
        <v>0.53846153846153844</v>
      </c>
      <c r="AB47">
        <f>VLOOKUP(Table1[[#This Row],[Country]],[8]gdp!$A$2:$B$265,2,FALSE)</f>
        <v>17910.148919757401</v>
      </c>
      <c r="AC47">
        <f>Y47+X47</f>
        <v>13</v>
      </c>
    </row>
    <row r="48" spans="1:29" x14ac:dyDescent="0.75">
      <c r="A48" t="s">
        <v>33</v>
      </c>
      <c r="B48">
        <v>47</v>
      </c>
      <c r="C48">
        <f>VLOOKUP(A48,[1]Sheet1!$A$2:$C$166,2,FALSE)</f>
        <v>13</v>
      </c>
      <c r="D48">
        <f>VLOOKUP(A48,[1]Sheet1!$A$2:$C$166,3,FALSE)</f>
        <v>31</v>
      </c>
      <c r="E48">
        <f>VLOOKUP(A48,[2]Sheet1!$A$2:$C$96,2,FALSE)</f>
        <v>22</v>
      </c>
      <c r="F48" t="e">
        <f>VLOOKUP(A48,[2]Sheet1!$A$2:$C$96,3,FALSE)</f>
        <v>#N/A</v>
      </c>
      <c r="G48">
        <f>VLOOKUP(A48,[3]Sheet1!$A$2:$C$212,2,FALSE)</f>
        <v>14</v>
      </c>
      <c r="H48">
        <f>VLOOKUP(A48,[3]Sheet1!$A$2:$C$212,3,FALSE)</f>
        <v>15</v>
      </c>
      <c r="I48">
        <f>VLOOKUP(A48,[4]Sheet1!$A$2:$C$41,2,FALSE)</f>
        <v>32</v>
      </c>
      <c r="J48">
        <f>VLOOKUP(A48,[4]Sheet1!$A$2:$C$41,3,FALSE)</f>
        <v>17</v>
      </c>
      <c r="K48">
        <f>VLOOKUP(A48,[5]Sheet1!$A$2:$C$130,2,FALSE)</f>
        <v>11</v>
      </c>
      <c r="L48">
        <f>VLOOKUP(A48,[5]Sheet1!$A$2:$C$130,3,FALSE)</f>
        <v>14</v>
      </c>
      <c r="M48">
        <f>VLOOKUP(A48,[6]Sheet1!$A$2:$C$187,2,FALSE)</f>
        <v>3</v>
      </c>
      <c r="N48">
        <f>VLOOKUP(A48,[6]Sheet1!$A$2:$C$187,3,FALSE)</f>
        <v>8</v>
      </c>
      <c r="O48">
        <f>VLOOKUP(A48,[7]Sheet1!$A$2:$C$55,2,FALSE)</f>
        <v>3</v>
      </c>
      <c r="P48">
        <f>VLOOKUP(A48,[7]Sheet1!$A$2:$C$55,3,FALSE)</f>
        <v>3</v>
      </c>
      <c r="Q48">
        <f>AVERAGEIF(C48:D48,"&lt;&gt;#N/A")</f>
        <v>22</v>
      </c>
      <c r="R48">
        <f>AVERAGEIF(E48:F48,"&lt;&gt;#N/A")</f>
        <v>22</v>
      </c>
      <c r="S48">
        <f>AVERAGEIF(G48:H48,"&lt;&gt;#N/A")</f>
        <v>14.5</v>
      </c>
      <c r="T48">
        <f>AVERAGEIF(I48:J48,"&lt;&gt;#N/A")</f>
        <v>24.5</v>
      </c>
      <c r="U48">
        <f>AVERAGEIF(K48:L48,"&lt;&gt;#N/A")</f>
        <v>12.5</v>
      </c>
      <c r="V48">
        <f>AVERAGEIF(M48:N48,"&lt;&gt;#N/A")</f>
        <v>5.5</v>
      </c>
      <c r="W48">
        <f>AVERAGEIF(O48:P48,"&lt;&gt;#N/A")</f>
        <v>3</v>
      </c>
      <c r="X48">
        <f>COUNT(O48,M48,K48,I48,G48,E48,C48)</f>
        <v>7</v>
      </c>
      <c r="Y48">
        <f>COUNT(P48,N48,L48,J48,H48,F48,D48)</f>
        <v>6</v>
      </c>
      <c r="Z48">
        <f>X48/AC48</f>
        <v>0.53846153846153844</v>
      </c>
      <c r="AA48">
        <f>Y48/AC48</f>
        <v>0.46153846153846156</v>
      </c>
      <c r="AB48">
        <f>VLOOKUP(Table1[[#This Row],[Country]],[8]gdp!$A$2:$B$265,2,FALSE)</f>
        <v>40923.702222679101</v>
      </c>
      <c r="AC48">
        <f>Y48+X48</f>
        <v>13</v>
      </c>
    </row>
    <row r="49" spans="1:29" x14ac:dyDescent="0.75">
      <c r="A49" t="s">
        <v>47</v>
      </c>
      <c r="B49">
        <v>48</v>
      </c>
      <c r="C49">
        <f>VLOOKUP(A49,[1]Sheet1!$A$2:$C$166,2,FALSE)</f>
        <v>126</v>
      </c>
      <c r="D49">
        <f>VLOOKUP(A49,[1]Sheet1!$A$2:$C$166,3,FALSE)</f>
        <v>48</v>
      </c>
      <c r="E49" t="e">
        <f>VLOOKUP(A49,[2]Sheet1!$A$2:$C$96,2,FALSE)</f>
        <v>#N/A</v>
      </c>
      <c r="F49" t="e">
        <f>VLOOKUP(A49,[2]Sheet1!$A$2:$C$96,3,FALSE)</f>
        <v>#N/A</v>
      </c>
      <c r="G49">
        <f>VLOOKUP(A49,[3]Sheet1!$A$2:$C$212,2,FALSE)</f>
        <v>60</v>
      </c>
      <c r="H49">
        <f>VLOOKUP(A49,[3]Sheet1!$A$2:$C$212,3,FALSE)</f>
        <v>62</v>
      </c>
      <c r="I49" t="e">
        <f>VLOOKUP(A49,[4]Sheet1!$A$2:$C$41,2,FALSE)</f>
        <v>#N/A</v>
      </c>
      <c r="J49" t="e">
        <f>VLOOKUP(A49,[4]Sheet1!$A$2:$C$41,3,FALSE)</f>
        <v>#N/A</v>
      </c>
      <c r="K49" t="e">
        <f>VLOOKUP(A49,[5]Sheet1!$A$2:$C$130,2,FALSE)</f>
        <v>#N/A</v>
      </c>
      <c r="L49" t="e">
        <f>VLOOKUP(A49,[5]Sheet1!$A$2:$C$130,3,FALSE)</f>
        <v>#N/A</v>
      </c>
      <c r="M49">
        <f>VLOOKUP(A49,[6]Sheet1!$A$2:$C$187,2,FALSE)</f>
        <v>173</v>
      </c>
      <c r="N49">
        <f>VLOOKUP(A49,[6]Sheet1!$A$2:$C$187,3,FALSE)</f>
        <v>153</v>
      </c>
      <c r="O49">
        <f>VLOOKUP(A49,[7]Sheet1!$A$2:$C$55,2,FALSE)</f>
        <v>34</v>
      </c>
      <c r="P49" t="e">
        <f>VLOOKUP(A49,[7]Sheet1!$A$2:$C$55,3,FALSE)</f>
        <v>#N/A</v>
      </c>
      <c r="Q49">
        <f>AVERAGEIF(C49:D49,"&lt;&gt;#N/A")</f>
        <v>87</v>
      </c>
      <c r="R49" t="e">
        <f>AVERAGEIF(E49:F49,"&lt;&gt;#N/A")</f>
        <v>#DIV/0!</v>
      </c>
      <c r="S49">
        <f>AVERAGEIF(G49:H49,"&lt;&gt;#N/A")</f>
        <v>61</v>
      </c>
      <c r="T49" t="e">
        <f>AVERAGEIF(I49:J49,"&lt;&gt;#N/A")</f>
        <v>#DIV/0!</v>
      </c>
      <c r="U49" t="e">
        <f>AVERAGEIF(K49:L49,"&lt;&gt;#N/A")</f>
        <v>#DIV/0!</v>
      </c>
      <c r="V49">
        <f>AVERAGEIF(M49:N49,"&lt;&gt;#N/A")</f>
        <v>163</v>
      </c>
      <c r="W49">
        <f>AVERAGEIF(O49:P49,"&lt;&gt;#N/A")</f>
        <v>34</v>
      </c>
      <c r="X49">
        <f>COUNT(O49,M49,K49,I49,G49,E49,C49)</f>
        <v>4</v>
      </c>
      <c r="Y49">
        <f>COUNT(P49,N49,L49,J49,H49,F49,D49)</f>
        <v>3</v>
      </c>
      <c r="Z49">
        <f>X49/AC49</f>
        <v>0.5714285714285714</v>
      </c>
      <c r="AA49">
        <f>Y49/AC49</f>
        <v>0.42857142857142855</v>
      </c>
      <c r="AB49">
        <f>VLOOKUP(Table1[[#This Row],[Country]],[8]gdp!$A$2:$B$265,2,FALSE)</f>
        <v>11612.0450442826</v>
      </c>
      <c r="AC49">
        <f>Y49+X49</f>
        <v>7</v>
      </c>
    </row>
    <row r="50" spans="1:29" x14ac:dyDescent="0.75">
      <c r="A50" t="s">
        <v>150</v>
      </c>
      <c r="B50">
        <v>49</v>
      </c>
      <c r="C50" t="e">
        <f>VLOOKUP(A50,[1]Sheet1!$A$2:$C$166,2,FALSE)</f>
        <v>#N/A</v>
      </c>
      <c r="D50" t="e">
        <f>VLOOKUP(A50,[1]Sheet1!$A$2:$C$166,3,FALSE)</f>
        <v>#N/A</v>
      </c>
      <c r="E50">
        <f>VLOOKUP(A50,[2]Sheet1!$A$2:$C$96,2,FALSE)</f>
        <v>46</v>
      </c>
      <c r="F50" t="e">
        <f>VLOOKUP(A50,[2]Sheet1!$A$2:$C$96,3,FALSE)</f>
        <v>#N/A</v>
      </c>
      <c r="G50">
        <f>VLOOKUP(A50,[3]Sheet1!$A$2:$C$212,2,FALSE)</f>
        <v>166</v>
      </c>
      <c r="H50" t="e">
        <f>VLOOKUP(A50,[3]Sheet1!$A$2:$C$212,3,FALSE)</f>
        <v>#N/A</v>
      </c>
      <c r="I50" t="e">
        <f>VLOOKUP(A50,[4]Sheet1!$A$2:$C$41,2,FALSE)</f>
        <v>#N/A</v>
      </c>
      <c r="J50" t="e">
        <f>VLOOKUP(A50,[4]Sheet1!$A$2:$C$41,3,FALSE)</f>
        <v>#N/A</v>
      </c>
      <c r="K50" t="e">
        <f>VLOOKUP(A50,[5]Sheet1!$A$2:$C$130,2,FALSE)</f>
        <v>#N/A</v>
      </c>
      <c r="L50" t="e">
        <f>VLOOKUP(A50,[5]Sheet1!$A$2:$C$130,3,FALSE)</f>
        <v>#N/A</v>
      </c>
      <c r="M50">
        <f>VLOOKUP(A50,[6]Sheet1!$A$2:$C$187,2,FALSE)</f>
        <v>121</v>
      </c>
      <c r="N50">
        <f>VLOOKUP(A50,[6]Sheet1!$A$2:$C$187,3,FALSE)</f>
        <v>120</v>
      </c>
      <c r="O50" t="e">
        <f>VLOOKUP(A50,[7]Sheet1!$A$2:$C$55,2,FALSE)</f>
        <v>#N/A</v>
      </c>
      <c r="P50" t="e">
        <f>VLOOKUP(A50,[7]Sheet1!$A$2:$C$55,3,FALSE)</f>
        <v>#N/A</v>
      </c>
      <c r="Q50" t="e">
        <f>AVERAGEIF(C50:D50,"&lt;&gt;#N/A")</f>
        <v>#DIV/0!</v>
      </c>
      <c r="R50">
        <f>AVERAGEIF(E50:F50,"&lt;&gt;#N/A")</f>
        <v>46</v>
      </c>
      <c r="S50">
        <f>AVERAGEIF(G50:H50,"&lt;&gt;#N/A")</f>
        <v>166</v>
      </c>
      <c r="T50" t="e">
        <f>AVERAGEIF(I50:J50,"&lt;&gt;#N/A")</f>
        <v>#DIV/0!</v>
      </c>
      <c r="U50" t="e">
        <f>AVERAGEIF(K50:L50,"&lt;&gt;#N/A")</f>
        <v>#DIV/0!</v>
      </c>
      <c r="V50">
        <f>AVERAGEIF(M50:N50,"&lt;&gt;#N/A")</f>
        <v>120.5</v>
      </c>
      <c r="W50" t="e">
        <f>AVERAGEIF(O50:P50,"&lt;&gt;#N/A")</f>
        <v>#DIV/0!</v>
      </c>
      <c r="X50">
        <f>COUNT(O50,M50,K50,I50,G50,E50,C50)</f>
        <v>3</v>
      </c>
      <c r="Y50">
        <f>COUNT(P50,N50,L50,J50,H50,F50,D50)</f>
        <v>1</v>
      </c>
      <c r="Z50">
        <f>X50/AC50</f>
        <v>0.75</v>
      </c>
      <c r="AA50">
        <f>Y50/AC50</f>
        <v>0.25</v>
      </c>
      <c r="AB50">
        <f>VLOOKUP(Table1[[#This Row],[Country]],[8]gdp!$A$2:$B$265,2,FALSE)</f>
        <v>8525.1279938949901</v>
      </c>
      <c r="AC50">
        <f>Y50+X50</f>
        <v>4</v>
      </c>
    </row>
    <row r="51" spans="1:29" x14ac:dyDescent="0.75">
      <c r="A51" t="s">
        <v>39</v>
      </c>
      <c r="B51">
        <v>50</v>
      </c>
      <c r="C51">
        <f>VLOOKUP(A51,[1]Sheet1!$A$2:$C$166,2,FALSE)</f>
        <v>6</v>
      </c>
      <c r="D51">
        <f>VLOOKUP(A51,[1]Sheet1!$A$2:$C$166,3,FALSE)</f>
        <v>29</v>
      </c>
      <c r="E51" t="e">
        <f>VLOOKUP(A51,[2]Sheet1!$A$2:$C$96,2,FALSE)</f>
        <v>#N/A</v>
      </c>
      <c r="F51" t="e">
        <f>VLOOKUP(A51,[2]Sheet1!$A$2:$C$96,3,FALSE)</f>
        <v>#N/A</v>
      </c>
      <c r="G51">
        <f>VLOOKUP(A51,[3]Sheet1!$A$2:$C$212,2,FALSE)</f>
        <v>132</v>
      </c>
      <c r="H51">
        <f>VLOOKUP(A51,[3]Sheet1!$A$2:$C$212,3,FALSE)</f>
        <v>107</v>
      </c>
      <c r="I51" t="e">
        <f>VLOOKUP(A51,[4]Sheet1!$A$2:$C$41,2,FALSE)</f>
        <v>#N/A</v>
      </c>
      <c r="J51" t="e">
        <f>VLOOKUP(A51,[4]Sheet1!$A$2:$C$41,3,FALSE)</f>
        <v>#N/A</v>
      </c>
      <c r="K51">
        <f>VLOOKUP(A51,[5]Sheet1!$A$2:$C$130,2,FALSE)</f>
        <v>79</v>
      </c>
      <c r="L51">
        <f>VLOOKUP(A51,[5]Sheet1!$A$2:$C$130,3,FALSE)</f>
        <v>35</v>
      </c>
      <c r="M51">
        <f>VLOOKUP(A51,[6]Sheet1!$A$2:$C$187,2,FALSE)</f>
        <v>164</v>
      </c>
      <c r="N51" t="e">
        <f>VLOOKUP(A51,[6]Sheet1!$A$2:$C$187,3,FALSE)</f>
        <v>#N/A</v>
      </c>
      <c r="O51" t="e">
        <f>VLOOKUP(A51,[7]Sheet1!$A$2:$C$55,2,FALSE)</f>
        <v>#N/A</v>
      </c>
      <c r="P51" t="e">
        <f>VLOOKUP(A51,[7]Sheet1!$A$2:$C$55,3,FALSE)</f>
        <v>#N/A</v>
      </c>
      <c r="Q51">
        <f>AVERAGEIF(C51:D51,"&lt;&gt;#N/A")</f>
        <v>17.5</v>
      </c>
      <c r="R51" t="e">
        <f>AVERAGEIF(E51:F51,"&lt;&gt;#N/A")</f>
        <v>#DIV/0!</v>
      </c>
      <c r="S51">
        <f>AVERAGEIF(G51:H51,"&lt;&gt;#N/A")</f>
        <v>119.5</v>
      </c>
      <c r="T51" t="e">
        <f>AVERAGEIF(I51:J51,"&lt;&gt;#N/A")</f>
        <v>#DIV/0!</v>
      </c>
      <c r="U51">
        <f>AVERAGEIF(K51:L51,"&lt;&gt;#N/A")</f>
        <v>57</v>
      </c>
      <c r="V51">
        <f>AVERAGEIF(M51:N51,"&lt;&gt;#N/A")</f>
        <v>164</v>
      </c>
      <c r="W51" t="e">
        <f>AVERAGEIF(O51:P51,"&lt;&gt;#N/A")</f>
        <v>#DIV/0!</v>
      </c>
      <c r="X51">
        <f>COUNT(O51,M51,K51,I51,G51,E51,C51)</f>
        <v>4</v>
      </c>
      <c r="Y51">
        <f>COUNT(P51,N51,L51,J51,H51,F51,D51)</f>
        <v>3</v>
      </c>
      <c r="Z51">
        <f>X51/AC51</f>
        <v>0.5714285714285714</v>
      </c>
      <c r="AA51">
        <f>Y51/AC51</f>
        <v>0.42857142857142855</v>
      </c>
      <c r="AB51">
        <f>VLOOKUP(Table1[[#This Row],[Country]],[8]gdp!$A$2:$B$265,2,FALSE)</f>
        <v>33252.676833990699</v>
      </c>
      <c r="AC51">
        <f>Y51+X51</f>
        <v>7</v>
      </c>
    </row>
    <row r="52" spans="1:29" x14ac:dyDescent="0.75">
      <c r="A52" t="s">
        <v>41</v>
      </c>
      <c r="B52">
        <v>51</v>
      </c>
      <c r="C52">
        <f>VLOOKUP(A52,[1]Sheet1!$A$2:$C$166,2,FALSE)</f>
        <v>7</v>
      </c>
      <c r="D52">
        <f>VLOOKUP(A52,[1]Sheet1!$A$2:$C$166,3,FALSE)</f>
        <v>63</v>
      </c>
      <c r="E52" t="e">
        <f>VLOOKUP(A52,[2]Sheet1!$A$2:$C$96,2,FALSE)</f>
        <v>#N/A</v>
      </c>
      <c r="F52" t="e">
        <f>VLOOKUP(A52,[2]Sheet1!$A$2:$C$96,3,FALSE)</f>
        <v>#N/A</v>
      </c>
      <c r="G52">
        <f>VLOOKUP(A52,[3]Sheet1!$A$2:$C$212,2,FALSE)</f>
        <v>65</v>
      </c>
      <c r="H52">
        <f>VLOOKUP(A52,[3]Sheet1!$A$2:$C$212,3,FALSE)</f>
        <v>52</v>
      </c>
      <c r="I52" t="e">
        <f>VLOOKUP(A52,[4]Sheet1!$A$2:$C$41,2,FALSE)</f>
        <v>#N/A</v>
      </c>
      <c r="J52" t="e">
        <f>VLOOKUP(A52,[4]Sheet1!$A$2:$C$41,3,FALSE)</f>
        <v>#N/A</v>
      </c>
      <c r="K52">
        <f>VLOOKUP(A52,[5]Sheet1!$A$2:$C$130,2,FALSE)</f>
        <v>75</v>
      </c>
      <c r="L52">
        <f>VLOOKUP(A52,[5]Sheet1!$A$2:$C$130,3,FALSE)</f>
        <v>70</v>
      </c>
      <c r="M52">
        <f>VLOOKUP(A52,[6]Sheet1!$A$2:$C$187,2,FALSE)</f>
        <v>17</v>
      </c>
      <c r="N52">
        <f>VLOOKUP(A52,[6]Sheet1!$A$2:$C$187,3,FALSE)</f>
        <v>44</v>
      </c>
      <c r="O52" t="e">
        <f>VLOOKUP(A52,[7]Sheet1!$A$2:$C$55,2,FALSE)</f>
        <v>#N/A</v>
      </c>
      <c r="P52" t="e">
        <f>VLOOKUP(A52,[7]Sheet1!$A$2:$C$55,3,FALSE)</f>
        <v>#N/A</v>
      </c>
      <c r="Q52">
        <f>AVERAGEIF(C52:D52,"&lt;&gt;#N/A")</f>
        <v>35</v>
      </c>
      <c r="R52" t="e">
        <f>AVERAGEIF(E52:F52,"&lt;&gt;#N/A")</f>
        <v>#DIV/0!</v>
      </c>
      <c r="S52">
        <f>AVERAGEIF(G52:H52,"&lt;&gt;#N/A")</f>
        <v>58.5</v>
      </c>
      <c r="T52" t="e">
        <f>AVERAGEIF(I52:J52,"&lt;&gt;#N/A")</f>
        <v>#DIV/0!</v>
      </c>
      <c r="U52">
        <f>AVERAGEIF(K52:L52,"&lt;&gt;#N/A")</f>
        <v>72.5</v>
      </c>
      <c r="V52">
        <f>AVERAGEIF(M52:N52,"&lt;&gt;#N/A")</f>
        <v>30.5</v>
      </c>
      <c r="W52" t="e">
        <f>AVERAGEIF(O52:P52,"&lt;&gt;#N/A")</f>
        <v>#DIV/0!</v>
      </c>
      <c r="X52">
        <f>COUNT(O52,M52,K52,I52,G52,E52,C52)</f>
        <v>4</v>
      </c>
      <c r="Y52">
        <f>COUNT(P52,N52,L52,J52,H52,F52,D52)</f>
        <v>4</v>
      </c>
      <c r="Z52">
        <f>X52/AC52</f>
        <v>0.5</v>
      </c>
      <c r="AA52">
        <f>Y52/AC52</f>
        <v>0.5</v>
      </c>
      <c r="AB52">
        <f>VLOOKUP(Table1[[#This Row],[Country]],[8]gdp!$A$2:$B$265,2,FALSE)</f>
        <v>36387.4643533161</v>
      </c>
      <c r="AC52">
        <f>Y52+X52</f>
        <v>8</v>
      </c>
    </row>
    <row r="53" spans="1:29" x14ac:dyDescent="0.75">
      <c r="A53" t="s">
        <v>45</v>
      </c>
      <c r="B53">
        <v>52</v>
      </c>
      <c r="C53">
        <f>VLOOKUP(A53,[1]Sheet1!$A$2:$C$166,2,FALSE)</f>
        <v>61</v>
      </c>
      <c r="D53">
        <f>VLOOKUP(A53,[1]Sheet1!$A$2:$C$166,3,FALSE)</f>
        <v>79</v>
      </c>
      <c r="E53" t="e">
        <f>VLOOKUP(A53,[2]Sheet1!$A$2:$C$96,2,FALSE)</f>
        <v>#N/A</v>
      </c>
      <c r="F53" t="e">
        <f>VLOOKUP(A53,[2]Sheet1!$A$2:$C$96,3,FALSE)</f>
        <v>#N/A</v>
      </c>
      <c r="G53">
        <f>VLOOKUP(A53,[3]Sheet1!$A$2:$C$212,2,FALSE)</f>
        <v>27</v>
      </c>
      <c r="H53">
        <f>VLOOKUP(A53,[3]Sheet1!$A$2:$C$212,3,FALSE)</f>
        <v>41</v>
      </c>
      <c r="I53" t="e">
        <f>VLOOKUP(A53,[4]Sheet1!$A$2:$C$41,2,FALSE)</f>
        <v>#N/A</v>
      </c>
      <c r="J53" t="e">
        <f>VLOOKUP(A53,[4]Sheet1!$A$2:$C$41,3,FALSE)</f>
        <v>#N/A</v>
      </c>
      <c r="K53">
        <f>VLOOKUP(A53,[5]Sheet1!$A$2:$C$130,2,FALSE)</f>
        <v>33</v>
      </c>
      <c r="L53">
        <f>VLOOKUP(A53,[5]Sheet1!$A$2:$C$130,3,FALSE)</f>
        <v>18</v>
      </c>
      <c r="M53">
        <f>VLOOKUP(A53,[6]Sheet1!$A$2:$C$187,2,FALSE)</f>
        <v>59</v>
      </c>
      <c r="N53">
        <f>VLOOKUP(A53,[6]Sheet1!$A$2:$C$187,3,FALSE)</f>
        <v>64</v>
      </c>
      <c r="O53">
        <f>VLOOKUP(A53,[7]Sheet1!$A$2:$C$55,2,FALSE)</f>
        <v>29</v>
      </c>
      <c r="P53" t="e">
        <f>VLOOKUP(A53,[7]Sheet1!$A$2:$C$55,3,FALSE)</f>
        <v>#N/A</v>
      </c>
      <c r="Q53">
        <f>AVERAGEIF(C53:D53,"&lt;&gt;#N/A")</f>
        <v>70</v>
      </c>
      <c r="R53" t="e">
        <f>AVERAGEIF(E53:F53,"&lt;&gt;#N/A")</f>
        <v>#DIV/0!</v>
      </c>
      <c r="S53">
        <f>AVERAGEIF(G53:H53,"&lt;&gt;#N/A")</f>
        <v>34</v>
      </c>
      <c r="T53" t="e">
        <f>AVERAGEIF(I53:J53,"&lt;&gt;#N/A")</f>
        <v>#DIV/0!</v>
      </c>
      <c r="U53">
        <f>AVERAGEIF(K53:L53,"&lt;&gt;#N/A")</f>
        <v>25.5</v>
      </c>
      <c r="V53">
        <f>AVERAGEIF(M53:N53,"&lt;&gt;#N/A")</f>
        <v>61.5</v>
      </c>
      <c r="W53">
        <f>AVERAGEIF(O53:P53,"&lt;&gt;#N/A")</f>
        <v>29</v>
      </c>
      <c r="X53">
        <f>COUNT(O53,M53,K53,I53,G53,E53,C53)</f>
        <v>5</v>
      </c>
      <c r="Y53">
        <f>COUNT(P53,N53,L53,J53,H53,F53,D53)</f>
        <v>4</v>
      </c>
      <c r="Z53">
        <f>X53/AC53</f>
        <v>0.55555555555555558</v>
      </c>
      <c r="AA53">
        <f>Y53/AC53</f>
        <v>0.44444444444444442</v>
      </c>
      <c r="AB53">
        <f>VLOOKUP(Table1[[#This Row],[Country]],[8]gdp!$A$2:$B$265,2,FALSE)</f>
        <v>26660.2032841736</v>
      </c>
      <c r="AC53">
        <f>Y53+X53</f>
        <v>9</v>
      </c>
    </row>
    <row r="54" spans="1:29" x14ac:dyDescent="0.75">
      <c r="A54" t="s">
        <v>50</v>
      </c>
      <c r="B54">
        <v>53</v>
      </c>
      <c r="C54">
        <f>VLOOKUP(A54,[1]Sheet1!$A$2:$C$166,2,FALSE)</f>
        <v>15</v>
      </c>
      <c r="D54">
        <f>VLOOKUP(A54,[1]Sheet1!$A$2:$C$166,3,FALSE)</f>
        <v>24</v>
      </c>
      <c r="E54" t="e">
        <f>VLOOKUP(A54,[2]Sheet1!$A$2:$C$96,2,FALSE)</f>
        <v>#N/A</v>
      </c>
      <c r="F54" t="e">
        <f>VLOOKUP(A54,[2]Sheet1!$A$2:$C$96,3,FALSE)</f>
        <v>#N/A</v>
      </c>
      <c r="G54">
        <f>VLOOKUP(A54,[3]Sheet1!$A$2:$C$212,2,FALSE)</f>
        <v>137</v>
      </c>
      <c r="H54">
        <f>VLOOKUP(A54,[3]Sheet1!$A$2:$C$212,3,FALSE)</f>
        <v>94</v>
      </c>
      <c r="I54" t="e">
        <f>VLOOKUP(A54,[4]Sheet1!$A$2:$C$41,2,FALSE)</f>
        <v>#N/A</v>
      </c>
      <c r="J54" t="e">
        <f>VLOOKUP(A54,[4]Sheet1!$A$2:$C$41,3,FALSE)</f>
        <v>#N/A</v>
      </c>
      <c r="K54">
        <f>VLOOKUP(A54,[5]Sheet1!$A$2:$C$130,2,FALSE)</f>
        <v>68</v>
      </c>
      <c r="L54">
        <f>VLOOKUP(A54,[5]Sheet1!$A$2:$C$130,3,FALSE)</f>
        <v>58</v>
      </c>
      <c r="M54">
        <f>VLOOKUP(A54,[6]Sheet1!$A$2:$C$187,2,FALSE)</f>
        <v>74</v>
      </c>
      <c r="N54">
        <f>VLOOKUP(A54,[6]Sheet1!$A$2:$C$187,3,FALSE)</f>
        <v>69</v>
      </c>
      <c r="O54" t="e">
        <f>VLOOKUP(A54,[7]Sheet1!$A$2:$C$55,2,FALSE)</f>
        <v>#N/A</v>
      </c>
      <c r="P54" t="e">
        <f>VLOOKUP(A54,[7]Sheet1!$A$2:$C$55,3,FALSE)</f>
        <v>#N/A</v>
      </c>
      <c r="Q54">
        <f>AVERAGEIF(C54:D54,"&lt;&gt;#N/A")</f>
        <v>19.5</v>
      </c>
      <c r="R54" t="e">
        <f>AVERAGEIF(E54:F54,"&lt;&gt;#N/A")</f>
        <v>#DIV/0!</v>
      </c>
      <c r="S54">
        <f>AVERAGEIF(G54:H54,"&lt;&gt;#N/A")</f>
        <v>115.5</v>
      </c>
      <c r="T54" t="e">
        <f>AVERAGEIF(I54:J54,"&lt;&gt;#N/A")</f>
        <v>#DIV/0!</v>
      </c>
      <c r="U54">
        <f>AVERAGEIF(K54:L54,"&lt;&gt;#N/A")</f>
        <v>63</v>
      </c>
      <c r="V54">
        <f>AVERAGEIF(M54:N54,"&lt;&gt;#N/A")</f>
        <v>71.5</v>
      </c>
      <c r="W54" t="e">
        <f>AVERAGEIF(O54:P54,"&lt;&gt;#N/A")</f>
        <v>#DIV/0!</v>
      </c>
      <c r="X54">
        <f>COUNT(O54,M54,K54,I54,G54,E54,C54)</f>
        <v>4</v>
      </c>
      <c r="Y54">
        <f>COUNT(P54,N54,L54,J54,H54,F54,D54)</f>
        <v>4</v>
      </c>
      <c r="Z54">
        <f>X54/AC54</f>
        <v>0.5</v>
      </c>
      <c r="AA54">
        <f>Y54/AC54</f>
        <v>0.5</v>
      </c>
      <c r="AB54">
        <f>VLOOKUP(Table1[[#This Row],[Country]],[8]gdp!$A$2:$B$265,2,FALSE)</f>
        <v>28362.012043723</v>
      </c>
      <c r="AC54">
        <f>Y54+X54</f>
        <v>8</v>
      </c>
    </row>
    <row r="55" spans="1:29" x14ac:dyDescent="0.75">
      <c r="A55" t="s">
        <v>55</v>
      </c>
      <c r="B55">
        <v>54</v>
      </c>
      <c r="C55">
        <f>VLOOKUP(A55,[1]Sheet1!$A$2:$C$166,2,FALSE)</f>
        <v>48</v>
      </c>
      <c r="D55">
        <f>VLOOKUP(A55,[1]Sheet1!$A$2:$C$166,3,FALSE)</f>
        <v>10</v>
      </c>
      <c r="E55">
        <f>VLOOKUP(A55,[2]Sheet1!$A$2:$C$96,2,FALSE)</f>
        <v>55</v>
      </c>
      <c r="F55">
        <f>VLOOKUP(A55,[2]Sheet1!$A$2:$C$96,3,FALSE)</f>
        <v>29</v>
      </c>
      <c r="G55">
        <f>VLOOKUP(A55,[3]Sheet1!$A$2:$C$212,2,FALSE)</f>
        <v>29</v>
      </c>
      <c r="H55">
        <f>VLOOKUP(A55,[3]Sheet1!$A$2:$C$212,3,FALSE)</f>
        <v>7</v>
      </c>
      <c r="I55">
        <f>VLOOKUP(A55,[4]Sheet1!$A$2:$C$41,2,FALSE)</f>
        <v>18</v>
      </c>
      <c r="J55">
        <f>VLOOKUP(A55,[4]Sheet1!$A$2:$C$41,3,FALSE)</f>
        <v>14</v>
      </c>
      <c r="K55">
        <f>VLOOKUP(A55,[5]Sheet1!$A$2:$C$130,2,FALSE)</f>
        <v>15</v>
      </c>
      <c r="L55">
        <f>VLOOKUP(A55,[5]Sheet1!$A$2:$C$130,3,FALSE)</f>
        <v>11</v>
      </c>
      <c r="M55">
        <f>VLOOKUP(A55,[6]Sheet1!$A$2:$C$187,2,FALSE)</f>
        <v>11</v>
      </c>
      <c r="N55">
        <f>VLOOKUP(A55,[6]Sheet1!$A$2:$C$187,3,FALSE)</f>
        <v>6</v>
      </c>
      <c r="O55">
        <f>VLOOKUP(A55,[7]Sheet1!$A$2:$C$55,2,FALSE)</f>
        <v>8</v>
      </c>
      <c r="P55">
        <f>VLOOKUP(A55,[7]Sheet1!$A$2:$C$55,3,FALSE)</f>
        <v>9</v>
      </c>
      <c r="Q55">
        <f>AVERAGEIF(C55:D55,"&lt;&gt;#N/A")</f>
        <v>29</v>
      </c>
      <c r="R55">
        <f>AVERAGEIF(E55:F55,"&lt;&gt;#N/A")</f>
        <v>42</v>
      </c>
      <c r="S55">
        <f>AVERAGEIF(G55:H55,"&lt;&gt;#N/A")</f>
        <v>18</v>
      </c>
      <c r="T55">
        <f>AVERAGEIF(I55:J55,"&lt;&gt;#N/A")</f>
        <v>16</v>
      </c>
      <c r="U55">
        <f>AVERAGEIF(K55:L55,"&lt;&gt;#N/A")</f>
        <v>13</v>
      </c>
      <c r="V55">
        <f>AVERAGEIF(M55:N55,"&lt;&gt;#N/A")</f>
        <v>8.5</v>
      </c>
      <c r="W55">
        <f>AVERAGEIF(O55:P55,"&lt;&gt;#N/A")</f>
        <v>8.5</v>
      </c>
      <c r="X55">
        <f>COUNT(O55,M55,K55,I55,G55,E55,C55)</f>
        <v>7</v>
      </c>
      <c r="Y55">
        <f>COUNT(P55,N55,L55,J55,H55,F55,D55)</f>
        <v>7</v>
      </c>
      <c r="Z55">
        <f>X55/AC55</f>
        <v>0.5</v>
      </c>
      <c r="AA55">
        <f>Y55/AC55</f>
        <v>0.5</v>
      </c>
      <c r="AB55">
        <f>VLOOKUP(Table1[[#This Row],[Country]],[8]gdp!$A$2:$B$265,2,FALSE)</f>
        <v>42066.576296738203</v>
      </c>
      <c r="AC55">
        <f>Y55+X55</f>
        <v>14</v>
      </c>
    </row>
    <row r="56" spans="1:29" x14ac:dyDescent="0.75">
      <c r="A56" t="s">
        <v>54</v>
      </c>
      <c r="B56">
        <v>55</v>
      </c>
      <c r="C56" t="e">
        <f>VLOOKUP(A56,[1]Sheet1!$A$2:$C$166,2,FALSE)</f>
        <v>#N/A</v>
      </c>
      <c r="D56" t="e">
        <f>VLOOKUP(A56,[1]Sheet1!$A$2:$C$166,3,FALSE)</f>
        <v>#N/A</v>
      </c>
      <c r="E56" t="e">
        <f>VLOOKUP(A56,[2]Sheet1!$A$2:$C$96,2,FALSE)</f>
        <v>#N/A</v>
      </c>
      <c r="F56" t="e">
        <f>VLOOKUP(A56,[2]Sheet1!$A$2:$C$96,3,FALSE)</f>
        <v>#N/A</v>
      </c>
      <c r="G56">
        <f>VLOOKUP(A56,[3]Sheet1!$A$2:$C$212,2,FALSE)</f>
        <v>157</v>
      </c>
      <c r="H56" t="e">
        <f>VLOOKUP(A56,[3]Sheet1!$A$2:$C$212,3,FALSE)</f>
        <v>#N/A</v>
      </c>
      <c r="I56" t="e">
        <f>VLOOKUP(A56,[4]Sheet1!$A$2:$C$41,2,FALSE)</f>
        <v>#N/A</v>
      </c>
      <c r="J56" t="e">
        <f>VLOOKUP(A56,[4]Sheet1!$A$2:$C$41,3,FALSE)</f>
        <v>#N/A</v>
      </c>
      <c r="K56">
        <f>VLOOKUP(A56,[5]Sheet1!$A$2:$C$130,2,FALSE)</f>
        <v>129</v>
      </c>
      <c r="L56">
        <f>VLOOKUP(A56,[5]Sheet1!$A$2:$C$130,3,FALSE)</f>
        <v>93</v>
      </c>
      <c r="M56">
        <f>VLOOKUP(A56,[6]Sheet1!$A$2:$C$187,2,FALSE)</f>
        <v>99</v>
      </c>
      <c r="N56">
        <f>VLOOKUP(A56,[6]Sheet1!$A$2:$C$187,3,FALSE)</f>
        <v>124</v>
      </c>
      <c r="O56" t="e">
        <f>VLOOKUP(A56,[7]Sheet1!$A$2:$C$55,2,FALSE)</f>
        <v>#N/A</v>
      </c>
      <c r="P56" t="e">
        <f>VLOOKUP(A56,[7]Sheet1!$A$2:$C$55,3,FALSE)</f>
        <v>#N/A</v>
      </c>
      <c r="Q56" t="e">
        <f>AVERAGEIF(C56:D56,"&lt;&gt;#N/A")</f>
        <v>#DIV/0!</v>
      </c>
      <c r="R56" t="e">
        <f>AVERAGEIF(E56:F56,"&lt;&gt;#N/A")</f>
        <v>#DIV/0!</v>
      </c>
      <c r="S56">
        <f>AVERAGEIF(G56:H56,"&lt;&gt;#N/A")</f>
        <v>157</v>
      </c>
      <c r="T56" t="e">
        <f>AVERAGEIF(I56:J56,"&lt;&gt;#N/A")</f>
        <v>#DIV/0!</v>
      </c>
      <c r="U56">
        <f>AVERAGEIF(K56:L56,"&lt;&gt;#N/A")</f>
        <v>111</v>
      </c>
      <c r="V56">
        <f>AVERAGEIF(M56:N56,"&lt;&gt;#N/A")</f>
        <v>111.5</v>
      </c>
      <c r="W56" t="e">
        <f>AVERAGEIF(O56:P56,"&lt;&gt;#N/A")</f>
        <v>#DIV/0!</v>
      </c>
      <c r="X56">
        <f>COUNT(O56,M56,K56,I56,G56,E56,C56)</f>
        <v>3</v>
      </c>
      <c r="Y56">
        <f>COUNT(P56,N56,L56,J56,H56,F56,D56)</f>
        <v>2</v>
      </c>
      <c r="Z56">
        <f>X56/AC56</f>
        <v>0.6</v>
      </c>
      <c r="AA56">
        <f>Y56/AC56</f>
        <v>0.4</v>
      </c>
      <c r="AB56">
        <f>VLOOKUP(Table1[[#This Row],[Country]],[8]gdp!$A$2:$B$265,2,FALSE)</f>
        <v>22356.156670130102</v>
      </c>
      <c r="AC56">
        <f>Y56+X56</f>
        <v>5</v>
      </c>
    </row>
    <row r="57" spans="1:29" x14ac:dyDescent="0.75">
      <c r="A57" t="s">
        <v>53</v>
      </c>
      <c r="B57">
        <v>56</v>
      </c>
      <c r="C57">
        <f>VLOOKUP(A57,[1]Sheet1!$A$2:$C$166,2,FALSE)</f>
        <v>72</v>
      </c>
      <c r="D57">
        <f>VLOOKUP(A57,[1]Sheet1!$A$2:$C$166,3,FALSE)</f>
        <v>36</v>
      </c>
      <c r="E57">
        <f>VLOOKUP(A57,[2]Sheet1!$A$2:$C$96,2,FALSE)</f>
        <v>9</v>
      </c>
      <c r="F57">
        <f>VLOOKUP(A57,[2]Sheet1!$A$2:$C$96,3,FALSE)</f>
        <v>4</v>
      </c>
      <c r="G57">
        <f>VLOOKUP(A57,[3]Sheet1!$A$2:$C$212,2,FALSE)</f>
        <v>54</v>
      </c>
      <c r="H57">
        <f>VLOOKUP(A57,[3]Sheet1!$A$2:$C$212,3,FALSE)</f>
        <v>53</v>
      </c>
      <c r="I57" t="e">
        <f>VLOOKUP(A57,[4]Sheet1!$A$2:$C$41,2,FALSE)</f>
        <v>#N/A</v>
      </c>
      <c r="J57" t="e">
        <f>VLOOKUP(A57,[4]Sheet1!$A$2:$C$41,3,FALSE)</f>
        <v>#N/A</v>
      </c>
      <c r="K57">
        <f>VLOOKUP(A57,[5]Sheet1!$A$2:$C$130,2,FALSE)</f>
        <v>47</v>
      </c>
      <c r="L57">
        <f>VLOOKUP(A57,[5]Sheet1!$A$2:$C$130,3,FALSE)</f>
        <v>67</v>
      </c>
      <c r="M57">
        <f>VLOOKUP(A57,[6]Sheet1!$A$2:$C$187,2,FALSE)</f>
        <v>85</v>
      </c>
      <c r="N57">
        <f>VLOOKUP(A57,[6]Sheet1!$A$2:$C$187,3,FALSE)</f>
        <v>46</v>
      </c>
      <c r="O57" t="e">
        <f>VLOOKUP(A57,[7]Sheet1!$A$2:$C$55,2,FALSE)</f>
        <v>#N/A</v>
      </c>
      <c r="P57" t="e">
        <f>VLOOKUP(A57,[7]Sheet1!$A$2:$C$55,3,FALSE)</f>
        <v>#N/A</v>
      </c>
      <c r="Q57">
        <f>AVERAGEIF(C57:D57,"&lt;&gt;#N/A")</f>
        <v>54</v>
      </c>
      <c r="R57">
        <f>AVERAGEIF(E57:F57,"&lt;&gt;#N/A")</f>
        <v>6.5</v>
      </c>
      <c r="S57">
        <f>AVERAGEIF(G57:H57,"&lt;&gt;#N/A")</f>
        <v>53.5</v>
      </c>
      <c r="T57" t="e">
        <f>AVERAGEIF(I57:J57,"&lt;&gt;#N/A")</f>
        <v>#DIV/0!</v>
      </c>
      <c r="U57">
        <f>AVERAGEIF(K57:L57,"&lt;&gt;#N/A")</f>
        <v>57</v>
      </c>
      <c r="V57">
        <f>AVERAGEIF(M57:N57,"&lt;&gt;#N/A")</f>
        <v>65.5</v>
      </c>
      <c r="W57" t="e">
        <f>AVERAGEIF(O57:P57,"&lt;&gt;#N/A")</f>
        <v>#DIV/0!</v>
      </c>
      <c r="X57">
        <f>COUNT(O57,M57,K57,I57,G57,E57,C57)</f>
        <v>5</v>
      </c>
      <c r="Y57">
        <f>COUNT(P57,N57,L57,J57,H57,F57,D57)</f>
        <v>5</v>
      </c>
      <c r="Z57">
        <f>X57/AC57</f>
        <v>0.5</v>
      </c>
      <c r="AA57">
        <f>Y57/AC57</f>
        <v>0.5</v>
      </c>
      <c r="AB57">
        <f>VLOOKUP(Table1[[#This Row],[Country]],[8]gdp!$A$2:$B$265,2,FALSE)</f>
        <v>9065.6119705487708</v>
      </c>
      <c r="AC57">
        <f>Y57+X57</f>
        <v>10</v>
      </c>
    </row>
    <row r="58" spans="1:29" x14ac:dyDescent="0.75">
      <c r="A58" t="s">
        <v>51</v>
      </c>
      <c r="B58">
        <v>57</v>
      </c>
      <c r="C58">
        <f>VLOOKUP(A58,[1]Sheet1!$A$2:$C$166,2,FALSE)</f>
        <v>32</v>
      </c>
      <c r="D58">
        <f>VLOOKUP(A58,[1]Sheet1!$A$2:$C$166,3,FALSE)</f>
        <v>18</v>
      </c>
      <c r="E58">
        <f>VLOOKUP(A58,[2]Sheet1!$A$2:$C$96,2,FALSE)</f>
        <v>66</v>
      </c>
      <c r="F58">
        <f>VLOOKUP(A58,[2]Sheet1!$A$2:$C$96,3,FALSE)</f>
        <v>41</v>
      </c>
      <c r="G58">
        <f>VLOOKUP(A58,[3]Sheet1!$A$2:$C$212,2,FALSE)</f>
        <v>37</v>
      </c>
      <c r="H58">
        <f>VLOOKUP(A58,[3]Sheet1!$A$2:$C$212,3,FALSE)</f>
        <v>14</v>
      </c>
      <c r="I58">
        <f>VLOOKUP(A58,[4]Sheet1!$A$2:$C$41,2,FALSE)</f>
        <v>17</v>
      </c>
      <c r="J58">
        <f>VLOOKUP(A58,[4]Sheet1!$A$2:$C$41,3,FALSE)</f>
        <v>11</v>
      </c>
      <c r="K58">
        <f>VLOOKUP(A58,[5]Sheet1!$A$2:$C$130,2,FALSE)</f>
        <v>59</v>
      </c>
      <c r="L58" t="e">
        <f>VLOOKUP(A58,[5]Sheet1!$A$2:$C$130,3,FALSE)</f>
        <v>#N/A</v>
      </c>
      <c r="M58">
        <f>VLOOKUP(A58,[6]Sheet1!$A$2:$C$187,2,FALSE)</f>
        <v>24</v>
      </c>
      <c r="N58">
        <f>VLOOKUP(A58,[6]Sheet1!$A$2:$C$187,3,FALSE)</f>
        <v>9</v>
      </c>
      <c r="O58">
        <f>VLOOKUP(A58,[7]Sheet1!$A$2:$C$55,2,FALSE)</f>
        <v>39</v>
      </c>
      <c r="P58" t="e">
        <f>VLOOKUP(A58,[7]Sheet1!$A$2:$C$55,3,FALSE)</f>
        <v>#N/A</v>
      </c>
      <c r="Q58">
        <f>AVERAGEIF(C58:D58,"&lt;&gt;#N/A")</f>
        <v>25</v>
      </c>
      <c r="R58">
        <f>AVERAGEIF(E58:F58,"&lt;&gt;#N/A")</f>
        <v>53.5</v>
      </c>
      <c r="S58">
        <f>AVERAGEIF(G58:H58,"&lt;&gt;#N/A")</f>
        <v>25.5</v>
      </c>
      <c r="T58">
        <f>AVERAGEIF(I58:J58,"&lt;&gt;#N/A")</f>
        <v>14</v>
      </c>
      <c r="U58">
        <f>AVERAGEIF(K58:L58,"&lt;&gt;#N/A")</f>
        <v>59</v>
      </c>
      <c r="V58">
        <f>AVERAGEIF(M58:N58,"&lt;&gt;#N/A")</f>
        <v>16.5</v>
      </c>
      <c r="W58">
        <f>AVERAGEIF(O58:P58,"&lt;&gt;#N/A")</f>
        <v>39</v>
      </c>
      <c r="X58">
        <f>COUNT(O58,M58,K58,I58,G58,E58,C58)</f>
        <v>7</v>
      </c>
      <c r="Y58">
        <f>COUNT(P58,N58,L58,J58,H58,F58,D58)</f>
        <v>5</v>
      </c>
      <c r="Z58">
        <f>X58/AC58</f>
        <v>0.58333333333333337</v>
      </c>
      <c r="AA58">
        <f>Y58/AC58</f>
        <v>0.41666666666666669</v>
      </c>
      <c r="AB58">
        <f>VLOOKUP(Table1[[#This Row],[Country]],[8]gdp!$A$2:$B$265,2,FALSE)</f>
        <v>38824.115390261199</v>
      </c>
      <c r="AC58">
        <f>Y58+X58</f>
        <v>12</v>
      </c>
    </row>
    <row r="59" spans="1:29" x14ac:dyDescent="0.75">
      <c r="A59" t="s">
        <v>151</v>
      </c>
      <c r="B59">
        <v>58</v>
      </c>
      <c r="C59" t="e">
        <f>VLOOKUP(A59,[1]Sheet1!$A$2:$C$166,2,FALSE)</f>
        <v>#N/A</v>
      </c>
      <c r="D59" t="e">
        <f>VLOOKUP(A59,[1]Sheet1!$A$2:$C$166,3,FALSE)</f>
        <v>#N/A</v>
      </c>
      <c r="E59" t="e">
        <f>VLOOKUP(A59,[2]Sheet1!$A$2:$C$96,2,FALSE)</f>
        <v>#N/A</v>
      </c>
      <c r="F59" t="e">
        <f>VLOOKUP(A59,[2]Sheet1!$A$2:$C$96,3,FALSE)</f>
        <v>#N/A</v>
      </c>
      <c r="G59" t="e">
        <f>VLOOKUP(A59,[3]Sheet1!$A$2:$C$212,2,FALSE)</f>
        <v>#N/A</v>
      </c>
      <c r="H59" t="e">
        <f>VLOOKUP(A59,[3]Sheet1!$A$2:$C$212,3,FALSE)</f>
        <v>#N/A</v>
      </c>
      <c r="I59" t="e">
        <f>VLOOKUP(A59,[4]Sheet1!$A$2:$C$41,2,FALSE)</f>
        <v>#N/A</v>
      </c>
      <c r="J59" t="e">
        <f>VLOOKUP(A59,[4]Sheet1!$A$2:$C$41,3,FALSE)</f>
        <v>#N/A</v>
      </c>
      <c r="K59" t="e">
        <f>VLOOKUP(A59,[5]Sheet1!$A$2:$C$130,2,FALSE)</f>
        <v>#N/A</v>
      </c>
      <c r="L59" t="e">
        <f>VLOOKUP(A59,[5]Sheet1!$A$2:$C$130,3,FALSE)</f>
        <v>#N/A</v>
      </c>
      <c r="M59" t="e">
        <f>VLOOKUP(A59,[6]Sheet1!$A$2:$C$187,2,FALSE)</f>
        <v>#N/A</v>
      </c>
      <c r="N59" t="e">
        <f>VLOOKUP(A59,[6]Sheet1!$A$2:$C$187,3,FALSE)</f>
        <v>#N/A</v>
      </c>
      <c r="O59" t="e">
        <f>VLOOKUP(A59,[7]Sheet1!$A$2:$C$55,2,FALSE)</f>
        <v>#N/A</v>
      </c>
      <c r="P59" t="e">
        <f>VLOOKUP(A59,[7]Sheet1!$A$2:$C$55,3,FALSE)</f>
        <v>#N/A</v>
      </c>
      <c r="Q59" t="e">
        <f>AVERAGEIF(C59:D59,"&lt;&gt;#N/A")</f>
        <v>#DIV/0!</v>
      </c>
      <c r="R59" t="e">
        <f>AVERAGEIF(E59:F59,"&lt;&gt;#N/A")</f>
        <v>#DIV/0!</v>
      </c>
      <c r="S59" t="e">
        <f>AVERAGEIF(G59:H59,"&lt;&gt;#N/A")</f>
        <v>#DIV/0!</v>
      </c>
      <c r="T59" t="e">
        <f>AVERAGEIF(I59:J59,"&lt;&gt;#N/A")</f>
        <v>#DIV/0!</v>
      </c>
      <c r="U59" t="e">
        <f>AVERAGEIF(K59:L59,"&lt;&gt;#N/A")</f>
        <v>#DIV/0!</v>
      </c>
      <c r="V59" t="e">
        <f>AVERAGEIF(M59:N59,"&lt;&gt;#N/A")</f>
        <v>#DIV/0!</v>
      </c>
      <c r="W59" t="e">
        <f>AVERAGEIF(O59:P59,"&lt;&gt;#N/A")</f>
        <v>#DIV/0!</v>
      </c>
      <c r="X59">
        <f>COUNT(O59,M59,K59,I59,G59,E59,C59)</f>
        <v>0</v>
      </c>
      <c r="Y59">
        <f>COUNT(P59,N59,L59,J59,H59,F59,D59)</f>
        <v>0</v>
      </c>
      <c r="Z59" t="e">
        <f>X59/AC59</f>
        <v>#DIV/0!</v>
      </c>
      <c r="AA59" t="e">
        <f>Y59/AC59</f>
        <v>#DIV/0!</v>
      </c>
      <c r="AB59" t="e">
        <f>VLOOKUP(Table1[[#This Row],[Country]],[8]gdp!$A$2:$B$265,2,FALSE)</f>
        <v>#N/A</v>
      </c>
      <c r="AC59">
        <f>Y59+X59</f>
        <v>0</v>
      </c>
    </row>
    <row r="60" spans="1:29" x14ac:dyDescent="0.75">
      <c r="A60" t="s">
        <v>64</v>
      </c>
      <c r="B60">
        <v>59</v>
      </c>
      <c r="C60">
        <f>VLOOKUP(A60,[1]Sheet1!$A$2:$C$166,2,FALSE)</f>
        <v>10</v>
      </c>
      <c r="D60">
        <f>VLOOKUP(A60,[1]Sheet1!$A$2:$C$166,3,FALSE)</f>
        <v>11</v>
      </c>
      <c r="E60" t="e">
        <f>VLOOKUP(A60,[2]Sheet1!$A$2:$C$96,2,FALSE)</f>
        <v>#N/A</v>
      </c>
      <c r="F60" t="e">
        <f>VLOOKUP(A60,[2]Sheet1!$A$2:$C$96,3,FALSE)</f>
        <v>#N/A</v>
      </c>
      <c r="G60">
        <f>VLOOKUP(A60,[3]Sheet1!$A$2:$C$212,2,FALSE)</f>
        <v>44</v>
      </c>
      <c r="H60">
        <f>VLOOKUP(A60,[3]Sheet1!$A$2:$C$212,3,FALSE)</f>
        <v>25</v>
      </c>
      <c r="I60">
        <f>VLOOKUP(A60,[4]Sheet1!$A$2:$C$41,2,FALSE)</f>
        <v>22</v>
      </c>
      <c r="J60">
        <f>VLOOKUP(A60,[4]Sheet1!$A$2:$C$41,3,FALSE)</f>
        <v>25</v>
      </c>
      <c r="K60">
        <f>VLOOKUP(A60,[5]Sheet1!$A$2:$C$130,2,FALSE)</f>
        <v>12</v>
      </c>
      <c r="L60">
        <f>VLOOKUP(A60,[5]Sheet1!$A$2:$C$130,3,FALSE)</f>
        <v>20</v>
      </c>
      <c r="M60">
        <f>VLOOKUP(A60,[6]Sheet1!$A$2:$C$187,2,FALSE)</f>
        <v>5</v>
      </c>
      <c r="N60">
        <f>VLOOKUP(A60,[6]Sheet1!$A$2:$C$187,3,FALSE)</f>
        <v>5</v>
      </c>
      <c r="O60">
        <f>VLOOKUP(A60,[7]Sheet1!$A$2:$C$55,2,FALSE)</f>
        <v>13</v>
      </c>
      <c r="P60">
        <f>VLOOKUP(A60,[7]Sheet1!$A$2:$C$55,3,FALSE)</f>
        <v>2</v>
      </c>
      <c r="Q60">
        <f>AVERAGEIF(C60:D60,"&lt;&gt;#N/A")</f>
        <v>10.5</v>
      </c>
      <c r="R60" t="e">
        <f>AVERAGEIF(E60:F60,"&lt;&gt;#N/A")</f>
        <v>#DIV/0!</v>
      </c>
      <c r="S60">
        <f>AVERAGEIF(G60:H60,"&lt;&gt;#N/A")</f>
        <v>34.5</v>
      </c>
      <c r="T60">
        <f>AVERAGEIF(I60:J60,"&lt;&gt;#N/A")</f>
        <v>23.5</v>
      </c>
      <c r="U60">
        <f>AVERAGEIF(K60:L60,"&lt;&gt;#N/A")</f>
        <v>16</v>
      </c>
      <c r="V60">
        <f>AVERAGEIF(M60:N60,"&lt;&gt;#N/A")</f>
        <v>5</v>
      </c>
      <c r="W60">
        <f>AVERAGEIF(O60:P60,"&lt;&gt;#N/A")</f>
        <v>7.5</v>
      </c>
      <c r="X60">
        <f>COUNT(O60,M60,K60,I60,G60,E60,C60)</f>
        <v>6</v>
      </c>
      <c r="Y60">
        <f>COUNT(P60,N60,L60,J60,H60,F60,D60)</f>
        <v>6</v>
      </c>
      <c r="Z60">
        <f>X60/AC60</f>
        <v>0.5</v>
      </c>
      <c r="AA60">
        <f>Y60/AC60</f>
        <v>0.5</v>
      </c>
      <c r="AB60">
        <f>VLOOKUP(Table1[[#This Row],[Country]],[8]gdp!$A$2:$B$265,2,FALSE)</f>
        <v>25763.2591955807</v>
      </c>
      <c r="AC60">
        <f>Y60+X60</f>
        <v>12</v>
      </c>
    </row>
    <row r="61" spans="1:29" x14ac:dyDescent="0.75">
      <c r="A61" t="s">
        <v>57</v>
      </c>
      <c r="B61">
        <v>60</v>
      </c>
      <c r="C61">
        <f>VLOOKUP(A61,[1]Sheet1!$A$2:$C$166,2,FALSE)</f>
        <v>70</v>
      </c>
      <c r="D61">
        <f>VLOOKUP(A61,[1]Sheet1!$A$2:$C$166,3,FALSE)</f>
        <v>46</v>
      </c>
      <c r="E61" t="e">
        <f>VLOOKUP(A61,[2]Sheet1!$A$2:$C$96,2,FALSE)</f>
        <v>#N/A</v>
      </c>
      <c r="F61" t="e">
        <f>VLOOKUP(A61,[2]Sheet1!$A$2:$C$96,3,FALSE)</f>
        <v>#N/A</v>
      </c>
      <c r="G61">
        <f>VLOOKUP(A61,[3]Sheet1!$A$2:$C$212,2,FALSE)</f>
        <v>114</v>
      </c>
      <c r="H61">
        <f>VLOOKUP(A61,[3]Sheet1!$A$2:$C$212,3,FALSE)</f>
        <v>73</v>
      </c>
      <c r="I61" t="e">
        <f>VLOOKUP(A61,[4]Sheet1!$A$2:$C$41,2,FALSE)</f>
        <v>#N/A</v>
      </c>
      <c r="J61">
        <f>VLOOKUP(A61,[4]Sheet1!$A$2:$C$41,3,FALSE)</f>
        <v>33</v>
      </c>
      <c r="K61">
        <f>VLOOKUP(A61,[5]Sheet1!$A$2:$C$130,2,FALSE)</f>
        <v>16</v>
      </c>
      <c r="L61">
        <f>VLOOKUP(A61,[5]Sheet1!$A$2:$C$130,3,FALSE)</f>
        <v>64</v>
      </c>
      <c r="M61">
        <f>VLOOKUP(A61,[6]Sheet1!$A$2:$C$187,2,FALSE)</f>
        <v>39</v>
      </c>
      <c r="N61">
        <f>VLOOKUP(A61,[6]Sheet1!$A$2:$C$187,3,FALSE)</f>
        <v>23</v>
      </c>
      <c r="O61">
        <f>VLOOKUP(A61,[7]Sheet1!$A$2:$C$55,2,FALSE)</f>
        <v>12</v>
      </c>
      <c r="P61">
        <f>VLOOKUP(A61,[7]Sheet1!$A$2:$C$55,3,FALSE)</f>
        <v>13</v>
      </c>
      <c r="Q61">
        <f>AVERAGEIF(C61:D61,"&lt;&gt;#N/A")</f>
        <v>58</v>
      </c>
      <c r="R61" t="e">
        <f>AVERAGEIF(E61:F61,"&lt;&gt;#N/A")</f>
        <v>#DIV/0!</v>
      </c>
      <c r="S61">
        <f>AVERAGEIF(G61:H61,"&lt;&gt;#N/A")</f>
        <v>93.5</v>
      </c>
      <c r="T61">
        <f>AVERAGEIF(I61:J61,"&lt;&gt;#N/A")</f>
        <v>33</v>
      </c>
      <c r="U61">
        <f>AVERAGEIF(K61:L61,"&lt;&gt;#N/A")</f>
        <v>40</v>
      </c>
      <c r="V61">
        <f>AVERAGEIF(M61:N61,"&lt;&gt;#N/A")</f>
        <v>31</v>
      </c>
      <c r="W61">
        <f>AVERAGEIF(O61:P61,"&lt;&gt;#N/A")</f>
        <v>12.5</v>
      </c>
      <c r="X61">
        <f>COUNT(O61,M61,K61,I61,G61,E61,C61)</f>
        <v>5</v>
      </c>
      <c r="Y61">
        <f>COUNT(P61,N61,L61,J61,H61,F61,D61)</f>
        <v>6</v>
      </c>
      <c r="Z61">
        <f>X61/AC61</f>
        <v>0.45454545454545453</v>
      </c>
      <c r="AA61">
        <f>Y61/AC61</f>
        <v>0.54545454545454541</v>
      </c>
      <c r="AB61">
        <f>VLOOKUP(Table1[[#This Row],[Country]],[8]gdp!$A$2:$B$265,2,FALSE)</f>
        <v>26490.8424470762</v>
      </c>
      <c r="AC61">
        <f>Y61+X61</f>
        <v>11</v>
      </c>
    </row>
    <row r="62" spans="1:29" x14ac:dyDescent="0.75">
      <c r="A62" t="s">
        <v>46</v>
      </c>
      <c r="B62">
        <v>61</v>
      </c>
      <c r="C62">
        <f>VLOOKUP(A62,[1]Sheet1!$A$2:$C$166,2,FALSE)</f>
        <v>93</v>
      </c>
      <c r="D62" t="e">
        <f>VLOOKUP(A62,[1]Sheet1!$A$2:$C$166,3,FALSE)</f>
        <v>#N/A</v>
      </c>
      <c r="E62" t="e">
        <f>VLOOKUP(A62,[2]Sheet1!$A$2:$C$96,2,FALSE)</f>
        <v>#N/A</v>
      </c>
      <c r="F62" t="e">
        <f>VLOOKUP(A62,[2]Sheet1!$A$2:$C$96,3,FALSE)</f>
        <v>#N/A</v>
      </c>
      <c r="G62">
        <f>VLOOKUP(A62,[3]Sheet1!$A$2:$C$212,2,FALSE)</f>
        <v>93</v>
      </c>
      <c r="H62">
        <f>VLOOKUP(A62,[3]Sheet1!$A$2:$C$212,3,FALSE)</f>
        <v>115</v>
      </c>
      <c r="I62" t="e">
        <f>VLOOKUP(A62,[4]Sheet1!$A$2:$C$41,2,FALSE)</f>
        <v>#N/A</v>
      </c>
      <c r="J62" t="e">
        <f>VLOOKUP(A62,[4]Sheet1!$A$2:$C$41,3,FALSE)</f>
        <v>#N/A</v>
      </c>
      <c r="K62" t="e">
        <f>VLOOKUP(A62,[5]Sheet1!$A$2:$C$130,2,FALSE)</f>
        <v>#N/A</v>
      </c>
      <c r="L62" t="e">
        <f>VLOOKUP(A62,[5]Sheet1!$A$2:$C$130,3,FALSE)</f>
        <v>#N/A</v>
      </c>
      <c r="M62">
        <f>VLOOKUP(A62,[6]Sheet1!$A$2:$C$187,2,FALSE)</f>
        <v>68</v>
      </c>
      <c r="N62">
        <f>VLOOKUP(A62,[6]Sheet1!$A$2:$C$187,3,FALSE)</f>
        <v>66</v>
      </c>
      <c r="O62" t="e">
        <f>VLOOKUP(A62,[7]Sheet1!$A$2:$C$55,2,FALSE)</f>
        <v>#N/A</v>
      </c>
      <c r="P62" t="e">
        <f>VLOOKUP(A62,[7]Sheet1!$A$2:$C$55,3,FALSE)</f>
        <v>#N/A</v>
      </c>
      <c r="Q62">
        <f>AVERAGEIF(C62:D62,"&lt;&gt;#N/A")</f>
        <v>93</v>
      </c>
      <c r="R62" t="e">
        <f>AVERAGEIF(E62:F62,"&lt;&gt;#N/A")</f>
        <v>#DIV/0!</v>
      </c>
      <c r="S62">
        <f>AVERAGEIF(G62:H62,"&lt;&gt;#N/A")</f>
        <v>104</v>
      </c>
      <c r="T62" t="e">
        <f>AVERAGEIF(I62:J62,"&lt;&gt;#N/A")</f>
        <v>#DIV/0!</v>
      </c>
      <c r="U62" t="e">
        <f>AVERAGEIF(K62:L62,"&lt;&gt;#N/A")</f>
        <v>#DIV/0!</v>
      </c>
      <c r="V62">
        <f>AVERAGEIF(M62:N62,"&lt;&gt;#N/A")</f>
        <v>67</v>
      </c>
      <c r="W62" t="e">
        <f>AVERAGEIF(O62:P62,"&lt;&gt;#N/A")</f>
        <v>#DIV/0!</v>
      </c>
      <c r="X62">
        <f>COUNT(O62,M62,K62,I62,G62,E62,C62)</f>
        <v>3</v>
      </c>
      <c r="Y62">
        <f>COUNT(P62,N62,L62,J62,H62,F62,D62)</f>
        <v>2</v>
      </c>
      <c r="Z62">
        <f>X62/AC62</f>
        <v>0.6</v>
      </c>
      <c r="AA62">
        <f>Y62/AC62</f>
        <v>0.4</v>
      </c>
      <c r="AB62">
        <f>VLOOKUP(Table1[[#This Row],[Country]],[8]gdp!$A$2:$B$265,2,FALSE)</f>
        <v>36012.3746358918</v>
      </c>
      <c r="AC62">
        <f>Y62+X62</f>
        <v>5</v>
      </c>
    </row>
    <row r="63" spans="1:29" x14ac:dyDescent="0.75">
      <c r="A63" t="s">
        <v>58</v>
      </c>
      <c r="B63">
        <v>62</v>
      </c>
      <c r="C63">
        <f>VLOOKUP(A63,[1]Sheet1!$A$2:$C$166,2,FALSE)</f>
        <v>129</v>
      </c>
      <c r="D63" t="e">
        <f>VLOOKUP(A63,[1]Sheet1!$A$2:$C$166,3,FALSE)</f>
        <v>#N/A</v>
      </c>
      <c r="E63" t="e">
        <f>VLOOKUP(A63,[2]Sheet1!$A$2:$C$96,2,FALSE)</f>
        <v>#N/A</v>
      </c>
      <c r="F63" t="e">
        <f>VLOOKUP(A63,[2]Sheet1!$A$2:$C$96,3,FALSE)</f>
        <v>#N/A</v>
      </c>
      <c r="G63">
        <f>VLOOKUP(A63,[3]Sheet1!$A$2:$C$212,2,FALSE)</f>
        <v>62</v>
      </c>
      <c r="H63">
        <f>VLOOKUP(A63,[3]Sheet1!$A$2:$C$212,3,FALSE)</f>
        <v>92</v>
      </c>
      <c r="I63" t="e">
        <f>VLOOKUP(A63,[4]Sheet1!$A$2:$C$41,2,FALSE)</f>
        <v>#N/A</v>
      </c>
      <c r="J63" t="e">
        <f>VLOOKUP(A63,[4]Sheet1!$A$2:$C$41,3,FALSE)</f>
        <v>#N/A</v>
      </c>
      <c r="K63" t="e">
        <f>VLOOKUP(A63,[5]Sheet1!$A$2:$C$130,2,FALSE)</f>
        <v>#N/A</v>
      </c>
      <c r="L63" t="e">
        <f>VLOOKUP(A63,[5]Sheet1!$A$2:$C$130,3,FALSE)</f>
        <v>#N/A</v>
      </c>
      <c r="M63">
        <f>VLOOKUP(A63,[6]Sheet1!$A$2:$C$187,2,FALSE)</f>
        <v>172</v>
      </c>
      <c r="N63">
        <f>VLOOKUP(A63,[6]Sheet1!$A$2:$C$187,3,FALSE)</f>
        <v>152</v>
      </c>
      <c r="O63" t="e">
        <f>VLOOKUP(A63,[7]Sheet1!$A$2:$C$55,2,FALSE)</f>
        <v>#N/A</v>
      </c>
      <c r="P63" t="e">
        <f>VLOOKUP(A63,[7]Sheet1!$A$2:$C$55,3,FALSE)</f>
        <v>#N/A</v>
      </c>
      <c r="Q63">
        <f>AVERAGEIF(C63:D63,"&lt;&gt;#N/A")</f>
        <v>129</v>
      </c>
      <c r="R63" t="e">
        <f>AVERAGEIF(E63:F63,"&lt;&gt;#N/A")</f>
        <v>#DIV/0!</v>
      </c>
      <c r="S63">
        <f>AVERAGEIF(G63:H63,"&lt;&gt;#N/A")</f>
        <v>77</v>
      </c>
      <c r="T63" t="e">
        <f>AVERAGEIF(I63:J63,"&lt;&gt;#N/A")</f>
        <v>#DIV/0!</v>
      </c>
      <c r="U63" t="e">
        <f>AVERAGEIF(K63:L63,"&lt;&gt;#N/A")</f>
        <v>#DIV/0!</v>
      </c>
      <c r="V63">
        <f>AVERAGEIF(M63:N63,"&lt;&gt;#N/A")</f>
        <v>162</v>
      </c>
      <c r="W63" t="e">
        <f>AVERAGEIF(O63:P63,"&lt;&gt;#N/A")</f>
        <v>#DIV/0!</v>
      </c>
      <c r="X63">
        <f>COUNT(O63,M63,K63,I63,G63,E63,C63)</f>
        <v>3</v>
      </c>
      <c r="Y63">
        <f>COUNT(P63,N63,L63,J63,H63,F63,D63)</f>
        <v>2</v>
      </c>
      <c r="Z63">
        <f>X63/AC63</f>
        <v>0.6</v>
      </c>
      <c r="AA63">
        <f>Y63/AC63</f>
        <v>0.4</v>
      </c>
      <c r="AB63">
        <f>VLOOKUP(Table1[[#This Row],[Country]],[8]gdp!$A$2:$B$265,2,FALSE)</f>
        <v>7575.6819505452604</v>
      </c>
      <c r="AC63">
        <f>Y63+X63</f>
        <v>5</v>
      </c>
    </row>
    <row r="64" spans="1:29" x14ac:dyDescent="0.75">
      <c r="A64" t="s">
        <v>52</v>
      </c>
      <c r="B64">
        <v>63</v>
      </c>
      <c r="C64">
        <f>VLOOKUP(A64,[1]Sheet1!$A$2:$C$166,2,FALSE)</f>
        <v>45</v>
      </c>
      <c r="D64" t="e">
        <f>VLOOKUP(A64,[1]Sheet1!$A$2:$C$166,3,FALSE)</f>
        <v>#N/A</v>
      </c>
      <c r="E64" t="e">
        <f>VLOOKUP(A64,[2]Sheet1!$A$2:$C$96,2,FALSE)</f>
        <v>#N/A</v>
      </c>
      <c r="F64" t="e">
        <f>VLOOKUP(A64,[2]Sheet1!$A$2:$C$96,3,FALSE)</f>
        <v>#N/A</v>
      </c>
      <c r="G64">
        <f>VLOOKUP(A64,[3]Sheet1!$A$2:$C$212,2,FALSE)</f>
        <v>99</v>
      </c>
      <c r="H64">
        <f>VLOOKUP(A64,[3]Sheet1!$A$2:$C$212,3,FALSE)</f>
        <v>99</v>
      </c>
      <c r="I64" t="e">
        <f>VLOOKUP(A64,[4]Sheet1!$A$2:$C$41,2,FALSE)</f>
        <v>#N/A</v>
      </c>
      <c r="J64" t="e">
        <f>VLOOKUP(A64,[4]Sheet1!$A$2:$C$41,3,FALSE)</f>
        <v>#N/A</v>
      </c>
      <c r="K64" t="e">
        <f>VLOOKUP(A64,[5]Sheet1!$A$2:$C$130,2,FALSE)</f>
        <v>#N/A</v>
      </c>
      <c r="L64" t="e">
        <f>VLOOKUP(A64,[5]Sheet1!$A$2:$C$130,3,FALSE)</f>
        <v>#N/A</v>
      </c>
      <c r="M64">
        <f>VLOOKUP(A64,[6]Sheet1!$A$2:$C$187,2,FALSE)</f>
        <v>26</v>
      </c>
      <c r="N64">
        <f>VLOOKUP(A64,[6]Sheet1!$A$2:$C$187,3,FALSE)</f>
        <v>58</v>
      </c>
      <c r="O64" t="e">
        <f>VLOOKUP(A64,[7]Sheet1!$A$2:$C$55,2,FALSE)</f>
        <v>#N/A</v>
      </c>
      <c r="P64" t="e">
        <f>VLOOKUP(A64,[7]Sheet1!$A$2:$C$55,3,FALSE)</f>
        <v>#N/A</v>
      </c>
      <c r="Q64">
        <f>AVERAGEIF(C64:D64,"&lt;&gt;#N/A")</f>
        <v>45</v>
      </c>
      <c r="R64" t="e">
        <f>AVERAGEIF(E64:F64,"&lt;&gt;#N/A")</f>
        <v>#DIV/0!</v>
      </c>
      <c r="S64">
        <f>AVERAGEIF(G64:H64,"&lt;&gt;#N/A")</f>
        <v>99</v>
      </c>
      <c r="T64" t="e">
        <f>AVERAGEIF(I64:J64,"&lt;&gt;#N/A")</f>
        <v>#DIV/0!</v>
      </c>
      <c r="U64" t="e">
        <f>AVERAGEIF(K64:L64,"&lt;&gt;#N/A")</f>
        <v>#DIV/0!</v>
      </c>
      <c r="V64">
        <f>AVERAGEIF(M64:N64,"&lt;&gt;#N/A")</f>
        <v>42</v>
      </c>
      <c r="W64" t="e">
        <f>AVERAGEIF(O64:P64,"&lt;&gt;#N/A")</f>
        <v>#DIV/0!</v>
      </c>
      <c r="X64">
        <f>COUNT(O64,M64,K64,I64,G64,E64,C64)</f>
        <v>3</v>
      </c>
      <c r="Y64">
        <f>COUNT(P64,N64,L64,J64,H64,F64,D64)</f>
        <v>2</v>
      </c>
      <c r="Z64">
        <f>X64/AC64</f>
        <v>0.6</v>
      </c>
      <c r="AA64">
        <f>Y64/AC64</f>
        <v>0.4</v>
      </c>
      <c r="AB64">
        <f>VLOOKUP(Table1[[#This Row],[Country]],[8]gdp!$A$2:$B$265,2,FALSE)</f>
        <v>33447.827719823901</v>
      </c>
      <c r="AC64">
        <f>Y64+X64</f>
        <v>5</v>
      </c>
    </row>
    <row r="65" spans="1:29" x14ac:dyDescent="0.75">
      <c r="A65" t="s">
        <v>60</v>
      </c>
      <c r="B65">
        <v>64</v>
      </c>
      <c r="C65">
        <f>VLOOKUP(A65,[1]Sheet1!$A$2:$C$166,2,FALSE)</f>
        <v>76</v>
      </c>
      <c r="D65">
        <f>VLOOKUP(A65,[1]Sheet1!$A$2:$C$166,3,FALSE)</f>
        <v>37</v>
      </c>
      <c r="E65" t="e">
        <f>VLOOKUP(A65,[2]Sheet1!$A$2:$C$96,2,FALSE)</f>
        <v>#N/A</v>
      </c>
      <c r="F65" t="e">
        <f>VLOOKUP(A65,[2]Sheet1!$A$2:$C$96,3,FALSE)</f>
        <v>#N/A</v>
      </c>
      <c r="G65">
        <f>VLOOKUP(A65,[3]Sheet1!$A$2:$C$212,2,FALSE)</f>
        <v>36</v>
      </c>
      <c r="H65">
        <f>VLOOKUP(A65,[3]Sheet1!$A$2:$C$212,3,FALSE)</f>
        <v>48</v>
      </c>
      <c r="I65" t="e">
        <f>VLOOKUP(A65,[4]Sheet1!$A$2:$C$41,2,FALSE)</f>
        <v>#N/A</v>
      </c>
      <c r="J65" t="e">
        <f>VLOOKUP(A65,[4]Sheet1!$A$2:$C$41,3,FALSE)</f>
        <v>#N/A</v>
      </c>
      <c r="K65">
        <f>VLOOKUP(A65,[5]Sheet1!$A$2:$C$130,2,FALSE)</f>
        <v>77</v>
      </c>
      <c r="L65">
        <f>VLOOKUP(A65,[5]Sheet1!$A$2:$C$130,3,FALSE)</f>
        <v>44</v>
      </c>
      <c r="M65">
        <f>VLOOKUP(A65,[6]Sheet1!$A$2:$C$187,2,FALSE)</f>
        <v>110</v>
      </c>
      <c r="N65">
        <f>VLOOKUP(A65,[6]Sheet1!$A$2:$C$187,3,FALSE)</f>
        <v>140</v>
      </c>
      <c r="O65" t="e">
        <f>VLOOKUP(A65,[7]Sheet1!$A$2:$C$55,2,FALSE)</f>
        <v>#N/A</v>
      </c>
      <c r="P65" t="e">
        <f>VLOOKUP(A65,[7]Sheet1!$A$2:$C$55,3,FALSE)</f>
        <v>#N/A</v>
      </c>
      <c r="Q65">
        <f>AVERAGEIF(C65:D65,"&lt;&gt;#N/A")</f>
        <v>56.5</v>
      </c>
      <c r="R65" t="e">
        <f>AVERAGEIF(E65:F65,"&lt;&gt;#N/A")</f>
        <v>#DIV/0!</v>
      </c>
      <c r="S65">
        <f>AVERAGEIF(G65:H65,"&lt;&gt;#N/A")</f>
        <v>42</v>
      </c>
      <c r="T65" t="e">
        <f>AVERAGEIF(I65:J65,"&lt;&gt;#N/A")</f>
        <v>#DIV/0!</v>
      </c>
      <c r="U65">
        <f>AVERAGEIF(K65:L65,"&lt;&gt;#N/A")</f>
        <v>60.5</v>
      </c>
      <c r="V65">
        <f>AVERAGEIF(M65:N65,"&lt;&gt;#N/A")</f>
        <v>125</v>
      </c>
      <c r="W65" t="e">
        <f>AVERAGEIF(O65:P65,"&lt;&gt;#N/A")</f>
        <v>#DIV/0!</v>
      </c>
      <c r="X65">
        <f>COUNT(O65,M65,K65,I65,G65,E65,C65)</f>
        <v>4</v>
      </c>
      <c r="Y65">
        <f>COUNT(P65,N65,L65,J65,H65,F65,D65)</f>
        <v>4</v>
      </c>
      <c r="Z65">
        <f>X65/AC65</f>
        <v>0.5</v>
      </c>
      <c r="AA65">
        <f>Y65/AC65</f>
        <v>0.5</v>
      </c>
      <c r="AB65">
        <f>VLOOKUP(Table1[[#This Row],[Country]],[8]gdp!$A$2:$B$265,2,FALSE)</f>
        <v>13109.343582837801</v>
      </c>
      <c r="AC65">
        <f>Y65+X65</f>
        <v>8</v>
      </c>
    </row>
    <row r="66" spans="1:29" x14ac:dyDescent="0.75">
      <c r="A66" t="s">
        <v>61</v>
      </c>
      <c r="B66">
        <v>65</v>
      </c>
      <c r="C66">
        <f>VLOOKUP(A66,[1]Sheet1!$A$2:$C$166,2,FALSE)</f>
        <v>151</v>
      </c>
      <c r="D66" t="e">
        <f>VLOOKUP(A66,[1]Sheet1!$A$2:$C$166,3,FALSE)</f>
        <v>#N/A</v>
      </c>
      <c r="E66">
        <f>VLOOKUP(A66,[2]Sheet1!$A$2:$C$96,2,FALSE)</f>
        <v>47</v>
      </c>
      <c r="F66">
        <f>VLOOKUP(A66,[2]Sheet1!$A$2:$C$96,3,FALSE)</f>
        <v>52</v>
      </c>
      <c r="G66">
        <f>VLOOKUP(A66,[3]Sheet1!$A$2:$C$212,2,FALSE)</f>
        <v>21</v>
      </c>
      <c r="H66">
        <f>VLOOKUP(A66,[3]Sheet1!$A$2:$C$212,3,FALSE)</f>
        <v>65</v>
      </c>
      <c r="I66" t="e">
        <f>VLOOKUP(A66,[4]Sheet1!$A$2:$C$41,2,FALSE)</f>
        <v>#N/A</v>
      </c>
      <c r="J66" t="e">
        <f>VLOOKUP(A66,[4]Sheet1!$A$2:$C$41,3,FALSE)</f>
        <v>#N/A</v>
      </c>
      <c r="K66">
        <f>VLOOKUP(A66,[5]Sheet1!$A$2:$C$130,2,FALSE)</f>
        <v>76</v>
      </c>
      <c r="L66">
        <f>VLOOKUP(A66,[5]Sheet1!$A$2:$C$130,3,FALSE)</f>
        <v>77</v>
      </c>
      <c r="M66">
        <f>VLOOKUP(A66,[6]Sheet1!$A$2:$C$187,2,FALSE)</f>
        <v>104</v>
      </c>
      <c r="N66">
        <f>VLOOKUP(A66,[6]Sheet1!$A$2:$C$187,3,FALSE)</f>
        <v>27</v>
      </c>
      <c r="O66">
        <f>VLOOKUP(A66,[7]Sheet1!$A$2:$C$55,2,FALSE)</f>
        <v>44</v>
      </c>
      <c r="P66" t="e">
        <f>VLOOKUP(A66,[7]Sheet1!$A$2:$C$55,3,FALSE)</f>
        <v>#N/A</v>
      </c>
      <c r="Q66">
        <f>AVERAGEIF(C66:D66,"&lt;&gt;#N/A")</f>
        <v>151</v>
      </c>
      <c r="R66">
        <f>AVERAGEIF(E66:F66,"&lt;&gt;#N/A")</f>
        <v>49.5</v>
      </c>
      <c r="S66">
        <f>AVERAGEIF(G66:H66,"&lt;&gt;#N/A")</f>
        <v>43</v>
      </c>
      <c r="T66" t="e">
        <f>AVERAGEIF(I66:J66,"&lt;&gt;#N/A")</f>
        <v>#DIV/0!</v>
      </c>
      <c r="U66">
        <f>AVERAGEIF(K66:L66,"&lt;&gt;#N/A")</f>
        <v>76.5</v>
      </c>
      <c r="V66">
        <f>AVERAGEIF(M66:N66,"&lt;&gt;#N/A")</f>
        <v>65.5</v>
      </c>
      <c r="W66">
        <f>AVERAGEIF(O66:P66,"&lt;&gt;#N/A")</f>
        <v>44</v>
      </c>
      <c r="X66">
        <f>COUNT(O66,M66,K66,I66,G66,E66,C66)</f>
        <v>6</v>
      </c>
      <c r="Y66">
        <f>COUNT(P66,N66,L66,J66,H66,F66,D66)</f>
        <v>4</v>
      </c>
      <c r="Z66">
        <f>X66/AC66</f>
        <v>0.6</v>
      </c>
      <c r="AA66">
        <f>Y66/AC66</f>
        <v>0.4</v>
      </c>
      <c r="AB66">
        <f>VLOOKUP(Table1[[#This Row],[Country]],[8]gdp!$A$2:$B$265,2,FALSE)</f>
        <v>13462.7393058217</v>
      </c>
      <c r="AC66">
        <f>Y66+X66</f>
        <v>10</v>
      </c>
    </row>
    <row r="67" spans="1:29" x14ac:dyDescent="0.75">
      <c r="A67" t="s">
        <v>43</v>
      </c>
      <c r="B67">
        <v>66</v>
      </c>
      <c r="C67">
        <f>VLOOKUP(A67,[1]Sheet1!$A$2:$C$166,2,FALSE)</f>
        <v>90</v>
      </c>
      <c r="D67" t="e">
        <f>VLOOKUP(A67,[1]Sheet1!$A$2:$C$166,3,FALSE)</f>
        <v>#N/A</v>
      </c>
      <c r="E67" t="e">
        <f>VLOOKUP(A67,[2]Sheet1!$A$2:$C$96,2,FALSE)</f>
        <v>#N/A</v>
      </c>
      <c r="F67" t="e">
        <f>VLOOKUP(A67,[2]Sheet1!$A$2:$C$96,3,FALSE)</f>
        <v>#N/A</v>
      </c>
      <c r="G67">
        <f>VLOOKUP(A67,[3]Sheet1!$A$2:$C$212,2,FALSE)</f>
        <v>121</v>
      </c>
      <c r="H67">
        <f>VLOOKUP(A67,[3]Sheet1!$A$2:$C$212,3,FALSE)</f>
        <v>123</v>
      </c>
      <c r="I67" t="e">
        <f>VLOOKUP(A67,[4]Sheet1!$A$2:$C$41,2,FALSE)</f>
        <v>#N/A</v>
      </c>
      <c r="J67" t="e">
        <f>VLOOKUP(A67,[4]Sheet1!$A$2:$C$41,3,FALSE)</f>
        <v>#N/A</v>
      </c>
      <c r="K67" t="e">
        <f>VLOOKUP(A67,[5]Sheet1!$A$2:$C$130,2,FALSE)</f>
        <v>#N/A</v>
      </c>
      <c r="L67" t="e">
        <f>VLOOKUP(A67,[5]Sheet1!$A$2:$C$130,3,FALSE)</f>
        <v>#N/A</v>
      </c>
      <c r="M67">
        <f>VLOOKUP(A67,[6]Sheet1!$A$2:$C$187,2,FALSE)</f>
        <v>87</v>
      </c>
      <c r="N67">
        <f>VLOOKUP(A67,[6]Sheet1!$A$2:$C$187,3,FALSE)</f>
        <v>71</v>
      </c>
      <c r="O67" t="e">
        <f>VLOOKUP(A67,[7]Sheet1!$A$2:$C$55,2,FALSE)</f>
        <v>#N/A</v>
      </c>
      <c r="P67" t="e">
        <f>VLOOKUP(A67,[7]Sheet1!$A$2:$C$55,3,FALSE)</f>
        <v>#N/A</v>
      </c>
      <c r="Q67">
        <f>AVERAGEIF(C67:D67,"&lt;&gt;#N/A")</f>
        <v>90</v>
      </c>
      <c r="R67" t="e">
        <f>AVERAGEIF(E67:F67,"&lt;&gt;#N/A")</f>
        <v>#DIV/0!</v>
      </c>
      <c r="S67">
        <f>AVERAGEIF(G67:H67,"&lt;&gt;#N/A")</f>
        <v>122</v>
      </c>
      <c r="T67" t="e">
        <f>AVERAGEIF(I67:J67,"&lt;&gt;#N/A")</f>
        <v>#DIV/0!</v>
      </c>
      <c r="U67" t="e">
        <f>AVERAGEIF(K67:L67,"&lt;&gt;#N/A")</f>
        <v>#DIV/0!</v>
      </c>
      <c r="V67">
        <f>AVERAGEIF(M67:N67,"&lt;&gt;#N/A")</f>
        <v>79</v>
      </c>
      <c r="W67" t="e">
        <f>AVERAGEIF(O67:P67,"&lt;&gt;#N/A")</f>
        <v>#DIV/0!</v>
      </c>
      <c r="X67">
        <f>COUNT(O67,M67,K67,I67,G67,E67,C67)</f>
        <v>3</v>
      </c>
      <c r="Y67">
        <f>COUNT(P67,N67,L67,J67,H67,F67,D67)</f>
        <v>2</v>
      </c>
      <c r="Z67">
        <f>X67/AC67</f>
        <v>0.6</v>
      </c>
      <c r="AA67">
        <f>Y67/AC67</f>
        <v>0.4</v>
      </c>
      <c r="AB67">
        <f>VLOOKUP(Table1[[#This Row],[Country]],[8]gdp!$A$2:$B$265,2,FALSE)</f>
        <v>10759.648383424001</v>
      </c>
      <c r="AC67">
        <f>Y67+X67</f>
        <v>5</v>
      </c>
    </row>
    <row r="68" spans="1:29" x14ac:dyDescent="0.75">
      <c r="A68" t="s">
        <v>67</v>
      </c>
      <c r="B68">
        <v>67</v>
      </c>
      <c r="C68">
        <f>VLOOKUP(A68,[1]Sheet1!$A$2:$C$166,2,FALSE)</f>
        <v>128</v>
      </c>
      <c r="D68" t="e">
        <f>VLOOKUP(A68,[1]Sheet1!$A$2:$C$166,3,FALSE)</f>
        <v>#N/A</v>
      </c>
      <c r="E68" t="e">
        <f>VLOOKUP(A68,[2]Sheet1!$A$2:$C$96,2,FALSE)</f>
        <v>#N/A</v>
      </c>
      <c r="F68" t="e">
        <f>VLOOKUP(A68,[2]Sheet1!$A$2:$C$96,3,FALSE)</f>
        <v>#N/A</v>
      </c>
      <c r="G68">
        <f>VLOOKUP(A68,[3]Sheet1!$A$2:$C$212,2,FALSE)</f>
        <v>170</v>
      </c>
      <c r="H68">
        <f>VLOOKUP(A68,[3]Sheet1!$A$2:$C$212,3,FALSE)</f>
        <v>95</v>
      </c>
      <c r="I68" t="e">
        <f>VLOOKUP(A68,[4]Sheet1!$A$2:$C$41,2,FALSE)</f>
        <v>#N/A</v>
      </c>
      <c r="J68" t="e">
        <f>VLOOKUP(A68,[4]Sheet1!$A$2:$C$41,3,FALSE)</f>
        <v>#N/A</v>
      </c>
      <c r="K68">
        <f>VLOOKUP(A68,[5]Sheet1!$A$2:$C$130,2,FALSE)</f>
        <v>45</v>
      </c>
      <c r="L68">
        <f>VLOOKUP(A68,[5]Sheet1!$A$2:$C$130,3,FALSE)</f>
        <v>56</v>
      </c>
      <c r="M68">
        <f>VLOOKUP(A68,[6]Sheet1!$A$2:$C$187,2,FALSE)</f>
        <v>78</v>
      </c>
      <c r="N68">
        <f>VLOOKUP(A68,[6]Sheet1!$A$2:$C$187,3,FALSE)</f>
        <v>135</v>
      </c>
      <c r="O68" t="e">
        <f>VLOOKUP(A68,[7]Sheet1!$A$2:$C$55,2,FALSE)</f>
        <v>#N/A</v>
      </c>
      <c r="P68" t="e">
        <f>VLOOKUP(A68,[7]Sheet1!$A$2:$C$55,3,FALSE)</f>
        <v>#N/A</v>
      </c>
      <c r="Q68">
        <f>AVERAGEIF(C68:D68,"&lt;&gt;#N/A")</f>
        <v>128</v>
      </c>
      <c r="R68" t="e">
        <f>AVERAGEIF(E68:F68,"&lt;&gt;#N/A")</f>
        <v>#DIV/0!</v>
      </c>
      <c r="S68">
        <f>AVERAGEIF(G68:H68,"&lt;&gt;#N/A")</f>
        <v>132.5</v>
      </c>
      <c r="T68" t="e">
        <f>AVERAGEIF(I68:J68,"&lt;&gt;#N/A")</f>
        <v>#DIV/0!</v>
      </c>
      <c r="U68">
        <f>AVERAGEIF(K68:L68,"&lt;&gt;#N/A")</f>
        <v>50.5</v>
      </c>
      <c r="V68">
        <f>AVERAGEIF(M68:N68,"&lt;&gt;#N/A")</f>
        <v>106.5</v>
      </c>
      <c r="W68" t="e">
        <f>AVERAGEIF(O68:P68,"&lt;&gt;#N/A")</f>
        <v>#DIV/0!</v>
      </c>
      <c r="X68">
        <f>COUNT(O68,M68,K68,I68,G68,E68,C68)</f>
        <v>4</v>
      </c>
      <c r="Y68">
        <f>COUNT(P68,N68,L68,J68,H68,F68,D68)</f>
        <v>3</v>
      </c>
      <c r="Z68">
        <f>X68/AC68</f>
        <v>0.5714285714285714</v>
      </c>
      <c r="AA68">
        <f>Y68/AC68</f>
        <v>0.42857142857142855</v>
      </c>
      <c r="AB68">
        <f>VLOOKUP(Table1[[#This Row],[Country]],[8]gdp!$A$2:$B$265,2,FALSE)</f>
        <v>5710.81770832242</v>
      </c>
      <c r="AC68">
        <f>Y68+X68</f>
        <v>7</v>
      </c>
    </row>
    <row r="69" spans="1:29" x14ac:dyDescent="0.75">
      <c r="A69" t="s">
        <v>83</v>
      </c>
      <c r="B69">
        <v>68</v>
      </c>
      <c r="C69" t="e">
        <f>VLOOKUP(A69,[1]Sheet1!$A$2:$C$166,2,FALSE)</f>
        <v>#N/A</v>
      </c>
      <c r="D69" t="e">
        <f>VLOOKUP(A69,[1]Sheet1!$A$2:$C$166,3,FALSE)</f>
        <v>#N/A</v>
      </c>
      <c r="E69" t="e">
        <f>VLOOKUP(A69,[2]Sheet1!$A$2:$C$96,2,FALSE)</f>
        <v>#N/A</v>
      </c>
      <c r="F69" t="e">
        <f>VLOOKUP(A69,[2]Sheet1!$A$2:$C$96,3,FALSE)</f>
        <v>#N/A</v>
      </c>
      <c r="G69">
        <f>VLOOKUP(A69,[3]Sheet1!$A$2:$C$212,2,FALSE)</f>
        <v>135</v>
      </c>
      <c r="H69" t="e">
        <f>VLOOKUP(A69,[3]Sheet1!$A$2:$C$212,3,FALSE)</f>
        <v>#N/A</v>
      </c>
      <c r="I69" t="e">
        <f>VLOOKUP(A69,[4]Sheet1!$A$2:$C$41,2,FALSE)</f>
        <v>#N/A</v>
      </c>
      <c r="J69" t="e">
        <f>VLOOKUP(A69,[4]Sheet1!$A$2:$C$41,3,FALSE)</f>
        <v>#N/A</v>
      </c>
      <c r="K69" t="e">
        <f>VLOOKUP(A69,[5]Sheet1!$A$2:$C$130,2,FALSE)</f>
        <v>#N/A</v>
      </c>
      <c r="L69" t="e">
        <f>VLOOKUP(A69,[5]Sheet1!$A$2:$C$130,3,FALSE)</f>
        <v>#N/A</v>
      </c>
      <c r="M69">
        <f>VLOOKUP(A69,[6]Sheet1!$A$2:$C$187,2,FALSE)</f>
        <v>163</v>
      </c>
      <c r="N69" t="e">
        <f>VLOOKUP(A69,[6]Sheet1!$A$2:$C$187,3,FALSE)</f>
        <v>#N/A</v>
      </c>
      <c r="O69" t="e">
        <f>VLOOKUP(A69,[7]Sheet1!$A$2:$C$55,2,FALSE)</f>
        <v>#N/A</v>
      </c>
      <c r="P69" t="e">
        <f>VLOOKUP(A69,[7]Sheet1!$A$2:$C$55,3,FALSE)</f>
        <v>#N/A</v>
      </c>
      <c r="Q69" t="e">
        <f>AVERAGEIF(C69:D69,"&lt;&gt;#N/A")</f>
        <v>#DIV/0!</v>
      </c>
      <c r="R69" t="e">
        <f>AVERAGEIF(E69:F69,"&lt;&gt;#N/A")</f>
        <v>#DIV/0!</v>
      </c>
      <c r="S69">
        <f>AVERAGEIF(G69:H69,"&lt;&gt;#N/A")</f>
        <v>135</v>
      </c>
      <c r="T69" t="e">
        <f>AVERAGEIF(I69:J69,"&lt;&gt;#N/A")</f>
        <v>#DIV/0!</v>
      </c>
      <c r="U69" t="e">
        <f>AVERAGEIF(K69:L69,"&lt;&gt;#N/A")</f>
        <v>#DIV/0!</v>
      </c>
      <c r="V69">
        <f>AVERAGEIF(M69:N69,"&lt;&gt;#N/A")</f>
        <v>163</v>
      </c>
      <c r="W69" t="e">
        <f>AVERAGEIF(O69:P69,"&lt;&gt;#N/A")</f>
        <v>#DIV/0!</v>
      </c>
      <c r="X69">
        <f>COUNT(O69,M69,K69,I69,G69,E69,C69)</f>
        <v>2</v>
      </c>
      <c r="Y69">
        <f>COUNT(P69,N69,L69,J69,H69,F69,D69)</f>
        <v>0</v>
      </c>
      <c r="Z69">
        <f>X69/AC69</f>
        <v>1</v>
      </c>
      <c r="AA69">
        <f>Y69/AC69</f>
        <v>0</v>
      </c>
      <c r="AB69">
        <f>VLOOKUP(Table1[[#This Row],[Country]],[8]gdp!$A$2:$B$265,2,FALSE)</f>
        <v>18030.949609350999</v>
      </c>
      <c r="AC69">
        <f>Y69+X69</f>
        <v>2</v>
      </c>
    </row>
    <row r="70" spans="1:29" x14ac:dyDescent="0.75">
      <c r="A70" t="s">
        <v>59</v>
      </c>
      <c r="B70">
        <v>69</v>
      </c>
      <c r="C70">
        <f>VLOOKUP(A70,[1]Sheet1!$A$2:$C$166,2,FALSE)</f>
        <v>36</v>
      </c>
      <c r="D70">
        <f>VLOOKUP(A70,[1]Sheet1!$A$2:$C$166,3,FALSE)</f>
        <v>50</v>
      </c>
      <c r="E70">
        <f>VLOOKUP(A70,[2]Sheet1!$A$2:$C$96,2,FALSE)</f>
        <v>59</v>
      </c>
      <c r="F70" t="e">
        <f>VLOOKUP(A70,[2]Sheet1!$A$2:$C$96,3,FALSE)</f>
        <v>#N/A</v>
      </c>
      <c r="G70">
        <f>VLOOKUP(A70,[3]Sheet1!$A$2:$C$212,2,FALSE)</f>
        <v>42</v>
      </c>
      <c r="H70">
        <f>VLOOKUP(A70,[3]Sheet1!$A$2:$C$212,3,FALSE)</f>
        <v>45</v>
      </c>
      <c r="I70" t="e">
        <f>VLOOKUP(A70,[4]Sheet1!$A$2:$C$41,2,FALSE)</f>
        <v>#N/A</v>
      </c>
      <c r="J70" t="e">
        <f>VLOOKUP(A70,[4]Sheet1!$A$2:$C$41,3,FALSE)</f>
        <v>#N/A</v>
      </c>
      <c r="K70">
        <f>VLOOKUP(A70,[5]Sheet1!$A$2:$C$130,2,FALSE)</f>
        <v>46</v>
      </c>
      <c r="L70">
        <f>VLOOKUP(A70,[5]Sheet1!$A$2:$C$130,3,FALSE)</f>
        <v>68</v>
      </c>
      <c r="M70">
        <f>VLOOKUP(A70,[6]Sheet1!$A$2:$C$187,2,FALSE)</f>
        <v>81</v>
      </c>
      <c r="N70">
        <f>VLOOKUP(A70,[6]Sheet1!$A$2:$C$187,3,FALSE)</f>
        <v>35</v>
      </c>
      <c r="O70">
        <f>VLOOKUP(A70,[7]Sheet1!$A$2:$C$55,2,FALSE)</f>
        <v>4</v>
      </c>
      <c r="P70">
        <f>VLOOKUP(A70,[7]Sheet1!$A$2:$C$55,3,FALSE)</f>
        <v>4</v>
      </c>
      <c r="Q70">
        <f>AVERAGEIF(C70:D70,"&lt;&gt;#N/A")</f>
        <v>43</v>
      </c>
      <c r="R70">
        <f>AVERAGEIF(E70:F70,"&lt;&gt;#N/A")</f>
        <v>59</v>
      </c>
      <c r="S70">
        <f>AVERAGEIF(G70:H70,"&lt;&gt;#N/A")</f>
        <v>43.5</v>
      </c>
      <c r="T70" t="e">
        <f>AVERAGEIF(I70:J70,"&lt;&gt;#N/A")</f>
        <v>#DIV/0!</v>
      </c>
      <c r="U70">
        <f>AVERAGEIF(K70:L70,"&lt;&gt;#N/A")</f>
        <v>57</v>
      </c>
      <c r="V70">
        <f>AVERAGEIF(M70:N70,"&lt;&gt;#N/A")</f>
        <v>58</v>
      </c>
      <c r="W70">
        <f>AVERAGEIF(O70:P70,"&lt;&gt;#N/A")</f>
        <v>4</v>
      </c>
      <c r="X70">
        <f>COUNT(O70,M70,K70,I70,G70,E70,C70)</f>
        <v>6</v>
      </c>
      <c r="Y70">
        <f>COUNT(P70,N70,L70,J70,H70,F70,D70)</f>
        <v>5</v>
      </c>
      <c r="Z70">
        <f>X70/AC70</f>
        <v>0.54545454545454541</v>
      </c>
      <c r="AA70">
        <f>Y70/AC70</f>
        <v>0.45454545454545453</v>
      </c>
      <c r="AB70">
        <f>VLOOKUP(Table1[[#This Row],[Country]],[8]gdp!$A$2:$B$265,2,FALSE)</f>
        <v>28798.6425572425</v>
      </c>
      <c r="AC70">
        <f>Y70+X70</f>
        <v>11</v>
      </c>
    </row>
    <row r="71" spans="1:29" x14ac:dyDescent="0.75">
      <c r="A71" t="s">
        <v>68</v>
      </c>
      <c r="B71">
        <v>70</v>
      </c>
      <c r="C71">
        <f>VLOOKUP(A71,[1]Sheet1!$A$2:$C$166,2,FALSE)</f>
        <v>163</v>
      </c>
      <c r="D71" t="e">
        <f>VLOOKUP(A71,[1]Sheet1!$A$2:$C$166,3,FALSE)</f>
        <v>#N/A</v>
      </c>
      <c r="E71" t="e">
        <f>VLOOKUP(A71,[2]Sheet1!$A$2:$C$96,2,FALSE)</f>
        <v>#N/A</v>
      </c>
      <c r="F71" t="e">
        <f>VLOOKUP(A71,[2]Sheet1!$A$2:$C$96,3,FALSE)</f>
        <v>#N/A</v>
      </c>
      <c r="G71">
        <f>VLOOKUP(A71,[3]Sheet1!$A$2:$C$212,2,FALSE)</f>
        <v>106</v>
      </c>
      <c r="H71" t="e">
        <f>VLOOKUP(A71,[3]Sheet1!$A$2:$C$212,3,FALSE)</f>
        <v>#N/A</v>
      </c>
      <c r="I71" t="e">
        <f>VLOOKUP(A71,[4]Sheet1!$A$2:$C$41,2,FALSE)</f>
        <v>#N/A</v>
      </c>
      <c r="J71" t="e">
        <f>VLOOKUP(A71,[4]Sheet1!$A$2:$C$41,3,FALSE)</f>
        <v>#N/A</v>
      </c>
      <c r="K71" t="e">
        <f>VLOOKUP(A71,[5]Sheet1!$A$2:$C$130,2,FALSE)</f>
        <v>#N/A</v>
      </c>
      <c r="L71" t="e">
        <f>VLOOKUP(A71,[5]Sheet1!$A$2:$C$130,3,FALSE)</f>
        <v>#N/A</v>
      </c>
      <c r="M71">
        <f>VLOOKUP(A71,[6]Sheet1!$A$2:$C$187,2,FALSE)</f>
        <v>84</v>
      </c>
      <c r="N71" t="e">
        <f>VLOOKUP(A71,[6]Sheet1!$A$2:$C$187,3,FALSE)</f>
        <v>#N/A</v>
      </c>
      <c r="O71" t="e">
        <f>VLOOKUP(A71,[7]Sheet1!$A$2:$C$55,2,FALSE)</f>
        <v>#N/A</v>
      </c>
      <c r="P71" t="e">
        <f>VLOOKUP(A71,[7]Sheet1!$A$2:$C$55,3,FALSE)</f>
        <v>#N/A</v>
      </c>
      <c r="Q71">
        <f>AVERAGEIF(C71:D71,"&lt;&gt;#N/A")</f>
        <v>163</v>
      </c>
      <c r="R71" t="e">
        <f>AVERAGEIF(E71:F71,"&lt;&gt;#N/A")</f>
        <v>#DIV/0!</v>
      </c>
      <c r="S71">
        <f>AVERAGEIF(G71:H71,"&lt;&gt;#N/A")</f>
        <v>106</v>
      </c>
      <c r="T71" t="e">
        <f>AVERAGEIF(I71:J71,"&lt;&gt;#N/A")</f>
        <v>#DIV/0!</v>
      </c>
      <c r="U71" t="e">
        <f>AVERAGEIF(K71:L71,"&lt;&gt;#N/A")</f>
        <v>#DIV/0!</v>
      </c>
      <c r="V71">
        <f>AVERAGEIF(M71:N71,"&lt;&gt;#N/A")</f>
        <v>84</v>
      </c>
      <c r="W71" t="e">
        <f>AVERAGEIF(O71:P71,"&lt;&gt;#N/A")</f>
        <v>#DIV/0!</v>
      </c>
      <c r="X71">
        <f>COUNT(O71,M71,K71,I71,G71,E71,C71)</f>
        <v>3</v>
      </c>
      <c r="Y71">
        <f>COUNT(P71,N71,L71,J71,H71,F71,D71)</f>
        <v>0</v>
      </c>
      <c r="Z71">
        <f>X71/AC71</f>
        <v>1</v>
      </c>
      <c r="AA71">
        <f>Y71/AC71</f>
        <v>0</v>
      </c>
      <c r="AB71">
        <f>VLOOKUP(Table1[[#This Row],[Country]],[8]gdp!$A$2:$B$265,2,FALSE)</f>
        <v>19672.959613274699</v>
      </c>
      <c r="AC71">
        <f>Y71+X71</f>
        <v>3</v>
      </c>
    </row>
    <row r="72" spans="1:29" x14ac:dyDescent="0.75">
      <c r="A72" t="s">
        <v>65</v>
      </c>
      <c r="B72">
        <v>71</v>
      </c>
      <c r="C72">
        <f>VLOOKUP(A72,[1]Sheet1!$A$2:$C$166,2,FALSE)</f>
        <v>31</v>
      </c>
      <c r="D72">
        <f>VLOOKUP(A72,[1]Sheet1!$A$2:$C$166,3,FALSE)</f>
        <v>47</v>
      </c>
      <c r="E72">
        <f>VLOOKUP(A72,[2]Sheet1!$A$2:$C$96,2,FALSE)</f>
        <v>44</v>
      </c>
      <c r="F72" t="e">
        <f>VLOOKUP(A72,[2]Sheet1!$A$2:$C$96,3,FALSE)</f>
        <v>#N/A</v>
      </c>
      <c r="G72">
        <f>VLOOKUP(A72,[3]Sheet1!$A$2:$C$212,2,FALSE)</f>
        <v>126</v>
      </c>
      <c r="H72">
        <f>VLOOKUP(A72,[3]Sheet1!$A$2:$C$212,3,FALSE)</f>
        <v>74</v>
      </c>
      <c r="I72" t="e">
        <f>VLOOKUP(A72,[4]Sheet1!$A$2:$C$41,2,FALSE)</f>
        <v>#N/A</v>
      </c>
      <c r="J72" t="e">
        <f>VLOOKUP(A72,[4]Sheet1!$A$2:$C$41,3,FALSE)</f>
        <v>#N/A</v>
      </c>
      <c r="K72">
        <f>VLOOKUP(A72,[5]Sheet1!$A$2:$C$130,2,FALSE)</f>
        <v>38</v>
      </c>
      <c r="L72">
        <f>VLOOKUP(A72,[5]Sheet1!$A$2:$C$130,3,FALSE)</f>
        <v>42</v>
      </c>
      <c r="M72">
        <f>VLOOKUP(A72,[6]Sheet1!$A$2:$C$187,2,FALSE)</f>
        <v>166</v>
      </c>
      <c r="N72">
        <f>VLOOKUP(A72,[6]Sheet1!$A$2:$C$187,3,FALSE)</f>
        <v>122</v>
      </c>
      <c r="O72">
        <f>VLOOKUP(A72,[7]Sheet1!$A$2:$C$55,2,FALSE)</f>
        <v>28</v>
      </c>
      <c r="P72">
        <f>VLOOKUP(A72,[7]Sheet1!$A$2:$C$55,3,FALSE)</f>
        <v>28</v>
      </c>
      <c r="Q72">
        <f>AVERAGEIF(C72:D72,"&lt;&gt;#N/A")</f>
        <v>39</v>
      </c>
      <c r="R72">
        <f>AVERAGEIF(E72:F72,"&lt;&gt;#N/A")</f>
        <v>44</v>
      </c>
      <c r="S72">
        <f>AVERAGEIF(G72:H72,"&lt;&gt;#N/A")</f>
        <v>100</v>
      </c>
      <c r="T72" t="e">
        <f>AVERAGEIF(I72:J72,"&lt;&gt;#N/A")</f>
        <v>#DIV/0!</v>
      </c>
      <c r="U72">
        <f>AVERAGEIF(K72:L72,"&lt;&gt;#N/A")</f>
        <v>40</v>
      </c>
      <c r="V72">
        <f>AVERAGEIF(M72:N72,"&lt;&gt;#N/A")</f>
        <v>144</v>
      </c>
      <c r="W72">
        <f>AVERAGEIF(O72:P72,"&lt;&gt;#N/A")</f>
        <v>28</v>
      </c>
      <c r="X72">
        <f>COUNT(O72,M72,K72,I72,G72,E72,C72)</f>
        <v>6</v>
      </c>
      <c r="Y72">
        <f>COUNT(P72,N72,L72,J72,H72,F72,D72)</f>
        <v>5</v>
      </c>
      <c r="Z72">
        <f>X72/AC72</f>
        <v>0.54545454545454541</v>
      </c>
      <c r="AA72">
        <f>Y72/AC72</f>
        <v>0.45454545454545453</v>
      </c>
      <c r="AB72">
        <f>VLOOKUP(Table1[[#This Row],[Country]],[8]gdp!$A$2:$B$265,2,FALSE)</f>
        <v>8360.5090049870105</v>
      </c>
      <c r="AC72">
        <f>Y72+X72</f>
        <v>11</v>
      </c>
    </row>
    <row r="73" spans="1:29" x14ac:dyDescent="0.75">
      <c r="A73" t="s">
        <v>56</v>
      </c>
      <c r="B73">
        <v>72</v>
      </c>
      <c r="C73">
        <f>VLOOKUP(A73,[1]Sheet1!$A$2:$C$166,2,FALSE)</f>
        <v>110</v>
      </c>
      <c r="D73" t="e">
        <f>VLOOKUP(A73,[1]Sheet1!$A$2:$C$166,3,FALSE)</f>
        <v>#N/A</v>
      </c>
      <c r="E73" t="e">
        <f>VLOOKUP(A73,[2]Sheet1!$A$2:$C$96,2,FALSE)</f>
        <v>#N/A</v>
      </c>
      <c r="F73" t="e">
        <f>VLOOKUP(A73,[2]Sheet1!$A$2:$C$96,3,FALSE)</f>
        <v>#N/A</v>
      </c>
      <c r="G73">
        <f>VLOOKUP(A73,[3]Sheet1!$A$2:$C$212,2,FALSE)</f>
        <v>61</v>
      </c>
      <c r="H73" t="e">
        <f>VLOOKUP(A73,[3]Sheet1!$A$2:$C$212,3,FALSE)</f>
        <v>#N/A</v>
      </c>
      <c r="I73" t="e">
        <f>VLOOKUP(A73,[4]Sheet1!$A$2:$C$41,2,FALSE)</f>
        <v>#N/A</v>
      </c>
      <c r="J73" t="e">
        <f>VLOOKUP(A73,[4]Sheet1!$A$2:$C$41,3,FALSE)</f>
        <v>#N/A</v>
      </c>
      <c r="K73" t="e">
        <f>VLOOKUP(A73,[5]Sheet1!$A$2:$C$130,2,FALSE)</f>
        <v>#N/A</v>
      </c>
      <c r="L73" t="e">
        <f>VLOOKUP(A73,[5]Sheet1!$A$2:$C$130,3,FALSE)</f>
        <v>#N/A</v>
      </c>
      <c r="M73">
        <f>VLOOKUP(A73,[6]Sheet1!$A$2:$C$187,2,FALSE)</f>
        <v>109</v>
      </c>
      <c r="N73">
        <f>VLOOKUP(A73,[6]Sheet1!$A$2:$C$187,3,FALSE)</f>
        <v>98</v>
      </c>
      <c r="O73" t="e">
        <f>VLOOKUP(A73,[7]Sheet1!$A$2:$C$55,2,FALSE)</f>
        <v>#N/A</v>
      </c>
      <c r="P73" t="e">
        <f>VLOOKUP(A73,[7]Sheet1!$A$2:$C$55,3,FALSE)</f>
        <v>#N/A</v>
      </c>
      <c r="Q73">
        <f>AVERAGEIF(C73:D73,"&lt;&gt;#N/A")</f>
        <v>110</v>
      </c>
      <c r="R73" t="e">
        <f>AVERAGEIF(E73:F73,"&lt;&gt;#N/A")</f>
        <v>#DIV/0!</v>
      </c>
      <c r="S73">
        <f>AVERAGEIF(G73:H73,"&lt;&gt;#N/A")</f>
        <v>61</v>
      </c>
      <c r="T73" t="e">
        <f>AVERAGEIF(I73:J73,"&lt;&gt;#N/A")</f>
        <v>#DIV/0!</v>
      </c>
      <c r="U73" t="e">
        <f>AVERAGEIF(K73:L73,"&lt;&gt;#N/A")</f>
        <v>#DIV/0!</v>
      </c>
      <c r="V73">
        <f>AVERAGEIF(M73:N73,"&lt;&gt;#N/A")</f>
        <v>103.5</v>
      </c>
      <c r="W73" t="e">
        <f>AVERAGEIF(O73:P73,"&lt;&gt;#N/A")</f>
        <v>#DIV/0!</v>
      </c>
      <c r="X73">
        <f>COUNT(O73,M73,K73,I73,G73,E73,C73)</f>
        <v>3</v>
      </c>
      <c r="Y73">
        <f>COUNT(P73,N73,L73,J73,H73,F73,D73)</f>
        <v>1</v>
      </c>
      <c r="Z73">
        <f>X73/AC73</f>
        <v>0.75</v>
      </c>
      <c r="AA73">
        <f>Y73/AC73</f>
        <v>0.25</v>
      </c>
      <c r="AB73">
        <f>VLOOKUP(Table1[[#This Row],[Country]],[8]gdp!$A$2:$B$265,2,FALSE)</f>
        <v>4996.81279676545</v>
      </c>
      <c r="AC73">
        <f>Y73+X73</f>
        <v>4</v>
      </c>
    </row>
    <row r="74" spans="1:29" x14ac:dyDescent="0.75">
      <c r="A74" t="s">
        <v>77</v>
      </c>
      <c r="B74">
        <v>73</v>
      </c>
      <c r="C74">
        <f>VLOOKUP(A74,[1]Sheet1!$A$2:$C$166,2,FALSE)</f>
        <v>56</v>
      </c>
      <c r="D74">
        <f>VLOOKUP(A74,[1]Sheet1!$A$2:$C$166,3,FALSE)</f>
        <v>13</v>
      </c>
      <c r="E74" t="e">
        <f>VLOOKUP(A74,[2]Sheet1!$A$2:$C$96,2,FALSE)</f>
        <v>#N/A</v>
      </c>
      <c r="F74" t="e">
        <f>VLOOKUP(A74,[2]Sheet1!$A$2:$C$96,3,FALSE)</f>
        <v>#N/A</v>
      </c>
      <c r="G74">
        <f>VLOOKUP(A74,[3]Sheet1!$A$2:$C$212,2,FALSE)</f>
        <v>83</v>
      </c>
      <c r="H74">
        <f>VLOOKUP(A74,[3]Sheet1!$A$2:$C$212,3,FALSE)</f>
        <v>55</v>
      </c>
      <c r="I74">
        <f>VLOOKUP(A74,[4]Sheet1!$A$2:$C$41,2,FALSE)</f>
        <v>31</v>
      </c>
      <c r="J74">
        <f>VLOOKUP(A74,[4]Sheet1!$A$2:$C$41,3,FALSE)</f>
        <v>20</v>
      </c>
      <c r="K74" t="e">
        <f>VLOOKUP(A74,[5]Sheet1!$A$2:$C$130,2,FALSE)</f>
        <v>#N/A</v>
      </c>
      <c r="L74" t="e">
        <f>VLOOKUP(A74,[5]Sheet1!$A$2:$C$130,3,FALSE)</f>
        <v>#N/A</v>
      </c>
      <c r="M74">
        <f>VLOOKUP(A74,[6]Sheet1!$A$2:$C$187,2,FALSE)</f>
        <v>50</v>
      </c>
      <c r="N74">
        <f>VLOOKUP(A74,[6]Sheet1!$A$2:$C$187,3,FALSE)</f>
        <v>56</v>
      </c>
      <c r="O74" t="e">
        <f>VLOOKUP(A74,[7]Sheet1!$A$2:$C$55,2,FALSE)</f>
        <v>#N/A</v>
      </c>
      <c r="P74" t="e">
        <f>VLOOKUP(A74,[7]Sheet1!$A$2:$C$55,3,FALSE)</f>
        <v>#N/A</v>
      </c>
      <c r="Q74">
        <f>AVERAGEIF(C74:D74,"&lt;&gt;#N/A")</f>
        <v>34.5</v>
      </c>
      <c r="R74" t="e">
        <f>AVERAGEIF(E74:F74,"&lt;&gt;#N/A")</f>
        <v>#DIV/0!</v>
      </c>
      <c r="S74">
        <f>AVERAGEIF(G74:H74,"&lt;&gt;#N/A")</f>
        <v>69</v>
      </c>
      <c r="T74">
        <f>AVERAGEIF(I74:J74,"&lt;&gt;#N/A")</f>
        <v>25.5</v>
      </c>
      <c r="U74" t="e">
        <f>AVERAGEIF(K74:L74,"&lt;&gt;#N/A")</f>
        <v>#DIV/0!</v>
      </c>
      <c r="V74">
        <f>AVERAGEIF(M74:N74,"&lt;&gt;#N/A")</f>
        <v>53</v>
      </c>
      <c r="W74" t="e">
        <f>AVERAGEIF(O74:P74,"&lt;&gt;#N/A")</f>
        <v>#DIV/0!</v>
      </c>
      <c r="X74">
        <f>COUNT(O74,M74,K74,I74,G74,E74,C74)</f>
        <v>4</v>
      </c>
      <c r="Y74">
        <f>COUNT(P74,N74,L74,J74,H74,F74,D74)</f>
        <v>4</v>
      </c>
      <c r="Z74">
        <f>X74/AC74</f>
        <v>0.5</v>
      </c>
      <c r="AA74">
        <f>Y74/AC74</f>
        <v>0.5</v>
      </c>
      <c r="AB74">
        <f>VLOOKUP(Table1[[#This Row],[Country]],[8]gdp!$A$2:$B$265,2,FALSE)</f>
        <v>18895.5937880729</v>
      </c>
      <c r="AC74">
        <f>Y74+X74</f>
        <v>8</v>
      </c>
    </row>
    <row r="75" spans="1:29" x14ac:dyDescent="0.75">
      <c r="A75" t="s">
        <v>75</v>
      </c>
      <c r="B75">
        <v>74</v>
      </c>
      <c r="C75">
        <f>VLOOKUP(A75,[1]Sheet1!$A$2:$C$166,2,FALSE)</f>
        <v>17</v>
      </c>
      <c r="D75">
        <f>VLOOKUP(A75,[1]Sheet1!$A$2:$C$166,3,FALSE)</f>
        <v>6</v>
      </c>
      <c r="E75" t="e">
        <f>VLOOKUP(A75,[2]Sheet1!$A$2:$C$96,2,FALSE)</f>
        <v>#N/A</v>
      </c>
      <c r="F75" t="e">
        <f>VLOOKUP(A75,[2]Sheet1!$A$2:$C$96,3,FALSE)</f>
        <v>#N/A</v>
      </c>
      <c r="G75">
        <f>VLOOKUP(A75,[3]Sheet1!$A$2:$C$212,2,FALSE)</f>
        <v>38</v>
      </c>
      <c r="H75">
        <f>VLOOKUP(A75,[3]Sheet1!$A$2:$C$212,3,FALSE)</f>
        <v>61</v>
      </c>
      <c r="I75" t="e">
        <f>VLOOKUP(A75,[4]Sheet1!$A$2:$C$41,2,FALSE)</f>
        <v>#N/A</v>
      </c>
      <c r="J75">
        <f>VLOOKUP(A75,[4]Sheet1!$A$2:$C$41,3,FALSE)</f>
        <v>34</v>
      </c>
      <c r="K75">
        <f>VLOOKUP(A75,[5]Sheet1!$A$2:$C$130,2,FALSE)</f>
        <v>98</v>
      </c>
      <c r="L75" t="e">
        <f>VLOOKUP(A75,[5]Sheet1!$A$2:$C$130,3,FALSE)</f>
        <v>#N/A</v>
      </c>
      <c r="M75">
        <f>VLOOKUP(A75,[6]Sheet1!$A$2:$C$187,2,FALSE)</f>
        <v>33</v>
      </c>
      <c r="N75">
        <f>VLOOKUP(A75,[6]Sheet1!$A$2:$C$187,3,FALSE)</f>
        <v>12</v>
      </c>
      <c r="O75">
        <f>VLOOKUP(A75,[7]Sheet1!$A$2:$C$55,2,FALSE)</f>
        <v>49</v>
      </c>
      <c r="P75">
        <f>VLOOKUP(A75,[7]Sheet1!$A$2:$C$55,3,FALSE)</f>
        <v>33</v>
      </c>
      <c r="Q75">
        <f>AVERAGEIF(C75:D75,"&lt;&gt;#N/A")</f>
        <v>11.5</v>
      </c>
      <c r="R75" t="e">
        <f>AVERAGEIF(E75:F75,"&lt;&gt;#N/A")</f>
        <v>#DIV/0!</v>
      </c>
      <c r="S75">
        <f>AVERAGEIF(G75:H75,"&lt;&gt;#N/A")</f>
        <v>49.5</v>
      </c>
      <c r="T75">
        <f>AVERAGEIF(I75:J75,"&lt;&gt;#N/A")</f>
        <v>34</v>
      </c>
      <c r="U75">
        <f>AVERAGEIF(K75:L75,"&lt;&gt;#N/A")</f>
        <v>98</v>
      </c>
      <c r="V75">
        <f>AVERAGEIF(M75:N75,"&lt;&gt;#N/A")</f>
        <v>22.5</v>
      </c>
      <c r="W75">
        <f>AVERAGEIF(O75:P75,"&lt;&gt;#N/A")</f>
        <v>41</v>
      </c>
      <c r="X75">
        <f>COUNT(O75,M75,K75,I75,G75,E75,C75)</f>
        <v>5</v>
      </c>
      <c r="Y75">
        <f>COUNT(P75,N75,L75,J75,H75,F75,D75)</f>
        <v>5</v>
      </c>
      <c r="Z75">
        <f>X75/AC75</f>
        <v>0.5</v>
      </c>
      <c r="AA75">
        <f>Y75/AC75</f>
        <v>0.5</v>
      </c>
      <c r="AB75">
        <f>VLOOKUP(Table1[[#This Row],[Country]],[8]gdp!$A$2:$B$265,2,FALSE)</f>
        <v>28001.827683365798</v>
      </c>
      <c r="AC75">
        <f>Y75+X75</f>
        <v>10</v>
      </c>
    </row>
    <row r="76" spans="1:29" x14ac:dyDescent="0.75">
      <c r="A76" t="s">
        <v>63</v>
      </c>
      <c r="B76">
        <v>75</v>
      </c>
      <c r="C76" t="e">
        <f>VLOOKUP(A76,[1]Sheet1!$A$2:$C$166,2,FALSE)</f>
        <v>#N/A</v>
      </c>
      <c r="D76" t="e">
        <f>VLOOKUP(A76,[1]Sheet1!$A$2:$C$166,3,FALSE)</f>
        <v>#N/A</v>
      </c>
      <c r="E76">
        <f>VLOOKUP(A76,[2]Sheet1!$A$2:$C$96,2,FALSE)</f>
        <v>1</v>
      </c>
      <c r="F76">
        <f>VLOOKUP(A76,[2]Sheet1!$A$2:$C$96,3,FALSE)</f>
        <v>7</v>
      </c>
      <c r="G76">
        <f>VLOOKUP(A76,[3]Sheet1!$A$2:$C$212,2,FALSE)</f>
        <v>205</v>
      </c>
      <c r="H76" t="e">
        <f>VLOOKUP(A76,[3]Sheet1!$A$2:$C$212,3,FALSE)</f>
        <v>#N/A</v>
      </c>
      <c r="I76" t="e">
        <f>VLOOKUP(A76,[4]Sheet1!$A$2:$C$41,2,FALSE)</f>
        <v>#N/A</v>
      </c>
      <c r="J76" t="e">
        <f>VLOOKUP(A76,[4]Sheet1!$A$2:$C$41,3,FALSE)</f>
        <v>#N/A</v>
      </c>
      <c r="K76" t="e">
        <f>VLOOKUP(A76,[5]Sheet1!$A$2:$C$130,2,FALSE)</f>
        <v>#N/A</v>
      </c>
      <c r="L76" t="e">
        <f>VLOOKUP(A76,[5]Sheet1!$A$2:$C$130,3,FALSE)</f>
        <v>#N/A</v>
      </c>
      <c r="M76">
        <f>VLOOKUP(A76,[6]Sheet1!$A$2:$C$187,2,FALSE)</f>
        <v>65</v>
      </c>
      <c r="N76">
        <f>VLOOKUP(A76,[6]Sheet1!$A$2:$C$187,3,FALSE)</f>
        <v>161</v>
      </c>
      <c r="O76" t="e">
        <f>VLOOKUP(A76,[7]Sheet1!$A$2:$C$55,2,FALSE)</f>
        <v>#N/A</v>
      </c>
      <c r="P76" t="e">
        <f>VLOOKUP(A76,[7]Sheet1!$A$2:$C$55,3,FALSE)</f>
        <v>#N/A</v>
      </c>
      <c r="Q76" t="e">
        <f>AVERAGEIF(C76:D76,"&lt;&gt;#N/A")</f>
        <v>#DIV/0!</v>
      </c>
      <c r="R76">
        <f>AVERAGEIF(E76:F76,"&lt;&gt;#N/A")</f>
        <v>4</v>
      </c>
      <c r="S76">
        <f>AVERAGEIF(G76:H76,"&lt;&gt;#N/A")</f>
        <v>205</v>
      </c>
      <c r="T76" t="e">
        <f>AVERAGEIF(I76:J76,"&lt;&gt;#N/A")</f>
        <v>#DIV/0!</v>
      </c>
      <c r="U76" t="e">
        <f>AVERAGEIF(K76:L76,"&lt;&gt;#N/A")</f>
        <v>#DIV/0!</v>
      </c>
      <c r="V76">
        <f>AVERAGEIF(M76:N76,"&lt;&gt;#N/A")</f>
        <v>113</v>
      </c>
      <c r="W76" t="e">
        <f>AVERAGEIF(O76:P76,"&lt;&gt;#N/A")</f>
        <v>#DIV/0!</v>
      </c>
      <c r="X76">
        <f>COUNT(O76,M76,K76,I76,G76,E76,C76)</f>
        <v>3</v>
      </c>
      <c r="Y76">
        <f>COUNT(P76,N76,L76,J76,H76,F76,D76)</f>
        <v>2</v>
      </c>
      <c r="Z76">
        <f>X76/AC76</f>
        <v>0.6</v>
      </c>
      <c r="AA76">
        <f>Y76/AC76</f>
        <v>0.4</v>
      </c>
      <c r="AB76">
        <f>VLOOKUP(Table1[[#This Row],[Country]],[8]gdp!$A$2:$B$265,2,FALSE)</f>
        <v>5539.1074940490298</v>
      </c>
      <c r="AC76">
        <f>Y76+X76</f>
        <v>5</v>
      </c>
    </row>
    <row r="77" spans="1:29" x14ac:dyDescent="0.75">
      <c r="A77" t="s">
        <v>72</v>
      </c>
      <c r="B77">
        <v>76</v>
      </c>
      <c r="C77">
        <f>VLOOKUP(A77,[1]Sheet1!$A$2:$C$166,2,FALSE)</f>
        <v>101</v>
      </c>
      <c r="D77">
        <f>VLOOKUP(A77,[1]Sheet1!$A$2:$C$166,3,FALSE)</f>
        <v>64</v>
      </c>
      <c r="E77">
        <f>VLOOKUP(A77,[2]Sheet1!$A$2:$C$96,2,FALSE)</f>
        <v>19</v>
      </c>
      <c r="F77">
        <f>VLOOKUP(A77,[2]Sheet1!$A$2:$C$96,3,FALSE)</f>
        <v>22</v>
      </c>
      <c r="G77">
        <f>VLOOKUP(A77,[3]Sheet1!$A$2:$C$212,2,FALSE)</f>
        <v>142</v>
      </c>
      <c r="H77">
        <f>VLOOKUP(A77,[3]Sheet1!$A$2:$C$212,3,FALSE)</f>
        <v>76</v>
      </c>
      <c r="I77" t="e">
        <f>VLOOKUP(A77,[4]Sheet1!$A$2:$C$41,2,FALSE)</f>
        <v>#N/A</v>
      </c>
      <c r="J77" t="e">
        <f>VLOOKUP(A77,[4]Sheet1!$A$2:$C$41,3,FALSE)</f>
        <v>#N/A</v>
      </c>
      <c r="K77">
        <f>VLOOKUP(A77,[5]Sheet1!$A$2:$C$130,2,FALSE)</f>
        <v>23</v>
      </c>
      <c r="L77">
        <f>VLOOKUP(A77,[5]Sheet1!$A$2:$C$130,3,FALSE)</f>
        <v>24</v>
      </c>
      <c r="M77">
        <f>VLOOKUP(A77,[6]Sheet1!$A$2:$C$187,2,FALSE)</f>
        <v>145</v>
      </c>
      <c r="N77">
        <f>VLOOKUP(A77,[6]Sheet1!$A$2:$C$187,3,FALSE)</f>
        <v>118</v>
      </c>
      <c r="O77">
        <f>VLOOKUP(A77,[7]Sheet1!$A$2:$C$55,2,FALSE)</f>
        <v>25</v>
      </c>
      <c r="P77">
        <f>VLOOKUP(A77,[7]Sheet1!$A$2:$C$55,3,FALSE)</f>
        <v>19</v>
      </c>
      <c r="Q77">
        <f>AVERAGEIF(C77:D77,"&lt;&gt;#N/A")</f>
        <v>82.5</v>
      </c>
      <c r="R77">
        <f>AVERAGEIF(E77:F77,"&lt;&gt;#N/A")</f>
        <v>20.5</v>
      </c>
      <c r="S77">
        <f>AVERAGEIF(G77:H77,"&lt;&gt;#N/A")</f>
        <v>109</v>
      </c>
      <c r="T77" t="e">
        <f>AVERAGEIF(I77:J77,"&lt;&gt;#N/A")</f>
        <v>#DIV/0!</v>
      </c>
      <c r="U77">
        <f>AVERAGEIF(K77:L77,"&lt;&gt;#N/A")</f>
        <v>23.5</v>
      </c>
      <c r="V77">
        <f>AVERAGEIF(M77:N77,"&lt;&gt;#N/A")</f>
        <v>131.5</v>
      </c>
      <c r="W77">
        <f>AVERAGEIF(O77:P77,"&lt;&gt;#N/A")</f>
        <v>22</v>
      </c>
      <c r="X77">
        <f>COUNT(O77,M77,K77,I77,G77,E77,C77)</f>
        <v>6</v>
      </c>
      <c r="Y77">
        <f>COUNT(P77,N77,L77,J77,H77,F77,D77)</f>
        <v>6</v>
      </c>
      <c r="Z77">
        <f>X77/AC77</f>
        <v>0.5</v>
      </c>
      <c r="AA77">
        <f>Y77/AC77</f>
        <v>0.5</v>
      </c>
      <c r="AB77">
        <f>VLOOKUP(Table1[[#This Row],[Country]],[8]gdp!$A$2:$B$265,2,FALSE)</f>
        <v>61670.754599275999</v>
      </c>
      <c r="AC77">
        <f>Y77+X77</f>
        <v>12</v>
      </c>
    </row>
    <row r="78" spans="1:29" x14ac:dyDescent="0.75">
      <c r="A78" t="s">
        <v>62</v>
      </c>
      <c r="B78">
        <v>77</v>
      </c>
      <c r="C78">
        <f>VLOOKUP(A78,[1]Sheet1!$A$2:$C$166,2,FALSE)</f>
        <v>62</v>
      </c>
      <c r="D78" t="e">
        <f>VLOOKUP(A78,[1]Sheet1!$A$2:$C$166,3,FALSE)</f>
        <v>#N/A</v>
      </c>
      <c r="E78" t="e">
        <f>VLOOKUP(A78,[2]Sheet1!$A$2:$C$96,2,FALSE)</f>
        <v>#N/A</v>
      </c>
      <c r="F78" t="e">
        <f>VLOOKUP(A78,[2]Sheet1!$A$2:$C$96,3,FALSE)</f>
        <v>#N/A</v>
      </c>
      <c r="G78">
        <f>VLOOKUP(A78,[3]Sheet1!$A$2:$C$212,2,FALSE)</f>
        <v>5</v>
      </c>
      <c r="H78">
        <f>VLOOKUP(A78,[3]Sheet1!$A$2:$C$212,3,FALSE)</f>
        <v>30</v>
      </c>
      <c r="I78" t="e">
        <f>VLOOKUP(A78,[4]Sheet1!$A$2:$C$41,2,FALSE)</f>
        <v>#N/A</v>
      </c>
      <c r="J78" t="e">
        <f>VLOOKUP(A78,[4]Sheet1!$A$2:$C$41,3,FALSE)</f>
        <v>#N/A</v>
      </c>
      <c r="K78">
        <f>VLOOKUP(A78,[5]Sheet1!$A$2:$C$130,2,FALSE)</f>
        <v>32</v>
      </c>
      <c r="L78">
        <f>VLOOKUP(A78,[5]Sheet1!$A$2:$C$130,3,FALSE)</f>
        <v>22</v>
      </c>
      <c r="M78">
        <f>VLOOKUP(A78,[6]Sheet1!$A$2:$C$187,2,FALSE)</f>
        <v>32</v>
      </c>
      <c r="N78">
        <f>VLOOKUP(A78,[6]Sheet1!$A$2:$C$187,3,FALSE)</f>
        <v>62</v>
      </c>
      <c r="O78" t="e">
        <f>VLOOKUP(A78,[7]Sheet1!$A$2:$C$55,2,FALSE)</f>
        <v>#N/A</v>
      </c>
      <c r="P78">
        <f>VLOOKUP(A78,[7]Sheet1!$A$2:$C$55,3,FALSE)</f>
        <v>29</v>
      </c>
      <c r="Q78">
        <f>AVERAGEIF(C78:D78,"&lt;&gt;#N/A")</f>
        <v>62</v>
      </c>
      <c r="R78" t="e">
        <f>AVERAGEIF(E78:F78,"&lt;&gt;#N/A")</f>
        <v>#DIV/0!</v>
      </c>
      <c r="S78">
        <f>AVERAGEIF(G78:H78,"&lt;&gt;#N/A")</f>
        <v>17.5</v>
      </c>
      <c r="T78" t="e">
        <f>AVERAGEIF(I78:J78,"&lt;&gt;#N/A")</f>
        <v>#DIV/0!</v>
      </c>
      <c r="U78">
        <f>AVERAGEIF(K78:L78,"&lt;&gt;#N/A")</f>
        <v>27</v>
      </c>
      <c r="V78">
        <f>AVERAGEIF(M78:N78,"&lt;&gt;#N/A")</f>
        <v>47</v>
      </c>
      <c r="W78">
        <f>AVERAGEIF(O78:P78,"&lt;&gt;#N/A")</f>
        <v>29</v>
      </c>
      <c r="X78">
        <f>COUNT(O78,M78,K78,I78,G78,E78,C78)</f>
        <v>4</v>
      </c>
      <c r="Y78">
        <f>COUNT(P78,N78,L78,J78,H78,F78,D78)</f>
        <v>4</v>
      </c>
      <c r="Z78">
        <f>X78/AC78</f>
        <v>0.5</v>
      </c>
      <c r="AA78">
        <f>Y78/AC78</f>
        <v>0.5</v>
      </c>
      <c r="AB78">
        <f>VLOOKUP(Table1[[#This Row],[Country]],[8]gdp!$A$2:$B$265,2,FALSE)</f>
        <v>32554.2980183133</v>
      </c>
      <c r="AC78">
        <f>Y78+X78</f>
        <v>8</v>
      </c>
    </row>
    <row r="79" spans="1:29" x14ac:dyDescent="0.75">
      <c r="A79" t="s">
        <v>66</v>
      </c>
      <c r="B79">
        <v>78</v>
      </c>
      <c r="C79">
        <f>VLOOKUP(A79,[1]Sheet1!$A$2:$C$166,2,FALSE)</f>
        <v>4</v>
      </c>
      <c r="D79">
        <f>VLOOKUP(A79,[1]Sheet1!$A$2:$C$166,3,FALSE)</f>
        <v>8</v>
      </c>
      <c r="E79" t="e">
        <f>VLOOKUP(A79,[2]Sheet1!$A$2:$C$96,2,FALSE)</f>
        <v>#N/A</v>
      </c>
      <c r="F79" t="e">
        <f>VLOOKUP(A79,[2]Sheet1!$A$2:$C$96,3,FALSE)</f>
        <v>#N/A</v>
      </c>
      <c r="G79">
        <f>VLOOKUP(A79,[3]Sheet1!$A$2:$C$212,2,FALSE)</f>
        <v>34</v>
      </c>
      <c r="H79">
        <f>VLOOKUP(A79,[3]Sheet1!$A$2:$C$212,3,FALSE)</f>
        <v>43</v>
      </c>
      <c r="I79" t="e">
        <f>VLOOKUP(A79,[4]Sheet1!$A$2:$C$41,2,FALSE)</f>
        <v>#N/A</v>
      </c>
      <c r="J79" t="e">
        <f>VLOOKUP(A79,[4]Sheet1!$A$2:$C$41,3,FALSE)</f>
        <v>#N/A</v>
      </c>
      <c r="K79">
        <f>VLOOKUP(A79,[5]Sheet1!$A$2:$C$130,2,FALSE)</f>
        <v>74</v>
      </c>
      <c r="L79">
        <f>VLOOKUP(A79,[5]Sheet1!$A$2:$C$130,3,FALSE)</f>
        <v>84</v>
      </c>
      <c r="M79">
        <f>VLOOKUP(A79,[6]Sheet1!$A$2:$C$187,2,FALSE)</f>
        <v>10</v>
      </c>
      <c r="N79">
        <f>VLOOKUP(A79,[6]Sheet1!$A$2:$C$187,3,FALSE)</f>
        <v>1</v>
      </c>
      <c r="O79">
        <f>VLOOKUP(A79,[7]Sheet1!$A$2:$C$55,2,FALSE)</f>
        <v>1</v>
      </c>
      <c r="P79">
        <f>VLOOKUP(A79,[7]Sheet1!$A$2:$C$55,3,FALSE)</f>
        <v>31</v>
      </c>
      <c r="Q79">
        <f>AVERAGEIF(C79:D79,"&lt;&gt;#N/A")</f>
        <v>6</v>
      </c>
      <c r="R79" t="e">
        <f>AVERAGEIF(E79:F79,"&lt;&gt;#N/A")</f>
        <v>#DIV/0!</v>
      </c>
      <c r="S79">
        <f>AVERAGEIF(G79:H79,"&lt;&gt;#N/A")</f>
        <v>38.5</v>
      </c>
      <c r="T79" t="e">
        <f>AVERAGEIF(I79:J79,"&lt;&gt;#N/A")</f>
        <v>#DIV/0!</v>
      </c>
      <c r="U79">
        <f>AVERAGEIF(K79:L79,"&lt;&gt;#N/A")</f>
        <v>79</v>
      </c>
      <c r="V79">
        <f>AVERAGEIF(M79:N79,"&lt;&gt;#N/A")</f>
        <v>5.5</v>
      </c>
      <c r="W79">
        <f>AVERAGEIF(O79:P79,"&lt;&gt;#N/A")</f>
        <v>16</v>
      </c>
      <c r="X79">
        <f>COUNT(O79,M79,K79,I79,G79,E79,C79)</f>
        <v>5</v>
      </c>
      <c r="Y79">
        <f>COUNT(P79,N79,L79,J79,H79,F79,D79)</f>
        <v>5</v>
      </c>
      <c r="Z79">
        <f>X79/AC79</f>
        <v>0.5</v>
      </c>
      <c r="AA79">
        <f>Y79/AC79</f>
        <v>0.5</v>
      </c>
      <c r="AB79">
        <f>VLOOKUP(Table1[[#This Row],[Country]],[8]gdp!$A$2:$B$265,2,FALSE)</f>
        <v>15431.9034790858</v>
      </c>
      <c r="AC79">
        <f>Y79+X79</f>
        <v>10</v>
      </c>
    </row>
    <row r="80" spans="1:29" x14ac:dyDescent="0.75">
      <c r="A80" t="s">
        <v>78</v>
      </c>
      <c r="B80">
        <v>79</v>
      </c>
      <c r="C80">
        <f>VLOOKUP(A80,[1]Sheet1!$A$2:$C$166,2,FALSE)</f>
        <v>8</v>
      </c>
      <c r="D80">
        <f>VLOOKUP(A80,[1]Sheet1!$A$2:$C$166,3,FALSE)</f>
        <v>23</v>
      </c>
      <c r="E80" t="e">
        <f>VLOOKUP(A80,[2]Sheet1!$A$2:$C$96,2,FALSE)</f>
        <v>#N/A</v>
      </c>
      <c r="F80" t="e">
        <f>VLOOKUP(A80,[2]Sheet1!$A$2:$C$96,3,FALSE)</f>
        <v>#N/A</v>
      </c>
      <c r="G80">
        <f>VLOOKUP(A80,[3]Sheet1!$A$2:$C$212,2,FALSE)</f>
        <v>52</v>
      </c>
      <c r="H80">
        <f>VLOOKUP(A80,[3]Sheet1!$A$2:$C$212,3,FALSE)</f>
        <v>67</v>
      </c>
      <c r="I80" t="e">
        <f>VLOOKUP(A80,[4]Sheet1!$A$2:$C$41,2,FALSE)</f>
        <v>#N/A</v>
      </c>
      <c r="J80" t="e">
        <f>VLOOKUP(A80,[4]Sheet1!$A$2:$C$41,3,FALSE)</f>
        <v>#N/A</v>
      </c>
      <c r="K80" t="e">
        <f>VLOOKUP(A80,[5]Sheet1!$A$2:$C$130,2,FALSE)</f>
        <v>#N/A</v>
      </c>
      <c r="L80" t="e">
        <f>VLOOKUP(A80,[5]Sheet1!$A$2:$C$130,3,FALSE)</f>
        <v>#N/A</v>
      </c>
      <c r="M80">
        <f>VLOOKUP(A80,[6]Sheet1!$A$2:$C$187,2,FALSE)</f>
        <v>49</v>
      </c>
      <c r="N80">
        <f>VLOOKUP(A80,[6]Sheet1!$A$2:$C$187,3,FALSE)</f>
        <v>49</v>
      </c>
      <c r="O80">
        <f>VLOOKUP(A80,[7]Sheet1!$A$2:$C$55,2,FALSE)</f>
        <v>5</v>
      </c>
      <c r="P80">
        <f>VLOOKUP(A80,[7]Sheet1!$A$2:$C$55,3,FALSE)</f>
        <v>11</v>
      </c>
      <c r="Q80">
        <f>AVERAGEIF(C80:D80,"&lt;&gt;#N/A")</f>
        <v>15.5</v>
      </c>
      <c r="R80" t="e">
        <f>AVERAGEIF(E80:F80,"&lt;&gt;#N/A")</f>
        <v>#DIV/0!</v>
      </c>
      <c r="S80">
        <f>AVERAGEIF(G80:H80,"&lt;&gt;#N/A")</f>
        <v>59.5</v>
      </c>
      <c r="T80" t="e">
        <f>AVERAGEIF(I80:J80,"&lt;&gt;#N/A")</f>
        <v>#DIV/0!</v>
      </c>
      <c r="U80" t="e">
        <f>AVERAGEIF(K80:L80,"&lt;&gt;#N/A")</f>
        <v>#DIV/0!</v>
      </c>
      <c r="V80">
        <f>AVERAGEIF(M80:N80,"&lt;&gt;#N/A")</f>
        <v>49</v>
      </c>
      <c r="W80">
        <f>AVERAGEIF(O80:P80,"&lt;&gt;#N/A")</f>
        <v>8</v>
      </c>
      <c r="X80">
        <f>COUNT(O80,M80,K80,I80,G80,E80,C80)</f>
        <v>4</v>
      </c>
      <c r="Y80">
        <f>COUNT(P80,N80,L80,J80,H80,F80,D80)</f>
        <v>4</v>
      </c>
      <c r="Z80">
        <f>X80/AC80</f>
        <v>0.5</v>
      </c>
      <c r="AA80">
        <f>Y80/AC80</f>
        <v>0.5</v>
      </c>
      <c r="AB80">
        <f>VLOOKUP(Table1[[#This Row],[Country]],[8]gdp!$A$2:$B$265,2,FALSE)</f>
        <v>28582.845579885899</v>
      </c>
      <c r="AC80">
        <f>Y80+X80</f>
        <v>8</v>
      </c>
    </row>
    <row r="81" spans="1:29" x14ac:dyDescent="0.75">
      <c r="A81" t="s">
        <v>87</v>
      </c>
      <c r="B81">
        <v>80</v>
      </c>
      <c r="C81">
        <f>VLOOKUP(A81,[1]Sheet1!$A$2:$C$166,2,FALSE)</f>
        <v>53</v>
      </c>
      <c r="D81">
        <f>VLOOKUP(A81,[1]Sheet1!$A$2:$C$166,3,FALSE)</f>
        <v>57</v>
      </c>
      <c r="E81" t="e">
        <f>VLOOKUP(A81,[2]Sheet1!$A$2:$C$96,2,FALSE)</f>
        <v>#N/A</v>
      </c>
      <c r="F81" t="e">
        <f>VLOOKUP(A81,[2]Sheet1!$A$2:$C$96,3,FALSE)</f>
        <v>#N/A</v>
      </c>
      <c r="G81">
        <f>VLOOKUP(A81,[3]Sheet1!$A$2:$C$212,2,FALSE)</f>
        <v>87</v>
      </c>
      <c r="H81">
        <f>VLOOKUP(A81,[3]Sheet1!$A$2:$C$212,3,FALSE)</f>
        <v>135</v>
      </c>
      <c r="I81" t="e">
        <f>VLOOKUP(A81,[4]Sheet1!$A$2:$C$41,2,FALSE)</f>
        <v>#N/A</v>
      </c>
      <c r="J81" t="e">
        <f>VLOOKUP(A81,[4]Sheet1!$A$2:$C$41,3,FALSE)</f>
        <v>#N/A</v>
      </c>
      <c r="K81" t="e">
        <f>VLOOKUP(A81,[5]Sheet1!$A$2:$C$130,2,FALSE)</f>
        <v>#N/A</v>
      </c>
      <c r="L81" t="e">
        <f>VLOOKUP(A81,[5]Sheet1!$A$2:$C$130,3,FALSE)</f>
        <v>#N/A</v>
      </c>
      <c r="M81">
        <f>VLOOKUP(A81,[6]Sheet1!$A$2:$C$187,2,FALSE)</f>
        <v>141</v>
      </c>
      <c r="N81" t="e">
        <f>VLOOKUP(A81,[6]Sheet1!$A$2:$C$187,3,FALSE)</f>
        <v>#N/A</v>
      </c>
      <c r="O81" t="e">
        <f>VLOOKUP(A81,[7]Sheet1!$A$2:$C$55,2,FALSE)</f>
        <v>#N/A</v>
      </c>
      <c r="P81" t="e">
        <f>VLOOKUP(A81,[7]Sheet1!$A$2:$C$55,3,FALSE)</f>
        <v>#N/A</v>
      </c>
      <c r="Q81">
        <f>AVERAGEIF(C81:D81,"&lt;&gt;#N/A")</f>
        <v>55</v>
      </c>
      <c r="R81" t="e">
        <f>AVERAGEIF(E81:F81,"&lt;&gt;#N/A")</f>
        <v>#DIV/0!</v>
      </c>
      <c r="S81">
        <f>AVERAGEIF(G81:H81,"&lt;&gt;#N/A")</f>
        <v>111</v>
      </c>
      <c r="T81" t="e">
        <f>AVERAGEIF(I81:J81,"&lt;&gt;#N/A")</f>
        <v>#DIV/0!</v>
      </c>
      <c r="U81" t="e">
        <f>AVERAGEIF(K81:L81,"&lt;&gt;#N/A")</f>
        <v>#DIV/0!</v>
      </c>
      <c r="V81">
        <f>AVERAGEIF(M81:N81,"&lt;&gt;#N/A")</f>
        <v>141</v>
      </c>
      <c r="W81" t="e">
        <f>AVERAGEIF(O81:P81,"&lt;&gt;#N/A")</f>
        <v>#DIV/0!</v>
      </c>
      <c r="X81">
        <f>COUNT(O81,M81,K81,I81,G81,E81,C81)</f>
        <v>3</v>
      </c>
      <c r="Y81">
        <f>COUNT(P81,N81,L81,J81,H81,F81,D81)</f>
        <v>2</v>
      </c>
      <c r="Z81">
        <f>X81/AC81</f>
        <v>0.6</v>
      </c>
      <c r="AA81">
        <f>Y81/AC81</f>
        <v>0.4</v>
      </c>
      <c r="AB81">
        <f>VLOOKUP(Table1[[#This Row],[Country]],[8]gdp!$A$2:$B$265,2,FALSE)</f>
        <v>14512.688869825201</v>
      </c>
      <c r="AC81">
        <f>Y81+X81</f>
        <v>5</v>
      </c>
    </row>
    <row r="82" spans="1:29" x14ac:dyDescent="0.75">
      <c r="A82" t="s">
        <v>69</v>
      </c>
      <c r="B82">
        <v>81</v>
      </c>
      <c r="C82">
        <f>VLOOKUP(A82,[1]Sheet1!$A$2:$C$166,2,FALSE)</f>
        <v>28</v>
      </c>
      <c r="D82">
        <f>VLOOKUP(A82,[1]Sheet1!$A$2:$C$166,3,FALSE)</f>
        <v>26</v>
      </c>
      <c r="E82" t="e">
        <f>VLOOKUP(A82,[2]Sheet1!$A$2:$C$96,2,FALSE)</f>
        <v>#N/A</v>
      </c>
      <c r="F82" t="e">
        <f>VLOOKUP(A82,[2]Sheet1!$A$2:$C$96,3,FALSE)</f>
        <v>#N/A</v>
      </c>
      <c r="G82">
        <f>VLOOKUP(A82,[3]Sheet1!$A$2:$C$212,2,FALSE)</f>
        <v>53</v>
      </c>
      <c r="H82">
        <f>VLOOKUP(A82,[3]Sheet1!$A$2:$C$212,3,FALSE)</f>
        <v>97</v>
      </c>
      <c r="I82" t="e">
        <f>VLOOKUP(A82,[4]Sheet1!$A$2:$C$41,2,FALSE)</f>
        <v>#N/A</v>
      </c>
      <c r="J82" t="e">
        <f>VLOOKUP(A82,[4]Sheet1!$A$2:$C$41,3,FALSE)</f>
        <v>#N/A</v>
      </c>
      <c r="K82" t="e">
        <f>VLOOKUP(A82,[5]Sheet1!$A$2:$C$130,2,FALSE)</f>
        <v>#N/A</v>
      </c>
      <c r="L82" t="e">
        <f>VLOOKUP(A82,[5]Sheet1!$A$2:$C$130,3,FALSE)</f>
        <v>#N/A</v>
      </c>
      <c r="M82">
        <f>VLOOKUP(A82,[6]Sheet1!$A$2:$C$187,2,FALSE)</f>
        <v>43</v>
      </c>
      <c r="N82">
        <f>VLOOKUP(A82,[6]Sheet1!$A$2:$C$187,3,FALSE)</f>
        <v>70</v>
      </c>
      <c r="O82">
        <f>VLOOKUP(A82,[7]Sheet1!$A$2:$C$55,2,FALSE)</f>
        <v>6</v>
      </c>
      <c r="P82" t="e">
        <f>VLOOKUP(A82,[7]Sheet1!$A$2:$C$55,3,FALSE)</f>
        <v>#N/A</v>
      </c>
      <c r="Q82">
        <f>AVERAGEIF(C82:D82,"&lt;&gt;#N/A")</f>
        <v>27</v>
      </c>
      <c r="R82" t="e">
        <f>AVERAGEIF(E82:F82,"&lt;&gt;#N/A")</f>
        <v>#DIV/0!</v>
      </c>
      <c r="S82">
        <f>AVERAGEIF(G82:H82,"&lt;&gt;#N/A")</f>
        <v>75</v>
      </c>
      <c r="T82" t="e">
        <f>AVERAGEIF(I82:J82,"&lt;&gt;#N/A")</f>
        <v>#DIV/0!</v>
      </c>
      <c r="U82" t="e">
        <f>AVERAGEIF(K82:L82,"&lt;&gt;#N/A")</f>
        <v>#DIV/0!</v>
      </c>
      <c r="V82">
        <f>AVERAGEIF(M82:N82,"&lt;&gt;#N/A")</f>
        <v>56.5</v>
      </c>
      <c r="W82">
        <f>AVERAGEIF(O82:P82,"&lt;&gt;#N/A")</f>
        <v>6</v>
      </c>
      <c r="X82">
        <f>COUNT(O82,M82,K82,I82,G82,E82,C82)</f>
        <v>4</v>
      </c>
      <c r="Y82">
        <f>COUNT(P82,N82,L82,J82,H82,F82,D82)</f>
        <v>3</v>
      </c>
      <c r="Z82">
        <f>X82/AC82</f>
        <v>0.5714285714285714</v>
      </c>
      <c r="AA82">
        <f>Y82/AC82</f>
        <v>0.42857142857142855</v>
      </c>
      <c r="AB82">
        <f>VLOOKUP(Table1[[#This Row],[Country]],[8]gdp!$A$2:$B$265,2,FALSE)</f>
        <v>19354.929819486599</v>
      </c>
      <c r="AC82">
        <f>Y82+X82</f>
        <v>7</v>
      </c>
    </row>
    <row r="83" spans="1:29" x14ac:dyDescent="0.75">
      <c r="A83" t="s">
        <v>71</v>
      </c>
      <c r="B83">
        <v>82</v>
      </c>
      <c r="C83">
        <f>VLOOKUP(A83,[1]Sheet1!$A$2:$C$166,2,FALSE)</f>
        <v>9</v>
      </c>
      <c r="D83">
        <f>VLOOKUP(A83,[1]Sheet1!$A$2:$C$166,3,FALSE)</f>
        <v>21</v>
      </c>
      <c r="E83" t="e">
        <f>VLOOKUP(A83,[2]Sheet1!$A$2:$C$96,2,FALSE)</f>
        <v>#N/A</v>
      </c>
      <c r="F83" t="e">
        <f>VLOOKUP(A83,[2]Sheet1!$A$2:$C$96,3,FALSE)</f>
        <v>#N/A</v>
      </c>
      <c r="G83">
        <f>VLOOKUP(A83,[3]Sheet1!$A$2:$C$212,2,FALSE)</f>
        <v>6</v>
      </c>
      <c r="H83">
        <f>VLOOKUP(A83,[3]Sheet1!$A$2:$C$212,3,FALSE)</f>
        <v>57</v>
      </c>
      <c r="I83" t="e">
        <f>VLOOKUP(A83,[4]Sheet1!$A$2:$C$41,2,FALSE)</f>
        <v>#N/A</v>
      </c>
      <c r="J83" t="e">
        <f>VLOOKUP(A83,[4]Sheet1!$A$2:$C$41,3,FALSE)</f>
        <v>#N/A</v>
      </c>
      <c r="K83">
        <f>VLOOKUP(A83,[5]Sheet1!$A$2:$C$130,2,FALSE)</f>
        <v>42</v>
      </c>
      <c r="L83">
        <f>VLOOKUP(A83,[5]Sheet1!$A$2:$C$130,3,FALSE)</f>
        <v>46</v>
      </c>
      <c r="M83">
        <f>VLOOKUP(A83,[6]Sheet1!$A$2:$C$187,2,FALSE)</f>
        <v>66</v>
      </c>
      <c r="N83">
        <f>VLOOKUP(A83,[6]Sheet1!$A$2:$C$187,3,FALSE)</f>
        <v>30</v>
      </c>
      <c r="O83">
        <f>VLOOKUP(A83,[7]Sheet1!$A$2:$C$55,2,FALSE)</f>
        <v>2</v>
      </c>
      <c r="P83">
        <f>VLOOKUP(A83,[7]Sheet1!$A$2:$C$55,3,FALSE)</f>
        <v>22</v>
      </c>
      <c r="Q83">
        <f>AVERAGEIF(C83:D83,"&lt;&gt;#N/A")</f>
        <v>15</v>
      </c>
      <c r="R83" t="e">
        <f>AVERAGEIF(E83:F83,"&lt;&gt;#N/A")</f>
        <v>#DIV/0!</v>
      </c>
      <c r="S83">
        <f>AVERAGEIF(G83:H83,"&lt;&gt;#N/A")</f>
        <v>31.5</v>
      </c>
      <c r="T83" t="e">
        <f>AVERAGEIF(I83:J83,"&lt;&gt;#N/A")</f>
        <v>#DIV/0!</v>
      </c>
      <c r="U83">
        <f>AVERAGEIF(K83:L83,"&lt;&gt;#N/A")</f>
        <v>44</v>
      </c>
      <c r="V83">
        <f>AVERAGEIF(M83:N83,"&lt;&gt;#N/A")</f>
        <v>48</v>
      </c>
      <c r="W83">
        <f>AVERAGEIF(O83:P83,"&lt;&gt;#N/A")</f>
        <v>12</v>
      </c>
      <c r="X83">
        <f>COUNT(O83,M83,K83,I83,G83,E83,C83)</f>
        <v>5</v>
      </c>
      <c r="Y83">
        <f>COUNT(P83,N83,L83,J83,H83,F83,D83)</f>
        <v>5</v>
      </c>
      <c r="Z83">
        <f>X83/AC83</f>
        <v>0.5</v>
      </c>
      <c r="AA83">
        <f>Y83/AC83</f>
        <v>0.5</v>
      </c>
      <c r="AB83">
        <f>VLOOKUP(Table1[[#This Row],[Country]],[8]gdp!$A$2:$B$265,2,FALSE)</f>
        <v>26295.5122972506</v>
      </c>
      <c r="AC83">
        <f>Y83+X83</f>
        <v>10</v>
      </c>
    </row>
    <row r="84" spans="1:29" x14ac:dyDescent="0.75">
      <c r="A84" t="s">
        <v>73</v>
      </c>
      <c r="B84">
        <v>83</v>
      </c>
      <c r="C84">
        <f>VLOOKUP(A84,[1]Sheet1!$A$2:$C$166,2,FALSE)</f>
        <v>18</v>
      </c>
      <c r="D84">
        <f>VLOOKUP(A84,[1]Sheet1!$A$2:$C$166,3,FALSE)</f>
        <v>44</v>
      </c>
      <c r="E84" t="e">
        <f>VLOOKUP(A84,[2]Sheet1!$A$2:$C$96,2,FALSE)</f>
        <v>#N/A</v>
      </c>
      <c r="F84" t="e">
        <f>VLOOKUP(A84,[2]Sheet1!$A$2:$C$96,3,FALSE)</f>
        <v>#N/A</v>
      </c>
      <c r="G84">
        <f>VLOOKUP(A84,[3]Sheet1!$A$2:$C$212,2,FALSE)</f>
        <v>154</v>
      </c>
      <c r="H84">
        <f>VLOOKUP(A84,[3]Sheet1!$A$2:$C$212,3,FALSE)</f>
        <v>106</v>
      </c>
      <c r="I84" t="e">
        <f>VLOOKUP(A84,[4]Sheet1!$A$2:$C$41,2,FALSE)</f>
        <v>#N/A</v>
      </c>
      <c r="J84" t="e">
        <f>VLOOKUP(A84,[4]Sheet1!$A$2:$C$41,3,FALSE)</f>
        <v>#N/A</v>
      </c>
      <c r="K84" t="e">
        <f>VLOOKUP(A84,[5]Sheet1!$A$2:$C$130,2,FALSE)</f>
        <v>#N/A</v>
      </c>
      <c r="L84" t="e">
        <f>VLOOKUP(A84,[5]Sheet1!$A$2:$C$130,3,FALSE)</f>
        <v>#N/A</v>
      </c>
      <c r="M84">
        <f>VLOOKUP(A84,[6]Sheet1!$A$2:$C$187,2,FALSE)</f>
        <v>29</v>
      </c>
      <c r="N84">
        <f>VLOOKUP(A84,[6]Sheet1!$A$2:$C$187,3,FALSE)</f>
        <v>10</v>
      </c>
      <c r="O84" t="e">
        <f>VLOOKUP(A84,[7]Sheet1!$A$2:$C$55,2,FALSE)</f>
        <v>#N/A</v>
      </c>
      <c r="P84" t="e">
        <f>VLOOKUP(A84,[7]Sheet1!$A$2:$C$55,3,FALSE)</f>
        <v>#N/A</v>
      </c>
      <c r="Q84">
        <f>AVERAGEIF(C84:D84,"&lt;&gt;#N/A")</f>
        <v>31</v>
      </c>
      <c r="R84" t="e">
        <f>AVERAGEIF(E84:F84,"&lt;&gt;#N/A")</f>
        <v>#DIV/0!</v>
      </c>
      <c r="S84">
        <f>AVERAGEIF(G84:H84,"&lt;&gt;#N/A")</f>
        <v>130</v>
      </c>
      <c r="T84" t="e">
        <f>AVERAGEIF(I84:J84,"&lt;&gt;#N/A")</f>
        <v>#DIV/0!</v>
      </c>
      <c r="U84" t="e">
        <f>AVERAGEIF(K84:L84,"&lt;&gt;#N/A")</f>
        <v>#DIV/0!</v>
      </c>
      <c r="V84">
        <f>AVERAGEIF(M84:N84,"&lt;&gt;#N/A")</f>
        <v>19.5</v>
      </c>
      <c r="W84" t="e">
        <f>AVERAGEIF(O84:P84,"&lt;&gt;#N/A")</f>
        <v>#DIV/0!</v>
      </c>
      <c r="X84">
        <f>COUNT(O84,M84,K84,I84,G84,E84,C84)</f>
        <v>3</v>
      </c>
      <c r="Y84">
        <f>COUNT(P84,N84,L84,J84,H84,F84,D84)</f>
        <v>3</v>
      </c>
      <c r="Z84">
        <f>X84/AC84</f>
        <v>0.5</v>
      </c>
      <c r="AA84">
        <f>Y84/AC84</f>
        <v>0.5</v>
      </c>
      <c r="AB84">
        <f>VLOOKUP(Table1[[#This Row],[Country]],[8]gdp!$A$2:$B$265,2,FALSE)</f>
        <v>16063.640670995501</v>
      </c>
      <c r="AC84">
        <f>Y84+X84</f>
        <v>6</v>
      </c>
    </row>
    <row r="85" spans="1:29" x14ac:dyDescent="0.75">
      <c r="A85" t="s">
        <v>84</v>
      </c>
      <c r="B85">
        <v>84</v>
      </c>
      <c r="C85">
        <f>VLOOKUP(A85,[1]Sheet1!$A$2:$C$166,2,FALSE)</f>
        <v>95</v>
      </c>
      <c r="D85">
        <f>VLOOKUP(A85,[1]Sheet1!$A$2:$C$166,3,FALSE)</f>
        <v>68</v>
      </c>
      <c r="E85" t="e">
        <f>VLOOKUP(A85,[2]Sheet1!$A$2:$C$96,2,FALSE)</f>
        <v>#N/A</v>
      </c>
      <c r="F85" t="e">
        <f>VLOOKUP(A85,[2]Sheet1!$A$2:$C$96,3,FALSE)</f>
        <v>#N/A</v>
      </c>
      <c r="G85">
        <f>VLOOKUP(A85,[3]Sheet1!$A$2:$C$212,2,FALSE)</f>
        <v>68</v>
      </c>
      <c r="H85">
        <f>VLOOKUP(A85,[3]Sheet1!$A$2:$C$212,3,FALSE)</f>
        <v>84</v>
      </c>
      <c r="I85" t="e">
        <f>VLOOKUP(A85,[4]Sheet1!$A$2:$C$41,2,FALSE)</f>
        <v>#N/A</v>
      </c>
      <c r="J85" t="e">
        <f>VLOOKUP(A85,[4]Sheet1!$A$2:$C$41,3,FALSE)</f>
        <v>#N/A</v>
      </c>
      <c r="K85" t="e">
        <f>VLOOKUP(A85,[5]Sheet1!$A$2:$C$130,2,FALSE)</f>
        <v>#N/A</v>
      </c>
      <c r="L85" t="e">
        <f>VLOOKUP(A85,[5]Sheet1!$A$2:$C$130,3,FALSE)</f>
        <v>#N/A</v>
      </c>
      <c r="M85">
        <f>VLOOKUP(A85,[6]Sheet1!$A$2:$C$187,2,FALSE)</f>
        <v>41</v>
      </c>
      <c r="N85">
        <f>VLOOKUP(A85,[6]Sheet1!$A$2:$C$187,3,FALSE)</f>
        <v>31</v>
      </c>
      <c r="O85" t="e">
        <f>VLOOKUP(A85,[7]Sheet1!$A$2:$C$55,2,FALSE)</f>
        <v>#N/A</v>
      </c>
      <c r="P85" t="e">
        <f>VLOOKUP(A85,[7]Sheet1!$A$2:$C$55,3,FALSE)</f>
        <v>#N/A</v>
      </c>
      <c r="Q85">
        <f>AVERAGEIF(C85:D85,"&lt;&gt;#N/A")</f>
        <v>81.5</v>
      </c>
      <c r="R85" t="e">
        <f>AVERAGEIF(E85:F85,"&lt;&gt;#N/A")</f>
        <v>#DIV/0!</v>
      </c>
      <c r="S85">
        <f>AVERAGEIF(G85:H85,"&lt;&gt;#N/A")</f>
        <v>76</v>
      </c>
      <c r="T85" t="e">
        <f>AVERAGEIF(I85:J85,"&lt;&gt;#N/A")</f>
        <v>#DIV/0!</v>
      </c>
      <c r="U85" t="e">
        <f>AVERAGEIF(K85:L85,"&lt;&gt;#N/A")</f>
        <v>#DIV/0!</v>
      </c>
      <c r="V85">
        <f>AVERAGEIF(M85:N85,"&lt;&gt;#N/A")</f>
        <v>36</v>
      </c>
      <c r="W85" t="e">
        <f>AVERAGEIF(O85:P85,"&lt;&gt;#N/A")</f>
        <v>#DIV/0!</v>
      </c>
      <c r="X85">
        <f>COUNT(O85,M85,K85,I85,G85,E85,C85)</f>
        <v>3</v>
      </c>
      <c r="Y85">
        <f>COUNT(P85,N85,L85,J85,H85,F85,D85)</f>
        <v>3</v>
      </c>
      <c r="Z85">
        <f>X85/AC85</f>
        <v>0.5</v>
      </c>
      <c r="AA85">
        <f>Y85/AC85</f>
        <v>0.5</v>
      </c>
      <c r="AB85">
        <f>VLOOKUP(Table1[[#This Row],[Country]],[8]gdp!$A$2:$B$265,2,FALSE)</f>
        <v>15292.7386568125</v>
      </c>
      <c r="AC85">
        <f>Y85+X85</f>
        <v>6</v>
      </c>
    </row>
    <row r="86" spans="1:29" x14ac:dyDescent="0.75">
      <c r="A86" t="s">
        <v>85</v>
      </c>
      <c r="B86">
        <v>85</v>
      </c>
      <c r="C86">
        <f>VLOOKUP(A86,[1]Sheet1!$A$2:$C$166,2,FALSE)</f>
        <v>60</v>
      </c>
      <c r="D86" t="e">
        <f>VLOOKUP(A86,[1]Sheet1!$A$2:$C$166,3,FALSE)</f>
        <v>#N/A</v>
      </c>
      <c r="E86" t="e">
        <f>VLOOKUP(A86,[2]Sheet1!$A$2:$C$96,2,FALSE)</f>
        <v>#N/A</v>
      </c>
      <c r="F86" t="e">
        <f>VLOOKUP(A86,[2]Sheet1!$A$2:$C$96,3,FALSE)</f>
        <v>#N/A</v>
      </c>
      <c r="G86">
        <f>VLOOKUP(A86,[3]Sheet1!$A$2:$C$212,2,FALSE)</f>
        <v>47</v>
      </c>
      <c r="H86">
        <f>VLOOKUP(A86,[3]Sheet1!$A$2:$C$212,3,FALSE)</f>
        <v>79</v>
      </c>
      <c r="I86" t="e">
        <f>VLOOKUP(A86,[4]Sheet1!$A$2:$C$41,2,FALSE)</f>
        <v>#N/A</v>
      </c>
      <c r="J86" t="e">
        <f>VLOOKUP(A86,[4]Sheet1!$A$2:$C$41,3,FALSE)</f>
        <v>#N/A</v>
      </c>
      <c r="K86">
        <f>VLOOKUP(A86,[5]Sheet1!$A$2:$C$130,2,FALSE)</f>
        <v>88</v>
      </c>
      <c r="L86">
        <f>VLOOKUP(A86,[5]Sheet1!$A$2:$C$130,3,FALSE)</f>
        <v>47</v>
      </c>
      <c r="M86">
        <f>VLOOKUP(A86,[6]Sheet1!$A$2:$C$187,2,FALSE)</f>
        <v>53</v>
      </c>
      <c r="N86">
        <f>VLOOKUP(A86,[6]Sheet1!$A$2:$C$187,3,FALSE)</f>
        <v>160</v>
      </c>
      <c r="O86">
        <f>VLOOKUP(A86,[7]Sheet1!$A$2:$C$55,2,FALSE)</f>
        <v>41</v>
      </c>
      <c r="P86" t="e">
        <f>VLOOKUP(A86,[7]Sheet1!$A$2:$C$55,3,FALSE)</f>
        <v>#N/A</v>
      </c>
      <c r="Q86">
        <f>AVERAGEIF(C86:D86,"&lt;&gt;#N/A")</f>
        <v>60</v>
      </c>
      <c r="R86" t="e">
        <f>AVERAGEIF(E86:F86,"&lt;&gt;#N/A")</f>
        <v>#DIV/0!</v>
      </c>
      <c r="S86">
        <f>AVERAGEIF(G86:H86,"&lt;&gt;#N/A")</f>
        <v>63</v>
      </c>
      <c r="T86" t="e">
        <f>AVERAGEIF(I86:J86,"&lt;&gt;#N/A")</f>
        <v>#DIV/0!</v>
      </c>
      <c r="U86">
        <f>AVERAGEIF(K86:L86,"&lt;&gt;#N/A")</f>
        <v>67.5</v>
      </c>
      <c r="V86">
        <f>AVERAGEIF(M86:N86,"&lt;&gt;#N/A")</f>
        <v>106.5</v>
      </c>
      <c r="W86">
        <f>AVERAGEIF(O86:P86,"&lt;&gt;#N/A")</f>
        <v>41</v>
      </c>
      <c r="X86">
        <f>COUNT(O86,M86,K86,I86,G86,E86,C86)</f>
        <v>5</v>
      </c>
      <c r="Y86">
        <f>COUNT(P86,N86,L86,J86,H86,F86,D86)</f>
        <v>3</v>
      </c>
      <c r="Z86">
        <f>X86/AC86</f>
        <v>0.625</v>
      </c>
      <c r="AA86">
        <f>Y86/AC86</f>
        <v>0.375</v>
      </c>
      <c r="AB86">
        <f>VLOOKUP(Table1[[#This Row],[Country]],[8]gdp!$A$2:$B$265,2,FALSE)</f>
        <v>8225.0274248359601</v>
      </c>
      <c r="AC86">
        <f>Y86+X86</f>
        <v>8</v>
      </c>
    </row>
    <row r="87" spans="1:29" x14ac:dyDescent="0.75">
      <c r="A87" t="s">
        <v>89</v>
      </c>
      <c r="B87">
        <v>86</v>
      </c>
      <c r="C87">
        <f>VLOOKUP(A87,[1]Sheet1!$A$2:$C$166,2,FALSE)</f>
        <v>30</v>
      </c>
      <c r="D87">
        <f>VLOOKUP(A87,[1]Sheet1!$A$2:$C$166,3,FALSE)</f>
        <v>7</v>
      </c>
      <c r="E87">
        <f>VLOOKUP(A87,[2]Sheet1!$A$2:$C$96,2,FALSE)</f>
        <v>78</v>
      </c>
      <c r="F87">
        <f>VLOOKUP(A87,[2]Sheet1!$A$2:$C$96,3,FALSE)</f>
        <v>26</v>
      </c>
      <c r="G87">
        <f>VLOOKUP(A87,[3]Sheet1!$A$2:$C$212,2,FALSE)</f>
        <v>73</v>
      </c>
      <c r="H87">
        <f>VLOOKUP(A87,[3]Sheet1!$A$2:$C$212,3,FALSE)</f>
        <v>16</v>
      </c>
      <c r="I87">
        <f>VLOOKUP(A87,[4]Sheet1!$A$2:$C$41,2,FALSE)</f>
        <v>14</v>
      </c>
      <c r="J87">
        <f>VLOOKUP(A87,[4]Sheet1!$A$2:$C$41,3,FALSE)</f>
        <v>10</v>
      </c>
      <c r="K87">
        <f>VLOOKUP(A87,[5]Sheet1!$A$2:$C$130,2,FALSE)</f>
        <v>19</v>
      </c>
      <c r="L87">
        <f>VLOOKUP(A87,[5]Sheet1!$A$2:$C$130,3,FALSE)</f>
        <v>87</v>
      </c>
      <c r="M87">
        <f>VLOOKUP(A87,[6]Sheet1!$A$2:$C$187,2,FALSE)</f>
        <v>20</v>
      </c>
      <c r="N87">
        <f>VLOOKUP(A87,[6]Sheet1!$A$2:$C$187,3,FALSE)</f>
        <v>2</v>
      </c>
      <c r="O87">
        <f>VLOOKUP(A87,[7]Sheet1!$A$2:$C$55,2,FALSE)</f>
        <v>16</v>
      </c>
      <c r="P87">
        <f>VLOOKUP(A87,[7]Sheet1!$A$2:$C$55,3,FALSE)</f>
        <v>6</v>
      </c>
      <c r="Q87">
        <f>AVERAGEIF(C87:D87,"&lt;&gt;#N/A")</f>
        <v>18.5</v>
      </c>
      <c r="R87">
        <f>AVERAGEIF(E87:F87,"&lt;&gt;#N/A")</f>
        <v>52</v>
      </c>
      <c r="S87">
        <f>AVERAGEIF(G87:H87,"&lt;&gt;#N/A")</f>
        <v>44.5</v>
      </c>
      <c r="T87">
        <f>AVERAGEIF(I87:J87,"&lt;&gt;#N/A")</f>
        <v>12</v>
      </c>
      <c r="U87">
        <f>AVERAGEIF(K87:L87,"&lt;&gt;#N/A")</f>
        <v>53</v>
      </c>
      <c r="V87">
        <f>AVERAGEIF(M87:N87,"&lt;&gt;#N/A")</f>
        <v>11</v>
      </c>
      <c r="W87">
        <f>AVERAGEIF(O87:P87,"&lt;&gt;#N/A")</f>
        <v>11</v>
      </c>
      <c r="X87">
        <f>COUNT(O87,M87,K87,I87,G87,E87,C87)</f>
        <v>7</v>
      </c>
      <c r="Y87">
        <f>COUNT(P87,N87,L87,J87,H87,F87,D87)</f>
        <v>7</v>
      </c>
      <c r="Z87">
        <f>X87/AC87</f>
        <v>0.5</v>
      </c>
      <c r="AA87">
        <f>Y87/AC87</f>
        <v>0.5</v>
      </c>
      <c r="AB87">
        <f>VLOOKUP(Table1[[#This Row],[Country]],[8]gdp!$A$2:$B$265,2,FALSE)</f>
        <v>16842.407970462598</v>
      </c>
      <c r="AC87">
        <f>Y87+X87</f>
        <v>14</v>
      </c>
    </row>
    <row r="88" spans="1:29" x14ac:dyDescent="0.75">
      <c r="A88" t="s">
        <v>86</v>
      </c>
      <c r="B88">
        <v>87</v>
      </c>
      <c r="C88">
        <f>VLOOKUP(A88,[1]Sheet1!$A$2:$C$166,2,FALSE)</f>
        <v>103</v>
      </c>
      <c r="D88" t="e">
        <f>VLOOKUP(A88,[1]Sheet1!$A$2:$C$166,3,FALSE)</f>
        <v>#N/A</v>
      </c>
      <c r="E88" t="e">
        <f>VLOOKUP(A88,[2]Sheet1!$A$2:$C$96,2,FALSE)</f>
        <v>#N/A</v>
      </c>
      <c r="F88" t="e">
        <f>VLOOKUP(A88,[2]Sheet1!$A$2:$C$96,3,FALSE)</f>
        <v>#N/A</v>
      </c>
      <c r="G88">
        <f>VLOOKUP(A88,[3]Sheet1!$A$2:$C$212,2,FALSE)</f>
        <v>111</v>
      </c>
      <c r="H88" t="e">
        <f>VLOOKUP(A88,[3]Sheet1!$A$2:$C$212,3,FALSE)</f>
        <v>#N/A</v>
      </c>
      <c r="I88" t="e">
        <f>VLOOKUP(A88,[4]Sheet1!$A$2:$C$41,2,FALSE)</f>
        <v>#N/A</v>
      </c>
      <c r="J88" t="e">
        <f>VLOOKUP(A88,[4]Sheet1!$A$2:$C$41,3,FALSE)</f>
        <v>#N/A</v>
      </c>
      <c r="K88" t="e">
        <f>VLOOKUP(A88,[5]Sheet1!$A$2:$C$130,2,FALSE)</f>
        <v>#N/A</v>
      </c>
      <c r="L88" t="e">
        <f>VLOOKUP(A88,[5]Sheet1!$A$2:$C$130,3,FALSE)</f>
        <v>#N/A</v>
      </c>
      <c r="M88">
        <f>VLOOKUP(A88,[6]Sheet1!$A$2:$C$187,2,FALSE)</f>
        <v>77</v>
      </c>
      <c r="N88">
        <f>VLOOKUP(A88,[6]Sheet1!$A$2:$C$187,3,FALSE)</f>
        <v>22</v>
      </c>
      <c r="O88">
        <f>VLOOKUP(A88,[7]Sheet1!$A$2:$C$55,2,FALSE)</f>
        <v>32</v>
      </c>
      <c r="P88" t="e">
        <f>VLOOKUP(A88,[7]Sheet1!$A$2:$C$55,3,FALSE)</f>
        <v>#N/A</v>
      </c>
      <c r="Q88">
        <f>AVERAGEIF(C88:D88,"&lt;&gt;#N/A")</f>
        <v>103</v>
      </c>
      <c r="R88" t="e">
        <f>AVERAGEIF(E88:F88,"&lt;&gt;#N/A")</f>
        <v>#DIV/0!</v>
      </c>
      <c r="S88">
        <f>AVERAGEIF(G88:H88,"&lt;&gt;#N/A")</f>
        <v>111</v>
      </c>
      <c r="T88" t="e">
        <f>AVERAGEIF(I88:J88,"&lt;&gt;#N/A")</f>
        <v>#DIV/0!</v>
      </c>
      <c r="U88" t="e">
        <f>AVERAGEIF(K88:L88,"&lt;&gt;#N/A")</f>
        <v>#DIV/0!</v>
      </c>
      <c r="V88">
        <f>AVERAGEIF(M88:N88,"&lt;&gt;#N/A")</f>
        <v>49.5</v>
      </c>
      <c r="W88">
        <f>AVERAGEIF(O88:P88,"&lt;&gt;#N/A")</f>
        <v>32</v>
      </c>
      <c r="X88">
        <f>COUNT(O88,M88,K88,I88,G88,E88,C88)</f>
        <v>4</v>
      </c>
      <c r="Y88">
        <f>COUNT(P88,N88,L88,J88,H88,F88,D88)</f>
        <v>1</v>
      </c>
      <c r="Z88">
        <f>X88/AC88</f>
        <v>0.8</v>
      </c>
      <c r="AA88">
        <f>Y88/AC88</f>
        <v>0.2</v>
      </c>
      <c r="AB88">
        <f>VLOOKUP(Table1[[#This Row],[Country]],[8]gdp!$A$2:$B$265,2,FALSE)</f>
        <v>17449.940084981801</v>
      </c>
      <c r="AC88">
        <f>Y88+X88</f>
        <v>5</v>
      </c>
    </row>
    <row r="89" spans="1:29" x14ac:dyDescent="0.75">
      <c r="A89" t="s">
        <v>70</v>
      </c>
      <c r="B89">
        <v>88</v>
      </c>
      <c r="C89" t="e">
        <f>VLOOKUP(A89,[1]Sheet1!$A$2:$C$166,2,FALSE)</f>
        <v>#N/A</v>
      </c>
      <c r="D89" t="e">
        <f>VLOOKUP(A89,[1]Sheet1!$A$2:$C$166,3,FALSE)</f>
        <v>#N/A</v>
      </c>
      <c r="E89" t="e">
        <f>VLOOKUP(A89,[2]Sheet1!$A$2:$C$96,2,FALSE)</f>
        <v>#N/A</v>
      </c>
      <c r="F89" t="e">
        <f>VLOOKUP(A89,[2]Sheet1!$A$2:$C$96,3,FALSE)</f>
        <v>#N/A</v>
      </c>
      <c r="G89">
        <f>VLOOKUP(A89,[3]Sheet1!$A$2:$C$212,2,FALSE)</f>
        <v>120</v>
      </c>
      <c r="H89">
        <f>VLOOKUP(A89,[3]Sheet1!$A$2:$C$212,3,FALSE)</f>
        <v>126</v>
      </c>
      <c r="I89" t="e">
        <f>VLOOKUP(A89,[4]Sheet1!$A$2:$C$41,2,FALSE)</f>
        <v>#N/A</v>
      </c>
      <c r="J89" t="e">
        <f>VLOOKUP(A89,[4]Sheet1!$A$2:$C$41,3,FALSE)</f>
        <v>#N/A</v>
      </c>
      <c r="K89" t="e">
        <f>VLOOKUP(A89,[5]Sheet1!$A$2:$C$130,2,FALSE)</f>
        <v>#N/A</v>
      </c>
      <c r="L89" t="e">
        <f>VLOOKUP(A89,[5]Sheet1!$A$2:$C$130,3,FALSE)</f>
        <v>#N/A</v>
      </c>
      <c r="M89" t="e">
        <f>VLOOKUP(A89,[6]Sheet1!$A$2:$C$187,2,FALSE)</f>
        <v>#N/A</v>
      </c>
      <c r="N89" t="e">
        <f>VLOOKUP(A89,[6]Sheet1!$A$2:$C$187,3,FALSE)</f>
        <v>#N/A</v>
      </c>
      <c r="O89" t="e">
        <f>VLOOKUP(A89,[7]Sheet1!$A$2:$C$55,2,FALSE)</f>
        <v>#N/A</v>
      </c>
      <c r="P89" t="e">
        <f>VLOOKUP(A89,[7]Sheet1!$A$2:$C$55,3,FALSE)</f>
        <v>#N/A</v>
      </c>
      <c r="Q89" t="e">
        <f>AVERAGEIF(C89:D89,"&lt;&gt;#N/A")</f>
        <v>#DIV/0!</v>
      </c>
      <c r="R89" t="e">
        <f>AVERAGEIF(E89:F89,"&lt;&gt;#N/A")</f>
        <v>#DIV/0!</v>
      </c>
      <c r="S89">
        <f>AVERAGEIF(G89:H89,"&lt;&gt;#N/A")</f>
        <v>123</v>
      </c>
      <c r="T89" t="e">
        <f>AVERAGEIF(I89:J89,"&lt;&gt;#N/A")</f>
        <v>#DIV/0!</v>
      </c>
      <c r="U89" t="e">
        <f>AVERAGEIF(K89:L89,"&lt;&gt;#N/A")</f>
        <v>#DIV/0!</v>
      </c>
      <c r="V89" t="e">
        <f>AVERAGEIF(M89:N89,"&lt;&gt;#N/A")</f>
        <v>#DIV/0!</v>
      </c>
      <c r="W89" t="e">
        <f>AVERAGEIF(O89:P89,"&lt;&gt;#N/A")</f>
        <v>#DIV/0!</v>
      </c>
      <c r="X89">
        <f>COUNT(O89,M89,K89,I89,G89,E89,C89)</f>
        <v>1</v>
      </c>
      <c r="Y89">
        <f>COUNT(P89,N89,L89,J89,H89,F89,D89)</f>
        <v>1</v>
      </c>
      <c r="Z89">
        <f>X89/AC89</f>
        <v>0.5</v>
      </c>
      <c r="AA89">
        <f>Y89/AC89</f>
        <v>0.5</v>
      </c>
      <c r="AB89">
        <f>VLOOKUP(Table1[[#This Row],[Country]],[8]gdp!$A$2:$B$265,2,FALSE)</f>
        <v>3201.7709905335601</v>
      </c>
      <c r="AC89">
        <f>Y89+X89</f>
        <v>2</v>
      </c>
    </row>
    <row r="90" spans="1:29" x14ac:dyDescent="0.75">
      <c r="A90" t="s">
        <v>80</v>
      </c>
      <c r="B90">
        <v>89</v>
      </c>
      <c r="C90">
        <f>VLOOKUP(A90,[1]Sheet1!$A$2:$C$166,2,FALSE)</f>
        <v>42</v>
      </c>
      <c r="D90" t="e">
        <f>VLOOKUP(A90,[1]Sheet1!$A$2:$C$166,3,FALSE)</f>
        <v>#N/A</v>
      </c>
      <c r="E90" t="e">
        <f>VLOOKUP(A90,[2]Sheet1!$A$2:$C$96,2,FALSE)</f>
        <v>#N/A</v>
      </c>
      <c r="F90" t="e">
        <f>VLOOKUP(A90,[2]Sheet1!$A$2:$C$96,3,FALSE)</f>
        <v>#N/A</v>
      </c>
      <c r="G90">
        <f>VLOOKUP(A90,[3]Sheet1!$A$2:$C$212,2,FALSE)</f>
        <v>74</v>
      </c>
      <c r="H90">
        <f>VLOOKUP(A90,[3]Sheet1!$A$2:$C$212,3,FALSE)</f>
        <v>124</v>
      </c>
      <c r="I90" t="e">
        <f>VLOOKUP(A90,[4]Sheet1!$A$2:$C$41,2,FALSE)</f>
        <v>#N/A</v>
      </c>
      <c r="J90" t="e">
        <f>VLOOKUP(A90,[4]Sheet1!$A$2:$C$41,3,FALSE)</f>
        <v>#N/A</v>
      </c>
      <c r="K90" t="e">
        <f>VLOOKUP(A90,[5]Sheet1!$A$2:$C$130,2,FALSE)</f>
        <v>#N/A</v>
      </c>
      <c r="L90" t="e">
        <f>VLOOKUP(A90,[5]Sheet1!$A$2:$C$130,3,FALSE)</f>
        <v>#N/A</v>
      </c>
      <c r="M90">
        <f>VLOOKUP(A90,[6]Sheet1!$A$2:$C$187,2,FALSE)</f>
        <v>136</v>
      </c>
      <c r="N90">
        <f>VLOOKUP(A90,[6]Sheet1!$A$2:$C$187,3,FALSE)</f>
        <v>157</v>
      </c>
      <c r="O90" t="e">
        <f>VLOOKUP(A90,[7]Sheet1!$A$2:$C$55,2,FALSE)</f>
        <v>#N/A</v>
      </c>
      <c r="P90" t="e">
        <f>VLOOKUP(A90,[7]Sheet1!$A$2:$C$55,3,FALSE)</f>
        <v>#N/A</v>
      </c>
      <c r="Q90">
        <f>AVERAGEIF(C90:D90,"&lt;&gt;#N/A")</f>
        <v>42</v>
      </c>
      <c r="R90" t="e">
        <f>AVERAGEIF(E90:F90,"&lt;&gt;#N/A")</f>
        <v>#DIV/0!</v>
      </c>
      <c r="S90">
        <f>AVERAGEIF(G90:H90,"&lt;&gt;#N/A")</f>
        <v>99</v>
      </c>
      <c r="T90" t="e">
        <f>AVERAGEIF(I90:J90,"&lt;&gt;#N/A")</f>
        <v>#DIV/0!</v>
      </c>
      <c r="U90" t="e">
        <f>AVERAGEIF(K90:L90,"&lt;&gt;#N/A")</f>
        <v>#DIV/0!</v>
      </c>
      <c r="V90">
        <f>AVERAGEIF(M90:N90,"&lt;&gt;#N/A")</f>
        <v>146.5</v>
      </c>
      <c r="W90" t="e">
        <f>AVERAGEIF(O90:P90,"&lt;&gt;#N/A")</f>
        <v>#DIV/0!</v>
      </c>
      <c r="X90">
        <f>COUNT(O90,M90,K90,I90,G90,E90,C90)</f>
        <v>3</v>
      </c>
      <c r="Y90">
        <f>COUNT(P90,N90,L90,J90,H90,F90,D90)</f>
        <v>2</v>
      </c>
      <c r="Z90">
        <f>X90/AC90</f>
        <v>0.6</v>
      </c>
      <c r="AA90">
        <f>Y90/AC90</f>
        <v>0.4</v>
      </c>
      <c r="AB90">
        <f>VLOOKUP(Table1[[#This Row],[Country]],[8]gdp!$A$2:$B$265,2,FALSE)</f>
        <v>15290.3349989833</v>
      </c>
      <c r="AC90">
        <f>Y90+X90</f>
        <v>5</v>
      </c>
    </row>
    <row r="91" spans="1:29" x14ac:dyDescent="0.75">
      <c r="A91" t="s">
        <v>96</v>
      </c>
      <c r="B91">
        <v>90</v>
      </c>
      <c r="C91">
        <f>VLOOKUP(A91,[1]Sheet1!$A$2:$C$166,2,FALSE)</f>
        <v>49</v>
      </c>
      <c r="D91" t="e">
        <f>VLOOKUP(A91,[1]Sheet1!$A$2:$C$166,3,FALSE)</f>
        <v>#N/A</v>
      </c>
      <c r="E91" t="e">
        <f>VLOOKUP(A91,[2]Sheet1!$A$2:$C$96,2,FALSE)</f>
        <v>#N/A</v>
      </c>
      <c r="F91" t="e">
        <f>VLOOKUP(A91,[2]Sheet1!$A$2:$C$96,3,FALSE)</f>
        <v>#N/A</v>
      </c>
      <c r="G91">
        <f>VLOOKUP(A91,[3]Sheet1!$A$2:$C$212,2,FALSE)</f>
        <v>98</v>
      </c>
      <c r="H91">
        <f>VLOOKUP(A91,[3]Sheet1!$A$2:$C$212,3,FALSE)</f>
        <v>54</v>
      </c>
      <c r="I91" t="e">
        <f>VLOOKUP(A91,[4]Sheet1!$A$2:$C$41,2,FALSE)</f>
        <v>#N/A</v>
      </c>
      <c r="J91" t="e">
        <f>VLOOKUP(A91,[4]Sheet1!$A$2:$C$41,3,FALSE)</f>
        <v>#N/A</v>
      </c>
      <c r="K91" t="e">
        <f>VLOOKUP(A91,[5]Sheet1!$A$2:$C$130,2,FALSE)</f>
        <v>#N/A</v>
      </c>
      <c r="L91" t="e">
        <f>VLOOKUP(A91,[5]Sheet1!$A$2:$C$130,3,FALSE)</f>
        <v>#N/A</v>
      </c>
      <c r="M91">
        <f>VLOOKUP(A91,[6]Sheet1!$A$2:$C$187,2,FALSE)</f>
        <v>165</v>
      </c>
      <c r="N91">
        <f>VLOOKUP(A91,[6]Sheet1!$A$2:$C$187,3,FALSE)</f>
        <v>156</v>
      </c>
      <c r="O91" t="e">
        <f>VLOOKUP(A91,[7]Sheet1!$A$2:$C$55,2,FALSE)</f>
        <v>#N/A</v>
      </c>
      <c r="P91" t="e">
        <f>VLOOKUP(A91,[7]Sheet1!$A$2:$C$55,3,FALSE)</f>
        <v>#N/A</v>
      </c>
      <c r="Q91">
        <f>AVERAGEIF(C91:D91,"&lt;&gt;#N/A")</f>
        <v>49</v>
      </c>
      <c r="R91" t="e">
        <f>AVERAGEIF(E91:F91,"&lt;&gt;#N/A")</f>
        <v>#DIV/0!</v>
      </c>
      <c r="S91">
        <f>AVERAGEIF(G91:H91,"&lt;&gt;#N/A")</f>
        <v>76</v>
      </c>
      <c r="T91" t="e">
        <f>AVERAGEIF(I91:J91,"&lt;&gt;#N/A")</f>
        <v>#DIV/0!</v>
      </c>
      <c r="U91" t="e">
        <f>AVERAGEIF(K91:L91,"&lt;&gt;#N/A")</f>
        <v>#DIV/0!</v>
      </c>
      <c r="V91">
        <f>AVERAGEIF(M91:N91,"&lt;&gt;#N/A")</f>
        <v>160.5</v>
      </c>
      <c r="W91" t="e">
        <f>AVERAGEIF(O91:P91,"&lt;&gt;#N/A")</f>
        <v>#DIV/0!</v>
      </c>
      <c r="X91">
        <f>COUNT(O91,M91,K91,I91,G91,E91,C91)</f>
        <v>3</v>
      </c>
      <c r="Y91">
        <f>COUNT(P91,N91,L91,J91,H91,F91,D91)</f>
        <v>2</v>
      </c>
      <c r="Z91">
        <f>X91/AC91</f>
        <v>0.6</v>
      </c>
      <c r="AA91">
        <f>Y91/AC91</f>
        <v>0.4</v>
      </c>
      <c r="AB91">
        <f>VLOOKUP(Table1[[#This Row],[Country]],[8]gdp!$A$2:$B$265,2,FALSE)</f>
        <v>9172.7770108348905</v>
      </c>
      <c r="AC91">
        <f>Y91+X91</f>
        <v>5</v>
      </c>
    </row>
    <row r="92" spans="1:29" x14ac:dyDescent="0.75">
      <c r="A92" t="s">
        <v>81</v>
      </c>
      <c r="B92">
        <v>91</v>
      </c>
      <c r="C92">
        <f>VLOOKUP(A92,[1]Sheet1!$A$2:$C$166,2,FALSE)</f>
        <v>33</v>
      </c>
      <c r="D92">
        <f>VLOOKUP(A92,[1]Sheet1!$A$2:$C$166,3,FALSE)</f>
        <v>19</v>
      </c>
      <c r="E92">
        <f>VLOOKUP(A92,[2]Sheet1!$A$2:$C$96,2,FALSE)</f>
        <v>38</v>
      </c>
      <c r="F92">
        <f>VLOOKUP(A92,[2]Sheet1!$A$2:$C$96,3,FALSE)</f>
        <v>40</v>
      </c>
      <c r="G92">
        <f>VLOOKUP(A92,[3]Sheet1!$A$2:$C$212,2,FALSE)</f>
        <v>46</v>
      </c>
      <c r="H92">
        <f>VLOOKUP(A92,[3]Sheet1!$A$2:$C$212,3,FALSE)</f>
        <v>38</v>
      </c>
      <c r="I92" t="e">
        <f>VLOOKUP(A92,[4]Sheet1!$A$2:$C$41,2,FALSE)</f>
        <v>#N/A</v>
      </c>
      <c r="J92" t="e">
        <f>VLOOKUP(A92,[4]Sheet1!$A$2:$C$41,3,FALSE)</f>
        <v>#N/A</v>
      </c>
      <c r="K92">
        <f>VLOOKUP(A92,[5]Sheet1!$A$2:$C$130,2,FALSE)</f>
        <v>108</v>
      </c>
      <c r="L92">
        <f>VLOOKUP(A92,[5]Sheet1!$A$2:$C$130,3,FALSE)</f>
        <v>71</v>
      </c>
      <c r="M92">
        <f>VLOOKUP(A92,[6]Sheet1!$A$2:$C$187,2,FALSE)</f>
        <v>97</v>
      </c>
      <c r="N92">
        <f>VLOOKUP(A92,[6]Sheet1!$A$2:$C$187,3,FALSE)</f>
        <v>85</v>
      </c>
      <c r="O92" t="e">
        <f>VLOOKUP(A92,[7]Sheet1!$A$2:$C$55,2,FALSE)</f>
        <v>#N/A</v>
      </c>
      <c r="P92" t="e">
        <f>VLOOKUP(A92,[7]Sheet1!$A$2:$C$55,3,FALSE)</f>
        <v>#N/A</v>
      </c>
      <c r="Q92">
        <f>AVERAGEIF(C92:D92,"&lt;&gt;#N/A")</f>
        <v>26</v>
      </c>
      <c r="R92">
        <f>AVERAGEIF(E92:F92,"&lt;&gt;#N/A")</f>
        <v>39</v>
      </c>
      <c r="S92">
        <f>AVERAGEIF(G92:H92,"&lt;&gt;#N/A")</f>
        <v>42</v>
      </c>
      <c r="T92" t="e">
        <f>AVERAGEIF(I92:J92,"&lt;&gt;#N/A")</f>
        <v>#DIV/0!</v>
      </c>
      <c r="U92">
        <f>AVERAGEIF(K92:L92,"&lt;&gt;#N/A")</f>
        <v>89.5</v>
      </c>
      <c r="V92">
        <f>AVERAGEIF(M92:N92,"&lt;&gt;#N/A")</f>
        <v>91</v>
      </c>
      <c r="W92" t="e">
        <f>AVERAGEIF(O92:P92,"&lt;&gt;#N/A")</f>
        <v>#DIV/0!</v>
      </c>
      <c r="X92">
        <f>COUNT(O92,M92,K92,I92,G92,E92,C92)</f>
        <v>5</v>
      </c>
      <c r="Y92">
        <f>COUNT(P92,N92,L92,J92,H92,F92,D92)</f>
        <v>5</v>
      </c>
      <c r="Z92">
        <f>X92/AC92</f>
        <v>0.5</v>
      </c>
      <c r="AA92">
        <f>Y92/AC92</f>
        <v>0.5</v>
      </c>
      <c r="AB92">
        <f>VLOOKUP(Table1[[#This Row],[Country]],[8]gdp!$A$2:$B$265,2,FALSE)</f>
        <v>5887.1718190870497</v>
      </c>
      <c r="AC92">
        <f>Y92+X92</f>
        <v>10</v>
      </c>
    </row>
    <row r="93" spans="1:29" x14ac:dyDescent="0.75">
      <c r="A93" t="s">
        <v>82</v>
      </c>
      <c r="B93">
        <v>92</v>
      </c>
      <c r="C93" t="e">
        <f>VLOOKUP(A93,[1]Sheet1!$A$2:$C$166,2,FALSE)</f>
        <v>#N/A</v>
      </c>
      <c r="D93" t="e">
        <f>VLOOKUP(A93,[1]Sheet1!$A$2:$C$166,3,FALSE)</f>
        <v>#N/A</v>
      </c>
      <c r="E93" t="e">
        <f>VLOOKUP(A93,[2]Sheet1!$A$2:$C$96,2,FALSE)</f>
        <v>#N/A</v>
      </c>
      <c r="F93" t="e">
        <f>VLOOKUP(A93,[2]Sheet1!$A$2:$C$96,3,FALSE)</f>
        <v>#N/A</v>
      </c>
      <c r="G93">
        <f>VLOOKUP(A93,[3]Sheet1!$A$2:$C$212,2,FALSE)</f>
        <v>95</v>
      </c>
      <c r="H93" t="e">
        <f>VLOOKUP(A93,[3]Sheet1!$A$2:$C$212,3,FALSE)</f>
        <v>#N/A</v>
      </c>
      <c r="I93" t="e">
        <f>VLOOKUP(A93,[4]Sheet1!$A$2:$C$41,2,FALSE)</f>
        <v>#N/A</v>
      </c>
      <c r="J93" t="e">
        <f>VLOOKUP(A93,[4]Sheet1!$A$2:$C$41,3,FALSE)</f>
        <v>#N/A</v>
      </c>
      <c r="K93">
        <f>VLOOKUP(A93,[5]Sheet1!$A$2:$C$130,2,FALSE)</f>
        <v>100</v>
      </c>
      <c r="L93" t="e">
        <f>VLOOKUP(A93,[5]Sheet1!$A$2:$C$130,3,FALSE)</f>
        <v>#N/A</v>
      </c>
      <c r="M93">
        <f>VLOOKUP(A93,[6]Sheet1!$A$2:$C$187,2,FALSE)</f>
        <v>71</v>
      </c>
      <c r="N93" t="e">
        <f>VLOOKUP(A93,[6]Sheet1!$A$2:$C$187,3,FALSE)</f>
        <v>#N/A</v>
      </c>
      <c r="O93" t="e">
        <f>VLOOKUP(A93,[7]Sheet1!$A$2:$C$55,2,FALSE)</f>
        <v>#N/A</v>
      </c>
      <c r="P93" t="e">
        <f>VLOOKUP(A93,[7]Sheet1!$A$2:$C$55,3,FALSE)</f>
        <v>#N/A</v>
      </c>
      <c r="Q93" t="e">
        <f>AVERAGEIF(C93:D93,"&lt;&gt;#N/A")</f>
        <v>#DIV/0!</v>
      </c>
      <c r="R93" t="e">
        <f>AVERAGEIF(E93:F93,"&lt;&gt;#N/A")</f>
        <v>#DIV/0!</v>
      </c>
      <c r="S93">
        <f>AVERAGEIF(G93:H93,"&lt;&gt;#N/A")</f>
        <v>95</v>
      </c>
      <c r="T93" t="e">
        <f>AVERAGEIF(I93:J93,"&lt;&gt;#N/A")</f>
        <v>#DIV/0!</v>
      </c>
      <c r="U93">
        <f>AVERAGEIF(K93:L93,"&lt;&gt;#N/A")</f>
        <v>100</v>
      </c>
      <c r="V93">
        <f>AVERAGEIF(M93:N93,"&lt;&gt;#N/A")</f>
        <v>71</v>
      </c>
      <c r="W93" t="e">
        <f>AVERAGEIF(O93:P93,"&lt;&gt;#N/A")</f>
        <v>#DIV/0!</v>
      </c>
      <c r="X93">
        <f>COUNT(O93,M93,K93,I93,G93,E93,C93)</f>
        <v>3</v>
      </c>
      <c r="Y93">
        <f>COUNT(P93,N93,L93,J93,H93,F93,D93)</f>
        <v>0</v>
      </c>
      <c r="Z93">
        <f>X93/AC93</f>
        <v>1</v>
      </c>
      <c r="AA93">
        <f>Y93/AC93</f>
        <v>0</v>
      </c>
      <c r="AB93">
        <f>VLOOKUP(Table1[[#This Row],[Country]],[8]gdp!$A$2:$B$265,2,FALSE)</f>
        <v>3735.4348438544598</v>
      </c>
      <c r="AC93">
        <f>Y93+X93</f>
        <v>3</v>
      </c>
    </row>
    <row r="94" spans="1:29" x14ac:dyDescent="0.75">
      <c r="A94" t="s">
        <v>74</v>
      </c>
      <c r="B94">
        <v>93</v>
      </c>
      <c r="C94">
        <f>VLOOKUP(A94,[1]Sheet1!$A$2:$C$166,2,FALSE)</f>
        <v>40</v>
      </c>
      <c r="D94" t="e">
        <f>VLOOKUP(A94,[1]Sheet1!$A$2:$C$166,3,FALSE)</f>
        <v>#N/A</v>
      </c>
      <c r="E94" t="e">
        <f>VLOOKUP(A94,[2]Sheet1!$A$2:$C$96,2,FALSE)</f>
        <v>#N/A</v>
      </c>
      <c r="F94" t="e">
        <f>VLOOKUP(A94,[2]Sheet1!$A$2:$C$96,3,FALSE)</f>
        <v>#N/A</v>
      </c>
      <c r="G94">
        <f>VLOOKUP(A94,[3]Sheet1!$A$2:$C$212,2,FALSE)</f>
        <v>40</v>
      </c>
      <c r="H94">
        <f>VLOOKUP(A94,[3]Sheet1!$A$2:$C$212,3,FALSE)</f>
        <v>68</v>
      </c>
      <c r="I94" t="e">
        <f>VLOOKUP(A94,[4]Sheet1!$A$2:$C$41,2,FALSE)</f>
        <v>#N/A</v>
      </c>
      <c r="J94" t="e">
        <f>VLOOKUP(A94,[4]Sheet1!$A$2:$C$41,3,FALSE)</f>
        <v>#N/A</v>
      </c>
      <c r="K94">
        <f>VLOOKUP(A94,[5]Sheet1!$A$2:$C$130,2,FALSE)</f>
        <v>73</v>
      </c>
      <c r="L94">
        <f>VLOOKUP(A94,[5]Sheet1!$A$2:$C$130,3,FALSE)</f>
        <v>73</v>
      </c>
      <c r="M94">
        <f>VLOOKUP(A94,[6]Sheet1!$A$2:$C$187,2,FALSE)</f>
        <v>154</v>
      </c>
      <c r="N94">
        <f>VLOOKUP(A94,[6]Sheet1!$A$2:$C$187,3,FALSE)</f>
        <v>76</v>
      </c>
      <c r="O94" t="e">
        <f>VLOOKUP(A94,[7]Sheet1!$A$2:$C$55,2,FALSE)</f>
        <v>#N/A</v>
      </c>
      <c r="P94" t="e">
        <f>VLOOKUP(A94,[7]Sheet1!$A$2:$C$55,3,FALSE)</f>
        <v>#N/A</v>
      </c>
      <c r="Q94">
        <f>AVERAGEIF(C94:D94,"&lt;&gt;#N/A")</f>
        <v>40</v>
      </c>
      <c r="R94" t="e">
        <f>AVERAGEIF(E94:F94,"&lt;&gt;#N/A")</f>
        <v>#DIV/0!</v>
      </c>
      <c r="S94">
        <f>AVERAGEIF(G94:H94,"&lt;&gt;#N/A")</f>
        <v>54</v>
      </c>
      <c r="T94" t="e">
        <f>AVERAGEIF(I94:J94,"&lt;&gt;#N/A")</f>
        <v>#DIV/0!</v>
      </c>
      <c r="U94">
        <f>AVERAGEIF(K94:L94,"&lt;&gt;#N/A")</f>
        <v>73</v>
      </c>
      <c r="V94">
        <f>AVERAGEIF(M94:N94,"&lt;&gt;#N/A")</f>
        <v>115</v>
      </c>
      <c r="W94" t="e">
        <f>AVERAGEIF(O94:P94,"&lt;&gt;#N/A")</f>
        <v>#DIV/0!</v>
      </c>
      <c r="X94">
        <f>COUNT(O94,M94,K94,I94,G94,E94,C94)</f>
        <v>4</v>
      </c>
      <c r="Y94">
        <f>COUNT(P94,N94,L94,J94,H94,F94,D94)</f>
        <v>3</v>
      </c>
      <c r="Z94">
        <f>X94/AC94</f>
        <v>0.5714285714285714</v>
      </c>
      <c r="AA94">
        <f>Y94/AC94</f>
        <v>0.42857142857142855</v>
      </c>
      <c r="AB94">
        <f>VLOOKUP(Table1[[#This Row],[Country]],[8]gdp!$A$2:$B$265,2,FALSE)</f>
        <v>13107.721560718601</v>
      </c>
      <c r="AC94">
        <f>Y94+X94</f>
        <v>7</v>
      </c>
    </row>
    <row r="95" spans="1:29" x14ac:dyDescent="0.75">
      <c r="A95" t="s">
        <v>79</v>
      </c>
      <c r="B95">
        <v>94</v>
      </c>
      <c r="C95" t="e">
        <f>VLOOKUP(A95,[1]Sheet1!$A$2:$C$166,2,FALSE)</f>
        <v>#N/A</v>
      </c>
      <c r="D95" t="e">
        <f>VLOOKUP(A95,[1]Sheet1!$A$2:$C$166,3,FALSE)</f>
        <v>#N/A</v>
      </c>
      <c r="E95" t="e">
        <f>VLOOKUP(A95,[2]Sheet1!$A$2:$C$96,2,FALSE)</f>
        <v>#N/A</v>
      </c>
      <c r="F95" t="e">
        <f>VLOOKUP(A95,[2]Sheet1!$A$2:$C$96,3,FALSE)</f>
        <v>#N/A</v>
      </c>
      <c r="G95">
        <f>VLOOKUP(A95,[3]Sheet1!$A$2:$C$212,2,FALSE)</f>
        <v>187</v>
      </c>
      <c r="H95">
        <f>VLOOKUP(A95,[3]Sheet1!$A$2:$C$212,3,FALSE)</f>
        <v>118</v>
      </c>
      <c r="I95" t="e">
        <f>VLOOKUP(A95,[4]Sheet1!$A$2:$C$41,2,FALSE)</f>
        <v>#N/A</v>
      </c>
      <c r="J95" t="e">
        <f>VLOOKUP(A95,[4]Sheet1!$A$2:$C$41,3,FALSE)</f>
        <v>#N/A</v>
      </c>
      <c r="K95" t="e">
        <f>VLOOKUP(A95,[5]Sheet1!$A$2:$C$130,2,FALSE)</f>
        <v>#N/A</v>
      </c>
      <c r="L95" t="e">
        <f>VLOOKUP(A95,[5]Sheet1!$A$2:$C$130,3,FALSE)</f>
        <v>#N/A</v>
      </c>
      <c r="M95" t="e">
        <f>VLOOKUP(A95,[6]Sheet1!$A$2:$C$187,2,FALSE)</f>
        <v>#N/A</v>
      </c>
      <c r="N95">
        <f>VLOOKUP(A95,[6]Sheet1!$A$2:$C$187,3,FALSE)</f>
        <v>141</v>
      </c>
      <c r="O95" t="e">
        <f>VLOOKUP(A95,[7]Sheet1!$A$2:$C$55,2,FALSE)</f>
        <v>#N/A</v>
      </c>
      <c r="P95" t="e">
        <f>VLOOKUP(A95,[7]Sheet1!$A$2:$C$55,3,FALSE)</f>
        <v>#N/A</v>
      </c>
      <c r="Q95" t="e">
        <f>AVERAGEIF(C95:D95,"&lt;&gt;#N/A")</f>
        <v>#DIV/0!</v>
      </c>
      <c r="R95" t="e">
        <f>AVERAGEIF(E95:F95,"&lt;&gt;#N/A")</f>
        <v>#DIV/0!</v>
      </c>
      <c r="S95">
        <f>AVERAGEIF(G95:H95,"&lt;&gt;#N/A")</f>
        <v>152.5</v>
      </c>
      <c r="T95" t="e">
        <f>AVERAGEIF(I95:J95,"&lt;&gt;#N/A")</f>
        <v>#DIV/0!</v>
      </c>
      <c r="U95" t="e">
        <f>AVERAGEIF(K95:L95,"&lt;&gt;#N/A")</f>
        <v>#DIV/0!</v>
      </c>
      <c r="V95">
        <f>AVERAGEIF(M95:N95,"&lt;&gt;#N/A")</f>
        <v>141</v>
      </c>
      <c r="W95" t="e">
        <f>AVERAGEIF(O95:P95,"&lt;&gt;#N/A")</f>
        <v>#DIV/0!</v>
      </c>
      <c r="X95">
        <f>COUNT(O95,M95,K95,I95,G95,E95,C95)</f>
        <v>1</v>
      </c>
      <c r="Y95">
        <f>COUNT(P95,N95,L95,J95,H95,F95,D95)</f>
        <v>2</v>
      </c>
      <c r="Z95">
        <f>X95/AC95</f>
        <v>0.33333333333333331</v>
      </c>
      <c r="AA95">
        <f>Y95/AC95</f>
        <v>0.66666666666666663</v>
      </c>
      <c r="AB95">
        <f>VLOOKUP(Table1[[#This Row],[Country]],[8]gdp!$A$2:$B$265,2,FALSE)</f>
        <v>12945.8208918736</v>
      </c>
      <c r="AC95">
        <f>Y95+X95</f>
        <v>3</v>
      </c>
    </row>
    <row r="96" spans="1:29" x14ac:dyDescent="0.75">
      <c r="A96" t="s">
        <v>90</v>
      </c>
      <c r="B96">
        <v>95</v>
      </c>
      <c r="C96">
        <f>VLOOKUP(A96,[1]Sheet1!$A$2:$C$166,2,FALSE)</f>
        <v>137</v>
      </c>
      <c r="D96" t="e">
        <f>VLOOKUP(A96,[1]Sheet1!$A$2:$C$166,3,FALSE)</f>
        <v>#N/A</v>
      </c>
      <c r="E96" t="e">
        <f>VLOOKUP(A96,[2]Sheet1!$A$2:$C$96,2,FALSE)</f>
        <v>#N/A</v>
      </c>
      <c r="F96" t="e">
        <f>VLOOKUP(A96,[2]Sheet1!$A$2:$C$96,3,FALSE)</f>
        <v>#N/A</v>
      </c>
      <c r="G96">
        <f>VLOOKUP(A96,[3]Sheet1!$A$2:$C$212,2,FALSE)</f>
        <v>96</v>
      </c>
      <c r="H96">
        <f>VLOOKUP(A96,[3]Sheet1!$A$2:$C$212,3,FALSE)</f>
        <v>35</v>
      </c>
      <c r="I96" t="e">
        <f>VLOOKUP(A96,[4]Sheet1!$A$2:$C$41,2,FALSE)</f>
        <v>#N/A</v>
      </c>
      <c r="J96" t="e">
        <f>VLOOKUP(A96,[4]Sheet1!$A$2:$C$41,3,FALSE)</f>
        <v>#N/A</v>
      </c>
      <c r="K96" t="e">
        <f>VLOOKUP(A96,[5]Sheet1!$A$2:$C$130,2,FALSE)</f>
        <v>#N/A</v>
      </c>
      <c r="L96" t="e">
        <f>VLOOKUP(A96,[5]Sheet1!$A$2:$C$130,3,FALSE)</f>
        <v>#N/A</v>
      </c>
      <c r="M96">
        <f>VLOOKUP(A96,[6]Sheet1!$A$2:$C$187,2,FALSE)</f>
        <v>73</v>
      </c>
      <c r="N96">
        <f>VLOOKUP(A96,[6]Sheet1!$A$2:$C$187,3,FALSE)</f>
        <v>37</v>
      </c>
      <c r="O96" t="e">
        <f>VLOOKUP(A96,[7]Sheet1!$A$2:$C$55,2,FALSE)</f>
        <v>#N/A</v>
      </c>
      <c r="P96" t="e">
        <f>VLOOKUP(A96,[7]Sheet1!$A$2:$C$55,3,FALSE)</f>
        <v>#N/A</v>
      </c>
      <c r="Q96">
        <f>AVERAGEIF(C96:D96,"&lt;&gt;#N/A")</f>
        <v>137</v>
      </c>
      <c r="R96" t="e">
        <f>AVERAGEIF(E96:F96,"&lt;&gt;#N/A")</f>
        <v>#DIV/0!</v>
      </c>
      <c r="S96">
        <f>AVERAGEIF(G96:H96,"&lt;&gt;#N/A")</f>
        <v>65.5</v>
      </c>
      <c r="T96" t="e">
        <f>AVERAGEIF(I96:J96,"&lt;&gt;#N/A")</f>
        <v>#DIV/0!</v>
      </c>
      <c r="U96" t="e">
        <f>AVERAGEIF(K96:L96,"&lt;&gt;#N/A")</f>
        <v>#DIV/0!</v>
      </c>
      <c r="V96">
        <f>AVERAGEIF(M96:N96,"&lt;&gt;#N/A")</f>
        <v>55</v>
      </c>
      <c r="W96" t="e">
        <f>AVERAGEIF(O96:P96,"&lt;&gt;#N/A")</f>
        <v>#DIV/0!</v>
      </c>
      <c r="X96">
        <f>COUNT(O96,M96,K96,I96,G96,E96,C96)</f>
        <v>3</v>
      </c>
      <c r="Y96">
        <f>COUNT(P96,N96,L96,J96,H96,F96,D96)</f>
        <v>2</v>
      </c>
      <c r="Z96">
        <f>X96/AC96</f>
        <v>0.6</v>
      </c>
      <c r="AA96">
        <f>Y96/AC96</f>
        <v>0.4</v>
      </c>
      <c r="AB96">
        <f>VLOOKUP(Table1[[#This Row],[Country]],[8]gdp!$A$2:$B$265,2,FALSE)</f>
        <v>6790.2113959179296</v>
      </c>
      <c r="AC96">
        <f>Y96+X96</f>
        <v>5</v>
      </c>
    </row>
    <row r="97" spans="1:29" x14ac:dyDescent="0.75">
      <c r="A97" t="s">
        <v>88</v>
      </c>
      <c r="B97">
        <v>96</v>
      </c>
      <c r="C97">
        <f>VLOOKUP(A97,[1]Sheet1!$A$2:$C$166,2,FALSE)</f>
        <v>85</v>
      </c>
      <c r="D97">
        <f>VLOOKUP(A97,[1]Sheet1!$A$2:$C$166,3,FALSE)</f>
        <v>59</v>
      </c>
      <c r="E97">
        <f>VLOOKUP(A97,[2]Sheet1!$A$2:$C$96,2,FALSE)</f>
        <v>77</v>
      </c>
      <c r="F97">
        <f>VLOOKUP(A97,[2]Sheet1!$A$2:$C$96,3,FALSE)</f>
        <v>21</v>
      </c>
      <c r="G97">
        <f>VLOOKUP(A97,[3]Sheet1!$A$2:$C$212,2,FALSE)</f>
        <v>160</v>
      </c>
      <c r="H97">
        <f>VLOOKUP(A97,[3]Sheet1!$A$2:$C$212,3,FALSE)</f>
        <v>86</v>
      </c>
      <c r="I97" t="e">
        <f>VLOOKUP(A97,[4]Sheet1!$A$2:$C$41,2,FALSE)</f>
        <v>#N/A</v>
      </c>
      <c r="J97" t="e">
        <f>VLOOKUP(A97,[4]Sheet1!$A$2:$C$41,3,FALSE)</f>
        <v>#N/A</v>
      </c>
      <c r="K97">
        <f>VLOOKUP(A97,[5]Sheet1!$A$2:$C$130,2,FALSE)</f>
        <v>102</v>
      </c>
      <c r="L97">
        <f>VLOOKUP(A97,[5]Sheet1!$A$2:$C$130,3,FALSE)</f>
        <v>102</v>
      </c>
      <c r="M97">
        <f>VLOOKUP(A97,[6]Sheet1!$A$2:$C$187,2,FALSE)</f>
        <v>134</v>
      </c>
      <c r="N97">
        <f>VLOOKUP(A97,[6]Sheet1!$A$2:$C$187,3,FALSE)</f>
        <v>119</v>
      </c>
      <c r="O97">
        <f>VLOOKUP(A97,[7]Sheet1!$A$2:$C$55,2,FALSE)</f>
        <v>38</v>
      </c>
      <c r="P97" t="e">
        <f>VLOOKUP(A97,[7]Sheet1!$A$2:$C$55,3,FALSE)</f>
        <v>#N/A</v>
      </c>
      <c r="Q97">
        <f>AVERAGEIF(C97:D97,"&lt;&gt;#N/A")</f>
        <v>72</v>
      </c>
      <c r="R97">
        <f>AVERAGEIF(E97:F97,"&lt;&gt;#N/A")</f>
        <v>49</v>
      </c>
      <c r="S97">
        <f>AVERAGEIF(G97:H97,"&lt;&gt;#N/A")</f>
        <v>123</v>
      </c>
      <c r="T97" t="e">
        <f>AVERAGEIF(I97:J97,"&lt;&gt;#N/A")</f>
        <v>#DIV/0!</v>
      </c>
      <c r="U97">
        <f>AVERAGEIF(K97:L97,"&lt;&gt;#N/A")</f>
        <v>102</v>
      </c>
      <c r="V97">
        <f>AVERAGEIF(M97:N97,"&lt;&gt;#N/A")</f>
        <v>126.5</v>
      </c>
      <c r="W97">
        <f>AVERAGEIF(O97:P97,"&lt;&gt;#N/A")</f>
        <v>38</v>
      </c>
      <c r="X97">
        <f>COUNT(O97,M97,K97,I97,G97,E97,C97)</f>
        <v>6</v>
      </c>
      <c r="Y97">
        <f>COUNT(P97,N97,L97,J97,H97,F97,D97)</f>
        <v>5</v>
      </c>
      <c r="Z97">
        <f>X97/AC97</f>
        <v>0.54545454545454541</v>
      </c>
      <c r="AA97">
        <f>Y97/AC97</f>
        <v>0.45454545454545453</v>
      </c>
      <c r="AB97">
        <f>VLOOKUP(Table1[[#This Row],[Country]],[8]gdp!$A$2:$B$265,2,FALSE)</f>
        <v>12309.626120606699</v>
      </c>
      <c r="AC97">
        <f>Y97+X97</f>
        <v>11</v>
      </c>
    </row>
    <row r="98" spans="1:29" x14ac:dyDescent="0.75">
      <c r="A98" t="s">
        <v>91</v>
      </c>
      <c r="B98">
        <v>97</v>
      </c>
      <c r="C98">
        <f>VLOOKUP(A98,[1]Sheet1!$A$2:$C$166,2,FALSE)</f>
        <v>145</v>
      </c>
      <c r="D98" t="e">
        <f>VLOOKUP(A98,[1]Sheet1!$A$2:$C$166,3,FALSE)</f>
        <v>#N/A</v>
      </c>
      <c r="E98">
        <f>VLOOKUP(A98,[2]Sheet1!$A$2:$C$96,2,FALSE)</f>
        <v>64</v>
      </c>
      <c r="F98">
        <f>VLOOKUP(A98,[2]Sheet1!$A$2:$C$96,3,FALSE)</f>
        <v>43</v>
      </c>
      <c r="G98">
        <f>VLOOKUP(A98,[3]Sheet1!$A$2:$C$212,2,FALSE)</f>
        <v>186</v>
      </c>
      <c r="H98">
        <f>VLOOKUP(A98,[3]Sheet1!$A$2:$C$212,3,FALSE)</f>
        <v>150</v>
      </c>
      <c r="I98" t="e">
        <f>VLOOKUP(A98,[4]Sheet1!$A$2:$C$41,2,FALSE)</f>
        <v>#N/A</v>
      </c>
      <c r="J98" t="e">
        <f>VLOOKUP(A98,[4]Sheet1!$A$2:$C$41,3,FALSE)</f>
        <v>#N/A</v>
      </c>
      <c r="K98" t="e">
        <f>VLOOKUP(A98,[5]Sheet1!$A$2:$C$130,2,FALSE)</f>
        <v>#N/A</v>
      </c>
      <c r="L98" t="e">
        <f>VLOOKUP(A98,[5]Sheet1!$A$2:$C$130,3,FALSE)</f>
        <v>#N/A</v>
      </c>
      <c r="M98" t="e">
        <f>VLOOKUP(A98,[6]Sheet1!$A$2:$C$187,2,FALSE)</f>
        <v>#N/A</v>
      </c>
      <c r="N98" t="e">
        <f>VLOOKUP(A98,[6]Sheet1!$A$2:$C$187,3,FALSE)</f>
        <v>#N/A</v>
      </c>
      <c r="O98" t="e">
        <f>VLOOKUP(A98,[7]Sheet1!$A$2:$C$55,2,FALSE)</f>
        <v>#N/A</v>
      </c>
      <c r="P98" t="e">
        <f>VLOOKUP(A98,[7]Sheet1!$A$2:$C$55,3,FALSE)</f>
        <v>#N/A</v>
      </c>
      <c r="Q98">
        <f>AVERAGEIF(C98:D98,"&lt;&gt;#N/A")</f>
        <v>145</v>
      </c>
      <c r="R98">
        <f>AVERAGEIF(E98:F98,"&lt;&gt;#N/A")</f>
        <v>53.5</v>
      </c>
      <c r="S98">
        <f>AVERAGEIF(G98:H98,"&lt;&gt;#N/A")</f>
        <v>168</v>
      </c>
      <c r="T98" t="e">
        <f>AVERAGEIF(I98:J98,"&lt;&gt;#N/A")</f>
        <v>#DIV/0!</v>
      </c>
      <c r="U98" t="e">
        <f>AVERAGEIF(K98:L98,"&lt;&gt;#N/A")</f>
        <v>#DIV/0!</v>
      </c>
      <c r="V98" t="e">
        <f>AVERAGEIF(M98:N98,"&lt;&gt;#N/A")</f>
        <v>#DIV/0!</v>
      </c>
      <c r="W98" t="e">
        <f>AVERAGEIF(O98:P98,"&lt;&gt;#N/A")</f>
        <v>#DIV/0!</v>
      </c>
      <c r="X98">
        <f>COUNT(O98,M98,K98,I98,G98,E98,C98)</f>
        <v>3</v>
      </c>
      <c r="Y98">
        <f>COUNT(P98,N98,L98,J98,H98,F98,D98)</f>
        <v>2</v>
      </c>
      <c r="Z98">
        <f>X98/AC98</f>
        <v>0.6</v>
      </c>
      <c r="AA98">
        <f>Y98/AC98</f>
        <v>0.4</v>
      </c>
      <c r="AB98">
        <f>VLOOKUP(Table1[[#This Row],[Country]],[8]gdp!$A$2:$B$265,2,FALSE)</f>
        <v>9391.5391823684895</v>
      </c>
      <c r="AC98">
        <f>Y98+X98</f>
        <v>5</v>
      </c>
    </row>
    <row r="99" spans="1:29" x14ac:dyDescent="0.75">
      <c r="A99" t="s">
        <v>106</v>
      </c>
      <c r="B99">
        <v>98</v>
      </c>
      <c r="C99">
        <f>VLOOKUP(A99,[1]Sheet1!$A$2:$C$166,2,FALSE)</f>
        <v>149</v>
      </c>
      <c r="D99" t="e">
        <f>VLOOKUP(A99,[1]Sheet1!$A$2:$C$166,3,FALSE)</f>
        <v>#N/A</v>
      </c>
      <c r="E99" t="e">
        <f>VLOOKUP(A99,[2]Sheet1!$A$2:$C$96,2,FALSE)</f>
        <v>#N/A</v>
      </c>
      <c r="F99" t="e">
        <f>VLOOKUP(A99,[2]Sheet1!$A$2:$C$96,3,FALSE)</f>
        <v>#N/A</v>
      </c>
      <c r="G99">
        <f>VLOOKUP(A99,[3]Sheet1!$A$2:$C$212,2,FALSE)</f>
        <v>204</v>
      </c>
      <c r="H99" t="e">
        <f>VLOOKUP(A99,[3]Sheet1!$A$2:$C$212,3,FALSE)</f>
        <v>#N/A</v>
      </c>
      <c r="I99" t="e">
        <f>VLOOKUP(A99,[4]Sheet1!$A$2:$C$41,2,FALSE)</f>
        <v>#N/A</v>
      </c>
      <c r="J99" t="e">
        <f>VLOOKUP(A99,[4]Sheet1!$A$2:$C$41,3,FALSE)</f>
        <v>#N/A</v>
      </c>
      <c r="K99" t="e">
        <f>VLOOKUP(A99,[5]Sheet1!$A$2:$C$130,2,FALSE)</f>
        <v>#N/A</v>
      </c>
      <c r="L99" t="e">
        <f>VLOOKUP(A99,[5]Sheet1!$A$2:$C$130,3,FALSE)</f>
        <v>#N/A</v>
      </c>
      <c r="M99" t="e">
        <f>VLOOKUP(A99,[6]Sheet1!$A$2:$C$187,2,FALSE)</f>
        <v>#N/A</v>
      </c>
      <c r="N99" t="e">
        <f>VLOOKUP(A99,[6]Sheet1!$A$2:$C$187,3,FALSE)</f>
        <v>#N/A</v>
      </c>
      <c r="O99" t="e">
        <f>VLOOKUP(A99,[7]Sheet1!$A$2:$C$55,2,FALSE)</f>
        <v>#N/A</v>
      </c>
      <c r="P99" t="e">
        <f>VLOOKUP(A99,[7]Sheet1!$A$2:$C$55,3,FALSE)</f>
        <v>#N/A</v>
      </c>
      <c r="Q99">
        <f>AVERAGEIF(C99:D99,"&lt;&gt;#N/A")</f>
        <v>149</v>
      </c>
      <c r="R99" t="e">
        <f>AVERAGEIF(E99:F99,"&lt;&gt;#N/A")</f>
        <v>#DIV/0!</v>
      </c>
      <c r="S99">
        <f>AVERAGEIF(G99:H99,"&lt;&gt;#N/A")</f>
        <v>204</v>
      </c>
      <c r="T99" t="e">
        <f>AVERAGEIF(I99:J99,"&lt;&gt;#N/A")</f>
        <v>#DIV/0!</v>
      </c>
      <c r="U99" t="e">
        <f>AVERAGEIF(K99:L99,"&lt;&gt;#N/A")</f>
        <v>#DIV/0!</v>
      </c>
      <c r="V99" t="e">
        <f>AVERAGEIF(M99:N99,"&lt;&gt;#N/A")</f>
        <v>#DIV/0!</v>
      </c>
      <c r="W99" t="e">
        <f>AVERAGEIF(O99:P99,"&lt;&gt;#N/A")</f>
        <v>#DIV/0!</v>
      </c>
      <c r="X99">
        <f>COUNT(O99,M99,K99,I99,G99,E99,C99)</f>
        <v>2</v>
      </c>
      <c r="Y99">
        <f>COUNT(P99,N99,L99,J99,H99,F99,D99)</f>
        <v>0</v>
      </c>
      <c r="Z99">
        <f>X99/AC99</f>
        <v>1</v>
      </c>
      <c r="AA99">
        <f>Y99/AC99</f>
        <v>0</v>
      </c>
      <c r="AB99">
        <f>VLOOKUP(Table1[[#This Row],[Country]],[8]gdp!$A$2:$B$265,2,FALSE)</f>
        <v>499.82</v>
      </c>
      <c r="AC99">
        <f>Y99+X99</f>
        <v>2</v>
      </c>
    </row>
    <row r="100" spans="1:29" x14ac:dyDescent="0.75">
      <c r="A100" t="s">
        <v>92</v>
      </c>
      <c r="B100">
        <v>99</v>
      </c>
      <c r="C100">
        <f>VLOOKUP(A100,[1]Sheet1!$A$2:$C$166,2,FALSE)</f>
        <v>58</v>
      </c>
      <c r="D100">
        <f>VLOOKUP(A100,[1]Sheet1!$A$2:$C$166,3,FALSE)</f>
        <v>43</v>
      </c>
      <c r="E100" t="e">
        <f>VLOOKUP(A100,[2]Sheet1!$A$2:$C$96,2,FALSE)</f>
        <v>#N/A</v>
      </c>
      <c r="F100" t="e">
        <f>VLOOKUP(A100,[2]Sheet1!$A$2:$C$96,3,FALSE)</f>
        <v>#N/A</v>
      </c>
      <c r="G100">
        <f>VLOOKUP(A100,[3]Sheet1!$A$2:$C$212,2,FALSE)</f>
        <v>51</v>
      </c>
      <c r="H100">
        <f>VLOOKUP(A100,[3]Sheet1!$A$2:$C$212,3,FALSE)</f>
        <v>46</v>
      </c>
      <c r="I100" t="e">
        <f>VLOOKUP(A100,[4]Sheet1!$A$2:$C$41,2,FALSE)</f>
        <v>#N/A</v>
      </c>
      <c r="J100" t="e">
        <f>VLOOKUP(A100,[4]Sheet1!$A$2:$C$41,3,FALSE)</f>
        <v>#N/A</v>
      </c>
      <c r="K100">
        <f>VLOOKUP(A100,[5]Sheet1!$A$2:$C$130,2,FALSE)</f>
        <v>110</v>
      </c>
      <c r="L100">
        <f>VLOOKUP(A100,[5]Sheet1!$A$2:$C$130,3,FALSE)</f>
        <v>99</v>
      </c>
      <c r="M100">
        <f>VLOOKUP(A100,[6]Sheet1!$A$2:$C$187,2,FALSE)</f>
        <v>23</v>
      </c>
      <c r="N100">
        <f>VLOOKUP(A100,[6]Sheet1!$A$2:$C$187,3,FALSE)</f>
        <v>17</v>
      </c>
      <c r="O100" t="e">
        <f>VLOOKUP(A100,[7]Sheet1!$A$2:$C$55,2,FALSE)</f>
        <v>#N/A</v>
      </c>
      <c r="P100" t="e">
        <f>VLOOKUP(A100,[7]Sheet1!$A$2:$C$55,3,FALSE)</f>
        <v>#N/A</v>
      </c>
      <c r="Q100">
        <f>AVERAGEIF(C100:D100,"&lt;&gt;#N/A")</f>
        <v>50.5</v>
      </c>
      <c r="R100" t="e">
        <f>AVERAGEIF(E100:F100,"&lt;&gt;#N/A")</f>
        <v>#DIV/0!</v>
      </c>
      <c r="S100">
        <f>AVERAGEIF(G100:H100,"&lt;&gt;#N/A")</f>
        <v>48.5</v>
      </c>
      <c r="T100" t="e">
        <f>AVERAGEIF(I100:J100,"&lt;&gt;#N/A")</f>
        <v>#DIV/0!</v>
      </c>
      <c r="U100">
        <f>AVERAGEIF(K100:L100,"&lt;&gt;#N/A")</f>
        <v>104.5</v>
      </c>
      <c r="V100">
        <f>AVERAGEIF(M100:N100,"&lt;&gt;#N/A")</f>
        <v>20</v>
      </c>
      <c r="W100" t="e">
        <f>AVERAGEIF(O100:P100,"&lt;&gt;#N/A")</f>
        <v>#DIV/0!</v>
      </c>
      <c r="X100">
        <f>COUNT(O100,M100,K100,I100,G100,E100,C100)</f>
        <v>4</v>
      </c>
      <c r="Y100">
        <f>COUNT(P100,N100,L100,J100,H100,F100,D100)</f>
        <v>4</v>
      </c>
      <c r="Z100">
        <f>X100/AC100</f>
        <v>0.5</v>
      </c>
      <c r="AA100">
        <f>Y100/AC100</f>
        <v>0.5</v>
      </c>
      <c r="AB100">
        <f>VLOOKUP(Table1[[#This Row],[Country]],[8]gdp!$A$2:$B$265,2,FALSE)</f>
        <v>3722.4311748928799</v>
      </c>
      <c r="AC100">
        <f>Y100+X100</f>
        <v>8</v>
      </c>
    </row>
    <row r="101" spans="1:29" x14ac:dyDescent="0.75">
      <c r="A101" t="s">
        <v>93</v>
      </c>
      <c r="B101">
        <v>100</v>
      </c>
      <c r="C101">
        <f>VLOOKUP(A101,[1]Sheet1!$A$2:$C$166,2,FALSE)</f>
        <v>47</v>
      </c>
      <c r="D101" t="e">
        <f>VLOOKUP(A101,[1]Sheet1!$A$2:$C$166,3,FALSE)</f>
        <v>#N/A</v>
      </c>
      <c r="E101">
        <f>VLOOKUP(A101,[2]Sheet1!$A$2:$C$96,2,FALSE)</f>
        <v>69</v>
      </c>
      <c r="F101" t="e">
        <f>VLOOKUP(A101,[2]Sheet1!$A$2:$C$96,3,FALSE)</f>
        <v>#N/A</v>
      </c>
      <c r="G101">
        <f>VLOOKUP(A101,[3]Sheet1!$A$2:$C$212,2,FALSE)</f>
        <v>57</v>
      </c>
      <c r="H101">
        <f>VLOOKUP(A101,[3]Sheet1!$A$2:$C$212,3,FALSE)</f>
        <v>78</v>
      </c>
      <c r="I101" t="e">
        <f>VLOOKUP(A101,[4]Sheet1!$A$2:$C$41,2,FALSE)</f>
        <v>#N/A</v>
      </c>
      <c r="J101" t="e">
        <f>VLOOKUP(A101,[4]Sheet1!$A$2:$C$41,3,FALSE)</f>
        <v>#N/A</v>
      </c>
      <c r="K101">
        <f>VLOOKUP(A101,[5]Sheet1!$A$2:$C$130,2,FALSE)</f>
        <v>69</v>
      </c>
      <c r="L101">
        <f>VLOOKUP(A101,[5]Sheet1!$A$2:$C$130,3,FALSE)</f>
        <v>86</v>
      </c>
      <c r="M101">
        <f>VLOOKUP(A101,[6]Sheet1!$A$2:$C$187,2,FALSE)</f>
        <v>14</v>
      </c>
      <c r="N101">
        <f>VLOOKUP(A101,[6]Sheet1!$A$2:$C$187,3,FALSE)</f>
        <v>16</v>
      </c>
      <c r="O101" t="e">
        <f>VLOOKUP(A101,[7]Sheet1!$A$2:$C$55,2,FALSE)</f>
        <v>#N/A</v>
      </c>
      <c r="P101" t="e">
        <f>VLOOKUP(A101,[7]Sheet1!$A$2:$C$55,3,FALSE)</f>
        <v>#N/A</v>
      </c>
      <c r="Q101">
        <f>AVERAGEIF(C101:D101,"&lt;&gt;#N/A")</f>
        <v>47</v>
      </c>
      <c r="R101">
        <f>AVERAGEIF(E101:F101,"&lt;&gt;#N/A")</f>
        <v>69</v>
      </c>
      <c r="S101">
        <f>AVERAGEIF(G101:H101,"&lt;&gt;#N/A")</f>
        <v>67.5</v>
      </c>
      <c r="T101" t="e">
        <f>AVERAGEIF(I101:J101,"&lt;&gt;#N/A")</f>
        <v>#DIV/0!</v>
      </c>
      <c r="U101">
        <f>AVERAGEIF(K101:L101,"&lt;&gt;#N/A")</f>
        <v>77.5</v>
      </c>
      <c r="V101">
        <f>AVERAGEIF(M101:N101,"&lt;&gt;#N/A")</f>
        <v>15</v>
      </c>
      <c r="W101" t="e">
        <f>AVERAGEIF(O101:P101,"&lt;&gt;#N/A")</f>
        <v>#DIV/0!</v>
      </c>
      <c r="X101">
        <f>COUNT(O101,M101,K101,I101,G101,E101,C101)</f>
        <v>5</v>
      </c>
      <c r="Y101">
        <f>COUNT(P101,N101,L101,J101,H101,F101,D101)</f>
        <v>3</v>
      </c>
      <c r="Z101">
        <f>X101/AC101</f>
        <v>0.625</v>
      </c>
      <c r="AA101">
        <f>Y101/AC101</f>
        <v>0.375</v>
      </c>
      <c r="AB101">
        <f>VLOOKUP(Table1[[#This Row],[Country]],[8]gdp!$A$2:$B$265,2,FALSE)</f>
        <v>20948.097056521499</v>
      </c>
      <c r="AC101">
        <f>Y101+X101</f>
        <v>8</v>
      </c>
    </row>
    <row r="102" spans="1:29" x14ac:dyDescent="0.75">
      <c r="A102" t="s">
        <v>95</v>
      </c>
      <c r="B102">
        <v>101</v>
      </c>
      <c r="C102">
        <f>VLOOKUP(A102,[1]Sheet1!$A$2:$C$166,2,FALSE)</f>
        <v>158</v>
      </c>
      <c r="D102" t="e">
        <f>VLOOKUP(A102,[1]Sheet1!$A$2:$C$166,3,FALSE)</f>
        <v>#N/A</v>
      </c>
      <c r="E102">
        <f>VLOOKUP(A102,[2]Sheet1!$A$2:$C$96,2,FALSE)</f>
        <v>11</v>
      </c>
      <c r="F102">
        <f>VLOOKUP(A102,[2]Sheet1!$A$2:$C$96,3,FALSE)</f>
        <v>14</v>
      </c>
      <c r="G102">
        <f>VLOOKUP(A102,[3]Sheet1!$A$2:$C$212,2,FALSE)</f>
        <v>165</v>
      </c>
      <c r="H102">
        <f>VLOOKUP(A102,[3]Sheet1!$A$2:$C$212,3,FALSE)</f>
        <v>103</v>
      </c>
      <c r="I102" t="e">
        <f>VLOOKUP(A102,[4]Sheet1!$A$2:$C$41,2,FALSE)</f>
        <v>#N/A</v>
      </c>
      <c r="J102" t="e">
        <f>VLOOKUP(A102,[4]Sheet1!$A$2:$C$41,3,FALSE)</f>
        <v>#N/A</v>
      </c>
      <c r="K102" t="e">
        <f>VLOOKUP(A102,[5]Sheet1!$A$2:$C$130,2,FALSE)</f>
        <v>#N/A</v>
      </c>
      <c r="L102" t="e">
        <f>VLOOKUP(A102,[5]Sheet1!$A$2:$C$130,3,FALSE)</f>
        <v>#N/A</v>
      </c>
      <c r="M102" t="e">
        <f>VLOOKUP(A102,[6]Sheet1!$A$2:$C$187,2,FALSE)</f>
        <v>#N/A</v>
      </c>
      <c r="N102">
        <f>VLOOKUP(A102,[6]Sheet1!$A$2:$C$187,3,FALSE)</f>
        <v>80</v>
      </c>
      <c r="O102" t="e">
        <f>VLOOKUP(A102,[7]Sheet1!$A$2:$C$55,2,FALSE)</f>
        <v>#N/A</v>
      </c>
      <c r="P102" t="e">
        <f>VLOOKUP(A102,[7]Sheet1!$A$2:$C$55,3,FALSE)</f>
        <v>#N/A</v>
      </c>
      <c r="Q102">
        <f>AVERAGEIF(C102:D102,"&lt;&gt;#N/A")</f>
        <v>158</v>
      </c>
      <c r="R102">
        <f>AVERAGEIF(E102:F102,"&lt;&gt;#N/A")</f>
        <v>12.5</v>
      </c>
      <c r="S102">
        <f>AVERAGEIF(G102:H102,"&lt;&gt;#N/A")</f>
        <v>134</v>
      </c>
      <c r="T102" t="e">
        <f>AVERAGEIF(I102:J102,"&lt;&gt;#N/A")</f>
        <v>#DIV/0!</v>
      </c>
      <c r="U102" t="e">
        <f>AVERAGEIF(K102:L102,"&lt;&gt;#N/A")</f>
        <v>#DIV/0!</v>
      </c>
      <c r="V102">
        <f>AVERAGEIF(M102:N102,"&lt;&gt;#N/A")</f>
        <v>80</v>
      </c>
      <c r="W102" t="e">
        <f>AVERAGEIF(O102:P102,"&lt;&gt;#N/A")</f>
        <v>#DIV/0!</v>
      </c>
      <c r="X102">
        <f>COUNT(O102,M102,K102,I102,G102,E102,C102)</f>
        <v>3</v>
      </c>
      <c r="Y102">
        <f>COUNT(P102,N102,L102,J102,H102,F102,D102)</f>
        <v>3</v>
      </c>
      <c r="Z102">
        <f>X102/AC102</f>
        <v>0.5</v>
      </c>
      <c r="AA102">
        <f>Y102/AC102</f>
        <v>0.5</v>
      </c>
      <c r="AB102">
        <f>VLOOKUP(Table1[[#This Row],[Country]],[8]gdp!$A$2:$B$265,2,FALSE)</f>
        <v>2702.4164194238301</v>
      </c>
      <c r="AC102">
        <f>Y102+X102</f>
        <v>6</v>
      </c>
    </row>
    <row r="103" spans="1:29" x14ac:dyDescent="0.75">
      <c r="A103" t="s">
        <v>102</v>
      </c>
      <c r="B103">
        <v>102</v>
      </c>
      <c r="C103">
        <f>VLOOKUP(A103,[1]Sheet1!$A$2:$C$166,2,FALSE)</f>
        <v>20</v>
      </c>
      <c r="D103">
        <f>VLOOKUP(A103,[1]Sheet1!$A$2:$C$166,3,FALSE)</f>
        <v>30</v>
      </c>
      <c r="E103" t="e">
        <f>VLOOKUP(A103,[2]Sheet1!$A$2:$C$96,2,FALSE)</f>
        <v>#N/A</v>
      </c>
      <c r="F103" t="e">
        <f>VLOOKUP(A103,[2]Sheet1!$A$2:$C$96,3,FALSE)</f>
        <v>#N/A</v>
      </c>
      <c r="G103">
        <f>VLOOKUP(A103,[3]Sheet1!$A$2:$C$212,2,FALSE)</f>
        <v>33</v>
      </c>
      <c r="H103">
        <f>VLOOKUP(A103,[3]Sheet1!$A$2:$C$212,3,FALSE)</f>
        <v>58</v>
      </c>
      <c r="I103" t="e">
        <f>VLOOKUP(A103,[4]Sheet1!$A$2:$C$41,2,FALSE)</f>
        <v>#N/A</v>
      </c>
      <c r="J103" t="e">
        <f>VLOOKUP(A103,[4]Sheet1!$A$2:$C$41,3,FALSE)</f>
        <v>#N/A</v>
      </c>
      <c r="K103">
        <f>VLOOKUP(A103,[5]Sheet1!$A$2:$C$130,2,FALSE)</f>
        <v>60</v>
      </c>
      <c r="L103">
        <f>VLOOKUP(A103,[5]Sheet1!$A$2:$C$130,3,FALSE)</f>
        <v>62</v>
      </c>
      <c r="M103">
        <f>VLOOKUP(A103,[6]Sheet1!$A$2:$C$187,2,FALSE)</f>
        <v>31</v>
      </c>
      <c r="N103">
        <f>VLOOKUP(A103,[6]Sheet1!$A$2:$C$187,3,FALSE)</f>
        <v>38</v>
      </c>
      <c r="O103">
        <f>VLOOKUP(A103,[7]Sheet1!$A$2:$C$55,2,FALSE)</f>
        <v>52</v>
      </c>
      <c r="P103">
        <f>VLOOKUP(A103,[7]Sheet1!$A$2:$C$55,3,FALSE)</f>
        <v>34</v>
      </c>
      <c r="Q103">
        <f>AVERAGEIF(C103:D103,"&lt;&gt;#N/A")</f>
        <v>25</v>
      </c>
      <c r="R103" t="e">
        <f>AVERAGEIF(E103:F103,"&lt;&gt;#N/A")</f>
        <v>#DIV/0!</v>
      </c>
      <c r="S103">
        <f>AVERAGEIF(G103:H103,"&lt;&gt;#N/A")</f>
        <v>45.5</v>
      </c>
      <c r="T103" t="e">
        <f>AVERAGEIF(I103:J103,"&lt;&gt;#N/A")</f>
        <v>#DIV/0!</v>
      </c>
      <c r="U103">
        <f>AVERAGEIF(K103:L103,"&lt;&gt;#N/A")</f>
        <v>61</v>
      </c>
      <c r="V103">
        <f>AVERAGEIF(M103:N103,"&lt;&gt;#N/A")</f>
        <v>34.5</v>
      </c>
      <c r="W103">
        <f>AVERAGEIF(O103:P103,"&lt;&gt;#N/A")</f>
        <v>43</v>
      </c>
      <c r="X103">
        <f>COUNT(O103,M103,K103,I103,G103,E103,C103)</f>
        <v>5</v>
      </c>
      <c r="Y103">
        <f>COUNT(P103,N103,L103,J103,H103,F103,D103)</f>
        <v>5</v>
      </c>
      <c r="Z103">
        <f>X103/AC103</f>
        <v>0.5</v>
      </c>
      <c r="AA103">
        <f>Y103/AC103</f>
        <v>0.5</v>
      </c>
      <c r="AB103">
        <f>VLOOKUP(Table1[[#This Row],[Country]],[8]gdp!$A$2:$B$265,2,FALSE)</f>
        <v>0</v>
      </c>
      <c r="AC103">
        <f>Y103+X103</f>
        <v>10</v>
      </c>
    </row>
    <row r="104" spans="1:29" x14ac:dyDescent="0.75">
      <c r="A104" t="s">
        <v>98</v>
      </c>
      <c r="B104">
        <v>103</v>
      </c>
      <c r="C104">
        <f>VLOOKUP(A104,[1]Sheet1!$A$2:$C$166,2,FALSE)</f>
        <v>127</v>
      </c>
      <c r="D104">
        <f>VLOOKUP(A104,[1]Sheet1!$A$2:$C$166,3,FALSE)</f>
        <v>69</v>
      </c>
      <c r="E104" t="e">
        <f>VLOOKUP(A104,[2]Sheet1!$A$2:$C$96,2,FALSE)</f>
        <v>#N/A</v>
      </c>
      <c r="F104" t="e">
        <f>VLOOKUP(A104,[2]Sheet1!$A$2:$C$96,3,FALSE)</f>
        <v>#N/A</v>
      </c>
      <c r="G104">
        <f>VLOOKUP(A104,[3]Sheet1!$A$2:$C$212,2,FALSE)</f>
        <v>89</v>
      </c>
      <c r="H104" t="e">
        <f>VLOOKUP(A104,[3]Sheet1!$A$2:$C$212,3,FALSE)</f>
        <v>#N/A</v>
      </c>
      <c r="I104" t="e">
        <f>VLOOKUP(A104,[4]Sheet1!$A$2:$C$41,2,FALSE)</f>
        <v>#N/A</v>
      </c>
      <c r="J104" t="e">
        <f>VLOOKUP(A104,[4]Sheet1!$A$2:$C$41,3,FALSE)</f>
        <v>#N/A</v>
      </c>
      <c r="K104" t="e">
        <f>VLOOKUP(A104,[5]Sheet1!$A$2:$C$130,2,FALSE)</f>
        <v>#N/A</v>
      </c>
      <c r="L104" t="e">
        <f>VLOOKUP(A104,[5]Sheet1!$A$2:$C$130,3,FALSE)</f>
        <v>#N/A</v>
      </c>
      <c r="M104">
        <f>VLOOKUP(A104,[6]Sheet1!$A$2:$C$187,2,FALSE)</f>
        <v>146</v>
      </c>
      <c r="N104">
        <f>VLOOKUP(A104,[6]Sheet1!$A$2:$C$187,3,FALSE)</f>
        <v>130</v>
      </c>
      <c r="O104" t="e">
        <f>VLOOKUP(A104,[7]Sheet1!$A$2:$C$55,2,FALSE)</f>
        <v>#N/A</v>
      </c>
      <c r="P104" t="e">
        <f>VLOOKUP(A104,[7]Sheet1!$A$2:$C$55,3,FALSE)</f>
        <v>#N/A</v>
      </c>
      <c r="Q104">
        <f>AVERAGEIF(C104:D104,"&lt;&gt;#N/A")</f>
        <v>98</v>
      </c>
      <c r="R104" t="e">
        <f>AVERAGEIF(E104:F104,"&lt;&gt;#N/A")</f>
        <v>#DIV/0!</v>
      </c>
      <c r="S104">
        <f>AVERAGEIF(G104:H104,"&lt;&gt;#N/A")</f>
        <v>89</v>
      </c>
      <c r="T104" t="e">
        <f>AVERAGEIF(I104:J104,"&lt;&gt;#N/A")</f>
        <v>#DIV/0!</v>
      </c>
      <c r="U104" t="e">
        <f>AVERAGEIF(K104:L104,"&lt;&gt;#N/A")</f>
        <v>#DIV/0!</v>
      </c>
      <c r="V104">
        <f>AVERAGEIF(M104:N104,"&lt;&gt;#N/A")</f>
        <v>138</v>
      </c>
      <c r="W104" t="e">
        <f>AVERAGEIF(O104:P104,"&lt;&gt;#N/A")</f>
        <v>#DIV/0!</v>
      </c>
      <c r="X104">
        <f>COUNT(O104,M104,K104,I104,G104,E104,C104)</f>
        <v>3</v>
      </c>
      <c r="Y104">
        <f>COUNT(P104,N104,L104,J104,H104,F104,D104)</f>
        <v>2</v>
      </c>
      <c r="Z104">
        <f>X104/AC104</f>
        <v>0.6</v>
      </c>
      <c r="AA104">
        <f>Y104/AC104</f>
        <v>0.4</v>
      </c>
      <c r="AB104">
        <f>VLOOKUP(Table1[[#This Row],[Country]],[8]gdp!$A$2:$B$265,2,FALSE)</f>
        <v>18113.2962798552</v>
      </c>
      <c r="AC104">
        <f>Y104+X104</f>
        <v>5</v>
      </c>
    </row>
    <row r="105" spans="1:29" x14ac:dyDescent="0.75">
      <c r="A105" t="s">
        <v>104</v>
      </c>
      <c r="B105">
        <v>104</v>
      </c>
      <c r="C105">
        <f>VLOOKUP(A105,[1]Sheet1!$A$2:$C$166,2,FALSE)</f>
        <v>92</v>
      </c>
      <c r="D105" t="e">
        <f>VLOOKUP(A105,[1]Sheet1!$A$2:$C$166,3,FALSE)</f>
        <v>#N/A</v>
      </c>
      <c r="E105" t="e">
        <f>VLOOKUP(A105,[2]Sheet1!$A$2:$C$96,2,FALSE)</f>
        <v>#N/A</v>
      </c>
      <c r="F105" t="e">
        <f>VLOOKUP(A105,[2]Sheet1!$A$2:$C$96,3,FALSE)</f>
        <v>#N/A</v>
      </c>
      <c r="G105">
        <f>VLOOKUP(A105,[3]Sheet1!$A$2:$C$212,2,FALSE)</f>
        <v>100</v>
      </c>
      <c r="H105">
        <f>VLOOKUP(A105,[3]Sheet1!$A$2:$C$212,3,FALSE)</f>
        <v>111</v>
      </c>
      <c r="I105" t="e">
        <f>VLOOKUP(A105,[4]Sheet1!$A$2:$C$41,2,FALSE)</f>
        <v>#N/A</v>
      </c>
      <c r="J105" t="e">
        <f>VLOOKUP(A105,[4]Sheet1!$A$2:$C$41,3,FALSE)</f>
        <v>#N/A</v>
      </c>
      <c r="K105" t="e">
        <f>VLOOKUP(A105,[5]Sheet1!$A$2:$C$130,2,FALSE)</f>
        <v>#N/A</v>
      </c>
      <c r="L105" t="e">
        <f>VLOOKUP(A105,[5]Sheet1!$A$2:$C$130,3,FALSE)</f>
        <v>#N/A</v>
      </c>
      <c r="M105" t="e">
        <f>VLOOKUP(A105,[6]Sheet1!$A$2:$C$187,2,FALSE)</f>
        <v>#N/A</v>
      </c>
      <c r="N105" t="e">
        <f>VLOOKUP(A105,[6]Sheet1!$A$2:$C$187,3,FALSE)</f>
        <v>#N/A</v>
      </c>
      <c r="O105" t="e">
        <f>VLOOKUP(A105,[7]Sheet1!$A$2:$C$55,2,FALSE)</f>
        <v>#N/A</v>
      </c>
      <c r="P105" t="e">
        <f>VLOOKUP(A105,[7]Sheet1!$A$2:$C$55,3,FALSE)</f>
        <v>#N/A</v>
      </c>
      <c r="Q105">
        <f>AVERAGEIF(C105:D105,"&lt;&gt;#N/A")</f>
        <v>92</v>
      </c>
      <c r="R105" t="e">
        <f>AVERAGEIF(E105:F105,"&lt;&gt;#N/A")</f>
        <v>#DIV/0!</v>
      </c>
      <c r="S105">
        <f>AVERAGEIF(G105:H105,"&lt;&gt;#N/A")</f>
        <v>105.5</v>
      </c>
      <c r="T105" t="e">
        <f>AVERAGEIF(I105:J105,"&lt;&gt;#N/A")</f>
        <v>#DIV/0!</v>
      </c>
      <c r="U105" t="e">
        <f>AVERAGEIF(K105:L105,"&lt;&gt;#N/A")</f>
        <v>#DIV/0!</v>
      </c>
      <c r="V105" t="e">
        <f>AVERAGEIF(M105:N105,"&lt;&gt;#N/A")</f>
        <v>#DIV/0!</v>
      </c>
      <c r="W105" t="e">
        <f>AVERAGEIF(O105:P105,"&lt;&gt;#N/A")</f>
        <v>#DIV/0!</v>
      </c>
      <c r="X105">
        <f>COUNT(O105,M105,K105,I105,G105,E105,C105)</f>
        <v>2</v>
      </c>
      <c r="Y105">
        <f>COUNT(P105,N105,L105,J105,H105,F105,D105)</f>
        <v>1</v>
      </c>
      <c r="Z105">
        <f>X105/AC105</f>
        <v>0.66666666666666663</v>
      </c>
      <c r="AA105">
        <f>Y105/AC105</f>
        <v>0.33333333333333331</v>
      </c>
      <c r="AB105" t="e">
        <f>VLOOKUP(Table1[[#This Row],[Country]],[8]gdp!$A$2:$B$265,2,FALSE)</f>
        <v>#N/A</v>
      </c>
      <c r="AC105">
        <f>Y105+X105</f>
        <v>3</v>
      </c>
    </row>
    <row r="106" spans="1:29" x14ac:dyDescent="0.75">
      <c r="A106" t="s">
        <v>100</v>
      </c>
      <c r="B106">
        <v>105</v>
      </c>
      <c r="C106">
        <f>VLOOKUP(A106,[1]Sheet1!$A$2:$C$166,2,FALSE)</f>
        <v>121</v>
      </c>
      <c r="D106">
        <f>VLOOKUP(A106,[1]Sheet1!$A$2:$C$166,3,FALSE)</f>
        <v>77</v>
      </c>
      <c r="E106">
        <f>VLOOKUP(A106,[2]Sheet1!$A$2:$C$96,2,FALSE)</f>
        <v>3</v>
      </c>
      <c r="F106">
        <f>VLOOKUP(A106,[2]Sheet1!$A$2:$C$96,3,FALSE)</f>
        <v>6</v>
      </c>
      <c r="G106">
        <f>VLOOKUP(A106,[3]Sheet1!$A$2:$C$212,2,FALSE)</f>
        <v>72</v>
      </c>
      <c r="H106">
        <f>VLOOKUP(A106,[3]Sheet1!$A$2:$C$212,3,FALSE)</f>
        <v>49</v>
      </c>
      <c r="I106">
        <f>VLOOKUP(A106,[4]Sheet1!$A$2:$C$41,2,FALSE)</f>
        <v>16</v>
      </c>
      <c r="J106">
        <f>VLOOKUP(A106,[4]Sheet1!$A$2:$C$41,3,FALSE)</f>
        <v>15</v>
      </c>
      <c r="K106">
        <f>VLOOKUP(A106,[5]Sheet1!$A$2:$C$130,2,FALSE)</f>
        <v>9</v>
      </c>
      <c r="L106">
        <f>VLOOKUP(A106,[5]Sheet1!$A$2:$C$130,3,FALSE)</f>
        <v>5</v>
      </c>
      <c r="M106">
        <f>VLOOKUP(A106,[6]Sheet1!$A$2:$C$187,2,FALSE)</f>
        <v>169</v>
      </c>
      <c r="N106">
        <f>VLOOKUP(A106,[6]Sheet1!$A$2:$C$187,3,FALSE)</f>
        <v>165</v>
      </c>
      <c r="O106">
        <f>VLOOKUP(A106,[7]Sheet1!$A$2:$C$55,2,FALSE)</f>
        <v>22</v>
      </c>
      <c r="P106">
        <f>VLOOKUP(A106,[7]Sheet1!$A$2:$C$55,3,FALSE)</f>
        <v>20</v>
      </c>
      <c r="Q106">
        <f>AVERAGEIF(C106:D106,"&lt;&gt;#N/A")</f>
        <v>99</v>
      </c>
      <c r="R106">
        <f>AVERAGEIF(E106:F106,"&lt;&gt;#N/A")</f>
        <v>4.5</v>
      </c>
      <c r="S106">
        <f>AVERAGEIF(G106:H106,"&lt;&gt;#N/A")</f>
        <v>60.5</v>
      </c>
      <c r="T106">
        <f>AVERAGEIF(I106:J106,"&lt;&gt;#N/A")</f>
        <v>15.5</v>
      </c>
      <c r="U106">
        <f>AVERAGEIF(K106:L106,"&lt;&gt;#N/A")</f>
        <v>7</v>
      </c>
      <c r="V106">
        <f>AVERAGEIF(M106:N106,"&lt;&gt;#N/A")</f>
        <v>167</v>
      </c>
      <c r="W106">
        <f>AVERAGEIF(O106:P106,"&lt;&gt;#N/A")</f>
        <v>21</v>
      </c>
      <c r="X106">
        <f>COUNT(O106,M106,K106,I106,G106,E106,C106)</f>
        <v>7</v>
      </c>
      <c r="Y106">
        <f>COUNT(P106,N106,L106,J106,H106,F106,D106)</f>
        <v>7</v>
      </c>
      <c r="Z106">
        <f>X106/AC106</f>
        <v>0.5</v>
      </c>
      <c r="AA106">
        <f>Y106/AC106</f>
        <v>0.5</v>
      </c>
      <c r="AB106">
        <f>VLOOKUP(Table1[[#This Row],[Country]],[8]gdp!$A$2:$B$265,2,FALSE)</f>
        <v>13526.1888809301</v>
      </c>
      <c r="AC106">
        <f>Y106+X106</f>
        <v>14</v>
      </c>
    </row>
    <row r="107" spans="1:29" x14ac:dyDescent="0.75">
      <c r="A107" t="s">
        <v>110</v>
      </c>
      <c r="B107">
        <v>106</v>
      </c>
      <c r="C107">
        <f>VLOOKUP(A107,[1]Sheet1!$A$2:$C$166,2,FALSE)</f>
        <v>27</v>
      </c>
      <c r="D107" t="e">
        <f>VLOOKUP(A107,[1]Sheet1!$A$2:$C$166,3,FALSE)</f>
        <v>#N/A</v>
      </c>
      <c r="E107" t="e">
        <f>VLOOKUP(A107,[2]Sheet1!$A$2:$C$96,2,FALSE)</f>
        <v>#N/A</v>
      </c>
      <c r="F107" t="e">
        <f>VLOOKUP(A107,[2]Sheet1!$A$2:$C$96,3,FALSE)</f>
        <v>#N/A</v>
      </c>
      <c r="G107">
        <f>VLOOKUP(A107,[3]Sheet1!$A$2:$C$212,2,FALSE)</f>
        <v>20</v>
      </c>
      <c r="H107">
        <f>VLOOKUP(A107,[3]Sheet1!$A$2:$C$212,3,FALSE)</f>
        <v>66</v>
      </c>
      <c r="I107" t="e">
        <f>VLOOKUP(A107,[4]Sheet1!$A$2:$C$41,2,FALSE)</f>
        <v>#N/A</v>
      </c>
      <c r="J107" t="e">
        <f>VLOOKUP(A107,[4]Sheet1!$A$2:$C$41,3,FALSE)</f>
        <v>#N/A</v>
      </c>
      <c r="K107">
        <f>VLOOKUP(A107,[5]Sheet1!$A$2:$C$130,2,FALSE)</f>
        <v>78</v>
      </c>
      <c r="L107" t="e">
        <f>VLOOKUP(A107,[5]Sheet1!$A$2:$C$130,3,FALSE)</f>
        <v>#N/A</v>
      </c>
      <c r="M107">
        <f>VLOOKUP(A107,[6]Sheet1!$A$2:$C$187,2,FALSE)</f>
        <v>8</v>
      </c>
      <c r="N107">
        <f>VLOOKUP(A107,[6]Sheet1!$A$2:$C$187,3,FALSE)</f>
        <v>43</v>
      </c>
      <c r="O107">
        <f>VLOOKUP(A107,[7]Sheet1!$A$2:$C$55,2,FALSE)</f>
        <v>18</v>
      </c>
      <c r="P107" t="e">
        <f>VLOOKUP(A107,[7]Sheet1!$A$2:$C$55,3,FALSE)</f>
        <v>#N/A</v>
      </c>
      <c r="Q107">
        <f>AVERAGEIF(C107:D107,"&lt;&gt;#N/A")</f>
        <v>27</v>
      </c>
      <c r="R107" t="e">
        <f>AVERAGEIF(E107:F107,"&lt;&gt;#N/A")</f>
        <v>#DIV/0!</v>
      </c>
      <c r="S107">
        <f>AVERAGEIF(G107:H107,"&lt;&gt;#N/A")</f>
        <v>43</v>
      </c>
      <c r="T107" t="e">
        <f>AVERAGEIF(I107:J107,"&lt;&gt;#N/A")</f>
        <v>#DIV/0!</v>
      </c>
      <c r="U107">
        <f>AVERAGEIF(K107:L107,"&lt;&gt;#N/A")</f>
        <v>78</v>
      </c>
      <c r="V107">
        <f>AVERAGEIF(M107:N107,"&lt;&gt;#N/A")</f>
        <v>25.5</v>
      </c>
      <c r="W107">
        <f>AVERAGEIF(O107:P107,"&lt;&gt;#N/A")</f>
        <v>18</v>
      </c>
      <c r="X107">
        <f>COUNT(O107,M107,K107,I107,G107,E107,C107)</f>
        <v>5</v>
      </c>
      <c r="Y107">
        <f>COUNT(P107,N107,L107,J107,H107,F107,D107)</f>
        <v>2</v>
      </c>
      <c r="Z107">
        <f>X107/AC107</f>
        <v>0.7142857142857143</v>
      </c>
      <c r="AA107">
        <f>Y107/AC107</f>
        <v>0.2857142857142857</v>
      </c>
      <c r="AB107">
        <f>VLOOKUP(Table1[[#This Row],[Country]],[8]gdp!$A$2:$B$265,2,FALSE)</f>
        <v>20884.737948448401</v>
      </c>
      <c r="AC107">
        <f>Y107+X107</f>
        <v>7</v>
      </c>
    </row>
    <row r="108" spans="1:29" x14ac:dyDescent="0.75">
      <c r="A108" t="s">
        <v>153</v>
      </c>
      <c r="B108">
        <v>107</v>
      </c>
      <c r="C108">
        <f>VLOOKUP(A108,[1]Sheet1!$A$2:$C$166,2,FALSE)</f>
        <v>64</v>
      </c>
      <c r="D108">
        <f>VLOOKUP(A108,[1]Sheet1!$A$2:$C$166,3,FALSE)</f>
        <v>53</v>
      </c>
      <c r="E108" t="e">
        <f>VLOOKUP(A108,[2]Sheet1!$A$2:$C$96,2,FALSE)</f>
        <v>#N/A</v>
      </c>
      <c r="F108" t="e">
        <f>VLOOKUP(A108,[2]Sheet1!$A$2:$C$96,3,FALSE)</f>
        <v>#N/A</v>
      </c>
      <c r="G108">
        <f>VLOOKUP(A108,[3]Sheet1!$A$2:$C$212,2,FALSE)</f>
        <v>64</v>
      </c>
      <c r="H108">
        <f>VLOOKUP(A108,[3]Sheet1!$A$2:$C$212,3,FALSE)</f>
        <v>69</v>
      </c>
      <c r="I108" t="e">
        <f>VLOOKUP(A108,[4]Sheet1!$A$2:$C$41,2,FALSE)</f>
        <v>#N/A</v>
      </c>
      <c r="J108" t="e">
        <f>VLOOKUP(A108,[4]Sheet1!$A$2:$C$41,3,FALSE)</f>
        <v>#N/A</v>
      </c>
      <c r="K108">
        <f>VLOOKUP(A108,[5]Sheet1!$A$2:$C$130,2,FALSE)</f>
        <v>106</v>
      </c>
      <c r="L108">
        <f>VLOOKUP(A108,[5]Sheet1!$A$2:$C$130,3,FALSE)</f>
        <v>43</v>
      </c>
      <c r="M108">
        <f>VLOOKUP(A108,[6]Sheet1!$A$2:$C$187,2,FALSE)</f>
        <v>119</v>
      </c>
      <c r="N108">
        <f>VLOOKUP(A108,[6]Sheet1!$A$2:$C$187,3,FALSE)</f>
        <v>107</v>
      </c>
      <c r="O108" t="e">
        <f>VLOOKUP(A108,[7]Sheet1!$A$2:$C$55,2,FALSE)</f>
        <v>#N/A</v>
      </c>
      <c r="P108" t="e">
        <f>VLOOKUP(A108,[7]Sheet1!$A$2:$C$55,3,FALSE)</f>
        <v>#N/A</v>
      </c>
      <c r="Q108">
        <f>AVERAGEIF(C108:D108,"&lt;&gt;#N/A")</f>
        <v>58.5</v>
      </c>
      <c r="R108" t="e">
        <f>AVERAGEIF(E108:F108,"&lt;&gt;#N/A")</f>
        <v>#DIV/0!</v>
      </c>
      <c r="S108">
        <f>AVERAGEIF(G108:H108,"&lt;&gt;#N/A")</f>
        <v>66.5</v>
      </c>
      <c r="T108" t="e">
        <f>AVERAGEIF(I108:J108,"&lt;&gt;#N/A")</f>
        <v>#DIV/0!</v>
      </c>
      <c r="U108">
        <f>AVERAGEIF(K108:L108,"&lt;&gt;#N/A")</f>
        <v>74.5</v>
      </c>
      <c r="V108">
        <f>AVERAGEIF(M108:N108,"&lt;&gt;#N/A")</f>
        <v>113</v>
      </c>
      <c r="W108" t="e">
        <f>AVERAGEIF(O108:P108,"&lt;&gt;#N/A")</f>
        <v>#DIV/0!</v>
      </c>
      <c r="X108">
        <f>COUNT(O108,M108,K108,I108,G108,E108,C108)</f>
        <v>4</v>
      </c>
      <c r="Y108">
        <f>COUNT(P108,N108,L108,J108,H108,F108,D108)</f>
        <v>4</v>
      </c>
      <c r="Z108">
        <f>X108/AC108</f>
        <v>0.5</v>
      </c>
      <c r="AA108">
        <f>Y108/AC108</f>
        <v>0.5</v>
      </c>
      <c r="AB108">
        <f>VLOOKUP(Table1[[#This Row],[Country]],[8]gdp!$A$2:$B$265,2,FALSE)</f>
        <v>3944.7511615600702</v>
      </c>
      <c r="AC108">
        <f>Y108+X108</f>
        <v>8</v>
      </c>
    </row>
    <row r="109" spans="1:29" x14ac:dyDescent="0.75">
      <c r="A109" t="s">
        <v>94</v>
      </c>
      <c r="B109">
        <v>108</v>
      </c>
      <c r="C109" t="e">
        <f>VLOOKUP(A109,[1]Sheet1!$A$2:$C$166,2,FALSE)</f>
        <v>#N/A</v>
      </c>
      <c r="D109" t="e">
        <f>VLOOKUP(A109,[1]Sheet1!$A$2:$C$166,3,FALSE)</f>
        <v>#N/A</v>
      </c>
      <c r="E109">
        <f>VLOOKUP(A109,[2]Sheet1!$A$2:$C$96,2,FALSE)</f>
        <v>33</v>
      </c>
      <c r="F109" t="e">
        <f>VLOOKUP(A109,[2]Sheet1!$A$2:$C$96,3,FALSE)</f>
        <v>#N/A</v>
      </c>
      <c r="G109">
        <f>VLOOKUP(A109,[3]Sheet1!$A$2:$C$212,2,FALSE)</f>
        <v>50</v>
      </c>
      <c r="H109">
        <f>VLOOKUP(A109,[3]Sheet1!$A$2:$C$212,3,FALSE)</f>
        <v>51</v>
      </c>
      <c r="I109">
        <f>VLOOKUP(A109,[4]Sheet1!$A$2:$C$41,2,FALSE)</f>
        <v>35</v>
      </c>
      <c r="J109">
        <f>VLOOKUP(A109,[4]Sheet1!$A$2:$C$41,3,FALSE)</f>
        <v>32</v>
      </c>
      <c r="K109">
        <f>VLOOKUP(A109,[5]Sheet1!$A$2:$C$130,2,FALSE)</f>
        <v>109</v>
      </c>
      <c r="L109">
        <f>VLOOKUP(A109,[5]Sheet1!$A$2:$C$130,3,FALSE)</f>
        <v>90</v>
      </c>
      <c r="M109">
        <f>VLOOKUP(A109,[6]Sheet1!$A$2:$C$187,2,FALSE)</f>
        <v>98</v>
      </c>
      <c r="N109">
        <f>VLOOKUP(A109,[6]Sheet1!$A$2:$C$187,3,FALSE)</f>
        <v>111</v>
      </c>
      <c r="O109" t="e">
        <f>VLOOKUP(A109,[7]Sheet1!$A$2:$C$55,2,FALSE)</f>
        <v>#N/A</v>
      </c>
      <c r="P109" t="e">
        <f>VLOOKUP(A109,[7]Sheet1!$A$2:$C$55,3,FALSE)</f>
        <v>#N/A</v>
      </c>
      <c r="Q109" t="e">
        <f>AVERAGEIF(C109:D109,"&lt;&gt;#N/A")</f>
        <v>#DIV/0!</v>
      </c>
      <c r="R109">
        <f>AVERAGEIF(E109:F109,"&lt;&gt;#N/A")</f>
        <v>33</v>
      </c>
      <c r="S109">
        <f>AVERAGEIF(G109:H109,"&lt;&gt;#N/A")</f>
        <v>50.5</v>
      </c>
      <c r="T109">
        <f>AVERAGEIF(I109:J109,"&lt;&gt;#N/A")</f>
        <v>33.5</v>
      </c>
      <c r="U109">
        <f>AVERAGEIF(K109:L109,"&lt;&gt;#N/A")</f>
        <v>99.5</v>
      </c>
      <c r="V109">
        <f>AVERAGEIF(M109:N109,"&lt;&gt;#N/A")</f>
        <v>104.5</v>
      </c>
      <c r="W109" t="e">
        <f>AVERAGEIF(O109:P109,"&lt;&gt;#N/A")</f>
        <v>#DIV/0!</v>
      </c>
      <c r="X109">
        <f>COUNT(O109,M109,K109,I109,G109,E109,C109)</f>
        <v>5</v>
      </c>
      <c r="Y109">
        <f>COUNT(P109,N109,L109,J109,H109,F109,D109)</f>
        <v>4</v>
      </c>
      <c r="Z109">
        <f>X109/AC109</f>
        <v>0.55555555555555558</v>
      </c>
      <c r="AA109">
        <f>Y109/AC109</f>
        <v>0.44444444444444442</v>
      </c>
      <c r="AB109">
        <f>VLOOKUP(Table1[[#This Row],[Country]],[8]gdp!$A$2:$B$265,2,FALSE)</f>
        <v>4501.8527686929401</v>
      </c>
      <c r="AC109">
        <f>Y109+X109</f>
        <v>9</v>
      </c>
    </row>
    <row r="110" spans="1:29" x14ac:dyDescent="0.75">
      <c r="A110" t="s">
        <v>105</v>
      </c>
      <c r="B110">
        <v>109</v>
      </c>
      <c r="C110">
        <f>VLOOKUP(A110,[1]Sheet1!$A$2:$C$166,2,FALSE)</f>
        <v>37</v>
      </c>
      <c r="D110">
        <f>VLOOKUP(A110,[1]Sheet1!$A$2:$C$166,3,FALSE)</f>
        <v>17</v>
      </c>
      <c r="E110" t="e">
        <f>VLOOKUP(A110,[2]Sheet1!$A$2:$C$96,2,FALSE)</f>
        <v>#N/A</v>
      </c>
      <c r="F110" t="e">
        <f>VLOOKUP(A110,[2]Sheet1!$A$2:$C$96,3,FALSE)</f>
        <v>#N/A</v>
      </c>
      <c r="G110">
        <f>VLOOKUP(A110,[3]Sheet1!$A$2:$C$212,2,FALSE)</f>
        <v>22</v>
      </c>
      <c r="H110">
        <f>VLOOKUP(A110,[3]Sheet1!$A$2:$C$212,3,FALSE)</f>
        <v>88</v>
      </c>
      <c r="I110" t="e">
        <f>VLOOKUP(A110,[4]Sheet1!$A$2:$C$41,2,FALSE)</f>
        <v>#N/A</v>
      </c>
      <c r="J110" t="e">
        <f>VLOOKUP(A110,[4]Sheet1!$A$2:$C$41,3,FALSE)</f>
        <v>#N/A</v>
      </c>
      <c r="K110">
        <f>VLOOKUP(A110,[5]Sheet1!$A$2:$C$130,2,FALSE)</f>
        <v>81</v>
      </c>
      <c r="L110">
        <f>VLOOKUP(A110,[5]Sheet1!$A$2:$C$130,3,FALSE)</f>
        <v>55</v>
      </c>
      <c r="M110">
        <f>VLOOKUP(A110,[6]Sheet1!$A$2:$C$187,2,FALSE)</f>
        <v>147</v>
      </c>
      <c r="N110">
        <f>VLOOKUP(A110,[6]Sheet1!$A$2:$C$187,3,FALSE)</f>
        <v>47</v>
      </c>
      <c r="O110" t="e">
        <f>VLOOKUP(A110,[7]Sheet1!$A$2:$C$55,2,FALSE)</f>
        <v>#N/A</v>
      </c>
      <c r="P110" t="e">
        <f>VLOOKUP(A110,[7]Sheet1!$A$2:$C$55,3,FALSE)</f>
        <v>#N/A</v>
      </c>
      <c r="Q110">
        <f>AVERAGEIF(C110:D110,"&lt;&gt;#N/A")</f>
        <v>27</v>
      </c>
      <c r="R110" t="e">
        <f>AVERAGEIF(E110:F110,"&lt;&gt;#N/A")</f>
        <v>#DIV/0!</v>
      </c>
      <c r="S110">
        <f>AVERAGEIF(G110:H110,"&lt;&gt;#N/A")</f>
        <v>55</v>
      </c>
      <c r="T110" t="e">
        <f>AVERAGEIF(I110:J110,"&lt;&gt;#N/A")</f>
        <v>#DIV/0!</v>
      </c>
      <c r="U110">
        <f>AVERAGEIF(K110:L110,"&lt;&gt;#N/A")</f>
        <v>68</v>
      </c>
      <c r="V110">
        <f>AVERAGEIF(M110:N110,"&lt;&gt;#N/A")</f>
        <v>97</v>
      </c>
      <c r="W110" t="e">
        <f>AVERAGEIF(O110:P110,"&lt;&gt;#N/A")</f>
        <v>#DIV/0!</v>
      </c>
      <c r="X110">
        <f>COUNT(O110,M110,K110,I110,G110,E110,C110)</f>
        <v>4</v>
      </c>
      <c r="Y110">
        <f>COUNT(P110,N110,L110,J110,H110,F110,D110)</f>
        <v>4</v>
      </c>
      <c r="Z110">
        <f>X110/AC110</f>
        <v>0.5</v>
      </c>
      <c r="AA110">
        <f>Y110/AC110</f>
        <v>0.5</v>
      </c>
      <c r="AB110">
        <f>VLOOKUP(Table1[[#This Row],[Country]],[8]gdp!$A$2:$B$265,2,FALSE)</f>
        <v>3457.5308642629302</v>
      </c>
      <c r="AC110">
        <f>Y110+X110</f>
        <v>8</v>
      </c>
    </row>
    <row r="111" spans="1:29" x14ac:dyDescent="0.75">
      <c r="A111" t="s">
        <v>99</v>
      </c>
      <c r="B111">
        <v>110</v>
      </c>
      <c r="C111" t="e">
        <f>VLOOKUP(A111,[1]Sheet1!$A$2:$C$166,2,FALSE)</f>
        <v>#N/A</v>
      </c>
      <c r="D111" t="e">
        <f>VLOOKUP(A111,[1]Sheet1!$A$2:$C$166,3,FALSE)</f>
        <v>#N/A</v>
      </c>
      <c r="E111" t="e">
        <f>VLOOKUP(A111,[2]Sheet1!$A$2:$C$96,2,FALSE)</f>
        <v>#N/A</v>
      </c>
      <c r="F111" t="e">
        <f>VLOOKUP(A111,[2]Sheet1!$A$2:$C$96,3,FALSE)</f>
        <v>#N/A</v>
      </c>
      <c r="G111">
        <f>VLOOKUP(A111,[3]Sheet1!$A$2:$C$212,2,FALSE)</f>
        <v>188</v>
      </c>
      <c r="H111" t="e">
        <f>VLOOKUP(A111,[3]Sheet1!$A$2:$C$212,3,FALSE)</f>
        <v>#N/A</v>
      </c>
      <c r="I111" t="e">
        <f>VLOOKUP(A111,[4]Sheet1!$A$2:$C$41,2,FALSE)</f>
        <v>#N/A</v>
      </c>
      <c r="J111" t="e">
        <f>VLOOKUP(A111,[4]Sheet1!$A$2:$C$41,3,FALSE)</f>
        <v>#N/A</v>
      </c>
      <c r="K111">
        <f>VLOOKUP(A111,[5]Sheet1!$A$2:$C$130,2,FALSE)</f>
        <v>53</v>
      </c>
      <c r="L111" t="e">
        <f>VLOOKUP(A111,[5]Sheet1!$A$2:$C$130,3,FALSE)</f>
        <v>#N/A</v>
      </c>
      <c r="M111" t="e">
        <f>VLOOKUP(A111,[6]Sheet1!$A$2:$C$187,2,FALSE)</f>
        <v>#N/A</v>
      </c>
      <c r="N111" t="e">
        <f>VLOOKUP(A111,[6]Sheet1!$A$2:$C$187,3,FALSE)</f>
        <v>#N/A</v>
      </c>
      <c r="O111" t="e">
        <f>VLOOKUP(A111,[7]Sheet1!$A$2:$C$55,2,FALSE)</f>
        <v>#N/A</v>
      </c>
      <c r="P111" t="e">
        <f>VLOOKUP(A111,[7]Sheet1!$A$2:$C$55,3,FALSE)</f>
        <v>#N/A</v>
      </c>
      <c r="Q111" t="e">
        <f>AVERAGEIF(C111:D111,"&lt;&gt;#N/A")</f>
        <v>#DIV/0!</v>
      </c>
      <c r="R111" t="e">
        <f>AVERAGEIF(E111:F111,"&lt;&gt;#N/A")</f>
        <v>#DIV/0!</v>
      </c>
      <c r="S111">
        <f>AVERAGEIF(G111:H111,"&lt;&gt;#N/A")</f>
        <v>188</v>
      </c>
      <c r="T111" t="e">
        <f>AVERAGEIF(I111:J111,"&lt;&gt;#N/A")</f>
        <v>#DIV/0!</v>
      </c>
      <c r="U111">
        <f>AVERAGEIF(K111:L111,"&lt;&gt;#N/A")</f>
        <v>53</v>
      </c>
      <c r="V111" t="e">
        <f>AVERAGEIF(M111:N111,"&lt;&gt;#N/A")</f>
        <v>#DIV/0!</v>
      </c>
      <c r="W111" t="e">
        <f>AVERAGEIF(O111:P111,"&lt;&gt;#N/A")</f>
        <v>#DIV/0!</v>
      </c>
      <c r="X111">
        <f>COUNT(O111,M111,K111,I111,G111,E111,C111)</f>
        <v>2</v>
      </c>
      <c r="Y111">
        <f>COUNT(P111,N111,L111,J111,H111,F111,D111)</f>
        <v>0</v>
      </c>
      <c r="Z111">
        <f>X111/AC111</f>
        <v>1</v>
      </c>
      <c r="AA111">
        <f>Y111/AC111</f>
        <v>0</v>
      </c>
      <c r="AB111">
        <f>VLOOKUP(Table1[[#This Row],[Country]],[8]gdp!$A$2:$B$265,2,FALSE)</f>
        <v>7038.2761951493003</v>
      </c>
      <c r="AC111">
        <f>Y111+X111</f>
        <v>2</v>
      </c>
    </row>
    <row r="112" spans="1:29" x14ac:dyDescent="0.75">
      <c r="A112" t="s">
        <v>116</v>
      </c>
      <c r="B112">
        <v>111</v>
      </c>
      <c r="C112">
        <f>VLOOKUP(A112,[1]Sheet1!$A$2:$C$166,2,FALSE)</f>
        <v>51</v>
      </c>
      <c r="D112">
        <f>VLOOKUP(A112,[1]Sheet1!$A$2:$C$166,3,FALSE)</f>
        <v>67</v>
      </c>
      <c r="E112" t="e">
        <f>VLOOKUP(A112,[2]Sheet1!$A$2:$C$96,2,FALSE)</f>
        <v>#N/A</v>
      </c>
      <c r="F112" t="e">
        <f>VLOOKUP(A112,[2]Sheet1!$A$2:$C$96,3,FALSE)</f>
        <v>#N/A</v>
      </c>
      <c r="G112">
        <f>VLOOKUP(A112,[3]Sheet1!$A$2:$C$212,2,FALSE)</f>
        <v>25</v>
      </c>
      <c r="H112" t="e">
        <f>VLOOKUP(A112,[3]Sheet1!$A$2:$C$212,3,FALSE)</f>
        <v>#N/A</v>
      </c>
      <c r="I112" t="e">
        <f>VLOOKUP(A112,[4]Sheet1!$A$2:$C$41,2,FALSE)</f>
        <v>#N/A</v>
      </c>
      <c r="J112" t="e">
        <f>VLOOKUP(A112,[4]Sheet1!$A$2:$C$41,3,FALSE)</f>
        <v>#N/A</v>
      </c>
      <c r="K112">
        <f>VLOOKUP(A112,[5]Sheet1!$A$2:$C$130,2,FALSE)</f>
        <v>26</v>
      </c>
      <c r="L112">
        <f>VLOOKUP(A112,[5]Sheet1!$A$2:$C$130,3,FALSE)</f>
        <v>40</v>
      </c>
      <c r="M112">
        <f>VLOOKUP(A112,[6]Sheet1!$A$2:$C$187,2,FALSE)</f>
        <v>22</v>
      </c>
      <c r="N112">
        <f>VLOOKUP(A112,[6]Sheet1!$A$2:$C$187,3,FALSE)</f>
        <v>51</v>
      </c>
      <c r="O112">
        <f>VLOOKUP(A112,[7]Sheet1!$A$2:$C$55,2,FALSE)</f>
        <v>48</v>
      </c>
      <c r="P112" t="e">
        <f>VLOOKUP(A112,[7]Sheet1!$A$2:$C$55,3,FALSE)</f>
        <v>#N/A</v>
      </c>
      <c r="Q112">
        <f>AVERAGEIF(C112:D112,"&lt;&gt;#N/A")</f>
        <v>59</v>
      </c>
      <c r="R112" t="e">
        <f>AVERAGEIF(E112:F112,"&lt;&gt;#N/A")</f>
        <v>#DIV/0!</v>
      </c>
      <c r="S112">
        <f>AVERAGEIF(G112:H112,"&lt;&gt;#N/A")</f>
        <v>25</v>
      </c>
      <c r="T112" t="e">
        <f>AVERAGEIF(I112:J112,"&lt;&gt;#N/A")</f>
        <v>#DIV/0!</v>
      </c>
      <c r="U112">
        <f>AVERAGEIF(K112:L112,"&lt;&gt;#N/A")</f>
        <v>33</v>
      </c>
      <c r="V112">
        <f>AVERAGEIF(M112:N112,"&lt;&gt;#N/A")</f>
        <v>36.5</v>
      </c>
      <c r="W112">
        <f>AVERAGEIF(O112:P112,"&lt;&gt;#N/A")</f>
        <v>48</v>
      </c>
      <c r="X112">
        <f>COUNT(O112,M112,K112,I112,G112,E112,C112)</f>
        <v>5</v>
      </c>
      <c r="Y112">
        <f>COUNT(P112,N112,L112,J112,H112,F112,D112)</f>
        <v>3</v>
      </c>
      <c r="Z112">
        <f>X112/AC112</f>
        <v>0.625</v>
      </c>
      <c r="AA112">
        <f>Y112/AC112</f>
        <v>0.375</v>
      </c>
      <c r="AB112">
        <f>VLOOKUP(Table1[[#This Row],[Country]],[8]gdp!$A$2:$B$265,2,FALSE)</f>
        <v>11936.2289462106</v>
      </c>
      <c r="AC112">
        <f>Y112+X112</f>
        <v>8</v>
      </c>
    </row>
    <row r="113" spans="1:29" x14ac:dyDescent="0.75">
      <c r="A113" t="s">
        <v>101</v>
      </c>
      <c r="B113">
        <v>112</v>
      </c>
      <c r="C113">
        <f>VLOOKUP(A113,[1]Sheet1!$A$2:$C$166,2,FALSE)</f>
        <v>114</v>
      </c>
      <c r="D113" t="e">
        <f>VLOOKUP(A113,[1]Sheet1!$A$2:$C$166,3,FALSE)</f>
        <v>#N/A</v>
      </c>
      <c r="E113" t="e">
        <f>VLOOKUP(A113,[2]Sheet1!$A$2:$C$96,2,FALSE)</f>
        <v>#N/A</v>
      </c>
      <c r="F113" t="e">
        <f>VLOOKUP(A113,[2]Sheet1!$A$2:$C$96,3,FALSE)</f>
        <v>#N/A</v>
      </c>
      <c r="G113">
        <f>VLOOKUP(A113,[3]Sheet1!$A$2:$C$212,2,FALSE)</f>
        <v>66</v>
      </c>
      <c r="H113">
        <f>VLOOKUP(A113,[3]Sheet1!$A$2:$C$212,3,FALSE)</f>
        <v>77</v>
      </c>
      <c r="I113" t="e">
        <f>VLOOKUP(A113,[4]Sheet1!$A$2:$C$41,2,FALSE)</f>
        <v>#N/A</v>
      </c>
      <c r="J113" t="e">
        <f>VLOOKUP(A113,[4]Sheet1!$A$2:$C$41,3,FALSE)</f>
        <v>#N/A</v>
      </c>
      <c r="K113" t="e">
        <f>VLOOKUP(A113,[5]Sheet1!$A$2:$C$130,2,FALSE)</f>
        <v>#N/A</v>
      </c>
      <c r="L113" t="e">
        <f>VLOOKUP(A113,[5]Sheet1!$A$2:$C$130,3,FALSE)</f>
        <v>#N/A</v>
      </c>
      <c r="M113">
        <f>VLOOKUP(A113,[6]Sheet1!$A$2:$C$187,2,FALSE)</f>
        <v>159</v>
      </c>
      <c r="N113">
        <f>VLOOKUP(A113,[6]Sheet1!$A$2:$C$187,3,FALSE)</f>
        <v>123</v>
      </c>
      <c r="O113" t="e">
        <f>VLOOKUP(A113,[7]Sheet1!$A$2:$C$55,2,FALSE)</f>
        <v>#N/A</v>
      </c>
      <c r="P113" t="e">
        <f>VLOOKUP(A113,[7]Sheet1!$A$2:$C$55,3,FALSE)</f>
        <v>#N/A</v>
      </c>
      <c r="Q113">
        <f>AVERAGEIF(C113:D113,"&lt;&gt;#N/A")</f>
        <v>114</v>
      </c>
      <c r="R113" t="e">
        <f>AVERAGEIF(E113:F113,"&lt;&gt;#N/A")</f>
        <v>#DIV/0!</v>
      </c>
      <c r="S113">
        <f>AVERAGEIF(G113:H113,"&lt;&gt;#N/A")</f>
        <v>71.5</v>
      </c>
      <c r="T113" t="e">
        <f>AVERAGEIF(I113:J113,"&lt;&gt;#N/A")</f>
        <v>#DIV/0!</v>
      </c>
      <c r="U113" t="e">
        <f>AVERAGEIF(K113:L113,"&lt;&gt;#N/A")</f>
        <v>#DIV/0!</v>
      </c>
      <c r="V113">
        <f>AVERAGEIF(M113:N113,"&lt;&gt;#N/A")</f>
        <v>141</v>
      </c>
      <c r="W113" t="e">
        <f>AVERAGEIF(O113:P113,"&lt;&gt;#N/A")</f>
        <v>#DIV/0!</v>
      </c>
      <c r="X113">
        <f>COUNT(O113,M113,K113,I113,G113,E113,C113)</f>
        <v>3</v>
      </c>
      <c r="Y113">
        <f>COUNT(P113,N113,L113,J113,H113,F113,D113)</f>
        <v>2</v>
      </c>
      <c r="Z113">
        <f>X113/AC113</f>
        <v>0.6</v>
      </c>
      <c r="AA113">
        <f>Y113/AC113</f>
        <v>0.4</v>
      </c>
      <c r="AB113">
        <f>VLOOKUP(Table1[[#This Row],[Country]],[8]gdp!$A$2:$B$265,2,FALSE)</f>
        <v>12943.4454960323</v>
      </c>
      <c r="AC113">
        <f>Y113+X113</f>
        <v>5</v>
      </c>
    </row>
    <row r="114" spans="1:29" x14ac:dyDescent="0.75">
      <c r="A114" t="s">
        <v>120</v>
      </c>
      <c r="B114">
        <v>113</v>
      </c>
      <c r="C114" t="e">
        <f>VLOOKUP(A114,[1]Sheet1!$A$2:$C$166,2,FALSE)</f>
        <v>#N/A</v>
      </c>
      <c r="D114" t="e">
        <f>VLOOKUP(A114,[1]Sheet1!$A$2:$C$166,3,FALSE)</f>
        <v>#N/A</v>
      </c>
      <c r="E114">
        <f>VLOOKUP(A114,[2]Sheet1!$A$2:$C$96,2,FALSE)</f>
        <v>70</v>
      </c>
      <c r="F114" t="e">
        <f>VLOOKUP(A114,[2]Sheet1!$A$2:$C$96,3,FALSE)</f>
        <v>#N/A</v>
      </c>
      <c r="G114">
        <f>VLOOKUP(A114,[3]Sheet1!$A$2:$C$212,2,FALSE)</f>
        <v>115</v>
      </c>
      <c r="H114" t="e">
        <f>VLOOKUP(A114,[3]Sheet1!$A$2:$C$212,3,FALSE)</f>
        <v>#N/A</v>
      </c>
      <c r="I114" t="e">
        <f>VLOOKUP(A114,[4]Sheet1!$A$2:$C$41,2,FALSE)</f>
        <v>#N/A</v>
      </c>
      <c r="J114" t="e">
        <f>VLOOKUP(A114,[4]Sheet1!$A$2:$C$41,3,FALSE)</f>
        <v>#N/A</v>
      </c>
      <c r="K114" t="e">
        <f>VLOOKUP(A114,[5]Sheet1!$A$2:$C$130,2,FALSE)</f>
        <v>#N/A</v>
      </c>
      <c r="L114" t="e">
        <f>VLOOKUP(A114,[5]Sheet1!$A$2:$C$130,3,FALSE)</f>
        <v>#N/A</v>
      </c>
      <c r="M114">
        <f>VLOOKUP(A114,[6]Sheet1!$A$2:$C$187,2,FALSE)</f>
        <v>156</v>
      </c>
      <c r="N114">
        <f>VLOOKUP(A114,[6]Sheet1!$A$2:$C$187,3,FALSE)</f>
        <v>137</v>
      </c>
      <c r="O114" t="e">
        <f>VLOOKUP(A114,[7]Sheet1!$A$2:$C$55,2,FALSE)</f>
        <v>#N/A</v>
      </c>
      <c r="P114" t="e">
        <f>VLOOKUP(A114,[7]Sheet1!$A$2:$C$55,3,FALSE)</f>
        <v>#N/A</v>
      </c>
      <c r="Q114" t="e">
        <f>AVERAGEIF(C114:D114,"&lt;&gt;#N/A")</f>
        <v>#DIV/0!</v>
      </c>
      <c r="R114">
        <f>AVERAGEIF(E114:F114,"&lt;&gt;#N/A")</f>
        <v>70</v>
      </c>
      <c r="S114">
        <f>AVERAGEIF(G114:H114,"&lt;&gt;#N/A")</f>
        <v>115</v>
      </c>
      <c r="T114" t="e">
        <f>AVERAGEIF(I114:J114,"&lt;&gt;#N/A")</f>
        <v>#DIV/0!</v>
      </c>
      <c r="U114" t="e">
        <f>AVERAGEIF(K114:L114,"&lt;&gt;#N/A")</f>
        <v>#DIV/0!</v>
      </c>
      <c r="V114">
        <f>AVERAGEIF(M114:N114,"&lt;&gt;#N/A")</f>
        <v>146.5</v>
      </c>
      <c r="W114" t="e">
        <f>AVERAGEIF(O114:P114,"&lt;&gt;#N/A")</f>
        <v>#DIV/0!</v>
      </c>
      <c r="X114">
        <f>COUNT(O114,M114,K114,I114,G114,E114,C114)</f>
        <v>3</v>
      </c>
      <c r="Y114">
        <f>COUNT(P114,N114,L114,J114,H114,F114,D114)</f>
        <v>1</v>
      </c>
      <c r="Z114">
        <f>X114/AC114</f>
        <v>0.75</v>
      </c>
      <c r="AA114">
        <f>Y114/AC114</f>
        <v>0.25</v>
      </c>
      <c r="AB114">
        <f>VLOOKUP(Table1[[#This Row],[Country]],[8]gdp!$A$2:$B$265,2,FALSE)</f>
        <v>1530.3727869662</v>
      </c>
      <c r="AC114">
        <f>Y114+X114</f>
        <v>4</v>
      </c>
    </row>
    <row r="115" spans="1:29" x14ac:dyDescent="0.75">
      <c r="A115" t="s">
        <v>154</v>
      </c>
      <c r="B115">
        <v>114</v>
      </c>
      <c r="C115" t="e">
        <f>VLOOKUP(A115,[1]Sheet1!$A$2:$C$166,2,FALSE)</f>
        <v>#N/A</v>
      </c>
      <c r="D115" t="e">
        <f>VLOOKUP(A115,[1]Sheet1!$A$2:$C$166,3,FALSE)</f>
        <v>#N/A</v>
      </c>
      <c r="E115" t="e">
        <f>VLOOKUP(A115,[2]Sheet1!$A$2:$C$96,2,FALSE)</f>
        <v>#N/A</v>
      </c>
      <c r="F115" t="e">
        <f>VLOOKUP(A115,[2]Sheet1!$A$2:$C$96,3,FALSE)</f>
        <v>#N/A</v>
      </c>
      <c r="G115">
        <f>VLOOKUP(A115,[3]Sheet1!$A$2:$C$212,2,FALSE)</f>
        <v>90</v>
      </c>
      <c r="H115">
        <f>VLOOKUP(A115,[3]Sheet1!$A$2:$C$212,3,FALSE)</f>
        <v>100</v>
      </c>
      <c r="I115" t="e">
        <f>VLOOKUP(A115,[4]Sheet1!$A$2:$C$41,2,FALSE)</f>
        <v>#N/A</v>
      </c>
      <c r="J115" t="e">
        <f>VLOOKUP(A115,[4]Sheet1!$A$2:$C$41,3,FALSE)</f>
        <v>#N/A</v>
      </c>
      <c r="K115" t="e">
        <f>VLOOKUP(A115,[5]Sheet1!$A$2:$C$130,2,FALSE)</f>
        <v>#N/A</v>
      </c>
      <c r="L115" t="e">
        <f>VLOOKUP(A115,[5]Sheet1!$A$2:$C$130,3,FALSE)</f>
        <v>#N/A</v>
      </c>
      <c r="M115">
        <f>VLOOKUP(A115,[6]Sheet1!$A$2:$C$187,2,FALSE)</f>
        <v>107</v>
      </c>
      <c r="N115">
        <f>VLOOKUP(A115,[6]Sheet1!$A$2:$C$187,3,FALSE)</f>
        <v>142</v>
      </c>
      <c r="O115" t="e">
        <f>VLOOKUP(A115,[7]Sheet1!$A$2:$C$55,2,FALSE)</f>
        <v>#N/A</v>
      </c>
      <c r="P115" t="e">
        <f>VLOOKUP(A115,[7]Sheet1!$A$2:$C$55,3,FALSE)</f>
        <v>#N/A</v>
      </c>
      <c r="Q115" t="e">
        <f>AVERAGEIF(C115:D115,"&lt;&gt;#N/A")</f>
        <v>#DIV/0!</v>
      </c>
      <c r="R115" t="e">
        <f>AVERAGEIF(E115:F115,"&lt;&gt;#N/A")</f>
        <v>#DIV/0!</v>
      </c>
      <c r="S115">
        <f>AVERAGEIF(G115:H115,"&lt;&gt;#N/A")</f>
        <v>95</v>
      </c>
      <c r="T115" t="e">
        <f>AVERAGEIF(I115:J115,"&lt;&gt;#N/A")</f>
        <v>#DIV/0!</v>
      </c>
      <c r="U115" t="e">
        <f>AVERAGEIF(K115:L115,"&lt;&gt;#N/A")</f>
        <v>#DIV/0!</v>
      </c>
      <c r="V115">
        <f>AVERAGEIF(M115:N115,"&lt;&gt;#N/A")</f>
        <v>124.5</v>
      </c>
      <c r="W115" t="e">
        <f>AVERAGEIF(O115:P115,"&lt;&gt;#N/A")</f>
        <v>#DIV/0!</v>
      </c>
      <c r="X115">
        <f>COUNT(O115,M115,K115,I115,G115,E115,C115)</f>
        <v>2</v>
      </c>
      <c r="Y115">
        <f>COUNT(P115,N115,L115,J115,H115,F115,D115)</f>
        <v>2</v>
      </c>
      <c r="Z115">
        <f>X115/AC115</f>
        <v>0.5</v>
      </c>
      <c r="AA115">
        <f>Y115/AC115</f>
        <v>0.5</v>
      </c>
      <c r="AB115">
        <f>VLOOKUP(Table1[[#This Row],[Country]],[8]gdp!$A$2:$B$265,2,FALSE)</f>
        <v>5454.26386492036</v>
      </c>
      <c r="AC115">
        <f>Y115+X115</f>
        <v>4</v>
      </c>
    </row>
    <row r="116" spans="1:29" x14ac:dyDescent="0.75">
      <c r="A116" t="s">
        <v>117</v>
      </c>
      <c r="B116">
        <v>115</v>
      </c>
      <c r="C116">
        <f>VLOOKUP(A116,[1]Sheet1!$A$2:$C$166,2,FALSE)</f>
        <v>144</v>
      </c>
      <c r="D116" t="e">
        <f>VLOOKUP(A116,[1]Sheet1!$A$2:$C$166,3,FALSE)</f>
        <v>#N/A</v>
      </c>
      <c r="E116">
        <f>VLOOKUP(A116,[2]Sheet1!$A$2:$C$96,2,FALSE)</f>
        <v>10</v>
      </c>
      <c r="F116">
        <f>VLOOKUP(A116,[2]Sheet1!$A$2:$C$96,3,FALSE)</f>
        <v>9</v>
      </c>
      <c r="G116">
        <f>VLOOKUP(A116,[3]Sheet1!$A$2:$C$212,2,FALSE)</f>
        <v>184</v>
      </c>
      <c r="H116">
        <f>VLOOKUP(A116,[3]Sheet1!$A$2:$C$212,3,FALSE)</f>
        <v>127</v>
      </c>
      <c r="I116">
        <f>VLOOKUP(A116,[4]Sheet1!$A$2:$C$41,2,FALSE)</f>
        <v>34</v>
      </c>
      <c r="J116" t="e">
        <f>VLOOKUP(A116,[4]Sheet1!$A$2:$C$41,3,FALSE)</f>
        <v>#N/A</v>
      </c>
      <c r="K116" t="e">
        <f>VLOOKUP(A116,[5]Sheet1!$A$2:$C$130,2,FALSE)</f>
        <v>#N/A</v>
      </c>
      <c r="L116" t="e">
        <f>VLOOKUP(A116,[5]Sheet1!$A$2:$C$130,3,FALSE)</f>
        <v>#N/A</v>
      </c>
      <c r="M116">
        <f>VLOOKUP(A116,[6]Sheet1!$A$2:$C$187,2,FALSE)</f>
        <v>90</v>
      </c>
      <c r="N116">
        <f>VLOOKUP(A116,[6]Sheet1!$A$2:$C$187,3,FALSE)</f>
        <v>150</v>
      </c>
      <c r="O116" t="e">
        <f>VLOOKUP(A116,[7]Sheet1!$A$2:$C$55,2,FALSE)</f>
        <v>#N/A</v>
      </c>
      <c r="P116" t="e">
        <f>VLOOKUP(A116,[7]Sheet1!$A$2:$C$55,3,FALSE)</f>
        <v>#N/A</v>
      </c>
      <c r="Q116">
        <f>AVERAGEIF(C116:D116,"&lt;&gt;#N/A")</f>
        <v>144</v>
      </c>
      <c r="R116">
        <f>AVERAGEIF(E116:F116,"&lt;&gt;#N/A")</f>
        <v>9.5</v>
      </c>
      <c r="S116">
        <f>AVERAGEIF(G116:H116,"&lt;&gt;#N/A")</f>
        <v>155.5</v>
      </c>
      <c r="T116">
        <f>AVERAGEIF(I116:J116,"&lt;&gt;#N/A")</f>
        <v>34</v>
      </c>
      <c r="U116" t="e">
        <f>AVERAGEIF(K116:L116,"&lt;&gt;#N/A")</f>
        <v>#DIV/0!</v>
      </c>
      <c r="V116">
        <f>AVERAGEIF(M116:N116,"&lt;&gt;#N/A")</f>
        <v>120</v>
      </c>
      <c r="W116" t="e">
        <f>AVERAGEIF(O116:P116,"&lt;&gt;#N/A")</f>
        <v>#DIV/0!</v>
      </c>
      <c r="X116">
        <f>COUNT(O116,M116,K116,I116,G116,E116,C116)</f>
        <v>5</v>
      </c>
      <c r="Y116">
        <f>COUNT(P116,N116,L116,J116,H116,F116,D116)</f>
        <v>3</v>
      </c>
      <c r="Z116">
        <f>X116/AC116</f>
        <v>0.625</v>
      </c>
      <c r="AA116">
        <f>Y116/AC116</f>
        <v>0.375</v>
      </c>
      <c r="AB116">
        <f>VLOOKUP(Table1[[#This Row],[Country]],[8]gdp!$A$2:$B$265,2,FALSE)</f>
        <v>3877.03245165611</v>
      </c>
      <c r="AC116">
        <f>Y116+X116</f>
        <v>8</v>
      </c>
    </row>
    <row r="117" spans="1:29" x14ac:dyDescent="0.75">
      <c r="A117" t="s">
        <v>121</v>
      </c>
      <c r="B117">
        <v>116</v>
      </c>
      <c r="C117">
        <f>VLOOKUP(A117,[1]Sheet1!$A$2:$C$166,2,FALSE)</f>
        <v>117</v>
      </c>
      <c r="D117">
        <f>VLOOKUP(A117,[1]Sheet1!$A$2:$C$166,3,FALSE)</f>
        <v>62</v>
      </c>
      <c r="E117">
        <f>VLOOKUP(A117,[2]Sheet1!$A$2:$C$96,2,FALSE)</f>
        <v>8</v>
      </c>
      <c r="F117">
        <f>VLOOKUP(A117,[2]Sheet1!$A$2:$C$96,3,FALSE)</f>
        <v>8</v>
      </c>
      <c r="G117">
        <f>VLOOKUP(A117,[3]Sheet1!$A$2:$C$212,2,FALSE)</f>
        <v>201</v>
      </c>
      <c r="H117">
        <f>VLOOKUP(A117,[3]Sheet1!$A$2:$C$212,3,FALSE)</f>
        <v>134</v>
      </c>
      <c r="I117" t="e">
        <f>VLOOKUP(A117,[4]Sheet1!$A$2:$C$41,2,FALSE)</f>
        <v>#N/A</v>
      </c>
      <c r="J117" t="e">
        <f>VLOOKUP(A117,[4]Sheet1!$A$2:$C$41,3,FALSE)</f>
        <v>#N/A</v>
      </c>
      <c r="K117">
        <f>VLOOKUP(A117,[5]Sheet1!$A$2:$C$130,2,FALSE)</f>
        <v>62</v>
      </c>
      <c r="L117">
        <f>VLOOKUP(A117,[5]Sheet1!$A$2:$C$130,3,FALSE)</f>
        <v>45</v>
      </c>
      <c r="M117">
        <f>VLOOKUP(A117,[6]Sheet1!$A$2:$C$187,2,FALSE)</f>
        <v>140</v>
      </c>
      <c r="N117">
        <f>VLOOKUP(A117,[6]Sheet1!$A$2:$C$187,3,FALSE)</f>
        <v>143</v>
      </c>
      <c r="O117">
        <f>VLOOKUP(A117,[7]Sheet1!$A$2:$C$55,2,FALSE)</f>
        <v>46</v>
      </c>
      <c r="P117">
        <f>VLOOKUP(A117,[7]Sheet1!$A$2:$C$55,3,FALSE)</f>
        <v>32</v>
      </c>
      <c r="Q117">
        <f>AVERAGEIF(C117:D117,"&lt;&gt;#N/A")</f>
        <v>89.5</v>
      </c>
      <c r="R117">
        <f>AVERAGEIF(E117:F117,"&lt;&gt;#N/A")</f>
        <v>8</v>
      </c>
      <c r="S117">
        <f>AVERAGEIF(G117:H117,"&lt;&gt;#N/A")</f>
        <v>167.5</v>
      </c>
      <c r="T117" t="e">
        <f>AVERAGEIF(I117:J117,"&lt;&gt;#N/A")</f>
        <v>#DIV/0!</v>
      </c>
      <c r="U117">
        <f>AVERAGEIF(K117:L117,"&lt;&gt;#N/A")</f>
        <v>53.5</v>
      </c>
      <c r="V117">
        <f>AVERAGEIF(M117:N117,"&lt;&gt;#N/A")</f>
        <v>141.5</v>
      </c>
      <c r="W117">
        <f>AVERAGEIF(O117:P117,"&lt;&gt;#N/A")</f>
        <v>39</v>
      </c>
      <c r="X117">
        <f>COUNT(O117,M117,K117,I117,G117,E117,C117)</f>
        <v>6</v>
      </c>
      <c r="Y117">
        <f>COUNT(P117,N117,L117,J117,H117,F117,D117)</f>
        <v>6</v>
      </c>
      <c r="Z117">
        <f>X117/AC117</f>
        <v>0.5</v>
      </c>
      <c r="AA117">
        <f>Y117/AC117</f>
        <v>0.5</v>
      </c>
      <c r="AB117">
        <f>VLOOKUP(Table1[[#This Row],[Country]],[8]gdp!$A$2:$B$265,2,FALSE)</f>
        <v>12862.570868392</v>
      </c>
      <c r="AC117">
        <f>Y117+X117</f>
        <v>12</v>
      </c>
    </row>
    <row r="118" spans="1:29" x14ac:dyDescent="0.75">
      <c r="A118" t="s">
        <v>118</v>
      </c>
      <c r="B118">
        <v>117</v>
      </c>
      <c r="C118">
        <f>VLOOKUP(A118,[1]Sheet1!$A$2:$C$166,2,FALSE)</f>
        <v>80</v>
      </c>
      <c r="D118" t="e">
        <f>VLOOKUP(A118,[1]Sheet1!$A$2:$C$166,3,FALSE)</f>
        <v>#N/A</v>
      </c>
      <c r="E118" t="e">
        <f>VLOOKUP(A118,[2]Sheet1!$A$2:$C$96,2,FALSE)</f>
        <v>#N/A</v>
      </c>
      <c r="F118" t="e">
        <f>VLOOKUP(A118,[2]Sheet1!$A$2:$C$96,3,FALSE)</f>
        <v>#N/A</v>
      </c>
      <c r="G118">
        <f>VLOOKUP(A118,[3]Sheet1!$A$2:$C$212,2,FALSE)</f>
        <v>77</v>
      </c>
      <c r="H118" t="e">
        <f>VLOOKUP(A118,[3]Sheet1!$A$2:$C$212,3,FALSE)</f>
        <v>#N/A</v>
      </c>
      <c r="I118" t="e">
        <f>VLOOKUP(A118,[4]Sheet1!$A$2:$C$41,2,FALSE)</f>
        <v>#N/A</v>
      </c>
      <c r="J118" t="e">
        <f>VLOOKUP(A118,[4]Sheet1!$A$2:$C$41,3,FALSE)</f>
        <v>#N/A</v>
      </c>
      <c r="K118" t="e">
        <f>VLOOKUP(A118,[5]Sheet1!$A$2:$C$130,2,FALSE)</f>
        <v>#N/A</v>
      </c>
      <c r="L118" t="e">
        <f>VLOOKUP(A118,[5]Sheet1!$A$2:$C$130,3,FALSE)</f>
        <v>#N/A</v>
      </c>
      <c r="M118">
        <f>VLOOKUP(A118,[6]Sheet1!$A$2:$C$187,2,FALSE)</f>
        <v>142</v>
      </c>
      <c r="N118" t="e">
        <f>VLOOKUP(A118,[6]Sheet1!$A$2:$C$187,3,FALSE)</f>
        <v>#N/A</v>
      </c>
      <c r="O118" t="e">
        <f>VLOOKUP(A118,[7]Sheet1!$A$2:$C$55,2,FALSE)</f>
        <v>#N/A</v>
      </c>
      <c r="P118" t="e">
        <f>VLOOKUP(A118,[7]Sheet1!$A$2:$C$55,3,FALSE)</f>
        <v>#N/A</v>
      </c>
      <c r="Q118">
        <f>AVERAGEIF(C118:D118,"&lt;&gt;#N/A")</f>
        <v>80</v>
      </c>
      <c r="R118" t="e">
        <f>AVERAGEIF(E118:F118,"&lt;&gt;#N/A")</f>
        <v>#DIV/0!</v>
      </c>
      <c r="S118">
        <f>AVERAGEIF(G118:H118,"&lt;&gt;#N/A")</f>
        <v>77</v>
      </c>
      <c r="T118" t="e">
        <f>AVERAGEIF(I118:J118,"&lt;&gt;#N/A")</f>
        <v>#DIV/0!</v>
      </c>
      <c r="U118" t="e">
        <f>AVERAGEIF(K118:L118,"&lt;&gt;#N/A")</f>
        <v>#DIV/0!</v>
      </c>
      <c r="V118">
        <f>AVERAGEIF(M118:N118,"&lt;&gt;#N/A")</f>
        <v>142</v>
      </c>
      <c r="W118" t="e">
        <f>AVERAGEIF(O118:P118,"&lt;&gt;#N/A")</f>
        <v>#DIV/0!</v>
      </c>
      <c r="X118">
        <f>COUNT(O118,M118,K118,I118,G118,E118,C118)</f>
        <v>3</v>
      </c>
      <c r="Y118">
        <f>COUNT(P118,N118,L118,J118,H118,F118,D118)</f>
        <v>0</v>
      </c>
      <c r="Z118">
        <f>X118/AC118</f>
        <v>1</v>
      </c>
      <c r="AA118">
        <f>Y118/AC118</f>
        <v>0</v>
      </c>
      <c r="AB118">
        <f>VLOOKUP(Table1[[#This Row],[Country]],[8]gdp!$A$2:$B$265,2,FALSE)</f>
        <v>16935.065792813599</v>
      </c>
      <c r="AC118">
        <f>Y118+X118</f>
        <v>3</v>
      </c>
    </row>
    <row r="119" spans="1:29" x14ac:dyDescent="0.75">
      <c r="A119" t="s">
        <v>119</v>
      </c>
      <c r="B119">
        <v>118</v>
      </c>
      <c r="C119">
        <f>VLOOKUP(A119,[1]Sheet1!$A$2:$C$166,2,FALSE)</f>
        <v>68</v>
      </c>
      <c r="D119">
        <f>VLOOKUP(A119,[1]Sheet1!$A$2:$C$166,3,FALSE)</f>
        <v>40</v>
      </c>
      <c r="E119" t="e">
        <f>VLOOKUP(A119,[2]Sheet1!$A$2:$C$96,2,FALSE)</f>
        <v>#N/A</v>
      </c>
      <c r="F119" t="e">
        <f>VLOOKUP(A119,[2]Sheet1!$A$2:$C$96,3,FALSE)</f>
        <v>#N/A</v>
      </c>
      <c r="G119">
        <f>VLOOKUP(A119,[3]Sheet1!$A$2:$C$212,2,FALSE)</f>
        <v>63</v>
      </c>
      <c r="H119">
        <f>VLOOKUP(A119,[3]Sheet1!$A$2:$C$212,3,FALSE)</f>
        <v>85</v>
      </c>
      <c r="I119" t="e">
        <f>VLOOKUP(A119,[4]Sheet1!$A$2:$C$41,2,FALSE)</f>
        <v>#N/A</v>
      </c>
      <c r="J119" t="e">
        <f>VLOOKUP(A119,[4]Sheet1!$A$2:$C$41,3,FALSE)</f>
        <v>#N/A</v>
      </c>
      <c r="K119">
        <f>VLOOKUP(A119,[5]Sheet1!$A$2:$C$130,2,FALSE)</f>
        <v>122</v>
      </c>
      <c r="L119" t="e">
        <f>VLOOKUP(A119,[5]Sheet1!$A$2:$C$130,3,FALSE)</f>
        <v>#N/A</v>
      </c>
      <c r="M119" t="e">
        <f>VLOOKUP(A119,[6]Sheet1!$A$2:$C$187,2,FALSE)</f>
        <v>#N/A</v>
      </c>
      <c r="N119" t="e">
        <f>VLOOKUP(A119,[6]Sheet1!$A$2:$C$187,3,FALSE)</f>
        <v>#N/A</v>
      </c>
      <c r="O119" t="e">
        <f>VLOOKUP(A119,[7]Sheet1!$A$2:$C$55,2,FALSE)</f>
        <v>#N/A</v>
      </c>
      <c r="P119" t="e">
        <f>VLOOKUP(A119,[7]Sheet1!$A$2:$C$55,3,FALSE)</f>
        <v>#N/A</v>
      </c>
      <c r="Q119">
        <f>AVERAGEIF(C119:D119,"&lt;&gt;#N/A")</f>
        <v>54</v>
      </c>
      <c r="R119" t="e">
        <f>AVERAGEIF(E119:F119,"&lt;&gt;#N/A")</f>
        <v>#DIV/0!</v>
      </c>
      <c r="S119">
        <f>AVERAGEIF(G119:H119,"&lt;&gt;#N/A")</f>
        <v>74</v>
      </c>
      <c r="T119" t="e">
        <f>AVERAGEIF(I119:J119,"&lt;&gt;#N/A")</f>
        <v>#DIV/0!</v>
      </c>
      <c r="U119">
        <f>AVERAGEIF(K119:L119,"&lt;&gt;#N/A")</f>
        <v>122</v>
      </c>
      <c r="V119" t="e">
        <f>AVERAGEIF(M119:N119,"&lt;&gt;#N/A")</f>
        <v>#DIV/0!</v>
      </c>
      <c r="W119" t="e">
        <f>AVERAGEIF(O119:P119,"&lt;&gt;#N/A")</f>
        <v>#DIV/0!</v>
      </c>
      <c r="X119">
        <f>COUNT(O119,M119,K119,I119,G119,E119,C119)</f>
        <v>3</v>
      </c>
      <c r="Y119">
        <f>COUNT(P119,N119,L119,J119,H119,F119,D119)</f>
        <v>2</v>
      </c>
      <c r="Z119">
        <f>X119/AC119</f>
        <v>0.6</v>
      </c>
      <c r="AA119">
        <f>Y119/AC119</f>
        <v>0.4</v>
      </c>
      <c r="AB119">
        <f>VLOOKUP(Table1[[#This Row],[Country]],[8]gdp!$A$2:$B$265,2,FALSE)</f>
        <v>2218.2126877958199</v>
      </c>
      <c r="AC119">
        <f>Y119+X119</f>
        <v>5</v>
      </c>
    </row>
    <row r="120" spans="1:29" x14ac:dyDescent="0.75">
      <c r="A120" t="s">
        <v>107</v>
      </c>
      <c r="B120">
        <v>119</v>
      </c>
      <c r="C120" t="e">
        <f>VLOOKUP(A120,[1]Sheet1!$A$2:$C$166,2,FALSE)</f>
        <v>#N/A</v>
      </c>
      <c r="D120" t="e">
        <f>VLOOKUP(A120,[1]Sheet1!$A$2:$C$166,3,FALSE)</f>
        <v>#N/A</v>
      </c>
      <c r="E120">
        <f>VLOOKUP(A120,[2]Sheet1!$A$2:$C$96,2,FALSE)</f>
        <v>20</v>
      </c>
      <c r="F120">
        <f>VLOOKUP(A120,[2]Sheet1!$A$2:$C$96,3,FALSE)</f>
        <v>25</v>
      </c>
      <c r="G120">
        <f>VLOOKUP(A120,[3]Sheet1!$A$2:$C$212,2,FALSE)</f>
        <v>113</v>
      </c>
      <c r="H120">
        <f>VLOOKUP(A120,[3]Sheet1!$A$2:$C$212,3,FALSE)</f>
        <v>128</v>
      </c>
      <c r="I120" t="e">
        <f>VLOOKUP(A120,[4]Sheet1!$A$2:$C$41,2,FALSE)</f>
        <v>#N/A</v>
      </c>
      <c r="J120" t="e">
        <f>VLOOKUP(A120,[4]Sheet1!$A$2:$C$41,3,FALSE)</f>
        <v>#N/A</v>
      </c>
      <c r="K120" t="e">
        <f>VLOOKUP(A120,[5]Sheet1!$A$2:$C$130,2,FALSE)</f>
        <v>#N/A</v>
      </c>
      <c r="L120" t="e">
        <f>VLOOKUP(A120,[5]Sheet1!$A$2:$C$130,3,FALSE)</f>
        <v>#N/A</v>
      </c>
      <c r="M120">
        <f>VLOOKUP(A120,[6]Sheet1!$A$2:$C$187,2,FALSE)</f>
        <v>152</v>
      </c>
      <c r="N120">
        <f>VLOOKUP(A120,[6]Sheet1!$A$2:$C$187,3,FALSE)</f>
        <v>125</v>
      </c>
      <c r="O120" t="e">
        <f>VLOOKUP(A120,[7]Sheet1!$A$2:$C$55,2,FALSE)</f>
        <v>#N/A</v>
      </c>
      <c r="P120" t="e">
        <f>VLOOKUP(A120,[7]Sheet1!$A$2:$C$55,3,FALSE)</f>
        <v>#N/A</v>
      </c>
      <c r="Q120" t="e">
        <f>AVERAGEIF(C120:D120,"&lt;&gt;#N/A")</f>
        <v>#DIV/0!</v>
      </c>
      <c r="R120">
        <f>AVERAGEIF(E120:F120,"&lt;&gt;#N/A")</f>
        <v>22.5</v>
      </c>
      <c r="S120">
        <f>AVERAGEIF(G120:H120,"&lt;&gt;#N/A")</f>
        <v>120.5</v>
      </c>
      <c r="T120" t="e">
        <f>AVERAGEIF(I120:J120,"&lt;&gt;#N/A")</f>
        <v>#DIV/0!</v>
      </c>
      <c r="U120" t="e">
        <f>AVERAGEIF(K120:L120,"&lt;&gt;#N/A")</f>
        <v>#DIV/0!</v>
      </c>
      <c r="V120">
        <f>AVERAGEIF(M120:N120,"&lt;&gt;#N/A")</f>
        <v>138.5</v>
      </c>
      <c r="W120" t="e">
        <f>AVERAGEIF(O120:P120,"&lt;&gt;#N/A")</f>
        <v>#DIV/0!</v>
      </c>
      <c r="X120">
        <f>COUNT(O120,M120,K120,I120,G120,E120,C120)</f>
        <v>3</v>
      </c>
      <c r="Y120">
        <f>COUNT(P120,N120,L120,J120,H120,F120,D120)</f>
        <v>3</v>
      </c>
      <c r="Z120">
        <f>X120/AC120</f>
        <v>0.5</v>
      </c>
      <c r="AA120">
        <f>Y120/AC120</f>
        <v>0.5</v>
      </c>
      <c r="AB120">
        <f>VLOOKUP(Table1[[#This Row],[Country]],[8]gdp!$A$2:$B$265,2,FALSE)</f>
        <v>10470.879471615801</v>
      </c>
      <c r="AC120">
        <f>Y120+X120</f>
        <v>6</v>
      </c>
    </row>
    <row r="121" spans="1:29" x14ac:dyDescent="0.75">
      <c r="A121" t="s">
        <v>103</v>
      </c>
      <c r="B121">
        <v>120</v>
      </c>
      <c r="C121">
        <f>VLOOKUP(A121,[1]Sheet1!$A$2:$C$166,2,FALSE)</f>
        <v>162</v>
      </c>
      <c r="D121" t="e">
        <f>VLOOKUP(A121,[1]Sheet1!$A$2:$C$166,3,FALSE)</f>
        <v>#N/A</v>
      </c>
      <c r="E121" t="e">
        <f>VLOOKUP(A121,[2]Sheet1!$A$2:$C$96,2,FALSE)</f>
        <v>#N/A</v>
      </c>
      <c r="F121" t="e">
        <f>VLOOKUP(A121,[2]Sheet1!$A$2:$C$96,3,FALSE)</f>
        <v>#N/A</v>
      </c>
      <c r="G121">
        <f>VLOOKUP(A121,[3]Sheet1!$A$2:$C$212,2,FALSE)</f>
        <v>169</v>
      </c>
      <c r="H121" t="e">
        <f>VLOOKUP(A121,[3]Sheet1!$A$2:$C$212,3,FALSE)</f>
        <v>#N/A</v>
      </c>
      <c r="I121" t="e">
        <f>VLOOKUP(A121,[4]Sheet1!$A$2:$C$41,2,FALSE)</f>
        <v>#N/A</v>
      </c>
      <c r="J121" t="e">
        <f>VLOOKUP(A121,[4]Sheet1!$A$2:$C$41,3,FALSE)</f>
        <v>#N/A</v>
      </c>
      <c r="K121">
        <f>VLOOKUP(A121,[5]Sheet1!$A$2:$C$130,2,FALSE)</f>
        <v>94</v>
      </c>
      <c r="L121" t="e">
        <f>VLOOKUP(A121,[5]Sheet1!$A$2:$C$130,3,FALSE)</f>
        <v>#N/A</v>
      </c>
      <c r="M121" t="e">
        <f>VLOOKUP(A121,[6]Sheet1!$A$2:$C$187,2,FALSE)</f>
        <v>#N/A</v>
      </c>
      <c r="N121" t="e">
        <f>VLOOKUP(A121,[6]Sheet1!$A$2:$C$187,3,FALSE)</f>
        <v>#N/A</v>
      </c>
      <c r="O121" t="e">
        <f>VLOOKUP(A121,[7]Sheet1!$A$2:$C$55,2,FALSE)</f>
        <v>#N/A</v>
      </c>
      <c r="P121" t="e">
        <f>VLOOKUP(A121,[7]Sheet1!$A$2:$C$55,3,FALSE)</f>
        <v>#N/A</v>
      </c>
      <c r="Q121">
        <f>AVERAGEIF(C121:D121,"&lt;&gt;#N/A")</f>
        <v>162</v>
      </c>
      <c r="R121" t="e">
        <f>AVERAGEIF(E121:F121,"&lt;&gt;#N/A")</f>
        <v>#DIV/0!</v>
      </c>
      <c r="S121">
        <f>AVERAGEIF(G121:H121,"&lt;&gt;#N/A")</f>
        <v>169</v>
      </c>
      <c r="T121" t="e">
        <f>AVERAGEIF(I121:J121,"&lt;&gt;#N/A")</f>
        <v>#DIV/0!</v>
      </c>
      <c r="U121">
        <f>AVERAGEIF(K121:L121,"&lt;&gt;#N/A")</f>
        <v>94</v>
      </c>
      <c r="V121" t="e">
        <f>AVERAGEIF(M121:N121,"&lt;&gt;#N/A")</f>
        <v>#DIV/0!</v>
      </c>
      <c r="W121" t="e">
        <f>AVERAGEIF(O121:P121,"&lt;&gt;#N/A")</f>
        <v>#DIV/0!</v>
      </c>
      <c r="X121">
        <f>COUNT(O121,M121,K121,I121,G121,E121,C121)</f>
        <v>3</v>
      </c>
      <c r="Y121">
        <f>COUNT(P121,N121,L121,J121,H121,F121,D121)</f>
        <v>0</v>
      </c>
      <c r="Z121">
        <f>X121/AC121</f>
        <v>1</v>
      </c>
      <c r="AA121">
        <f>Y121/AC121</f>
        <v>0</v>
      </c>
      <c r="AB121">
        <f>VLOOKUP(Table1[[#This Row],[Country]],[8]gdp!$A$2:$B$265,2,FALSE)</f>
        <v>4017.57072532349</v>
      </c>
      <c r="AC121">
        <f>Y121+X121</f>
        <v>3</v>
      </c>
    </row>
    <row r="122" spans="1:29" x14ac:dyDescent="0.75">
      <c r="A122" t="s">
        <v>108</v>
      </c>
      <c r="B122">
        <v>121</v>
      </c>
      <c r="C122">
        <f>VLOOKUP(A122,[1]Sheet1!$A$2:$C$166,2,FALSE)</f>
        <v>130</v>
      </c>
      <c r="D122" t="e">
        <f>VLOOKUP(A122,[1]Sheet1!$A$2:$C$166,3,FALSE)</f>
        <v>#N/A</v>
      </c>
      <c r="E122" t="e">
        <f>VLOOKUP(A122,[2]Sheet1!$A$2:$C$96,2,FALSE)</f>
        <v>#N/A</v>
      </c>
      <c r="F122" t="e">
        <f>VLOOKUP(A122,[2]Sheet1!$A$2:$C$96,3,FALSE)</f>
        <v>#N/A</v>
      </c>
      <c r="G122">
        <f>VLOOKUP(A122,[3]Sheet1!$A$2:$C$212,2,FALSE)</f>
        <v>59</v>
      </c>
      <c r="H122">
        <f>VLOOKUP(A122,[3]Sheet1!$A$2:$C$212,3,FALSE)</f>
        <v>122</v>
      </c>
      <c r="I122" t="e">
        <f>VLOOKUP(A122,[4]Sheet1!$A$2:$C$41,2,FALSE)</f>
        <v>#N/A</v>
      </c>
      <c r="J122" t="e">
        <f>VLOOKUP(A122,[4]Sheet1!$A$2:$C$41,3,FALSE)</f>
        <v>#N/A</v>
      </c>
      <c r="K122">
        <f>VLOOKUP(A122,[5]Sheet1!$A$2:$C$130,2,FALSE)</f>
        <v>95</v>
      </c>
      <c r="L122" t="e">
        <f>VLOOKUP(A122,[5]Sheet1!$A$2:$C$130,3,FALSE)</f>
        <v>#N/A</v>
      </c>
      <c r="M122">
        <f>VLOOKUP(A122,[6]Sheet1!$A$2:$C$187,2,FALSE)</f>
        <v>149</v>
      </c>
      <c r="N122">
        <f>VLOOKUP(A122,[6]Sheet1!$A$2:$C$187,3,FALSE)</f>
        <v>128</v>
      </c>
      <c r="O122" t="e">
        <f>VLOOKUP(A122,[7]Sheet1!$A$2:$C$55,2,FALSE)</f>
        <v>#N/A</v>
      </c>
      <c r="P122" t="e">
        <f>VLOOKUP(A122,[7]Sheet1!$A$2:$C$55,3,FALSE)</f>
        <v>#N/A</v>
      </c>
      <c r="Q122">
        <f>AVERAGEIF(C122:D122,"&lt;&gt;#N/A")</f>
        <v>130</v>
      </c>
      <c r="R122" t="e">
        <f>AVERAGEIF(E122:F122,"&lt;&gt;#N/A")</f>
        <v>#DIV/0!</v>
      </c>
      <c r="S122">
        <f>AVERAGEIF(G122:H122,"&lt;&gt;#N/A")</f>
        <v>90.5</v>
      </c>
      <c r="T122" t="e">
        <f>AVERAGEIF(I122:J122,"&lt;&gt;#N/A")</f>
        <v>#DIV/0!</v>
      </c>
      <c r="U122">
        <f>AVERAGEIF(K122:L122,"&lt;&gt;#N/A")</f>
        <v>95</v>
      </c>
      <c r="V122">
        <f>AVERAGEIF(M122:N122,"&lt;&gt;#N/A")</f>
        <v>138.5</v>
      </c>
      <c r="W122" t="e">
        <f>AVERAGEIF(O122:P122,"&lt;&gt;#N/A")</f>
        <v>#DIV/0!</v>
      </c>
      <c r="X122">
        <f>COUNT(O122,M122,K122,I122,G122,E122,C122)</f>
        <v>4</v>
      </c>
      <c r="Y122">
        <f>COUNT(P122,N122,L122,J122,H122,F122,D122)</f>
        <v>2</v>
      </c>
      <c r="Z122">
        <f>X122/AC122</f>
        <v>0.66666666666666663</v>
      </c>
      <c r="AA122">
        <f>Y122/AC122</f>
        <v>0.33333333333333331</v>
      </c>
      <c r="AB122">
        <f>VLOOKUP(Table1[[#This Row],[Country]],[8]gdp!$A$2:$B$265,2,FALSE)</f>
        <v>1866.1609979028799</v>
      </c>
      <c r="AC122">
        <f>Y122+X122</f>
        <v>6</v>
      </c>
    </row>
    <row r="123" spans="1:29" x14ac:dyDescent="0.75">
      <c r="A123" t="s">
        <v>127</v>
      </c>
      <c r="B123">
        <v>122</v>
      </c>
      <c r="C123">
        <f>VLOOKUP(A123,[1]Sheet1!$A$2:$C$166,2,FALSE)</f>
        <v>52</v>
      </c>
      <c r="D123">
        <f>VLOOKUP(A123,[1]Sheet1!$A$2:$C$166,3,FALSE)</f>
        <v>55</v>
      </c>
      <c r="E123" t="e">
        <f>VLOOKUP(A123,[2]Sheet1!$A$2:$C$96,2,FALSE)</f>
        <v>#N/A</v>
      </c>
      <c r="F123" t="e">
        <f>VLOOKUP(A123,[2]Sheet1!$A$2:$C$96,3,FALSE)</f>
        <v>#N/A</v>
      </c>
      <c r="G123">
        <f>VLOOKUP(A123,[3]Sheet1!$A$2:$C$212,2,FALSE)</f>
        <v>58</v>
      </c>
      <c r="H123" t="e">
        <f>VLOOKUP(A123,[3]Sheet1!$A$2:$C$212,3,FALSE)</f>
        <v>#N/A</v>
      </c>
      <c r="I123">
        <f>VLOOKUP(A123,[4]Sheet1!$A$2:$C$41,2,FALSE)</f>
        <v>20</v>
      </c>
      <c r="J123" t="e">
        <f>VLOOKUP(A123,[4]Sheet1!$A$2:$C$41,3,FALSE)</f>
        <v>#N/A</v>
      </c>
      <c r="K123">
        <f>VLOOKUP(A123,[5]Sheet1!$A$2:$C$130,2,FALSE)</f>
        <v>112</v>
      </c>
      <c r="L123" t="e">
        <f>VLOOKUP(A123,[5]Sheet1!$A$2:$C$130,3,FALSE)</f>
        <v>#N/A</v>
      </c>
      <c r="M123">
        <f>VLOOKUP(A123,[6]Sheet1!$A$2:$C$187,2,FALSE)</f>
        <v>13</v>
      </c>
      <c r="N123">
        <f>VLOOKUP(A123,[6]Sheet1!$A$2:$C$187,3,FALSE)</f>
        <v>36</v>
      </c>
      <c r="O123">
        <f>VLOOKUP(A123,[7]Sheet1!$A$2:$C$55,2,FALSE)</f>
        <v>35</v>
      </c>
      <c r="P123" t="e">
        <f>VLOOKUP(A123,[7]Sheet1!$A$2:$C$55,3,FALSE)</f>
        <v>#N/A</v>
      </c>
      <c r="Q123">
        <f>AVERAGEIF(C123:D123,"&lt;&gt;#N/A")</f>
        <v>53.5</v>
      </c>
      <c r="R123" t="e">
        <f>AVERAGEIF(E123:F123,"&lt;&gt;#N/A")</f>
        <v>#DIV/0!</v>
      </c>
      <c r="S123">
        <f>AVERAGEIF(G123:H123,"&lt;&gt;#N/A")</f>
        <v>58</v>
      </c>
      <c r="T123">
        <f>AVERAGEIF(I123:J123,"&lt;&gt;#N/A")</f>
        <v>20</v>
      </c>
      <c r="U123">
        <f>AVERAGEIF(K123:L123,"&lt;&gt;#N/A")</f>
        <v>112</v>
      </c>
      <c r="V123">
        <f>AVERAGEIF(M123:N123,"&lt;&gt;#N/A")</f>
        <v>24.5</v>
      </c>
      <c r="W123">
        <f>AVERAGEIF(O123:P123,"&lt;&gt;#N/A")</f>
        <v>35</v>
      </c>
      <c r="X123">
        <f>COUNT(O123,M123,K123,I123,G123,E123,C123)</f>
        <v>6</v>
      </c>
      <c r="Y123">
        <f>COUNT(P123,N123,L123,J123,H123,F123,D123)</f>
        <v>2</v>
      </c>
      <c r="Z123">
        <f>X123/AC123</f>
        <v>0.75</v>
      </c>
      <c r="AA123">
        <f>Y123/AC123</f>
        <v>0.25</v>
      </c>
      <c r="AB123">
        <f>VLOOKUP(Table1[[#This Row],[Country]],[8]gdp!$A$2:$B$265,2,FALSE)</f>
        <v>11608.376452038799</v>
      </c>
      <c r="AC123">
        <f>Y123+X123</f>
        <v>8</v>
      </c>
    </row>
    <row r="124" spans="1:29" x14ac:dyDescent="0.75">
      <c r="A124" t="s">
        <v>115</v>
      </c>
      <c r="B124">
        <v>123</v>
      </c>
      <c r="C124">
        <f>VLOOKUP(A124,[1]Sheet1!$A$2:$C$166,2,FALSE)</f>
        <v>83</v>
      </c>
      <c r="D124">
        <f>VLOOKUP(A124,[1]Sheet1!$A$2:$C$166,3,FALSE)</f>
        <v>27</v>
      </c>
      <c r="E124">
        <f>VLOOKUP(A124,[2]Sheet1!$A$2:$C$96,2,FALSE)</f>
        <v>60</v>
      </c>
      <c r="F124">
        <f>VLOOKUP(A124,[2]Sheet1!$A$2:$C$96,3,FALSE)</f>
        <v>46</v>
      </c>
      <c r="G124">
        <f>VLOOKUP(A124,[3]Sheet1!$A$2:$C$212,2,FALSE)</f>
        <v>117</v>
      </c>
      <c r="H124">
        <f>VLOOKUP(A124,[3]Sheet1!$A$2:$C$212,3,FALSE)</f>
        <v>145</v>
      </c>
      <c r="I124" t="e">
        <f>VLOOKUP(A124,[4]Sheet1!$A$2:$C$41,2,FALSE)</f>
        <v>#N/A</v>
      </c>
      <c r="J124" t="e">
        <f>VLOOKUP(A124,[4]Sheet1!$A$2:$C$41,3,FALSE)</f>
        <v>#N/A</v>
      </c>
      <c r="K124" t="e">
        <f>VLOOKUP(A124,[5]Sheet1!$A$2:$C$130,2,FALSE)</f>
        <v>#N/A</v>
      </c>
      <c r="L124" t="e">
        <f>VLOOKUP(A124,[5]Sheet1!$A$2:$C$130,3,FALSE)</f>
        <v>#N/A</v>
      </c>
      <c r="M124">
        <f>VLOOKUP(A124,[6]Sheet1!$A$2:$C$187,2,FALSE)</f>
        <v>114</v>
      </c>
      <c r="N124">
        <f>VLOOKUP(A124,[6]Sheet1!$A$2:$C$187,3,FALSE)</f>
        <v>117</v>
      </c>
      <c r="O124" t="e">
        <f>VLOOKUP(A124,[7]Sheet1!$A$2:$C$55,2,FALSE)</f>
        <v>#N/A</v>
      </c>
      <c r="P124" t="e">
        <f>VLOOKUP(A124,[7]Sheet1!$A$2:$C$55,3,FALSE)</f>
        <v>#N/A</v>
      </c>
      <c r="Q124">
        <f>AVERAGEIF(C124:D124,"&lt;&gt;#N/A")</f>
        <v>55</v>
      </c>
      <c r="R124">
        <f>AVERAGEIF(E124:F124,"&lt;&gt;#N/A")</f>
        <v>53</v>
      </c>
      <c r="S124">
        <f>AVERAGEIF(G124:H124,"&lt;&gt;#N/A")</f>
        <v>131</v>
      </c>
      <c r="T124" t="e">
        <f>AVERAGEIF(I124:J124,"&lt;&gt;#N/A")</f>
        <v>#DIV/0!</v>
      </c>
      <c r="U124" t="e">
        <f>AVERAGEIF(K124:L124,"&lt;&gt;#N/A")</f>
        <v>#DIV/0!</v>
      </c>
      <c r="V124">
        <f>AVERAGEIF(M124:N124,"&lt;&gt;#N/A")</f>
        <v>115.5</v>
      </c>
      <c r="W124" t="e">
        <f>AVERAGEIF(O124:P124,"&lt;&gt;#N/A")</f>
        <v>#DIV/0!</v>
      </c>
      <c r="X124">
        <f>COUNT(O124,M124,K124,I124,G124,E124,C124)</f>
        <v>4</v>
      </c>
      <c r="Y124">
        <f>COUNT(P124,N124,L124,J124,H124,F124,D124)</f>
        <v>4</v>
      </c>
      <c r="Z124">
        <f>X124/AC124</f>
        <v>0.5</v>
      </c>
      <c r="AA124">
        <f>Y124/AC124</f>
        <v>0.5</v>
      </c>
      <c r="AB124">
        <f>VLOOKUP(Table1[[#This Row],[Country]],[8]gdp!$A$2:$B$265,2,FALSE)</f>
        <v>1250.24294797477</v>
      </c>
      <c r="AC124">
        <f>Y124+X124</f>
        <v>8</v>
      </c>
    </row>
    <row r="125" spans="1:29" x14ac:dyDescent="0.75">
      <c r="A125" t="s">
        <v>113</v>
      </c>
      <c r="B125">
        <v>124</v>
      </c>
      <c r="C125">
        <f>VLOOKUP(A125,[1]Sheet1!$A$2:$C$166,2,FALSE)</f>
        <v>131</v>
      </c>
      <c r="D125">
        <f>VLOOKUP(A125,[1]Sheet1!$A$2:$C$166,3,FALSE)</f>
        <v>72</v>
      </c>
      <c r="E125">
        <f>VLOOKUP(A125,[2]Sheet1!$A$2:$C$96,2,FALSE)</f>
        <v>29</v>
      </c>
      <c r="F125">
        <f>VLOOKUP(A125,[2]Sheet1!$A$2:$C$96,3,FALSE)</f>
        <v>19</v>
      </c>
      <c r="G125">
        <f>VLOOKUP(A125,[3]Sheet1!$A$2:$C$212,2,FALSE)</f>
        <v>105</v>
      </c>
      <c r="H125">
        <f>VLOOKUP(A125,[3]Sheet1!$A$2:$C$212,3,FALSE)</f>
        <v>138</v>
      </c>
      <c r="I125" t="e">
        <f>VLOOKUP(A125,[4]Sheet1!$A$2:$C$41,2,FALSE)</f>
        <v>#N/A</v>
      </c>
      <c r="J125" t="e">
        <f>VLOOKUP(A125,[4]Sheet1!$A$2:$C$41,3,FALSE)</f>
        <v>#N/A</v>
      </c>
      <c r="K125">
        <f>VLOOKUP(A125,[5]Sheet1!$A$2:$C$130,2,FALSE)</f>
        <v>34</v>
      </c>
      <c r="L125">
        <f>VLOOKUP(A125,[5]Sheet1!$A$2:$C$130,3,FALSE)</f>
        <v>32</v>
      </c>
      <c r="M125">
        <f>VLOOKUP(A125,[6]Sheet1!$A$2:$C$187,2,FALSE)</f>
        <v>93</v>
      </c>
      <c r="N125">
        <f>VLOOKUP(A125,[6]Sheet1!$A$2:$C$187,3,FALSE)</f>
        <v>20</v>
      </c>
      <c r="O125" t="e">
        <f>VLOOKUP(A125,[7]Sheet1!$A$2:$C$55,2,FALSE)</f>
        <v>#N/A</v>
      </c>
      <c r="P125" t="e">
        <f>VLOOKUP(A125,[7]Sheet1!$A$2:$C$55,3,FALSE)</f>
        <v>#N/A</v>
      </c>
      <c r="Q125">
        <f>AVERAGEIF(C125:D125,"&lt;&gt;#N/A")</f>
        <v>101.5</v>
      </c>
      <c r="R125">
        <f>AVERAGEIF(E125:F125,"&lt;&gt;#N/A")</f>
        <v>24</v>
      </c>
      <c r="S125">
        <f>AVERAGEIF(G125:H125,"&lt;&gt;#N/A")</f>
        <v>121.5</v>
      </c>
      <c r="T125" t="e">
        <f>AVERAGEIF(I125:J125,"&lt;&gt;#N/A")</f>
        <v>#DIV/0!</v>
      </c>
      <c r="U125">
        <f>AVERAGEIF(K125:L125,"&lt;&gt;#N/A")</f>
        <v>33</v>
      </c>
      <c r="V125">
        <f>AVERAGEIF(M125:N125,"&lt;&gt;#N/A")</f>
        <v>56.5</v>
      </c>
      <c r="W125" t="e">
        <f>AVERAGEIF(O125:P125,"&lt;&gt;#N/A")</f>
        <v>#DIV/0!</v>
      </c>
      <c r="X125">
        <f>COUNT(O125,M125,K125,I125,G125,E125,C125)</f>
        <v>5</v>
      </c>
      <c r="Y125">
        <f>COUNT(P125,N125,L125,J125,H125,F125,D125)</f>
        <v>5</v>
      </c>
      <c r="Z125">
        <f>X125/AC125</f>
        <v>0.5</v>
      </c>
      <c r="AA125">
        <f>Y125/AC125</f>
        <v>0.5</v>
      </c>
      <c r="AB125">
        <f>VLOOKUP(Table1[[#This Row],[Country]],[8]gdp!$A$2:$B$265,2,FALSE)</f>
        <v>3292.4036327147001</v>
      </c>
      <c r="AC125">
        <f>Y125+X125</f>
        <v>10</v>
      </c>
    </row>
    <row r="126" spans="1:29" x14ac:dyDescent="0.75">
      <c r="A126" t="s">
        <v>128</v>
      </c>
      <c r="B126">
        <v>125</v>
      </c>
      <c r="C126">
        <f>VLOOKUP(A126,[1]Sheet1!$A$2:$C$166,2,FALSE)</f>
        <v>142</v>
      </c>
      <c r="D126" t="e">
        <f>VLOOKUP(A126,[1]Sheet1!$A$2:$C$166,3,FALSE)</f>
        <v>#N/A</v>
      </c>
      <c r="E126" t="e">
        <f>VLOOKUP(A126,[2]Sheet1!$A$2:$C$96,2,FALSE)</f>
        <v>#N/A</v>
      </c>
      <c r="F126" t="e">
        <f>VLOOKUP(A126,[2]Sheet1!$A$2:$C$96,3,FALSE)</f>
        <v>#N/A</v>
      </c>
      <c r="G126">
        <f>VLOOKUP(A126,[3]Sheet1!$A$2:$C$212,2,FALSE)</f>
        <v>81</v>
      </c>
      <c r="H126">
        <f>VLOOKUP(A126,[3]Sheet1!$A$2:$C$212,3,FALSE)</f>
        <v>116</v>
      </c>
      <c r="I126" t="e">
        <f>VLOOKUP(A126,[4]Sheet1!$A$2:$C$41,2,FALSE)</f>
        <v>#N/A</v>
      </c>
      <c r="J126" t="e">
        <f>VLOOKUP(A126,[4]Sheet1!$A$2:$C$41,3,FALSE)</f>
        <v>#N/A</v>
      </c>
      <c r="K126">
        <f>VLOOKUP(A126,[5]Sheet1!$A$2:$C$130,2,FALSE)</f>
        <v>70</v>
      </c>
      <c r="L126">
        <f>VLOOKUP(A126,[5]Sheet1!$A$2:$C$130,3,FALSE)</f>
        <v>65</v>
      </c>
      <c r="M126">
        <f>VLOOKUP(A126,[6]Sheet1!$A$2:$C$187,2,FALSE)</f>
        <v>148</v>
      </c>
      <c r="N126" t="e">
        <f>VLOOKUP(A126,[6]Sheet1!$A$2:$C$187,3,FALSE)</f>
        <v>#N/A</v>
      </c>
      <c r="O126" t="e">
        <f>VLOOKUP(A126,[7]Sheet1!$A$2:$C$55,2,FALSE)</f>
        <v>#N/A</v>
      </c>
      <c r="P126" t="e">
        <f>VLOOKUP(A126,[7]Sheet1!$A$2:$C$55,3,FALSE)</f>
        <v>#N/A</v>
      </c>
      <c r="Q126">
        <f>AVERAGEIF(C126:D126,"&lt;&gt;#N/A")</f>
        <v>142</v>
      </c>
      <c r="R126" t="e">
        <f>AVERAGEIF(E126:F126,"&lt;&gt;#N/A")</f>
        <v>#DIV/0!</v>
      </c>
      <c r="S126">
        <f>AVERAGEIF(G126:H126,"&lt;&gt;#N/A")</f>
        <v>98.5</v>
      </c>
      <c r="T126" t="e">
        <f>AVERAGEIF(I126:J126,"&lt;&gt;#N/A")</f>
        <v>#DIV/0!</v>
      </c>
      <c r="U126">
        <f>AVERAGEIF(K126:L126,"&lt;&gt;#N/A")</f>
        <v>67.5</v>
      </c>
      <c r="V126">
        <f>AVERAGEIF(M126:N126,"&lt;&gt;#N/A")</f>
        <v>148</v>
      </c>
      <c r="W126" t="e">
        <f>AVERAGEIF(O126:P126,"&lt;&gt;#N/A")</f>
        <v>#DIV/0!</v>
      </c>
      <c r="X126">
        <f>COUNT(O126,M126,K126,I126,G126,E126,C126)</f>
        <v>4</v>
      </c>
      <c r="Y126">
        <f>COUNT(P126,N126,L126,J126,H126,F126,D126)</f>
        <v>2</v>
      </c>
      <c r="Z126">
        <f>X126/AC126</f>
        <v>0.66666666666666663</v>
      </c>
      <c r="AA126">
        <f>Y126/AC126</f>
        <v>0.33333333333333331</v>
      </c>
      <c r="AB126">
        <f>VLOOKUP(Table1[[#This Row],[Country]],[8]gdp!$A$2:$B$265,2,FALSE)</f>
        <v>4032.5891747659998</v>
      </c>
      <c r="AC126">
        <f>Y126+X126</f>
        <v>6</v>
      </c>
    </row>
    <row r="127" spans="1:29" x14ac:dyDescent="0.75">
      <c r="A127" t="s">
        <v>114</v>
      </c>
      <c r="B127">
        <v>126</v>
      </c>
      <c r="C127">
        <f>VLOOKUP(A127,[1]Sheet1!$A$2:$C$166,2,FALSE)</f>
        <v>159</v>
      </c>
      <c r="D127" t="e">
        <f>VLOOKUP(A127,[1]Sheet1!$A$2:$C$166,3,FALSE)</f>
        <v>#N/A</v>
      </c>
      <c r="E127" t="e">
        <f>VLOOKUP(A127,[2]Sheet1!$A$2:$C$96,2,FALSE)</f>
        <v>#N/A</v>
      </c>
      <c r="F127" t="e">
        <f>VLOOKUP(A127,[2]Sheet1!$A$2:$C$96,3,FALSE)</f>
        <v>#N/A</v>
      </c>
      <c r="G127">
        <f>VLOOKUP(A127,[3]Sheet1!$A$2:$C$212,2,FALSE)</f>
        <v>103</v>
      </c>
      <c r="H127" t="e">
        <f>VLOOKUP(A127,[3]Sheet1!$A$2:$C$212,3,FALSE)</f>
        <v>#N/A</v>
      </c>
      <c r="I127" t="e">
        <f>VLOOKUP(A127,[4]Sheet1!$A$2:$C$41,2,FALSE)</f>
        <v>#N/A</v>
      </c>
      <c r="J127" t="e">
        <f>VLOOKUP(A127,[4]Sheet1!$A$2:$C$41,3,FALSE)</f>
        <v>#N/A</v>
      </c>
      <c r="K127">
        <f>VLOOKUP(A127,[5]Sheet1!$A$2:$C$130,2,FALSE)</f>
        <v>126</v>
      </c>
      <c r="L127" t="e">
        <f>VLOOKUP(A127,[5]Sheet1!$A$2:$C$130,3,FALSE)</f>
        <v>#N/A</v>
      </c>
      <c r="M127" t="e">
        <f>VLOOKUP(A127,[6]Sheet1!$A$2:$C$187,2,FALSE)</f>
        <v>#N/A</v>
      </c>
      <c r="N127" t="e">
        <f>VLOOKUP(A127,[6]Sheet1!$A$2:$C$187,3,FALSE)</f>
        <v>#N/A</v>
      </c>
      <c r="O127" t="e">
        <f>VLOOKUP(A127,[7]Sheet1!$A$2:$C$55,2,FALSE)</f>
        <v>#N/A</v>
      </c>
      <c r="P127" t="e">
        <f>VLOOKUP(A127,[7]Sheet1!$A$2:$C$55,3,FALSE)</f>
        <v>#N/A</v>
      </c>
      <c r="Q127">
        <f>AVERAGEIF(C127:D127,"&lt;&gt;#N/A")</f>
        <v>159</v>
      </c>
      <c r="R127" t="e">
        <f>AVERAGEIF(E127:F127,"&lt;&gt;#N/A")</f>
        <v>#DIV/0!</v>
      </c>
      <c r="S127">
        <f>AVERAGEIF(G127:H127,"&lt;&gt;#N/A")</f>
        <v>103</v>
      </c>
      <c r="T127" t="e">
        <f>AVERAGEIF(I127:J127,"&lt;&gt;#N/A")</f>
        <v>#DIV/0!</v>
      </c>
      <c r="U127">
        <f>AVERAGEIF(K127:L127,"&lt;&gt;#N/A")</f>
        <v>126</v>
      </c>
      <c r="V127" t="e">
        <f>AVERAGEIF(M127:N127,"&lt;&gt;#N/A")</f>
        <v>#DIV/0!</v>
      </c>
      <c r="W127" t="e">
        <f>AVERAGEIF(O127:P127,"&lt;&gt;#N/A")</f>
        <v>#DIV/0!</v>
      </c>
      <c r="X127">
        <f>COUNT(O127,M127,K127,I127,G127,E127,C127)</f>
        <v>3</v>
      </c>
      <c r="Y127">
        <f>COUNT(P127,N127,L127,J127,H127,F127,D127)</f>
        <v>0</v>
      </c>
      <c r="Z127">
        <f>X127/AC127</f>
        <v>1</v>
      </c>
      <c r="AA127">
        <f>Y127/AC127</f>
        <v>0</v>
      </c>
      <c r="AB127">
        <f>VLOOKUP(Table1[[#This Row],[Country]],[8]gdp!$A$2:$B$265,2,FALSE)</f>
        <v>3958.0597634623</v>
      </c>
      <c r="AC127">
        <f>Y127+X127</f>
        <v>3</v>
      </c>
    </row>
    <row r="128" spans="1:29" x14ac:dyDescent="0.75">
      <c r="A128" t="s">
        <v>125</v>
      </c>
      <c r="B128">
        <v>127</v>
      </c>
      <c r="C128" t="e">
        <f>VLOOKUP(A128,[1]Sheet1!$A$2:$C$166,2,FALSE)</f>
        <v>#N/A</v>
      </c>
      <c r="D128" t="e">
        <f>VLOOKUP(A128,[1]Sheet1!$A$2:$C$166,3,FALSE)</f>
        <v>#N/A</v>
      </c>
      <c r="E128" t="e">
        <f>VLOOKUP(A128,[2]Sheet1!$A$2:$C$96,2,FALSE)</f>
        <v>#N/A</v>
      </c>
      <c r="F128" t="e">
        <f>VLOOKUP(A128,[2]Sheet1!$A$2:$C$96,3,FALSE)</f>
        <v>#N/A</v>
      </c>
      <c r="G128">
        <f>VLOOKUP(A128,[3]Sheet1!$A$2:$C$212,2,FALSE)</f>
        <v>150</v>
      </c>
      <c r="H128">
        <f>VLOOKUP(A128,[3]Sheet1!$A$2:$C$212,3,FALSE)</f>
        <v>117</v>
      </c>
      <c r="I128" t="e">
        <f>VLOOKUP(A128,[4]Sheet1!$A$2:$C$41,2,FALSE)</f>
        <v>#N/A</v>
      </c>
      <c r="J128" t="e">
        <f>VLOOKUP(A128,[4]Sheet1!$A$2:$C$41,3,FALSE)</f>
        <v>#N/A</v>
      </c>
      <c r="K128" t="e">
        <f>VLOOKUP(A128,[5]Sheet1!$A$2:$C$130,2,FALSE)</f>
        <v>#N/A</v>
      </c>
      <c r="L128" t="e">
        <f>VLOOKUP(A128,[5]Sheet1!$A$2:$C$130,3,FALSE)</f>
        <v>#N/A</v>
      </c>
      <c r="M128" t="e">
        <f>VLOOKUP(A128,[6]Sheet1!$A$2:$C$187,2,FALSE)</f>
        <v>#N/A</v>
      </c>
      <c r="N128" t="e">
        <f>VLOOKUP(A128,[6]Sheet1!$A$2:$C$187,3,FALSE)</f>
        <v>#N/A</v>
      </c>
      <c r="O128" t="e">
        <f>VLOOKUP(A128,[7]Sheet1!$A$2:$C$55,2,FALSE)</f>
        <v>#N/A</v>
      </c>
      <c r="P128" t="e">
        <f>VLOOKUP(A128,[7]Sheet1!$A$2:$C$55,3,FALSE)</f>
        <v>#N/A</v>
      </c>
      <c r="Q128" t="e">
        <f>AVERAGEIF(C128:D128,"&lt;&gt;#N/A")</f>
        <v>#DIV/0!</v>
      </c>
      <c r="R128" t="e">
        <f>AVERAGEIF(E128:F128,"&lt;&gt;#N/A")</f>
        <v>#DIV/0!</v>
      </c>
      <c r="S128">
        <f>AVERAGEIF(G128:H128,"&lt;&gt;#N/A")</f>
        <v>133.5</v>
      </c>
      <c r="T128" t="e">
        <f>AVERAGEIF(I128:J128,"&lt;&gt;#N/A")</f>
        <v>#DIV/0!</v>
      </c>
      <c r="U128" t="e">
        <f>AVERAGEIF(K128:L128,"&lt;&gt;#N/A")</f>
        <v>#DIV/0!</v>
      </c>
      <c r="V128" t="e">
        <f>AVERAGEIF(M128:N128,"&lt;&gt;#N/A")</f>
        <v>#DIV/0!</v>
      </c>
      <c r="W128" t="e">
        <f>AVERAGEIF(O128:P128,"&lt;&gt;#N/A")</f>
        <v>#DIV/0!</v>
      </c>
      <c r="X128">
        <f>COUNT(O128,M128,K128,I128,G128,E128,C128)</f>
        <v>1</v>
      </c>
      <c r="Y128">
        <f>COUNT(P128,N128,L128,J128,H128,F128,D128)</f>
        <v>1</v>
      </c>
      <c r="Z128">
        <f>X128/AC128</f>
        <v>0.5</v>
      </c>
      <c r="AA128">
        <f>Y128/AC128</f>
        <v>0.5</v>
      </c>
      <c r="AB128">
        <f>VLOOKUP(Table1[[#This Row],[Country]],[8]gdp!$A$2:$B$265,2,FALSE)</f>
        <v>1903.2384944507901</v>
      </c>
      <c r="AC128">
        <f>Y128+X128</f>
        <v>2</v>
      </c>
    </row>
    <row r="129" spans="1:29" x14ac:dyDescent="0.75">
      <c r="A129" t="s">
        <v>112</v>
      </c>
      <c r="B129">
        <v>128</v>
      </c>
      <c r="C129">
        <f>VLOOKUP(A129,[1]Sheet1!$A$2:$C$166,2,FALSE)</f>
        <v>26</v>
      </c>
      <c r="D129" t="e">
        <f>VLOOKUP(A129,[1]Sheet1!$A$2:$C$166,3,FALSE)</f>
        <v>#N/A</v>
      </c>
      <c r="E129" t="e">
        <f>VLOOKUP(A129,[2]Sheet1!$A$2:$C$96,2,FALSE)</f>
        <v>#N/A</v>
      </c>
      <c r="F129" t="e">
        <f>VLOOKUP(A129,[2]Sheet1!$A$2:$C$96,3,FALSE)</f>
        <v>#N/A</v>
      </c>
      <c r="G129">
        <f>VLOOKUP(A129,[3]Sheet1!$A$2:$C$212,2,FALSE)</f>
        <v>94</v>
      </c>
      <c r="H129">
        <f>VLOOKUP(A129,[3]Sheet1!$A$2:$C$212,3,FALSE)</f>
        <v>112</v>
      </c>
      <c r="I129" t="e">
        <f>VLOOKUP(A129,[4]Sheet1!$A$2:$C$41,2,FALSE)</f>
        <v>#N/A</v>
      </c>
      <c r="J129" t="e">
        <f>VLOOKUP(A129,[4]Sheet1!$A$2:$C$41,3,FALSE)</f>
        <v>#N/A</v>
      </c>
      <c r="K129">
        <f>VLOOKUP(A129,[5]Sheet1!$A$2:$C$130,2,FALSE)</f>
        <v>52</v>
      </c>
      <c r="L129">
        <f>VLOOKUP(A129,[5]Sheet1!$A$2:$C$130,3,FALSE)</f>
        <v>12</v>
      </c>
      <c r="M129">
        <f>VLOOKUP(A129,[6]Sheet1!$A$2:$C$187,2,FALSE)</f>
        <v>88</v>
      </c>
      <c r="N129">
        <f>VLOOKUP(A129,[6]Sheet1!$A$2:$C$187,3,FALSE)</f>
        <v>81</v>
      </c>
      <c r="O129">
        <f>VLOOKUP(A129,[7]Sheet1!$A$2:$C$55,2,FALSE)</f>
        <v>23</v>
      </c>
      <c r="P129" t="e">
        <f>VLOOKUP(A129,[7]Sheet1!$A$2:$C$55,3,FALSE)</f>
        <v>#N/A</v>
      </c>
      <c r="Q129">
        <f>AVERAGEIF(C129:D129,"&lt;&gt;#N/A")</f>
        <v>26</v>
      </c>
      <c r="R129" t="e">
        <f>AVERAGEIF(E129:F129,"&lt;&gt;#N/A")</f>
        <v>#DIV/0!</v>
      </c>
      <c r="S129">
        <f>AVERAGEIF(G129:H129,"&lt;&gt;#N/A")</f>
        <v>103</v>
      </c>
      <c r="T129" t="e">
        <f>AVERAGEIF(I129:J129,"&lt;&gt;#N/A")</f>
        <v>#DIV/0!</v>
      </c>
      <c r="U129">
        <f>AVERAGEIF(K129:L129,"&lt;&gt;#N/A")</f>
        <v>32</v>
      </c>
      <c r="V129">
        <f>AVERAGEIF(M129:N129,"&lt;&gt;#N/A")</f>
        <v>84.5</v>
      </c>
      <c r="W129">
        <f>AVERAGEIF(O129:P129,"&lt;&gt;#N/A")</f>
        <v>23</v>
      </c>
      <c r="X129">
        <f>COUNT(O129,M129,K129,I129,G129,E129,C129)</f>
        <v>5</v>
      </c>
      <c r="Y129">
        <f>COUNT(P129,N129,L129,J129,H129,F129,D129)</f>
        <v>3</v>
      </c>
      <c r="Z129">
        <f>X129/AC129</f>
        <v>0.625</v>
      </c>
      <c r="AA129">
        <f>Y129/AC129</f>
        <v>0.375</v>
      </c>
      <c r="AB129">
        <f>VLOOKUP(Table1[[#This Row],[Country]],[8]gdp!$A$2:$B$265,2,FALSE)</f>
        <v>10674.460853388</v>
      </c>
      <c r="AC129">
        <f>Y129+X129</f>
        <v>8</v>
      </c>
    </row>
    <row r="130" spans="1:29" x14ac:dyDescent="0.75">
      <c r="A130" t="s">
        <v>109</v>
      </c>
      <c r="B130">
        <v>129</v>
      </c>
      <c r="C130">
        <f>VLOOKUP(A130,[1]Sheet1!$A$2:$C$166,2,FALSE)</f>
        <v>78</v>
      </c>
      <c r="D130" t="e">
        <f>VLOOKUP(A130,[1]Sheet1!$A$2:$C$166,3,FALSE)</f>
        <v>#N/A</v>
      </c>
      <c r="E130" t="e">
        <f>VLOOKUP(A130,[2]Sheet1!$A$2:$C$96,2,FALSE)</f>
        <v>#N/A</v>
      </c>
      <c r="F130" t="e">
        <f>VLOOKUP(A130,[2]Sheet1!$A$2:$C$96,3,FALSE)</f>
        <v>#N/A</v>
      </c>
      <c r="G130">
        <f>VLOOKUP(A130,[3]Sheet1!$A$2:$C$212,2,FALSE)</f>
        <v>97</v>
      </c>
      <c r="H130" t="e">
        <f>VLOOKUP(A130,[3]Sheet1!$A$2:$C$212,3,FALSE)</f>
        <v>#N/A</v>
      </c>
      <c r="I130" t="e">
        <f>VLOOKUP(A130,[4]Sheet1!$A$2:$C$41,2,FALSE)</f>
        <v>#N/A</v>
      </c>
      <c r="J130" t="e">
        <f>VLOOKUP(A130,[4]Sheet1!$A$2:$C$41,3,FALSE)</f>
        <v>#N/A</v>
      </c>
      <c r="K130" t="e">
        <f>VLOOKUP(A130,[5]Sheet1!$A$2:$C$130,2,FALSE)</f>
        <v>#N/A</v>
      </c>
      <c r="L130" t="e">
        <f>VLOOKUP(A130,[5]Sheet1!$A$2:$C$130,3,FALSE)</f>
        <v>#N/A</v>
      </c>
      <c r="M130" t="e">
        <f>VLOOKUP(A130,[6]Sheet1!$A$2:$C$187,2,FALSE)</f>
        <v>#N/A</v>
      </c>
      <c r="N130" t="e">
        <f>VLOOKUP(A130,[6]Sheet1!$A$2:$C$187,3,FALSE)</f>
        <v>#N/A</v>
      </c>
      <c r="O130" t="e">
        <f>VLOOKUP(A130,[7]Sheet1!$A$2:$C$55,2,FALSE)</f>
        <v>#N/A</v>
      </c>
      <c r="P130" t="e">
        <f>VLOOKUP(A130,[7]Sheet1!$A$2:$C$55,3,FALSE)</f>
        <v>#N/A</v>
      </c>
      <c r="Q130">
        <f>AVERAGEIF(C130:D130,"&lt;&gt;#N/A")</f>
        <v>78</v>
      </c>
      <c r="R130" t="e">
        <f>AVERAGEIF(E130:F130,"&lt;&gt;#N/A")</f>
        <v>#DIV/0!</v>
      </c>
      <c r="S130">
        <f>AVERAGEIF(G130:H130,"&lt;&gt;#N/A")</f>
        <v>97</v>
      </c>
      <c r="T130" t="e">
        <f>AVERAGEIF(I130:J130,"&lt;&gt;#N/A")</f>
        <v>#DIV/0!</v>
      </c>
      <c r="U130" t="e">
        <f>AVERAGEIF(K130:L130,"&lt;&gt;#N/A")</f>
        <v>#DIV/0!</v>
      </c>
      <c r="V130" t="e">
        <f>AVERAGEIF(M130:N130,"&lt;&gt;#N/A")</f>
        <v>#DIV/0!</v>
      </c>
      <c r="W130" t="e">
        <f>AVERAGEIF(O130:P130,"&lt;&gt;#N/A")</f>
        <v>#DIV/0!</v>
      </c>
      <c r="X130">
        <f>COUNT(O130,M130,K130,I130,G130,E130,C130)</f>
        <v>2</v>
      </c>
      <c r="Y130">
        <f>COUNT(P130,N130,L130,J130,H130,F130,D130)</f>
        <v>0</v>
      </c>
      <c r="Z130">
        <f>X130/AC130</f>
        <v>1</v>
      </c>
      <c r="AA130">
        <f>Y130/AC130</f>
        <v>0</v>
      </c>
      <c r="AB130">
        <f>VLOOKUP(Table1[[#This Row],[Country]],[8]gdp!$A$2:$B$265,2,FALSE)</f>
        <v>9667.9593441408597</v>
      </c>
      <c r="AC130">
        <f>Y130+X130</f>
        <v>2</v>
      </c>
    </row>
    <row r="131" spans="1:29" x14ac:dyDescent="0.75">
      <c r="A131" t="s">
        <v>122</v>
      </c>
      <c r="B131">
        <v>130</v>
      </c>
      <c r="C131">
        <f>VLOOKUP(A131,[1]Sheet1!$A$2:$C$166,2,FALSE)</f>
        <v>164</v>
      </c>
      <c r="D131" t="e">
        <f>VLOOKUP(A131,[1]Sheet1!$A$2:$C$166,3,FALSE)</f>
        <v>#N/A</v>
      </c>
      <c r="E131">
        <f>VLOOKUP(A131,[2]Sheet1!$A$2:$C$96,2,FALSE)</f>
        <v>76</v>
      </c>
      <c r="F131">
        <f>VLOOKUP(A131,[2]Sheet1!$A$2:$C$96,3,FALSE)</f>
        <v>32</v>
      </c>
      <c r="G131">
        <f>VLOOKUP(A131,[3]Sheet1!$A$2:$C$212,2,FALSE)</f>
        <v>138</v>
      </c>
      <c r="H131">
        <f>VLOOKUP(A131,[3]Sheet1!$A$2:$C$212,3,FALSE)</f>
        <v>44</v>
      </c>
      <c r="I131" t="e">
        <f>VLOOKUP(A131,[4]Sheet1!$A$2:$C$41,2,FALSE)</f>
        <v>#N/A</v>
      </c>
      <c r="J131" t="e">
        <f>VLOOKUP(A131,[4]Sheet1!$A$2:$C$41,3,FALSE)</f>
        <v>#N/A</v>
      </c>
      <c r="K131" t="e">
        <f>VLOOKUP(A131,[5]Sheet1!$A$2:$C$130,2,FALSE)</f>
        <v>#N/A</v>
      </c>
      <c r="L131" t="e">
        <f>VLOOKUP(A131,[5]Sheet1!$A$2:$C$130,3,FALSE)</f>
        <v>#N/A</v>
      </c>
      <c r="M131">
        <f>VLOOKUP(A131,[6]Sheet1!$A$2:$C$187,2,FALSE)</f>
        <v>70</v>
      </c>
      <c r="N131">
        <f>VLOOKUP(A131,[6]Sheet1!$A$2:$C$187,3,FALSE)</f>
        <v>127</v>
      </c>
      <c r="O131" t="e">
        <f>VLOOKUP(A131,[7]Sheet1!$A$2:$C$55,2,FALSE)</f>
        <v>#N/A</v>
      </c>
      <c r="P131" t="e">
        <f>VLOOKUP(A131,[7]Sheet1!$A$2:$C$55,3,FALSE)</f>
        <v>#N/A</v>
      </c>
      <c r="Q131">
        <f>AVERAGEIF(C131:D131,"&lt;&gt;#N/A")</f>
        <v>164</v>
      </c>
      <c r="R131">
        <f>AVERAGEIF(E131:F131,"&lt;&gt;#N/A")</f>
        <v>54</v>
      </c>
      <c r="S131">
        <f>AVERAGEIF(G131:H131,"&lt;&gt;#N/A")</f>
        <v>91</v>
      </c>
      <c r="T131" t="e">
        <f>AVERAGEIF(I131:J131,"&lt;&gt;#N/A")</f>
        <v>#DIV/0!</v>
      </c>
      <c r="U131" t="e">
        <f>AVERAGEIF(K131:L131,"&lt;&gt;#N/A")</f>
        <v>#DIV/0!</v>
      </c>
      <c r="V131">
        <f>AVERAGEIF(M131:N131,"&lt;&gt;#N/A")</f>
        <v>98.5</v>
      </c>
      <c r="W131" t="e">
        <f>AVERAGEIF(O131:P131,"&lt;&gt;#N/A")</f>
        <v>#DIV/0!</v>
      </c>
      <c r="X131">
        <f>COUNT(O131,M131,K131,I131,G131,E131,C131)</f>
        <v>4</v>
      </c>
      <c r="Y131">
        <f>COUNT(P131,N131,L131,J131,H131,F131,D131)</f>
        <v>3</v>
      </c>
      <c r="Z131">
        <f>X131/AC131</f>
        <v>0.5714285714285714</v>
      </c>
      <c r="AA131">
        <f>Y131/AC131</f>
        <v>0.42857142857142855</v>
      </c>
      <c r="AB131">
        <f>VLOOKUP(Table1[[#This Row],[Country]],[8]gdp!$A$2:$B$265,2,FALSE)</f>
        <v>6173.7769202825903</v>
      </c>
      <c r="AC131">
        <f>Y131+X131</f>
        <v>7</v>
      </c>
    </row>
    <row r="132" spans="1:29" x14ac:dyDescent="0.75">
      <c r="A132" t="s">
        <v>123</v>
      </c>
      <c r="B132">
        <v>131</v>
      </c>
      <c r="C132">
        <f>VLOOKUP(A132,[1]Sheet1!$A$2:$C$166,2,FALSE)</f>
        <v>99</v>
      </c>
      <c r="D132" t="e">
        <f>VLOOKUP(A132,[1]Sheet1!$A$2:$C$166,3,FALSE)</f>
        <v>#N/A</v>
      </c>
      <c r="E132" t="e">
        <f>VLOOKUP(A132,[2]Sheet1!$A$2:$C$96,2,FALSE)</f>
        <v>#N/A</v>
      </c>
      <c r="F132" t="e">
        <f>VLOOKUP(A132,[2]Sheet1!$A$2:$C$96,3,FALSE)</f>
        <v>#N/A</v>
      </c>
      <c r="G132">
        <f>VLOOKUP(A132,[3]Sheet1!$A$2:$C$212,2,FALSE)</f>
        <v>176</v>
      </c>
      <c r="H132" t="e">
        <f>VLOOKUP(A132,[3]Sheet1!$A$2:$C$212,3,FALSE)</f>
        <v>#N/A</v>
      </c>
      <c r="I132" t="e">
        <f>VLOOKUP(A132,[4]Sheet1!$A$2:$C$41,2,FALSE)</f>
        <v>#N/A</v>
      </c>
      <c r="J132" t="e">
        <f>VLOOKUP(A132,[4]Sheet1!$A$2:$C$41,3,FALSE)</f>
        <v>#N/A</v>
      </c>
      <c r="K132" t="e">
        <f>VLOOKUP(A132,[5]Sheet1!$A$2:$C$130,2,FALSE)</f>
        <v>#N/A</v>
      </c>
      <c r="L132" t="e">
        <f>VLOOKUP(A132,[5]Sheet1!$A$2:$C$130,3,FALSE)</f>
        <v>#N/A</v>
      </c>
      <c r="M132">
        <f>VLOOKUP(A132,[6]Sheet1!$A$2:$C$187,2,FALSE)</f>
        <v>101</v>
      </c>
      <c r="N132" t="e">
        <f>VLOOKUP(A132,[6]Sheet1!$A$2:$C$187,3,FALSE)</f>
        <v>#N/A</v>
      </c>
      <c r="O132" t="e">
        <f>VLOOKUP(A132,[7]Sheet1!$A$2:$C$55,2,FALSE)</f>
        <v>#N/A</v>
      </c>
      <c r="P132" t="e">
        <f>VLOOKUP(A132,[7]Sheet1!$A$2:$C$55,3,FALSE)</f>
        <v>#N/A</v>
      </c>
      <c r="Q132">
        <f>AVERAGEIF(C132:D132,"&lt;&gt;#N/A")</f>
        <v>99</v>
      </c>
      <c r="R132" t="e">
        <f>AVERAGEIF(E132:F132,"&lt;&gt;#N/A")</f>
        <v>#DIV/0!</v>
      </c>
      <c r="S132">
        <f>AVERAGEIF(G132:H132,"&lt;&gt;#N/A")</f>
        <v>176</v>
      </c>
      <c r="T132" t="e">
        <f>AVERAGEIF(I132:J132,"&lt;&gt;#N/A")</f>
        <v>#DIV/0!</v>
      </c>
      <c r="U132" t="e">
        <f>AVERAGEIF(K132:L132,"&lt;&gt;#N/A")</f>
        <v>#DIV/0!</v>
      </c>
      <c r="V132">
        <f>AVERAGEIF(M132:N132,"&lt;&gt;#N/A")</f>
        <v>101</v>
      </c>
      <c r="W132" t="e">
        <f>AVERAGEIF(O132:P132,"&lt;&gt;#N/A")</f>
        <v>#DIV/0!</v>
      </c>
      <c r="X132">
        <f>COUNT(O132,M132,K132,I132,G132,E132,C132)</f>
        <v>3</v>
      </c>
      <c r="Y132">
        <f>COUNT(P132,N132,L132,J132,H132,F132,D132)</f>
        <v>0</v>
      </c>
      <c r="Z132">
        <f>X132/AC132</f>
        <v>1</v>
      </c>
      <c r="AA132">
        <f>Y132/AC132</f>
        <v>0</v>
      </c>
      <c r="AB132">
        <f>VLOOKUP(Table1[[#This Row],[Country]],[8]gdp!$A$2:$B$265,2,FALSE)</f>
        <v>1945.2949968463199</v>
      </c>
      <c r="AC132">
        <f>Y132+X132</f>
        <v>3</v>
      </c>
    </row>
    <row r="133" spans="1:29" x14ac:dyDescent="0.75">
      <c r="A133" t="s">
        <v>155</v>
      </c>
      <c r="B133">
        <v>132</v>
      </c>
      <c r="C133">
        <f>VLOOKUP(A133,[1]Sheet1!$A$2:$C$166,2,FALSE)</f>
        <v>82</v>
      </c>
      <c r="D133">
        <f>VLOOKUP(A133,[1]Sheet1!$A$2:$C$166,3,FALSE)</f>
        <v>65</v>
      </c>
      <c r="E133" t="e">
        <f>VLOOKUP(A133,[2]Sheet1!$A$2:$C$96,2,FALSE)</f>
        <v>#N/A</v>
      </c>
      <c r="F133" t="e">
        <f>VLOOKUP(A133,[2]Sheet1!$A$2:$C$96,3,FALSE)</f>
        <v>#N/A</v>
      </c>
      <c r="G133" t="e">
        <f>VLOOKUP(A133,[3]Sheet1!$A$2:$C$212,2,FALSE)</f>
        <v>#N/A</v>
      </c>
      <c r="H133" t="e">
        <f>VLOOKUP(A133,[3]Sheet1!$A$2:$C$212,3,FALSE)</f>
        <v>#N/A</v>
      </c>
      <c r="I133" t="e">
        <f>VLOOKUP(A133,[4]Sheet1!$A$2:$C$41,2,FALSE)</f>
        <v>#N/A</v>
      </c>
      <c r="J133" t="e">
        <f>VLOOKUP(A133,[4]Sheet1!$A$2:$C$41,3,FALSE)</f>
        <v>#N/A</v>
      </c>
      <c r="K133" t="e">
        <f>VLOOKUP(A133,[5]Sheet1!$A$2:$C$130,2,FALSE)</f>
        <v>#N/A</v>
      </c>
      <c r="L133" t="e">
        <f>VLOOKUP(A133,[5]Sheet1!$A$2:$C$130,3,FALSE)</f>
        <v>#N/A</v>
      </c>
      <c r="M133">
        <f>VLOOKUP(A133,[6]Sheet1!$A$2:$C$187,2,FALSE)</f>
        <v>106</v>
      </c>
      <c r="N133">
        <f>VLOOKUP(A133,[6]Sheet1!$A$2:$C$187,3,FALSE)</f>
        <v>86</v>
      </c>
      <c r="O133" t="e">
        <f>VLOOKUP(A133,[7]Sheet1!$A$2:$C$55,2,FALSE)</f>
        <v>#N/A</v>
      </c>
      <c r="P133" t="e">
        <f>VLOOKUP(A133,[7]Sheet1!$A$2:$C$55,3,FALSE)</f>
        <v>#N/A</v>
      </c>
      <c r="Q133">
        <f>AVERAGEIF(C133:D133,"&lt;&gt;#N/A")</f>
        <v>73.5</v>
      </c>
      <c r="R133" t="e">
        <f>AVERAGEIF(E133:F133,"&lt;&gt;#N/A")</f>
        <v>#DIV/0!</v>
      </c>
      <c r="S133" t="e">
        <f>AVERAGEIF(G133:H133,"&lt;&gt;#N/A")</f>
        <v>#DIV/0!</v>
      </c>
      <c r="T133" t="e">
        <f>AVERAGEIF(I133:J133,"&lt;&gt;#N/A")</f>
        <v>#DIV/0!</v>
      </c>
      <c r="U133" t="e">
        <f>AVERAGEIF(K133:L133,"&lt;&gt;#N/A")</f>
        <v>#DIV/0!</v>
      </c>
      <c r="V133">
        <f>AVERAGEIF(M133:N133,"&lt;&gt;#N/A")</f>
        <v>96</v>
      </c>
      <c r="W133" t="e">
        <f>AVERAGEIF(O133:P133,"&lt;&gt;#N/A")</f>
        <v>#DIV/0!</v>
      </c>
      <c r="X133">
        <f>COUNT(O133,M133,K133,I133,G133,E133,C133)</f>
        <v>2</v>
      </c>
      <c r="Y133">
        <f>COUNT(P133,N133,L133,J133,H133,F133,D133)</f>
        <v>2</v>
      </c>
      <c r="Z133">
        <f>X133/AC133</f>
        <v>0.5</v>
      </c>
      <c r="AA133">
        <f>Y133/AC133</f>
        <v>0.5</v>
      </c>
      <c r="AB133">
        <f>VLOOKUP(Table1[[#This Row],[Country]],[8]gdp!$A$2:$B$265,2,FALSE)</f>
        <v>889.09564467732901</v>
      </c>
      <c r="AC133">
        <f>Y133+X133</f>
        <v>4</v>
      </c>
    </row>
    <row r="134" spans="1:29" x14ac:dyDescent="0.75">
      <c r="A134" t="s">
        <v>130</v>
      </c>
      <c r="B134">
        <v>133</v>
      </c>
      <c r="C134">
        <f>VLOOKUP(A134,[1]Sheet1!$A$2:$C$166,2,FALSE)</f>
        <v>67</v>
      </c>
      <c r="D134">
        <f>VLOOKUP(A134,[1]Sheet1!$A$2:$C$166,3,FALSE)</f>
        <v>45</v>
      </c>
      <c r="E134">
        <f>VLOOKUP(A134,[2]Sheet1!$A$2:$C$96,2,FALSE)</f>
        <v>5</v>
      </c>
      <c r="F134">
        <f>VLOOKUP(A134,[2]Sheet1!$A$2:$C$96,3,FALSE)</f>
        <v>5</v>
      </c>
      <c r="G134">
        <f>VLOOKUP(A134,[3]Sheet1!$A$2:$C$212,2,FALSE)</f>
        <v>101</v>
      </c>
      <c r="H134">
        <f>VLOOKUP(A134,[3]Sheet1!$A$2:$C$212,3,FALSE)</f>
        <v>64</v>
      </c>
      <c r="I134">
        <f>VLOOKUP(A134,[4]Sheet1!$A$2:$C$41,2,FALSE)</f>
        <v>5</v>
      </c>
      <c r="J134">
        <f>VLOOKUP(A134,[4]Sheet1!$A$2:$C$41,3,FALSE)</f>
        <v>9</v>
      </c>
      <c r="K134">
        <f>VLOOKUP(A134,[5]Sheet1!$A$2:$C$130,2,FALSE)</f>
        <v>61</v>
      </c>
      <c r="L134">
        <f>VLOOKUP(A134,[5]Sheet1!$A$2:$C$130,3,FALSE)</f>
        <v>81</v>
      </c>
      <c r="M134">
        <f>VLOOKUP(A134,[6]Sheet1!$A$2:$C$187,2,FALSE)</f>
        <v>132</v>
      </c>
      <c r="N134">
        <f>VLOOKUP(A134,[6]Sheet1!$A$2:$C$187,3,FALSE)</f>
        <v>115</v>
      </c>
      <c r="O134" t="e">
        <f>VLOOKUP(A134,[7]Sheet1!$A$2:$C$55,2,FALSE)</f>
        <v>#N/A</v>
      </c>
      <c r="P134">
        <f>VLOOKUP(A134,[7]Sheet1!$A$2:$C$55,3,FALSE)</f>
        <v>26</v>
      </c>
      <c r="Q134">
        <f>AVERAGEIF(C134:D134,"&lt;&gt;#N/A")</f>
        <v>56</v>
      </c>
      <c r="R134">
        <f>AVERAGEIF(E134:F134,"&lt;&gt;#N/A")</f>
        <v>5</v>
      </c>
      <c r="S134">
        <f>AVERAGEIF(G134:H134,"&lt;&gt;#N/A")</f>
        <v>82.5</v>
      </c>
      <c r="T134">
        <f>AVERAGEIF(I134:J134,"&lt;&gt;#N/A")</f>
        <v>7</v>
      </c>
      <c r="U134">
        <f>AVERAGEIF(K134:L134,"&lt;&gt;#N/A")</f>
        <v>71</v>
      </c>
      <c r="V134">
        <f>AVERAGEIF(M134:N134,"&lt;&gt;#N/A")</f>
        <v>123.5</v>
      </c>
      <c r="W134">
        <f>AVERAGEIF(O134:P134,"&lt;&gt;#N/A")</f>
        <v>26</v>
      </c>
      <c r="X134">
        <f>COUNT(O134,M134,K134,I134,G134,E134,C134)</f>
        <v>6</v>
      </c>
      <c r="Y134">
        <f>COUNT(P134,N134,L134,J134,H134,F134,D134)</f>
        <v>7</v>
      </c>
      <c r="Z134">
        <f>X134/AC134</f>
        <v>0.46153846153846156</v>
      </c>
      <c r="AA134">
        <f>Y134/AC134</f>
        <v>0.53846153846153844</v>
      </c>
      <c r="AB134">
        <f>VLOOKUP(Table1[[#This Row],[Country]],[8]gdp!$A$2:$B$265,2,FALSE)</f>
        <v>7166.2015749608299</v>
      </c>
      <c r="AC134">
        <f>Y134+X134</f>
        <v>13</v>
      </c>
    </row>
    <row r="135" spans="1:29" x14ac:dyDescent="0.75">
      <c r="A135" t="s">
        <v>81</v>
      </c>
      <c r="B135">
        <v>134</v>
      </c>
      <c r="C135">
        <f>VLOOKUP(A135,[1]Sheet1!$A$2:$C$166,2,FALSE)</f>
        <v>33</v>
      </c>
      <c r="D135">
        <f>VLOOKUP(A135,[1]Sheet1!$A$2:$C$166,3,FALSE)</f>
        <v>19</v>
      </c>
      <c r="E135">
        <f>VLOOKUP(A135,[2]Sheet1!$A$2:$C$96,2,FALSE)</f>
        <v>38</v>
      </c>
      <c r="F135">
        <f>VLOOKUP(A135,[2]Sheet1!$A$2:$C$96,3,FALSE)</f>
        <v>40</v>
      </c>
      <c r="G135">
        <f>VLOOKUP(A135,[3]Sheet1!$A$2:$C$212,2,FALSE)</f>
        <v>46</v>
      </c>
      <c r="H135">
        <f>VLOOKUP(A135,[3]Sheet1!$A$2:$C$212,3,FALSE)</f>
        <v>38</v>
      </c>
      <c r="I135" t="e">
        <f>VLOOKUP(A135,[4]Sheet1!$A$2:$C$41,2,FALSE)</f>
        <v>#N/A</v>
      </c>
      <c r="J135" t="e">
        <f>VLOOKUP(A135,[4]Sheet1!$A$2:$C$41,3,FALSE)</f>
        <v>#N/A</v>
      </c>
      <c r="K135">
        <f>VLOOKUP(A135,[5]Sheet1!$A$2:$C$130,2,FALSE)</f>
        <v>108</v>
      </c>
      <c r="L135">
        <f>VLOOKUP(A135,[5]Sheet1!$A$2:$C$130,3,FALSE)</f>
        <v>71</v>
      </c>
      <c r="M135">
        <f>VLOOKUP(A135,[6]Sheet1!$A$2:$C$187,2,FALSE)</f>
        <v>97</v>
      </c>
      <c r="N135">
        <f>VLOOKUP(A135,[6]Sheet1!$A$2:$C$187,3,FALSE)</f>
        <v>85</v>
      </c>
      <c r="O135" t="e">
        <f>VLOOKUP(A135,[7]Sheet1!$A$2:$C$55,2,FALSE)</f>
        <v>#N/A</v>
      </c>
      <c r="P135" t="e">
        <f>VLOOKUP(A135,[7]Sheet1!$A$2:$C$55,3,FALSE)</f>
        <v>#N/A</v>
      </c>
      <c r="Q135">
        <f>AVERAGEIF(C135:D135,"&lt;&gt;#N/A")</f>
        <v>26</v>
      </c>
      <c r="R135">
        <f>AVERAGEIF(E135:F135,"&lt;&gt;#N/A")</f>
        <v>39</v>
      </c>
      <c r="S135">
        <f>AVERAGEIF(G135:H135,"&lt;&gt;#N/A")</f>
        <v>42</v>
      </c>
      <c r="T135" t="e">
        <f>AVERAGEIF(I135:J135,"&lt;&gt;#N/A")</f>
        <v>#DIV/0!</v>
      </c>
      <c r="U135">
        <f>AVERAGEIF(K135:L135,"&lt;&gt;#N/A")</f>
        <v>89.5</v>
      </c>
      <c r="V135">
        <f>AVERAGEIF(M135:N135,"&lt;&gt;#N/A")</f>
        <v>91</v>
      </c>
      <c r="W135" t="e">
        <f>AVERAGEIF(O135:P135,"&lt;&gt;#N/A")</f>
        <v>#DIV/0!</v>
      </c>
      <c r="X135">
        <f>COUNT(O135,M135,K135,I135,G135,E135,C135)</f>
        <v>5</v>
      </c>
      <c r="Y135">
        <f>COUNT(P135,N135,L135,J135,H135,F135,D135)</f>
        <v>5</v>
      </c>
      <c r="Z135">
        <f>X135/AC135</f>
        <v>0.5</v>
      </c>
      <c r="AA135">
        <f>Y135/AC135</f>
        <v>0.5</v>
      </c>
      <c r="AB135">
        <f>VLOOKUP(Table1[[#This Row],[Country]],[8]gdp!$A$2:$B$265,2,FALSE)</f>
        <v>5887.1718190870497</v>
      </c>
      <c r="AC135">
        <f>Y135+X135</f>
        <v>10</v>
      </c>
    </row>
    <row r="136" spans="1:29" x14ac:dyDescent="0.75">
      <c r="A136" t="s">
        <v>126</v>
      </c>
      <c r="B136">
        <v>135</v>
      </c>
      <c r="C136">
        <f>VLOOKUP(A136,[1]Sheet1!$A$2:$C$166,2,FALSE)</f>
        <v>98</v>
      </c>
      <c r="D136">
        <f>VLOOKUP(A136,[1]Sheet1!$A$2:$C$166,3,FALSE)</f>
        <v>73</v>
      </c>
      <c r="E136">
        <f>VLOOKUP(A136,[2]Sheet1!$A$2:$C$96,2,FALSE)</f>
        <v>34</v>
      </c>
      <c r="F136">
        <f>VLOOKUP(A136,[2]Sheet1!$A$2:$C$96,3,FALSE)</f>
        <v>17</v>
      </c>
      <c r="G136">
        <f>VLOOKUP(A136,[3]Sheet1!$A$2:$C$212,2,FALSE)</f>
        <v>80</v>
      </c>
      <c r="H136">
        <f>VLOOKUP(A136,[3]Sheet1!$A$2:$C$212,3,FALSE)</f>
        <v>144</v>
      </c>
      <c r="I136" t="e">
        <f>VLOOKUP(A136,[4]Sheet1!$A$2:$C$41,2,FALSE)</f>
        <v>#N/A</v>
      </c>
      <c r="J136" t="e">
        <f>VLOOKUP(A136,[4]Sheet1!$A$2:$C$41,3,FALSE)</f>
        <v>#N/A</v>
      </c>
      <c r="K136">
        <f>VLOOKUP(A136,[5]Sheet1!$A$2:$C$130,2,FALSE)</f>
        <v>30</v>
      </c>
      <c r="L136">
        <f>VLOOKUP(A136,[5]Sheet1!$A$2:$C$130,3,FALSE)</f>
        <v>41</v>
      </c>
      <c r="M136">
        <f>VLOOKUP(A136,[6]Sheet1!$A$2:$C$187,2,FALSE)</f>
        <v>115</v>
      </c>
      <c r="N136">
        <f>VLOOKUP(A136,[6]Sheet1!$A$2:$C$187,3,FALSE)</f>
        <v>84</v>
      </c>
      <c r="O136" t="e">
        <f>VLOOKUP(A136,[7]Sheet1!$A$2:$C$55,2,FALSE)</f>
        <v>#N/A</v>
      </c>
      <c r="P136" t="e">
        <f>VLOOKUP(A136,[7]Sheet1!$A$2:$C$55,3,FALSE)</f>
        <v>#N/A</v>
      </c>
      <c r="Q136">
        <f>AVERAGEIF(C136:D136,"&lt;&gt;#N/A")</f>
        <v>85.5</v>
      </c>
      <c r="R136">
        <f>AVERAGEIF(E136:F136,"&lt;&gt;#N/A")</f>
        <v>25.5</v>
      </c>
      <c r="S136">
        <f>AVERAGEIF(G136:H136,"&lt;&gt;#N/A")</f>
        <v>112</v>
      </c>
      <c r="T136" t="e">
        <f>AVERAGEIF(I136:J136,"&lt;&gt;#N/A")</f>
        <v>#DIV/0!</v>
      </c>
      <c r="U136">
        <f>AVERAGEIF(K136:L136,"&lt;&gt;#N/A")</f>
        <v>35.5</v>
      </c>
      <c r="V136">
        <f>AVERAGEIF(M136:N136,"&lt;&gt;#N/A")</f>
        <v>99.5</v>
      </c>
      <c r="W136" t="e">
        <f>AVERAGEIF(O136:P136,"&lt;&gt;#N/A")</f>
        <v>#DIV/0!</v>
      </c>
      <c r="X136">
        <f>COUNT(O136,M136,K136,I136,G136,E136,C136)</f>
        <v>5</v>
      </c>
      <c r="Y136">
        <f>COUNT(P136,N136,L136,J136,H136,F136,D136)</f>
        <v>5</v>
      </c>
      <c r="Z136">
        <f>X136/AC136</f>
        <v>0.5</v>
      </c>
      <c r="AA136">
        <f>Y136/AC136</f>
        <v>0.5</v>
      </c>
      <c r="AB136">
        <f>VLOOKUP(Table1[[#This Row],[Country]],[8]gdp!$A$2:$B$265,2,FALSE)</f>
        <v>1868.1807131825201</v>
      </c>
      <c r="AC136">
        <f>Y136+X136</f>
        <v>10</v>
      </c>
    </row>
    <row r="137" spans="1:29" x14ac:dyDescent="0.75">
      <c r="A137" t="s">
        <v>97</v>
      </c>
      <c r="B137">
        <v>136</v>
      </c>
      <c r="C137">
        <f>VLOOKUP(A137,[1]Sheet1!$A$2:$C$166,2,FALSE)</f>
        <v>143</v>
      </c>
      <c r="D137" t="e">
        <f>VLOOKUP(A137,[1]Sheet1!$A$2:$C$166,3,FALSE)</f>
        <v>#N/A</v>
      </c>
      <c r="E137" t="e">
        <f>VLOOKUP(A137,[2]Sheet1!$A$2:$C$96,2,FALSE)</f>
        <v>#N/A</v>
      </c>
      <c r="F137" t="e">
        <f>VLOOKUP(A137,[2]Sheet1!$A$2:$C$96,3,FALSE)</f>
        <v>#N/A</v>
      </c>
      <c r="G137">
        <f>VLOOKUP(A137,[3]Sheet1!$A$2:$C$212,2,FALSE)</f>
        <v>88</v>
      </c>
      <c r="H137" t="e">
        <f>VLOOKUP(A137,[3]Sheet1!$A$2:$C$212,3,FALSE)</f>
        <v>#N/A</v>
      </c>
      <c r="I137" t="e">
        <f>VLOOKUP(A137,[4]Sheet1!$A$2:$C$41,2,FALSE)</f>
        <v>#N/A</v>
      </c>
      <c r="J137" t="e">
        <f>VLOOKUP(A137,[4]Sheet1!$A$2:$C$41,3,FALSE)</f>
        <v>#N/A</v>
      </c>
      <c r="K137" t="e">
        <f>VLOOKUP(A137,[5]Sheet1!$A$2:$C$130,2,FALSE)</f>
        <v>#N/A</v>
      </c>
      <c r="L137" t="e">
        <f>VLOOKUP(A137,[5]Sheet1!$A$2:$C$130,3,FALSE)</f>
        <v>#N/A</v>
      </c>
      <c r="M137" t="e">
        <f>VLOOKUP(A137,[6]Sheet1!$A$2:$C$187,2,FALSE)</f>
        <v>#N/A</v>
      </c>
      <c r="N137">
        <f>VLOOKUP(A137,[6]Sheet1!$A$2:$C$187,3,FALSE)</f>
        <v>151</v>
      </c>
      <c r="O137" t="e">
        <f>VLOOKUP(A137,[7]Sheet1!$A$2:$C$55,2,FALSE)</f>
        <v>#N/A</v>
      </c>
      <c r="P137" t="e">
        <f>VLOOKUP(A137,[7]Sheet1!$A$2:$C$55,3,FALSE)</f>
        <v>#N/A</v>
      </c>
      <c r="Q137">
        <f>AVERAGEIF(C137:D137,"&lt;&gt;#N/A")</f>
        <v>143</v>
      </c>
      <c r="R137" t="e">
        <f>AVERAGEIF(E137:F137,"&lt;&gt;#N/A")</f>
        <v>#DIV/0!</v>
      </c>
      <c r="S137">
        <f>AVERAGEIF(G137:H137,"&lt;&gt;#N/A")</f>
        <v>88</v>
      </c>
      <c r="T137" t="e">
        <f>AVERAGEIF(I137:J137,"&lt;&gt;#N/A")</f>
        <v>#DIV/0!</v>
      </c>
      <c r="U137" t="e">
        <f>AVERAGEIF(K137:L137,"&lt;&gt;#N/A")</f>
        <v>#DIV/0!</v>
      </c>
      <c r="V137">
        <f>AVERAGEIF(M137:N137,"&lt;&gt;#N/A")</f>
        <v>151</v>
      </c>
      <c r="W137" t="e">
        <f>AVERAGEIF(O137:P137,"&lt;&gt;#N/A")</f>
        <v>#DIV/0!</v>
      </c>
      <c r="X137">
        <f>COUNT(O137,M137,K137,I137,G137,E137,C137)</f>
        <v>2</v>
      </c>
      <c r="Y137">
        <f>COUNT(P137,N137,L137,J137,H137,F137,D137)</f>
        <v>1</v>
      </c>
      <c r="Z137">
        <f>X137/AC137</f>
        <v>0.66666666666666663</v>
      </c>
      <c r="AA137">
        <f>Y137/AC137</f>
        <v>0.33333333333333331</v>
      </c>
      <c r="AB137">
        <f>VLOOKUP(Table1[[#This Row],[Country]],[8]gdp!$A$2:$B$265,2,FALSE)</f>
        <v>2276.4962054341299</v>
      </c>
      <c r="AC137">
        <f>Y137+X137</f>
        <v>3</v>
      </c>
    </row>
    <row r="138" spans="1:29" x14ac:dyDescent="0.75">
      <c r="A138" t="s">
        <v>156</v>
      </c>
      <c r="B138">
        <v>137</v>
      </c>
      <c r="C138" t="e">
        <f>VLOOKUP(A138,[1]Sheet1!$A$2:$C$166,2,FALSE)</f>
        <v>#N/A</v>
      </c>
      <c r="D138" t="e">
        <f>VLOOKUP(A138,[1]Sheet1!$A$2:$C$166,3,FALSE)</f>
        <v>#N/A</v>
      </c>
      <c r="E138" t="e">
        <f>VLOOKUP(A138,[2]Sheet1!$A$2:$C$96,2,FALSE)</f>
        <v>#N/A</v>
      </c>
      <c r="F138" t="e">
        <f>VLOOKUP(A138,[2]Sheet1!$A$2:$C$96,3,FALSE)</f>
        <v>#N/A</v>
      </c>
      <c r="G138">
        <f>VLOOKUP(A138,[3]Sheet1!$A$2:$C$212,2,FALSE)</f>
        <v>130</v>
      </c>
      <c r="H138" t="e">
        <f>VLOOKUP(A138,[3]Sheet1!$A$2:$C$212,3,FALSE)</f>
        <v>#N/A</v>
      </c>
      <c r="I138" t="e">
        <f>VLOOKUP(A138,[4]Sheet1!$A$2:$C$41,2,FALSE)</f>
        <v>#N/A</v>
      </c>
      <c r="J138" t="e">
        <f>VLOOKUP(A138,[4]Sheet1!$A$2:$C$41,3,FALSE)</f>
        <v>#N/A</v>
      </c>
      <c r="K138" t="e">
        <f>VLOOKUP(A138,[5]Sheet1!$A$2:$C$130,2,FALSE)</f>
        <v>#N/A</v>
      </c>
      <c r="L138" t="e">
        <f>VLOOKUP(A138,[5]Sheet1!$A$2:$C$130,3,FALSE)</f>
        <v>#N/A</v>
      </c>
      <c r="M138">
        <f>VLOOKUP(A138,[6]Sheet1!$A$2:$C$187,2,FALSE)</f>
        <v>170</v>
      </c>
      <c r="N138" t="e">
        <f>VLOOKUP(A138,[6]Sheet1!$A$2:$C$187,3,FALSE)</f>
        <v>#N/A</v>
      </c>
      <c r="O138" t="e">
        <f>VLOOKUP(A138,[7]Sheet1!$A$2:$C$55,2,FALSE)</f>
        <v>#N/A</v>
      </c>
      <c r="P138" t="e">
        <f>VLOOKUP(A138,[7]Sheet1!$A$2:$C$55,3,FALSE)</f>
        <v>#N/A</v>
      </c>
      <c r="Q138" t="e">
        <f>AVERAGEIF(C138:D138,"&lt;&gt;#N/A")</f>
        <v>#DIV/0!</v>
      </c>
      <c r="R138" t="e">
        <f>AVERAGEIF(E138:F138,"&lt;&gt;#N/A")</f>
        <v>#DIV/0!</v>
      </c>
      <c r="S138">
        <f>AVERAGEIF(G138:H138,"&lt;&gt;#N/A")</f>
        <v>130</v>
      </c>
      <c r="T138" t="e">
        <f>AVERAGEIF(I138:J138,"&lt;&gt;#N/A")</f>
        <v>#DIV/0!</v>
      </c>
      <c r="U138" t="e">
        <f>AVERAGEIF(K138:L138,"&lt;&gt;#N/A")</f>
        <v>#DIV/0!</v>
      </c>
      <c r="V138">
        <f>AVERAGEIF(M138:N138,"&lt;&gt;#N/A")</f>
        <v>170</v>
      </c>
      <c r="W138" t="e">
        <f>AVERAGEIF(O138:P138,"&lt;&gt;#N/A")</f>
        <v>#DIV/0!</v>
      </c>
      <c r="X138">
        <f>COUNT(O138,M138,K138,I138,G138,E138,C138)</f>
        <v>2</v>
      </c>
      <c r="Y138">
        <f>COUNT(P138,N138,L138,J138,H138,F138,D138)</f>
        <v>0</v>
      </c>
      <c r="Z138">
        <f>X138/AC138</f>
        <v>1</v>
      </c>
      <c r="AA138">
        <f>Y138/AC138</f>
        <v>0</v>
      </c>
      <c r="AB138">
        <f>VLOOKUP(Table1[[#This Row],[Country]],[8]gdp!$A$2:$B$265,2,FALSE)</f>
        <v>4913.9815526273796</v>
      </c>
      <c r="AC138">
        <f>Y138+X138</f>
        <v>2</v>
      </c>
    </row>
    <row r="139" spans="1:29" x14ac:dyDescent="0.75">
      <c r="A139" t="s">
        <v>124</v>
      </c>
      <c r="B139">
        <v>138</v>
      </c>
      <c r="C139">
        <f>VLOOKUP(A139,[1]Sheet1!$A$2:$C$166,2,FALSE)</f>
        <v>19</v>
      </c>
      <c r="D139">
        <f>VLOOKUP(A139,[1]Sheet1!$A$2:$C$166,3,FALSE)</f>
        <v>38</v>
      </c>
      <c r="E139" t="e">
        <f>VLOOKUP(A139,[2]Sheet1!$A$2:$C$96,2,FALSE)</f>
        <v>#N/A</v>
      </c>
      <c r="F139" t="e">
        <f>VLOOKUP(A139,[2]Sheet1!$A$2:$C$96,3,FALSE)</f>
        <v>#N/A</v>
      </c>
      <c r="G139">
        <f>VLOOKUP(A139,[3]Sheet1!$A$2:$C$212,2,FALSE)</f>
        <v>24</v>
      </c>
      <c r="H139">
        <f>VLOOKUP(A139,[3]Sheet1!$A$2:$C$212,3,FALSE)</f>
        <v>24</v>
      </c>
      <c r="I139">
        <f>VLOOKUP(A139,[4]Sheet1!$A$2:$C$41,2,FALSE)</f>
        <v>26</v>
      </c>
      <c r="J139">
        <f>VLOOKUP(A139,[4]Sheet1!$A$2:$C$41,3,FALSE)</f>
        <v>26</v>
      </c>
      <c r="K139">
        <f>VLOOKUP(A139,[5]Sheet1!$A$2:$C$130,2,FALSE)</f>
        <v>35</v>
      </c>
      <c r="L139">
        <f>VLOOKUP(A139,[5]Sheet1!$A$2:$C$130,3,FALSE)</f>
        <v>37</v>
      </c>
      <c r="M139">
        <f>VLOOKUP(A139,[6]Sheet1!$A$2:$C$187,2,FALSE)</f>
        <v>54</v>
      </c>
      <c r="N139">
        <f>VLOOKUP(A139,[6]Sheet1!$A$2:$C$187,3,FALSE)</f>
        <v>55</v>
      </c>
      <c r="O139" t="e">
        <f>VLOOKUP(A139,[7]Sheet1!$A$2:$C$55,2,FALSE)</f>
        <v>#N/A</v>
      </c>
      <c r="P139" t="e">
        <f>VLOOKUP(A139,[7]Sheet1!$A$2:$C$55,3,FALSE)</f>
        <v>#N/A</v>
      </c>
      <c r="Q139">
        <f>AVERAGEIF(C139:D139,"&lt;&gt;#N/A")</f>
        <v>28.5</v>
      </c>
      <c r="R139" t="e">
        <f>AVERAGEIF(E139:F139,"&lt;&gt;#N/A")</f>
        <v>#DIV/0!</v>
      </c>
      <c r="S139">
        <f>AVERAGEIF(G139:H139,"&lt;&gt;#N/A")</f>
        <v>24</v>
      </c>
      <c r="T139">
        <f>AVERAGEIF(I139:J139,"&lt;&gt;#N/A")</f>
        <v>26</v>
      </c>
      <c r="U139">
        <f>AVERAGEIF(K139:L139,"&lt;&gt;#N/A")</f>
        <v>36</v>
      </c>
      <c r="V139">
        <f>AVERAGEIF(M139:N139,"&lt;&gt;#N/A")</f>
        <v>54.5</v>
      </c>
      <c r="W139" t="e">
        <f>AVERAGEIF(O139:P139,"&lt;&gt;#N/A")</f>
        <v>#DIV/0!</v>
      </c>
      <c r="X139">
        <f>COUNT(O139,M139,K139,I139,G139,E139,C139)</f>
        <v>5</v>
      </c>
      <c r="Y139">
        <f>COUNT(P139,N139,L139,J139,H139,F139,D139)</f>
        <v>5</v>
      </c>
      <c r="Z139">
        <f>X139/AC139</f>
        <v>0.5</v>
      </c>
      <c r="AA139">
        <f>Y139/AC139</f>
        <v>0.5</v>
      </c>
      <c r="AB139">
        <f>VLOOKUP(Table1[[#This Row],[Country]],[8]gdp!$A$2:$B$265,2,FALSE)</f>
        <v>8698.6531797487605</v>
      </c>
      <c r="AC139">
        <f>Y139+X139</f>
        <v>10</v>
      </c>
    </row>
    <row r="140" spans="1:29" x14ac:dyDescent="0.75">
      <c r="A140" t="s">
        <v>129</v>
      </c>
      <c r="B140">
        <v>139</v>
      </c>
      <c r="C140">
        <f>VLOOKUP(A140,[1]Sheet1!$A$2:$C$166,2,FALSE)</f>
        <v>157</v>
      </c>
      <c r="D140" t="e">
        <f>VLOOKUP(A140,[1]Sheet1!$A$2:$C$166,3,FALSE)</f>
        <v>#N/A</v>
      </c>
      <c r="E140" t="e">
        <f>VLOOKUP(A140,[2]Sheet1!$A$2:$C$96,2,FALSE)</f>
        <v>#N/A</v>
      </c>
      <c r="F140" t="e">
        <f>VLOOKUP(A140,[2]Sheet1!$A$2:$C$96,3,FALSE)</f>
        <v>#N/A</v>
      </c>
      <c r="G140">
        <f>VLOOKUP(A140,[3]Sheet1!$A$2:$C$212,2,FALSE)</f>
        <v>128</v>
      </c>
      <c r="H140" t="e">
        <f>VLOOKUP(A140,[3]Sheet1!$A$2:$C$212,3,FALSE)</f>
        <v>#N/A</v>
      </c>
      <c r="I140" t="e">
        <f>VLOOKUP(A140,[4]Sheet1!$A$2:$C$41,2,FALSE)</f>
        <v>#N/A</v>
      </c>
      <c r="J140" t="e">
        <f>VLOOKUP(A140,[4]Sheet1!$A$2:$C$41,3,FALSE)</f>
        <v>#N/A</v>
      </c>
      <c r="K140">
        <f>VLOOKUP(A140,[5]Sheet1!$A$2:$C$130,2,FALSE)</f>
        <v>113</v>
      </c>
      <c r="L140" t="e">
        <f>VLOOKUP(A140,[5]Sheet1!$A$2:$C$130,3,FALSE)</f>
        <v>#N/A</v>
      </c>
      <c r="M140">
        <f>VLOOKUP(A140,[6]Sheet1!$A$2:$C$187,2,FALSE)</f>
        <v>158</v>
      </c>
      <c r="N140" t="e">
        <f>VLOOKUP(A140,[6]Sheet1!$A$2:$C$187,3,FALSE)</f>
        <v>#N/A</v>
      </c>
      <c r="O140" t="e">
        <f>VLOOKUP(A140,[7]Sheet1!$A$2:$C$55,2,FALSE)</f>
        <v>#N/A</v>
      </c>
      <c r="P140" t="e">
        <f>VLOOKUP(A140,[7]Sheet1!$A$2:$C$55,3,FALSE)</f>
        <v>#N/A</v>
      </c>
      <c r="Q140">
        <f>AVERAGEIF(C140:D140,"&lt;&gt;#N/A")</f>
        <v>157</v>
      </c>
      <c r="R140" t="e">
        <f>AVERAGEIF(E140:F140,"&lt;&gt;#N/A")</f>
        <v>#DIV/0!</v>
      </c>
      <c r="S140">
        <f>AVERAGEIF(G140:H140,"&lt;&gt;#N/A")</f>
        <v>128</v>
      </c>
      <c r="T140" t="e">
        <f>AVERAGEIF(I140:J140,"&lt;&gt;#N/A")</f>
        <v>#DIV/0!</v>
      </c>
      <c r="U140">
        <f>AVERAGEIF(K140:L140,"&lt;&gt;#N/A")</f>
        <v>113</v>
      </c>
      <c r="V140">
        <f>AVERAGEIF(M140:N140,"&lt;&gt;#N/A")</f>
        <v>158</v>
      </c>
      <c r="W140" t="e">
        <f>AVERAGEIF(O140:P140,"&lt;&gt;#N/A")</f>
        <v>#DIV/0!</v>
      </c>
      <c r="X140">
        <f>COUNT(O140,M140,K140,I140,G140,E140,C140)</f>
        <v>4</v>
      </c>
      <c r="Y140">
        <f>COUNT(P140,N140,L140,J140,H140,F140,D140)</f>
        <v>0</v>
      </c>
      <c r="Z140">
        <f>X140/AC140</f>
        <v>1</v>
      </c>
      <c r="AA140">
        <f>Y140/AC140</f>
        <v>0</v>
      </c>
      <c r="AB140">
        <f>VLOOKUP(Table1[[#This Row],[Country]],[8]gdp!$A$2:$B$265,2,FALSE)</f>
        <v>1663.4266430590301</v>
      </c>
      <c r="AC140">
        <f>Y140+X140</f>
        <v>4</v>
      </c>
    </row>
    <row r="141" spans="1:29" x14ac:dyDescent="0.75">
      <c r="A141" t="s">
        <v>111</v>
      </c>
      <c r="B141">
        <v>140</v>
      </c>
      <c r="C141">
        <f>VLOOKUP(A141,[1]Sheet1!$A$2:$C$166,2,FALSE)</f>
        <v>122</v>
      </c>
      <c r="D141">
        <f>VLOOKUP(A141,[1]Sheet1!$A$2:$C$166,3,FALSE)</f>
        <v>61</v>
      </c>
      <c r="E141" t="e">
        <f>VLOOKUP(A141,[2]Sheet1!$A$2:$C$96,2,FALSE)</f>
        <v>#N/A</v>
      </c>
      <c r="F141" t="e">
        <f>VLOOKUP(A141,[2]Sheet1!$A$2:$C$96,3,FALSE)</f>
        <v>#N/A</v>
      </c>
      <c r="G141">
        <f>VLOOKUP(A141,[3]Sheet1!$A$2:$C$212,2,FALSE)</f>
        <v>71</v>
      </c>
      <c r="H141" t="e">
        <f>VLOOKUP(A141,[3]Sheet1!$A$2:$C$212,3,FALSE)</f>
        <v>#N/A</v>
      </c>
      <c r="I141" t="e">
        <f>VLOOKUP(A141,[4]Sheet1!$A$2:$C$41,2,FALSE)</f>
        <v>#N/A</v>
      </c>
      <c r="J141" t="e">
        <f>VLOOKUP(A141,[4]Sheet1!$A$2:$C$41,3,FALSE)</f>
        <v>#N/A</v>
      </c>
      <c r="K141">
        <f>VLOOKUP(A141,[5]Sheet1!$A$2:$C$130,2,FALSE)</f>
        <v>125</v>
      </c>
      <c r="L141" t="e">
        <f>VLOOKUP(A141,[5]Sheet1!$A$2:$C$130,3,FALSE)</f>
        <v>#N/A</v>
      </c>
      <c r="M141" t="e">
        <f>VLOOKUP(A141,[6]Sheet1!$A$2:$C$187,2,FALSE)</f>
        <v>#N/A</v>
      </c>
      <c r="N141" t="e">
        <f>VLOOKUP(A141,[6]Sheet1!$A$2:$C$187,3,FALSE)</f>
        <v>#N/A</v>
      </c>
      <c r="O141" t="e">
        <f>VLOOKUP(A141,[7]Sheet1!$A$2:$C$55,2,FALSE)</f>
        <v>#N/A</v>
      </c>
      <c r="P141" t="e">
        <f>VLOOKUP(A141,[7]Sheet1!$A$2:$C$55,3,FALSE)</f>
        <v>#N/A</v>
      </c>
      <c r="Q141">
        <f>AVERAGEIF(C141:D141,"&lt;&gt;#N/A")</f>
        <v>91.5</v>
      </c>
      <c r="R141" t="e">
        <f>AVERAGEIF(E141:F141,"&lt;&gt;#N/A")</f>
        <v>#DIV/0!</v>
      </c>
      <c r="S141">
        <f>AVERAGEIF(G141:H141,"&lt;&gt;#N/A")</f>
        <v>71</v>
      </c>
      <c r="T141" t="e">
        <f>AVERAGEIF(I141:J141,"&lt;&gt;#N/A")</f>
        <v>#DIV/0!</v>
      </c>
      <c r="U141">
        <f>AVERAGEIF(K141:L141,"&lt;&gt;#N/A")</f>
        <v>125</v>
      </c>
      <c r="V141" t="e">
        <f>AVERAGEIF(M141:N141,"&lt;&gt;#N/A")</f>
        <v>#DIV/0!</v>
      </c>
      <c r="W141" t="e">
        <f>AVERAGEIF(O141:P141,"&lt;&gt;#N/A")</f>
        <v>#DIV/0!</v>
      </c>
      <c r="X141">
        <f>COUNT(O141,M141,K141,I141,G141,E141,C141)</f>
        <v>3</v>
      </c>
      <c r="Y141">
        <f>COUNT(P141,N141,L141,J141,H141,F141,D141)</f>
        <v>1</v>
      </c>
      <c r="Z141">
        <f>X141/AC141</f>
        <v>0.75</v>
      </c>
      <c r="AA141">
        <f>Y141/AC141</f>
        <v>0.25</v>
      </c>
      <c r="AB141">
        <f>VLOOKUP(Table1[[#This Row],[Country]],[8]gdp!$A$2:$B$265,2,FALSE)</f>
        <v>2247.0203571577199</v>
      </c>
      <c r="AC141">
        <f>Y141+X141</f>
        <v>4</v>
      </c>
    </row>
    <row r="142" spans="1:29" x14ac:dyDescent="0.75">
      <c r="A142" t="s">
        <v>133</v>
      </c>
      <c r="B142">
        <v>141</v>
      </c>
      <c r="C142" t="e">
        <f>VLOOKUP(A142,[1]Sheet1!$A$2:$C$166,2,FALSE)</f>
        <v>#N/A</v>
      </c>
      <c r="D142" t="e">
        <f>VLOOKUP(A142,[1]Sheet1!$A$2:$C$166,3,FALSE)</f>
        <v>#N/A</v>
      </c>
      <c r="E142">
        <f>VLOOKUP(A142,[2]Sheet1!$A$2:$C$96,2,FALSE)</f>
        <v>82</v>
      </c>
      <c r="F142">
        <f>VLOOKUP(A142,[2]Sheet1!$A$2:$C$96,3,FALSE)</f>
        <v>53</v>
      </c>
      <c r="G142">
        <f>VLOOKUP(A142,[3]Sheet1!$A$2:$C$212,2,FALSE)</f>
        <v>145</v>
      </c>
      <c r="H142">
        <f>VLOOKUP(A142,[3]Sheet1!$A$2:$C$212,3,FALSE)</f>
        <v>146</v>
      </c>
      <c r="I142" t="e">
        <f>VLOOKUP(A142,[4]Sheet1!$A$2:$C$41,2,FALSE)</f>
        <v>#N/A</v>
      </c>
      <c r="J142" t="e">
        <f>VLOOKUP(A142,[4]Sheet1!$A$2:$C$41,3,FALSE)</f>
        <v>#N/A</v>
      </c>
      <c r="K142" t="e">
        <f>VLOOKUP(A142,[5]Sheet1!$A$2:$C$130,2,FALSE)</f>
        <v>#N/A</v>
      </c>
      <c r="L142" t="e">
        <f>VLOOKUP(A142,[5]Sheet1!$A$2:$C$130,3,FALSE)</f>
        <v>#N/A</v>
      </c>
      <c r="M142">
        <f>VLOOKUP(A142,[6]Sheet1!$A$2:$C$187,2,FALSE)</f>
        <v>151</v>
      </c>
      <c r="N142">
        <f>VLOOKUP(A142,[6]Sheet1!$A$2:$C$187,3,FALSE)</f>
        <v>133</v>
      </c>
      <c r="O142" t="e">
        <f>VLOOKUP(A142,[7]Sheet1!$A$2:$C$55,2,FALSE)</f>
        <v>#N/A</v>
      </c>
      <c r="P142" t="e">
        <f>VLOOKUP(A142,[7]Sheet1!$A$2:$C$55,3,FALSE)</f>
        <v>#N/A</v>
      </c>
      <c r="Q142" t="e">
        <f>AVERAGEIF(C142:D142,"&lt;&gt;#N/A")</f>
        <v>#DIV/0!</v>
      </c>
      <c r="R142">
        <f>AVERAGEIF(E142:F142,"&lt;&gt;#N/A")</f>
        <v>67.5</v>
      </c>
      <c r="S142">
        <f>AVERAGEIF(G142:H142,"&lt;&gt;#N/A")</f>
        <v>145.5</v>
      </c>
      <c r="T142" t="e">
        <f>AVERAGEIF(I142:J142,"&lt;&gt;#N/A")</f>
        <v>#DIV/0!</v>
      </c>
      <c r="U142" t="e">
        <f>AVERAGEIF(K142:L142,"&lt;&gt;#N/A")</f>
        <v>#DIV/0!</v>
      </c>
      <c r="V142">
        <f>AVERAGEIF(M142:N142,"&lt;&gt;#N/A")</f>
        <v>142</v>
      </c>
      <c r="W142" t="e">
        <f>AVERAGEIF(O142:P142,"&lt;&gt;#N/A")</f>
        <v>#DIV/0!</v>
      </c>
      <c r="X142">
        <f>COUNT(O142,M142,K142,I142,G142,E142,C142)</f>
        <v>3</v>
      </c>
      <c r="Y142">
        <f>COUNT(P142,N142,L142,J142,H142,F142,D142)</f>
        <v>3</v>
      </c>
      <c r="Z142">
        <f>X142/AC142</f>
        <v>0.5</v>
      </c>
      <c r="AA142">
        <f>Y142/AC142</f>
        <v>0.5</v>
      </c>
      <c r="AB142">
        <f>VLOOKUP(Table1[[#This Row],[Country]],[8]gdp!$A$2:$B$265,2,FALSE)</f>
        <v>2932.0306803517801</v>
      </c>
      <c r="AC142">
        <f>Y142+X142</f>
        <v>6</v>
      </c>
    </row>
    <row r="143" spans="1:29" x14ac:dyDescent="0.75">
      <c r="A143" t="s">
        <v>157</v>
      </c>
      <c r="B143">
        <v>142</v>
      </c>
      <c r="C143">
        <f>VLOOKUP(A143,[1]Sheet1!$A$2:$C$166,2,FALSE)</f>
        <v>39</v>
      </c>
      <c r="D143">
        <f>VLOOKUP(A143,[1]Sheet1!$A$2:$C$166,3,FALSE)</f>
        <v>20</v>
      </c>
      <c r="E143" t="e">
        <f>VLOOKUP(A143,[2]Sheet1!$A$2:$C$96,2,FALSE)</f>
        <v>#N/A</v>
      </c>
      <c r="F143" t="e">
        <f>VLOOKUP(A143,[2]Sheet1!$A$2:$C$96,3,FALSE)</f>
        <v>#N/A</v>
      </c>
      <c r="G143">
        <f>VLOOKUP(A143,[3]Sheet1!$A$2:$C$212,2,FALSE)</f>
        <v>123</v>
      </c>
      <c r="H143" t="e">
        <f>VLOOKUP(A143,[3]Sheet1!$A$2:$C$212,3,FALSE)</f>
        <v>#N/A</v>
      </c>
      <c r="I143" t="e">
        <f>VLOOKUP(A143,[4]Sheet1!$A$2:$C$41,2,FALSE)</f>
        <v>#N/A</v>
      </c>
      <c r="J143" t="e">
        <f>VLOOKUP(A143,[4]Sheet1!$A$2:$C$41,3,FALSE)</f>
        <v>#N/A</v>
      </c>
      <c r="K143" t="e">
        <f>VLOOKUP(A143,[5]Sheet1!$A$2:$C$130,2,FALSE)</f>
        <v>#N/A</v>
      </c>
      <c r="L143" t="e">
        <f>VLOOKUP(A143,[5]Sheet1!$A$2:$C$130,3,FALSE)</f>
        <v>#N/A</v>
      </c>
      <c r="M143" t="e">
        <f>VLOOKUP(A143,[6]Sheet1!$A$2:$C$187,2,FALSE)</f>
        <v>#N/A</v>
      </c>
      <c r="N143">
        <f>VLOOKUP(A143,[6]Sheet1!$A$2:$C$187,3,FALSE)</f>
        <v>145</v>
      </c>
      <c r="O143" t="e">
        <f>VLOOKUP(A143,[7]Sheet1!$A$2:$C$55,2,FALSE)</f>
        <v>#N/A</v>
      </c>
      <c r="P143" t="e">
        <f>VLOOKUP(A143,[7]Sheet1!$A$2:$C$55,3,FALSE)</f>
        <v>#N/A</v>
      </c>
      <c r="Q143">
        <f>AVERAGEIF(C143:D143,"&lt;&gt;#N/A")</f>
        <v>29.5</v>
      </c>
      <c r="R143" t="e">
        <f>AVERAGEIF(E143:F143,"&lt;&gt;#N/A")</f>
        <v>#DIV/0!</v>
      </c>
      <c r="S143">
        <f>AVERAGEIF(G143:H143,"&lt;&gt;#N/A")</f>
        <v>123</v>
      </c>
      <c r="T143" t="e">
        <f>AVERAGEIF(I143:J143,"&lt;&gt;#N/A")</f>
        <v>#DIV/0!</v>
      </c>
      <c r="U143" t="e">
        <f>AVERAGEIF(K143:L143,"&lt;&gt;#N/A")</f>
        <v>#DIV/0!</v>
      </c>
      <c r="V143">
        <f>AVERAGEIF(M143:N143,"&lt;&gt;#N/A")</f>
        <v>145</v>
      </c>
      <c r="W143" t="e">
        <f>AVERAGEIF(O143:P143,"&lt;&gt;#N/A")</f>
        <v>#DIV/0!</v>
      </c>
      <c r="X143">
        <f>COUNT(O143,M143,K143,I143,G143,E143,C143)</f>
        <v>2</v>
      </c>
      <c r="Y143">
        <f>COUNT(P143,N143,L143,J143,H143,F143,D143)</f>
        <v>2</v>
      </c>
      <c r="Z143">
        <f>X143/AC143</f>
        <v>0.5</v>
      </c>
      <c r="AA143">
        <f>Y143/AC143</f>
        <v>0.5</v>
      </c>
      <c r="AB143">
        <f>VLOOKUP(Table1[[#This Row],[Country]],[8]gdp!$A$2:$B$265,2,FALSE)</f>
        <v>6657.8538913653802</v>
      </c>
      <c r="AC143">
        <f>Y143+X143</f>
        <v>4</v>
      </c>
    </row>
    <row r="144" spans="1:29" x14ac:dyDescent="0.75">
      <c r="A144" t="s">
        <v>132</v>
      </c>
      <c r="B144">
        <v>143</v>
      </c>
      <c r="C144">
        <f>VLOOKUP(A144,[1]Sheet1!$A$2:$C$166,2,FALSE)</f>
        <v>139</v>
      </c>
      <c r="D144" t="e">
        <f>VLOOKUP(A144,[1]Sheet1!$A$2:$C$166,3,FALSE)</f>
        <v>#N/A</v>
      </c>
      <c r="E144" t="e">
        <f>VLOOKUP(A144,[2]Sheet1!$A$2:$C$96,2,FALSE)</f>
        <v>#N/A</v>
      </c>
      <c r="F144" t="e">
        <f>VLOOKUP(A144,[2]Sheet1!$A$2:$C$96,3,FALSE)</f>
        <v>#N/A</v>
      </c>
      <c r="G144">
        <f>VLOOKUP(A144,[3]Sheet1!$A$2:$C$212,2,FALSE)</f>
        <v>108</v>
      </c>
      <c r="H144">
        <f>VLOOKUP(A144,[3]Sheet1!$A$2:$C$212,3,FALSE)</f>
        <v>155</v>
      </c>
      <c r="I144" t="e">
        <f>VLOOKUP(A144,[4]Sheet1!$A$2:$C$41,2,FALSE)</f>
        <v>#N/A</v>
      </c>
      <c r="J144" t="e">
        <f>VLOOKUP(A144,[4]Sheet1!$A$2:$C$41,3,FALSE)</f>
        <v>#N/A</v>
      </c>
      <c r="K144">
        <f>VLOOKUP(A144,[5]Sheet1!$A$2:$C$130,2,FALSE)</f>
        <v>87</v>
      </c>
      <c r="L144">
        <f>VLOOKUP(A144,[5]Sheet1!$A$2:$C$130,3,FALSE)</f>
        <v>53</v>
      </c>
      <c r="M144" t="e">
        <f>VLOOKUP(A144,[6]Sheet1!$A$2:$C$187,2,FALSE)</f>
        <v>#N/A</v>
      </c>
      <c r="N144">
        <f>VLOOKUP(A144,[6]Sheet1!$A$2:$C$187,3,FALSE)</f>
        <v>158</v>
      </c>
      <c r="O144" t="e">
        <f>VLOOKUP(A144,[7]Sheet1!$A$2:$C$55,2,FALSE)</f>
        <v>#N/A</v>
      </c>
      <c r="P144" t="e">
        <f>VLOOKUP(A144,[7]Sheet1!$A$2:$C$55,3,FALSE)</f>
        <v>#N/A</v>
      </c>
      <c r="Q144">
        <f>AVERAGEIF(C144:D144,"&lt;&gt;#N/A")</f>
        <v>139</v>
      </c>
      <c r="R144" t="e">
        <f>AVERAGEIF(E144:F144,"&lt;&gt;#N/A")</f>
        <v>#DIV/0!</v>
      </c>
      <c r="S144">
        <f>AVERAGEIF(G144:H144,"&lt;&gt;#N/A")</f>
        <v>131.5</v>
      </c>
      <c r="T144" t="e">
        <f>AVERAGEIF(I144:J144,"&lt;&gt;#N/A")</f>
        <v>#DIV/0!</v>
      </c>
      <c r="U144">
        <f>AVERAGEIF(K144:L144,"&lt;&gt;#N/A")</f>
        <v>70</v>
      </c>
      <c r="V144">
        <f>AVERAGEIF(M144:N144,"&lt;&gt;#N/A")</f>
        <v>158</v>
      </c>
      <c r="W144" t="e">
        <f>AVERAGEIF(O144:P144,"&lt;&gt;#N/A")</f>
        <v>#DIV/0!</v>
      </c>
      <c r="X144">
        <f>COUNT(O144,M144,K144,I144,G144,E144,C144)</f>
        <v>3</v>
      </c>
      <c r="Y144">
        <f>COUNT(P144,N144,L144,J144,H144,F144,D144)</f>
        <v>3</v>
      </c>
      <c r="Z144">
        <f>X144/AC144</f>
        <v>0.5</v>
      </c>
      <c r="AA144">
        <f>Y144/AC144</f>
        <v>0.5</v>
      </c>
      <c r="AB144">
        <f>VLOOKUP(Table1[[#This Row],[Country]],[8]gdp!$A$2:$B$265,2,FALSE)</f>
        <v>1558.34480756061</v>
      </c>
      <c r="AC144">
        <f>Y144+X144</f>
        <v>6</v>
      </c>
    </row>
    <row r="145" spans="1:29" x14ac:dyDescent="0.75">
      <c r="A145" t="s">
        <v>135</v>
      </c>
      <c r="B145">
        <v>144</v>
      </c>
      <c r="C145">
        <f>VLOOKUP(A145,[1]Sheet1!$A$2:$C$166,2,FALSE)</f>
        <v>133</v>
      </c>
      <c r="D145">
        <f>VLOOKUP(A145,[1]Sheet1!$A$2:$C$166,3,FALSE)</f>
        <v>78</v>
      </c>
      <c r="E145">
        <f>VLOOKUP(A145,[2]Sheet1!$A$2:$C$96,2,FALSE)</f>
        <v>13</v>
      </c>
      <c r="F145">
        <f>VLOOKUP(A145,[2]Sheet1!$A$2:$C$96,3,FALSE)</f>
        <v>11</v>
      </c>
      <c r="G145">
        <f>VLOOKUP(A145,[3]Sheet1!$A$2:$C$212,2,FALSE)</f>
        <v>109</v>
      </c>
      <c r="H145">
        <f>VLOOKUP(A145,[3]Sheet1!$A$2:$C$212,3,FALSE)</f>
        <v>102</v>
      </c>
      <c r="I145" t="e">
        <f>VLOOKUP(A145,[4]Sheet1!$A$2:$C$41,2,FALSE)</f>
        <v>#N/A</v>
      </c>
      <c r="J145" t="e">
        <f>VLOOKUP(A145,[4]Sheet1!$A$2:$C$41,3,FALSE)</f>
        <v>#N/A</v>
      </c>
      <c r="K145">
        <f>VLOOKUP(A145,[5]Sheet1!$A$2:$C$130,2,FALSE)</f>
        <v>66</v>
      </c>
      <c r="L145">
        <f>VLOOKUP(A145,[5]Sheet1!$A$2:$C$130,3,FALSE)</f>
        <v>36</v>
      </c>
      <c r="M145">
        <f>VLOOKUP(A145,[6]Sheet1!$A$2:$C$187,2,FALSE)</f>
        <v>153</v>
      </c>
      <c r="N145">
        <f>VLOOKUP(A145,[6]Sheet1!$A$2:$C$187,3,FALSE)</f>
        <v>126</v>
      </c>
      <c r="O145" t="e">
        <f>VLOOKUP(A145,[7]Sheet1!$A$2:$C$55,2,FALSE)</f>
        <v>#N/A</v>
      </c>
      <c r="P145" t="e">
        <f>VLOOKUP(A145,[7]Sheet1!$A$2:$C$55,3,FALSE)</f>
        <v>#N/A</v>
      </c>
      <c r="Q145">
        <f>AVERAGEIF(C145:D145,"&lt;&gt;#N/A")</f>
        <v>105.5</v>
      </c>
      <c r="R145">
        <f>AVERAGEIF(E145:F145,"&lt;&gt;#N/A")</f>
        <v>12</v>
      </c>
      <c r="S145">
        <f>AVERAGEIF(G145:H145,"&lt;&gt;#N/A")</f>
        <v>105.5</v>
      </c>
      <c r="T145" t="e">
        <f>AVERAGEIF(I145:J145,"&lt;&gt;#N/A")</f>
        <v>#DIV/0!</v>
      </c>
      <c r="U145">
        <f>AVERAGEIF(K145:L145,"&lt;&gt;#N/A")</f>
        <v>51</v>
      </c>
      <c r="V145">
        <f>AVERAGEIF(M145:N145,"&lt;&gt;#N/A")</f>
        <v>139.5</v>
      </c>
      <c r="W145" t="e">
        <f>AVERAGEIF(O145:P145,"&lt;&gt;#N/A")</f>
        <v>#DIV/0!</v>
      </c>
      <c r="X145">
        <f>COUNT(O145,M145,K145,I145,G145,E145,C145)</f>
        <v>5</v>
      </c>
      <c r="Y145">
        <f>COUNT(P145,N145,L145,J145,H145,F145,D145)</f>
        <v>5</v>
      </c>
      <c r="Z145">
        <f>X145/AC145</f>
        <v>0.5</v>
      </c>
      <c r="AA145">
        <f>Y145/AC145</f>
        <v>0.5</v>
      </c>
      <c r="AB145">
        <f>VLOOKUP(Table1[[#This Row],[Country]],[8]gdp!$A$2:$B$265,2,FALSE)</f>
        <v>2433.7180667637299</v>
      </c>
      <c r="AC145">
        <f>Y145+X145</f>
        <v>10</v>
      </c>
    </row>
    <row r="146" spans="1:29" x14ac:dyDescent="0.75">
      <c r="A146" t="s">
        <v>143</v>
      </c>
      <c r="B146">
        <v>145</v>
      </c>
      <c r="C146" t="e">
        <f>VLOOKUP(A146,[1]Sheet1!$A$2:$C$166,2,FALSE)</f>
        <v>#N/A</v>
      </c>
      <c r="D146" t="e">
        <f>VLOOKUP(A146,[1]Sheet1!$A$2:$C$166,3,FALSE)</f>
        <v>#N/A</v>
      </c>
      <c r="E146">
        <f>VLOOKUP(A146,[2]Sheet1!$A$2:$C$96,2,FALSE)</f>
        <v>7</v>
      </c>
      <c r="F146" t="e">
        <f>VLOOKUP(A146,[2]Sheet1!$A$2:$C$96,3,FALSE)</f>
        <v>#N/A</v>
      </c>
      <c r="G146">
        <f>VLOOKUP(A146,[3]Sheet1!$A$2:$C$212,2,FALSE)</f>
        <v>149</v>
      </c>
      <c r="H146">
        <f>VLOOKUP(A146,[3]Sheet1!$A$2:$C$212,3,FALSE)</f>
        <v>142</v>
      </c>
      <c r="I146" t="e">
        <f>VLOOKUP(A146,[4]Sheet1!$A$2:$C$41,2,FALSE)</f>
        <v>#N/A</v>
      </c>
      <c r="J146" t="e">
        <f>VLOOKUP(A146,[4]Sheet1!$A$2:$C$41,3,FALSE)</f>
        <v>#N/A</v>
      </c>
      <c r="K146" t="e">
        <f>VLOOKUP(A146,[5]Sheet1!$A$2:$C$130,2,FALSE)</f>
        <v>#N/A</v>
      </c>
      <c r="L146" t="e">
        <f>VLOOKUP(A146,[5]Sheet1!$A$2:$C$130,3,FALSE)</f>
        <v>#N/A</v>
      </c>
      <c r="M146">
        <f>VLOOKUP(A146,[6]Sheet1!$A$2:$C$187,2,FALSE)</f>
        <v>144</v>
      </c>
      <c r="N146">
        <f>VLOOKUP(A146,[6]Sheet1!$A$2:$C$187,3,FALSE)</f>
        <v>149</v>
      </c>
      <c r="O146" t="e">
        <f>VLOOKUP(A146,[7]Sheet1!$A$2:$C$55,2,FALSE)</f>
        <v>#N/A</v>
      </c>
      <c r="P146" t="e">
        <f>VLOOKUP(A146,[7]Sheet1!$A$2:$C$55,3,FALSE)</f>
        <v>#N/A</v>
      </c>
      <c r="Q146" t="e">
        <f>AVERAGEIF(C146:D146,"&lt;&gt;#N/A")</f>
        <v>#DIV/0!</v>
      </c>
      <c r="R146">
        <f>AVERAGEIF(E146:F146,"&lt;&gt;#N/A")</f>
        <v>7</v>
      </c>
      <c r="S146">
        <f>AVERAGEIF(G146:H146,"&lt;&gt;#N/A")</f>
        <v>145.5</v>
      </c>
      <c r="T146" t="e">
        <f>AVERAGEIF(I146:J146,"&lt;&gt;#N/A")</f>
        <v>#DIV/0!</v>
      </c>
      <c r="U146" t="e">
        <f>AVERAGEIF(K146:L146,"&lt;&gt;#N/A")</f>
        <v>#DIV/0!</v>
      </c>
      <c r="V146">
        <f>AVERAGEIF(M146:N146,"&lt;&gt;#N/A")</f>
        <v>146.5</v>
      </c>
      <c r="W146" t="e">
        <f>AVERAGEIF(O146:P146,"&lt;&gt;#N/A")</f>
        <v>#DIV/0!</v>
      </c>
      <c r="X146">
        <f>COUNT(O146,M146,K146,I146,G146,E146,C146)</f>
        <v>3</v>
      </c>
      <c r="Y146">
        <f>COUNT(P146,N146,L146,J146,H146,F146,D146)</f>
        <v>2</v>
      </c>
      <c r="Z146">
        <f>X146/AC146</f>
        <v>0.6</v>
      </c>
      <c r="AA146">
        <f>Y146/AC146</f>
        <v>0.4</v>
      </c>
      <c r="AB146">
        <f>VLOOKUP(Table1[[#This Row],[Country]],[8]gdp!$A$2:$B$265,2,FALSE)</f>
        <v>1976.3632389106001</v>
      </c>
      <c r="AC146">
        <f>Y146+X146</f>
        <v>5</v>
      </c>
    </row>
    <row r="147" spans="1:29" x14ac:dyDescent="0.75">
      <c r="A147" t="s">
        <v>137</v>
      </c>
      <c r="B147">
        <v>146</v>
      </c>
      <c r="C147">
        <f>VLOOKUP(A147,[1]Sheet1!$A$2:$C$166,2,FALSE)</f>
        <v>146</v>
      </c>
      <c r="D147" t="e">
        <f>VLOOKUP(A147,[1]Sheet1!$A$2:$C$166,3,FALSE)</f>
        <v>#N/A</v>
      </c>
      <c r="E147">
        <f>VLOOKUP(A147,[2]Sheet1!$A$2:$C$96,2,FALSE)</f>
        <v>32</v>
      </c>
      <c r="F147">
        <f>VLOOKUP(A147,[2]Sheet1!$A$2:$C$96,3,FALSE)</f>
        <v>37</v>
      </c>
      <c r="G147">
        <f>VLOOKUP(A147,[3]Sheet1!$A$2:$C$212,2,FALSE)</f>
        <v>147</v>
      </c>
      <c r="H147">
        <f>VLOOKUP(A147,[3]Sheet1!$A$2:$C$212,3,FALSE)</f>
        <v>151</v>
      </c>
      <c r="I147" t="e">
        <f>VLOOKUP(A147,[4]Sheet1!$A$2:$C$41,2,FALSE)</f>
        <v>#N/A</v>
      </c>
      <c r="J147" t="e">
        <f>VLOOKUP(A147,[4]Sheet1!$A$2:$C$41,3,FALSE)</f>
        <v>#N/A</v>
      </c>
      <c r="K147">
        <f>VLOOKUP(A147,[5]Sheet1!$A$2:$C$130,2,FALSE)</f>
        <v>89</v>
      </c>
      <c r="L147">
        <f>VLOOKUP(A147,[5]Sheet1!$A$2:$C$130,3,FALSE)</f>
        <v>72</v>
      </c>
      <c r="M147">
        <f>VLOOKUP(A147,[6]Sheet1!$A$2:$C$187,2,FALSE)</f>
        <v>95</v>
      </c>
      <c r="N147">
        <f>VLOOKUP(A147,[6]Sheet1!$A$2:$C$187,3,FALSE)</f>
        <v>68</v>
      </c>
      <c r="O147" t="e">
        <f>VLOOKUP(A147,[7]Sheet1!$A$2:$C$55,2,FALSE)</f>
        <v>#N/A</v>
      </c>
      <c r="P147" t="e">
        <f>VLOOKUP(A147,[7]Sheet1!$A$2:$C$55,3,FALSE)</f>
        <v>#N/A</v>
      </c>
      <c r="Q147">
        <f>AVERAGEIF(C147:D147,"&lt;&gt;#N/A")</f>
        <v>146</v>
      </c>
      <c r="R147">
        <f>AVERAGEIF(E147:F147,"&lt;&gt;#N/A")</f>
        <v>34.5</v>
      </c>
      <c r="S147">
        <f>AVERAGEIF(G147:H147,"&lt;&gt;#N/A")</f>
        <v>149</v>
      </c>
      <c r="T147" t="e">
        <f>AVERAGEIF(I147:J147,"&lt;&gt;#N/A")</f>
        <v>#DIV/0!</v>
      </c>
      <c r="U147">
        <f>AVERAGEIF(K147:L147,"&lt;&gt;#N/A")</f>
        <v>80.5</v>
      </c>
      <c r="V147">
        <f>AVERAGEIF(M147:N147,"&lt;&gt;#N/A")</f>
        <v>81.5</v>
      </c>
      <c r="W147" t="e">
        <f>AVERAGEIF(O147:P147,"&lt;&gt;#N/A")</f>
        <v>#DIV/0!</v>
      </c>
      <c r="X147">
        <f>COUNT(O147,M147,K147,I147,G147,E147,C147)</f>
        <v>5</v>
      </c>
      <c r="Y147">
        <f>COUNT(P147,N147,L147,J147,H147,F147,D147)</f>
        <v>4</v>
      </c>
      <c r="Z147">
        <f>X147/AC147</f>
        <v>0.55555555555555558</v>
      </c>
      <c r="AA147">
        <f>Y147/AC147</f>
        <v>0.44444444444444442</v>
      </c>
      <c r="AB147">
        <f>VLOOKUP(Table1[[#This Row],[Country]],[8]gdp!$A$2:$B$265,2,FALSE)</f>
        <v>17024.170004008301</v>
      </c>
      <c r="AC147">
        <f>Y147+X147</f>
        <v>9</v>
      </c>
    </row>
    <row r="148" spans="1:29" x14ac:dyDescent="0.75">
      <c r="A148" t="s">
        <v>139</v>
      </c>
      <c r="B148">
        <v>147</v>
      </c>
      <c r="C148" t="e">
        <f>VLOOKUP(A148,[1]Sheet1!$A$2:$C$166,2,FALSE)</f>
        <v>#N/A</v>
      </c>
      <c r="D148" t="e">
        <f>VLOOKUP(A148,[1]Sheet1!$A$2:$C$166,3,FALSE)</f>
        <v>#N/A</v>
      </c>
      <c r="E148">
        <f>VLOOKUP(A148,[2]Sheet1!$A$2:$C$96,2,FALSE)</f>
        <v>62</v>
      </c>
      <c r="F148">
        <f>VLOOKUP(A148,[2]Sheet1!$A$2:$C$96,3,FALSE)</f>
        <v>49</v>
      </c>
      <c r="G148">
        <f>VLOOKUP(A148,[3]Sheet1!$A$2:$C$212,2,FALSE)</f>
        <v>127</v>
      </c>
      <c r="H148">
        <f>VLOOKUP(A148,[3]Sheet1!$A$2:$C$212,3,FALSE)</f>
        <v>147</v>
      </c>
      <c r="I148" t="e">
        <f>VLOOKUP(A148,[4]Sheet1!$A$2:$C$41,2,FALSE)</f>
        <v>#N/A</v>
      </c>
      <c r="J148" t="e">
        <f>VLOOKUP(A148,[4]Sheet1!$A$2:$C$41,3,FALSE)</f>
        <v>#N/A</v>
      </c>
      <c r="K148" t="e">
        <f>VLOOKUP(A148,[5]Sheet1!$A$2:$C$130,2,FALSE)</f>
        <v>#N/A</v>
      </c>
      <c r="L148" t="e">
        <f>VLOOKUP(A148,[5]Sheet1!$A$2:$C$130,3,FALSE)</f>
        <v>#N/A</v>
      </c>
      <c r="M148">
        <f>VLOOKUP(A148,[6]Sheet1!$A$2:$C$187,2,FALSE)</f>
        <v>155</v>
      </c>
      <c r="N148">
        <f>VLOOKUP(A148,[6]Sheet1!$A$2:$C$187,3,FALSE)</f>
        <v>134</v>
      </c>
      <c r="O148" t="e">
        <f>VLOOKUP(A148,[7]Sheet1!$A$2:$C$55,2,FALSE)</f>
        <v>#N/A</v>
      </c>
      <c r="P148" t="e">
        <f>VLOOKUP(A148,[7]Sheet1!$A$2:$C$55,3,FALSE)</f>
        <v>#N/A</v>
      </c>
      <c r="Q148" t="e">
        <f>AVERAGEIF(C148:D148,"&lt;&gt;#N/A")</f>
        <v>#DIV/0!</v>
      </c>
      <c r="R148">
        <f>AVERAGEIF(E148:F148,"&lt;&gt;#N/A")</f>
        <v>55.5</v>
      </c>
      <c r="S148">
        <f>AVERAGEIF(G148:H148,"&lt;&gt;#N/A")</f>
        <v>137</v>
      </c>
      <c r="T148" t="e">
        <f>AVERAGEIF(I148:J148,"&lt;&gt;#N/A")</f>
        <v>#DIV/0!</v>
      </c>
      <c r="U148" t="e">
        <f>AVERAGEIF(K148:L148,"&lt;&gt;#N/A")</f>
        <v>#DIV/0!</v>
      </c>
      <c r="V148">
        <f>AVERAGEIF(M148:N148,"&lt;&gt;#N/A")</f>
        <v>144.5</v>
      </c>
      <c r="W148" t="e">
        <f>AVERAGEIF(O148:P148,"&lt;&gt;#N/A")</f>
        <v>#DIV/0!</v>
      </c>
      <c r="X148">
        <f>COUNT(O148,M148,K148,I148,G148,E148,C148)</f>
        <v>3</v>
      </c>
      <c r="Y148">
        <f>COUNT(P148,N148,L148,J148,H148,F148,D148)</f>
        <v>3</v>
      </c>
      <c r="Z148">
        <f>X148/AC148</f>
        <v>0.5</v>
      </c>
      <c r="AA148">
        <f>Y148/AC148</f>
        <v>0.5</v>
      </c>
      <c r="AB148">
        <f>VLOOKUP(Table1[[#This Row],[Country]],[8]gdp!$A$2:$B$265,2,FALSE)</f>
        <v>1204.74834562311</v>
      </c>
      <c r="AC148">
        <f>Y148+X148</f>
        <v>6</v>
      </c>
    </row>
    <row r="149" spans="1:29" x14ac:dyDescent="0.75">
      <c r="A149" t="s">
        <v>136</v>
      </c>
      <c r="B149">
        <v>148</v>
      </c>
      <c r="C149">
        <f>VLOOKUP(A149,[1]Sheet1!$A$2:$C$166,2,FALSE)</f>
        <v>153</v>
      </c>
      <c r="D149" t="e">
        <f>VLOOKUP(A149,[1]Sheet1!$A$2:$C$166,3,FALSE)</f>
        <v>#N/A</v>
      </c>
      <c r="E149" t="e">
        <f>VLOOKUP(A149,[2]Sheet1!$A$2:$C$96,2,FALSE)</f>
        <v>#N/A</v>
      </c>
      <c r="F149" t="e">
        <f>VLOOKUP(A149,[2]Sheet1!$A$2:$C$96,3,FALSE)</f>
        <v>#N/A</v>
      </c>
      <c r="G149">
        <f>VLOOKUP(A149,[3]Sheet1!$A$2:$C$212,2,FALSE)</f>
        <v>102</v>
      </c>
      <c r="H149">
        <f>VLOOKUP(A149,[3]Sheet1!$A$2:$C$212,3,FALSE)</f>
        <v>72</v>
      </c>
      <c r="I149" t="e">
        <f>VLOOKUP(A149,[4]Sheet1!$A$2:$C$41,2,FALSE)</f>
        <v>#N/A</v>
      </c>
      <c r="J149" t="e">
        <f>VLOOKUP(A149,[4]Sheet1!$A$2:$C$41,3,FALSE)</f>
        <v>#N/A</v>
      </c>
      <c r="K149" t="e">
        <f>VLOOKUP(A149,[5]Sheet1!$A$2:$C$130,2,FALSE)</f>
        <v>#N/A</v>
      </c>
      <c r="L149" t="e">
        <f>VLOOKUP(A149,[5]Sheet1!$A$2:$C$130,3,FALSE)</f>
        <v>#N/A</v>
      </c>
      <c r="M149">
        <f>VLOOKUP(A149,[6]Sheet1!$A$2:$C$187,2,FALSE)</f>
        <v>58</v>
      </c>
      <c r="N149">
        <f>VLOOKUP(A149,[6]Sheet1!$A$2:$C$187,3,FALSE)</f>
        <v>97</v>
      </c>
      <c r="O149" t="e">
        <f>VLOOKUP(A149,[7]Sheet1!$A$2:$C$55,2,FALSE)</f>
        <v>#N/A</v>
      </c>
      <c r="P149" t="e">
        <f>VLOOKUP(A149,[7]Sheet1!$A$2:$C$55,3,FALSE)</f>
        <v>#N/A</v>
      </c>
      <c r="Q149">
        <f>AVERAGEIF(C149:D149,"&lt;&gt;#N/A")</f>
        <v>153</v>
      </c>
      <c r="R149" t="e">
        <f>AVERAGEIF(E149:F149,"&lt;&gt;#N/A")</f>
        <v>#DIV/0!</v>
      </c>
      <c r="S149">
        <f>AVERAGEIF(G149:H149,"&lt;&gt;#N/A")</f>
        <v>87</v>
      </c>
      <c r="T149" t="e">
        <f>AVERAGEIF(I149:J149,"&lt;&gt;#N/A")</f>
        <v>#DIV/0!</v>
      </c>
      <c r="U149" t="e">
        <f>AVERAGEIF(K149:L149,"&lt;&gt;#N/A")</f>
        <v>#DIV/0!</v>
      </c>
      <c r="V149">
        <f>AVERAGEIF(M149:N149,"&lt;&gt;#N/A")</f>
        <v>77.5</v>
      </c>
      <c r="W149" t="e">
        <f>AVERAGEIF(O149:P149,"&lt;&gt;#N/A")</f>
        <v>#DIV/0!</v>
      </c>
      <c r="X149">
        <f>COUNT(O149,M149,K149,I149,G149,E149,C149)</f>
        <v>3</v>
      </c>
      <c r="Y149">
        <f>COUNT(P149,N149,L149,J149,H149,F149,D149)</f>
        <v>2</v>
      </c>
      <c r="Z149">
        <f>X149/AC149</f>
        <v>0.6</v>
      </c>
      <c r="AA149">
        <f>Y149/AC149</f>
        <v>0.4</v>
      </c>
      <c r="AB149">
        <f>VLOOKUP(Table1[[#This Row],[Country]],[8]gdp!$A$2:$B$265,2,FALSE)</f>
        <v>1818.79478359975</v>
      </c>
      <c r="AC149">
        <f>Y149+X149</f>
        <v>5</v>
      </c>
    </row>
    <row r="150" spans="1:29" x14ac:dyDescent="0.75">
      <c r="A150" t="s">
        <v>131</v>
      </c>
      <c r="B150">
        <v>149</v>
      </c>
      <c r="C150" t="e">
        <f>VLOOKUP(A150,[1]Sheet1!$A$2:$C$166,2,FALSE)</f>
        <v>#N/A</v>
      </c>
      <c r="D150" t="e">
        <f>VLOOKUP(A150,[1]Sheet1!$A$2:$C$166,3,FALSE)</f>
        <v>#N/A</v>
      </c>
      <c r="E150" t="e">
        <f>VLOOKUP(A150,[2]Sheet1!$A$2:$C$96,2,FALSE)</f>
        <v>#N/A</v>
      </c>
      <c r="F150" t="e">
        <f>VLOOKUP(A150,[2]Sheet1!$A$2:$C$96,3,FALSE)</f>
        <v>#N/A</v>
      </c>
      <c r="G150">
        <f>VLOOKUP(A150,[3]Sheet1!$A$2:$C$212,2,FALSE)</f>
        <v>153</v>
      </c>
      <c r="H150" t="e">
        <f>VLOOKUP(A150,[3]Sheet1!$A$2:$C$212,3,FALSE)</f>
        <v>#N/A</v>
      </c>
      <c r="I150" t="e">
        <f>VLOOKUP(A150,[4]Sheet1!$A$2:$C$41,2,FALSE)</f>
        <v>#N/A</v>
      </c>
      <c r="J150" t="e">
        <f>VLOOKUP(A150,[4]Sheet1!$A$2:$C$41,3,FALSE)</f>
        <v>#N/A</v>
      </c>
      <c r="K150" t="e">
        <f>VLOOKUP(A150,[5]Sheet1!$A$2:$C$130,2,FALSE)</f>
        <v>#N/A</v>
      </c>
      <c r="L150" t="e">
        <f>VLOOKUP(A150,[5]Sheet1!$A$2:$C$130,3,FALSE)</f>
        <v>#N/A</v>
      </c>
      <c r="M150" t="e">
        <f>VLOOKUP(A150,[6]Sheet1!$A$2:$C$187,2,FALSE)</f>
        <v>#N/A</v>
      </c>
      <c r="N150" t="e">
        <f>VLOOKUP(A150,[6]Sheet1!$A$2:$C$187,3,FALSE)</f>
        <v>#N/A</v>
      </c>
      <c r="O150" t="e">
        <f>VLOOKUP(A150,[7]Sheet1!$A$2:$C$55,2,FALSE)</f>
        <v>#N/A</v>
      </c>
      <c r="P150" t="e">
        <f>VLOOKUP(A150,[7]Sheet1!$A$2:$C$55,3,FALSE)</f>
        <v>#N/A</v>
      </c>
      <c r="Q150" t="e">
        <f>AVERAGEIF(C150:D150,"&lt;&gt;#N/A")</f>
        <v>#DIV/0!</v>
      </c>
      <c r="R150" t="e">
        <f>AVERAGEIF(E150:F150,"&lt;&gt;#N/A")</f>
        <v>#DIV/0!</v>
      </c>
      <c r="S150">
        <f>AVERAGEIF(G150:H150,"&lt;&gt;#N/A")</f>
        <v>153</v>
      </c>
      <c r="T150" t="e">
        <f>AVERAGEIF(I150:J150,"&lt;&gt;#N/A")</f>
        <v>#DIV/0!</v>
      </c>
      <c r="U150" t="e">
        <f>AVERAGEIF(K150:L150,"&lt;&gt;#N/A")</f>
        <v>#DIV/0!</v>
      </c>
      <c r="V150" t="e">
        <f>AVERAGEIF(M150:N150,"&lt;&gt;#N/A")</f>
        <v>#DIV/0!</v>
      </c>
      <c r="W150" t="e">
        <f>AVERAGEIF(O150:P150,"&lt;&gt;#N/A")</f>
        <v>#DIV/0!</v>
      </c>
      <c r="X150">
        <f>COUNT(O150,M150,K150,I150,G150,E150,C150)</f>
        <v>1</v>
      </c>
      <c r="Y150">
        <f>COUNT(P150,N150,L150,J150,H150,F150,D150)</f>
        <v>0</v>
      </c>
      <c r="Z150">
        <f>X150/AC150</f>
        <v>1</v>
      </c>
      <c r="AA150">
        <f>Y150/AC150</f>
        <v>0</v>
      </c>
      <c r="AB150">
        <f>VLOOKUP(Table1[[#This Row],[Country]],[8]gdp!$A$2:$B$265,2,FALSE)</f>
        <v>1285.30370561979</v>
      </c>
      <c r="AC150">
        <f>Y150+X150</f>
        <v>1</v>
      </c>
    </row>
    <row r="151" spans="1:29" x14ac:dyDescent="0.75">
      <c r="A151" t="s">
        <v>138</v>
      </c>
      <c r="B151">
        <v>150</v>
      </c>
      <c r="C151">
        <f>VLOOKUP(A151,[1]Sheet1!$A$2:$C$166,2,FALSE)</f>
        <v>89</v>
      </c>
      <c r="D151" t="e">
        <f>VLOOKUP(A151,[1]Sheet1!$A$2:$C$166,3,FALSE)</f>
        <v>#N/A</v>
      </c>
      <c r="E151" t="e">
        <f>VLOOKUP(A151,[2]Sheet1!$A$2:$C$96,2,FALSE)</f>
        <v>#N/A</v>
      </c>
      <c r="F151" t="e">
        <f>VLOOKUP(A151,[2]Sheet1!$A$2:$C$96,3,FALSE)</f>
        <v>#N/A</v>
      </c>
      <c r="G151">
        <f>VLOOKUP(A151,[3]Sheet1!$A$2:$C$212,2,FALSE)</f>
        <v>85</v>
      </c>
      <c r="H151" t="e">
        <f>VLOOKUP(A151,[3]Sheet1!$A$2:$C$212,3,FALSE)</f>
        <v>#N/A</v>
      </c>
      <c r="I151" t="e">
        <f>VLOOKUP(A151,[4]Sheet1!$A$2:$C$41,2,FALSE)</f>
        <v>#N/A</v>
      </c>
      <c r="J151" t="e">
        <f>VLOOKUP(A151,[4]Sheet1!$A$2:$C$41,3,FALSE)</f>
        <v>#N/A</v>
      </c>
      <c r="K151" t="e">
        <f>VLOOKUP(A151,[5]Sheet1!$A$2:$C$130,2,FALSE)</f>
        <v>#N/A</v>
      </c>
      <c r="L151" t="e">
        <f>VLOOKUP(A151,[5]Sheet1!$A$2:$C$130,3,FALSE)</f>
        <v>#N/A</v>
      </c>
      <c r="M151" t="e">
        <f>VLOOKUP(A151,[6]Sheet1!$A$2:$C$187,2,FALSE)</f>
        <v>#N/A</v>
      </c>
      <c r="N151" t="e">
        <f>VLOOKUP(A151,[6]Sheet1!$A$2:$C$187,3,FALSE)</f>
        <v>#N/A</v>
      </c>
      <c r="O151" t="e">
        <f>VLOOKUP(A151,[7]Sheet1!$A$2:$C$55,2,FALSE)</f>
        <v>#N/A</v>
      </c>
      <c r="P151" t="e">
        <f>VLOOKUP(A151,[7]Sheet1!$A$2:$C$55,3,FALSE)</f>
        <v>#N/A</v>
      </c>
      <c r="Q151">
        <f>AVERAGEIF(C151:D151,"&lt;&gt;#N/A")</f>
        <v>89</v>
      </c>
      <c r="R151" t="e">
        <f>AVERAGEIF(E151:F151,"&lt;&gt;#N/A")</f>
        <v>#DIV/0!</v>
      </c>
      <c r="S151">
        <f>AVERAGEIF(G151:H151,"&lt;&gt;#N/A")</f>
        <v>85</v>
      </c>
      <c r="T151" t="e">
        <f>AVERAGEIF(I151:J151,"&lt;&gt;#N/A")</f>
        <v>#DIV/0!</v>
      </c>
      <c r="U151" t="e">
        <f>AVERAGEIF(K151:L151,"&lt;&gt;#N/A")</f>
        <v>#DIV/0!</v>
      </c>
      <c r="V151" t="e">
        <f>AVERAGEIF(M151:N151,"&lt;&gt;#N/A")</f>
        <v>#DIV/0!</v>
      </c>
      <c r="W151" t="e">
        <f>AVERAGEIF(O151:P151,"&lt;&gt;#N/A")</f>
        <v>#DIV/0!</v>
      </c>
      <c r="X151">
        <f>COUNT(O151,M151,K151,I151,G151,E151,C151)</f>
        <v>2</v>
      </c>
      <c r="Y151">
        <f>COUNT(P151,N151,L151,J151,H151,F151,D151)</f>
        <v>0</v>
      </c>
      <c r="Z151">
        <f>X151/AC151</f>
        <v>1</v>
      </c>
      <c r="AA151">
        <f>Y151/AC151</f>
        <v>0</v>
      </c>
      <c r="AB151">
        <f>VLOOKUP(Table1[[#This Row],[Country]],[8]gdp!$A$2:$B$265,2,FALSE)</f>
        <v>2684</v>
      </c>
      <c r="AC151">
        <f>Y151+X151</f>
        <v>2</v>
      </c>
    </row>
    <row r="152" spans="1:29" x14ac:dyDescent="0.75">
      <c r="A152" t="s">
        <v>141</v>
      </c>
      <c r="B152">
        <v>151</v>
      </c>
      <c r="C152">
        <f>VLOOKUP(A152,[1]Sheet1!$A$2:$C$166,2,FALSE)</f>
        <v>87</v>
      </c>
      <c r="D152">
        <f>VLOOKUP(A152,[1]Sheet1!$A$2:$C$166,3,FALSE)</f>
        <v>71</v>
      </c>
      <c r="E152">
        <f>VLOOKUP(A152,[2]Sheet1!$A$2:$C$96,2,FALSE)</f>
        <v>81</v>
      </c>
      <c r="F152">
        <f>VLOOKUP(A152,[2]Sheet1!$A$2:$C$96,3,FALSE)</f>
        <v>30</v>
      </c>
      <c r="G152">
        <f>VLOOKUP(A152,[3]Sheet1!$A$2:$C$212,2,FALSE)</f>
        <v>136</v>
      </c>
      <c r="H152">
        <f>VLOOKUP(A152,[3]Sheet1!$A$2:$C$212,3,FALSE)</f>
        <v>140</v>
      </c>
      <c r="I152" t="e">
        <f>VLOOKUP(A152,[4]Sheet1!$A$2:$C$41,2,FALSE)</f>
        <v>#N/A</v>
      </c>
      <c r="J152" t="e">
        <f>VLOOKUP(A152,[4]Sheet1!$A$2:$C$41,3,FALSE)</f>
        <v>#N/A</v>
      </c>
      <c r="K152">
        <f>VLOOKUP(A152,[5]Sheet1!$A$2:$C$130,2,FALSE)</f>
        <v>85</v>
      </c>
      <c r="L152">
        <f>VLOOKUP(A152,[5]Sheet1!$A$2:$C$130,3,FALSE)</f>
        <v>96</v>
      </c>
      <c r="M152">
        <f>VLOOKUP(A152,[6]Sheet1!$A$2:$C$187,2,FALSE)</f>
        <v>56</v>
      </c>
      <c r="N152">
        <f>VLOOKUP(A152,[6]Sheet1!$A$2:$C$187,3,FALSE)</f>
        <v>114</v>
      </c>
      <c r="O152" t="e">
        <f>VLOOKUP(A152,[7]Sheet1!$A$2:$C$55,2,FALSE)</f>
        <v>#N/A</v>
      </c>
      <c r="P152" t="e">
        <f>VLOOKUP(A152,[7]Sheet1!$A$2:$C$55,3,FALSE)</f>
        <v>#N/A</v>
      </c>
      <c r="Q152">
        <f>AVERAGEIF(C152:D152,"&lt;&gt;#N/A")</f>
        <v>79</v>
      </c>
      <c r="R152">
        <f>AVERAGEIF(E152:F152,"&lt;&gt;#N/A")</f>
        <v>55.5</v>
      </c>
      <c r="S152">
        <f>AVERAGEIF(G152:H152,"&lt;&gt;#N/A")</f>
        <v>138</v>
      </c>
      <c r="T152" t="e">
        <f>AVERAGEIF(I152:J152,"&lt;&gt;#N/A")</f>
        <v>#DIV/0!</v>
      </c>
      <c r="U152">
        <f>AVERAGEIF(K152:L152,"&lt;&gt;#N/A")</f>
        <v>90.5</v>
      </c>
      <c r="V152">
        <f>AVERAGEIF(M152:N152,"&lt;&gt;#N/A")</f>
        <v>85</v>
      </c>
      <c r="W152" t="e">
        <f>AVERAGEIF(O152:P152,"&lt;&gt;#N/A")</f>
        <v>#DIV/0!</v>
      </c>
      <c r="X152">
        <f>COUNT(O152,M152,K152,I152,G152,E152,C152)</f>
        <v>5</v>
      </c>
      <c r="Y152">
        <f>COUNT(P152,N152,L152,J152,H152,F152,D152)</f>
        <v>5</v>
      </c>
      <c r="Z152">
        <f>X152/AC152</f>
        <v>0.5</v>
      </c>
      <c r="AA152">
        <f>Y152/AC152</f>
        <v>0.5</v>
      </c>
      <c r="AB152">
        <f>VLOOKUP(Table1[[#This Row],[Country]],[8]gdp!$A$2:$B$265,2,FALSE)</f>
        <v>2043.4957330868899</v>
      </c>
      <c r="AC152">
        <f>Y152+X152</f>
        <v>10</v>
      </c>
    </row>
    <row r="153" spans="1:29" x14ac:dyDescent="0.75">
      <c r="A153" t="s">
        <v>140</v>
      </c>
      <c r="B153">
        <v>152</v>
      </c>
      <c r="C153" t="e">
        <f>VLOOKUP(A153,[1]Sheet1!$A$2:$C$166,2,FALSE)</f>
        <v>#N/A</v>
      </c>
      <c r="D153" t="e">
        <f>VLOOKUP(A153,[1]Sheet1!$A$2:$C$166,3,FALSE)</f>
        <v>#N/A</v>
      </c>
      <c r="E153" t="e">
        <f>VLOOKUP(A153,[2]Sheet1!$A$2:$C$96,2,FALSE)</f>
        <v>#N/A</v>
      </c>
      <c r="F153" t="e">
        <f>VLOOKUP(A153,[2]Sheet1!$A$2:$C$96,3,FALSE)</f>
        <v>#N/A</v>
      </c>
      <c r="G153">
        <f>VLOOKUP(A153,[3]Sheet1!$A$2:$C$212,2,FALSE)</f>
        <v>144</v>
      </c>
      <c r="H153" t="e">
        <f>VLOOKUP(A153,[3]Sheet1!$A$2:$C$212,3,FALSE)</f>
        <v>#N/A</v>
      </c>
      <c r="I153" t="e">
        <f>VLOOKUP(A153,[4]Sheet1!$A$2:$C$41,2,FALSE)</f>
        <v>#N/A</v>
      </c>
      <c r="J153" t="e">
        <f>VLOOKUP(A153,[4]Sheet1!$A$2:$C$41,3,FALSE)</f>
        <v>#N/A</v>
      </c>
      <c r="K153" t="e">
        <f>VLOOKUP(A153,[5]Sheet1!$A$2:$C$130,2,FALSE)</f>
        <v>#N/A</v>
      </c>
      <c r="L153" t="e">
        <f>VLOOKUP(A153,[5]Sheet1!$A$2:$C$130,3,FALSE)</f>
        <v>#N/A</v>
      </c>
      <c r="M153" t="e">
        <f>VLOOKUP(A153,[6]Sheet1!$A$2:$C$187,2,FALSE)</f>
        <v>#N/A</v>
      </c>
      <c r="N153" t="e">
        <f>VLOOKUP(A153,[6]Sheet1!$A$2:$C$187,3,FALSE)</f>
        <v>#N/A</v>
      </c>
      <c r="O153" t="e">
        <f>VLOOKUP(A153,[7]Sheet1!$A$2:$C$55,2,FALSE)</f>
        <v>#N/A</v>
      </c>
      <c r="P153" t="e">
        <f>VLOOKUP(A153,[7]Sheet1!$A$2:$C$55,3,FALSE)</f>
        <v>#N/A</v>
      </c>
      <c r="Q153" t="e">
        <f>AVERAGEIF(C153:D153,"&lt;&gt;#N/A")</f>
        <v>#DIV/0!</v>
      </c>
      <c r="R153" t="e">
        <f>AVERAGEIF(E153:F153,"&lt;&gt;#N/A")</f>
        <v>#DIV/0!</v>
      </c>
      <c r="S153">
        <f>AVERAGEIF(G153:H153,"&lt;&gt;#N/A")</f>
        <v>144</v>
      </c>
      <c r="T153" t="e">
        <f>AVERAGEIF(I153:J153,"&lt;&gt;#N/A")</f>
        <v>#DIV/0!</v>
      </c>
      <c r="U153" t="e">
        <f>AVERAGEIF(K153:L153,"&lt;&gt;#N/A")</f>
        <v>#DIV/0!</v>
      </c>
      <c r="V153" t="e">
        <f>AVERAGEIF(M153:N153,"&lt;&gt;#N/A")</f>
        <v>#DIV/0!</v>
      </c>
      <c r="W153" t="e">
        <f>AVERAGEIF(O153:P153,"&lt;&gt;#N/A")</f>
        <v>#DIV/0!</v>
      </c>
      <c r="X153">
        <f>COUNT(O153,M153,K153,I153,G153,E153,C153)</f>
        <v>1</v>
      </c>
      <c r="Y153">
        <f>COUNT(P153,N153,L153,J153,H153,F153,D153)</f>
        <v>0</v>
      </c>
      <c r="Z153">
        <f>X153/AC153</f>
        <v>1</v>
      </c>
      <c r="AA153">
        <f>Y153/AC153</f>
        <v>0</v>
      </c>
      <c r="AB153">
        <f>VLOOKUP(Table1[[#This Row],[Country]],[8]gdp!$A$2:$B$265,2,FALSE)</f>
        <v>2606.3924586633302</v>
      </c>
      <c r="AC153">
        <f>Y153+X153</f>
        <v>1</v>
      </c>
    </row>
    <row r="154" spans="1:29" x14ac:dyDescent="0.75">
      <c r="A154" t="s">
        <v>142</v>
      </c>
      <c r="B154">
        <v>153</v>
      </c>
      <c r="C154">
        <f>VLOOKUP(A154,[1]Sheet1!$A$2:$C$166,2,FALSE)</f>
        <v>156</v>
      </c>
      <c r="D154" t="e">
        <f>VLOOKUP(A154,[1]Sheet1!$A$2:$C$166,3,FALSE)</f>
        <v>#N/A</v>
      </c>
      <c r="E154">
        <f>VLOOKUP(A154,[2]Sheet1!$A$2:$C$96,2,FALSE)</f>
        <v>41</v>
      </c>
      <c r="F154">
        <f>VLOOKUP(A154,[2]Sheet1!$A$2:$C$96,3,FALSE)</f>
        <v>20</v>
      </c>
      <c r="G154">
        <f>VLOOKUP(A154,[3]Sheet1!$A$2:$C$212,2,FALSE)</f>
        <v>131</v>
      </c>
      <c r="H154">
        <f>VLOOKUP(A154,[3]Sheet1!$A$2:$C$212,3,FALSE)</f>
        <v>133</v>
      </c>
      <c r="I154" t="e">
        <f>VLOOKUP(A154,[4]Sheet1!$A$2:$C$41,2,FALSE)</f>
        <v>#N/A</v>
      </c>
      <c r="J154" t="e">
        <f>VLOOKUP(A154,[4]Sheet1!$A$2:$C$41,3,FALSE)</f>
        <v>#N/A</v>
      </c>
      <c r="K154" t="e">
        <f>VLOOKUP(A154,[5]Sheet1!$A$2:$C$130,2,FALSE)</f>
        <v>#N/A</v>
      </c>
      <c r="L154" t="e">
        <f>VLOOKUP(A154,[5]Sheet1!$A$2:$C$130,3,FALSE)</f>
        <v>#N/A</v>
      </c>
      <c r="M154">
        <f>VLOOKUP(A154,[6]Sheet1!$A$2:$C$187,2,FALSE)</f>
        <v>157</v>
      </c>
      <c r="N154">
        <f>VLOOKUP(A154,[6]Sheet1!$A$2:$C$187,3,FALSE)</f>
        <v>138</v>
      </c>
      <c r="O154" t="e">
        <f>VLOOKUP(A154,[7]Sheet1!$A$2:$C$55,2,FALSE)</f>
        <v>#N/A</v>
      </c>
      <c r="P154" t="e">
        <f>VLOOKUP(A154,[7]Sheet1!$A$2:$C$55,3,FALSE)</f>
        <v>#N/A</v>
      </c>
      <c r="Q154">
        <f>AVERAGEIF(C154:D154,"&lt;&gt;#N/A")</f>
        <v>156</v>
      </c>
      <c r="R154">
        <f>AVERAGEIF(E154:F154,"&lt;&gt;#N/A")</f>
        <v>30.5</v>
      </c>
      <c r="S154">
        <f>AVERAGEIF(G154:H154,"&lt;&gt;#N/A")</f>
        <v>132</v>
      </c>
      <c r="T154" t="e">
        <f>AVERAGEIF(I154:J154,"&lt;&gt;#N/A")</f>
        <v>#DIV/0!</v>
      </c>
      <c r="U154" t="e">
        <f>AVERAGEIF(K154:L154,"&lt;&gt;#N/A")</f>
        <v>#DIV/0!</v>
      </c>
      <c r="V154">
        <f>AVERAGEIF(M154:N154,"&lt;&gt;#N/A")</f>
        <v>147.5</v>
      </c>
      <c r="W154" t="e">
        <f>AVERAGEIF(O154:P154,"&lt;&gt;#N/A")</f>
        <v>#DIV/0!</v>
      </c>
      <c r="X154">
        <f>COUNT(O154,M154,K154,I154,G154,E154,C154)</f>
        <v>4</v>
      </c>
      <c r="Y154">
        <f>COUNT(P154,N154,L154,J154,H154,F154,D154)</f>
        <v>3</v>
      </c>
      <c r="Z154">
        <f>X154/AC154</f>
        <v>0.5714285714285714</v>
      </c>
      <c r="AA154">
        <f>Y154/AC154</f>
        <v>0.42857142857142855</v>
      </c>
      <c r="AB154">
        <f>VLOOKUP(Table1[[#This Row],[Country]],[8]gdp!$A$2:$B$265,2,FALSE)</f>
        <v>2947.8001841866298</v>
      </c>
      <c r="AC154">
        <f>Y154+X154</f>
        <v>7</v>
      </c>
    </row>
    <row r="155" spans="1:29" x14ac:dyDescent="0.75">
      <c r="A155" t="s">
        <v>145</v>
      </c>
      <c r="B155">
        <v>154</v>
      </c>
      <c r="C155">
        <f>VLOOKUP(A155,[1]Sheet1!$A$2:$C$166,2,FALSE)</f>
        <v>124</v>
      </c>
      <c r="D155" t="e">
        <f>VLOOKUP(A155,[1]Sheet1!$A$2:$C$166,3,FALSE)</f>
        <v>#N/A</v>
      </c>
      <c r="E155" t="e">
        <f>VLOOKUP(A155,[2]Sheet1!$A$2:$C$96,2,FALSE)</f>
        <v>#N/A</v>
      </c>
      <c r="F155" t="e">
        <f>VLOOKUP(A155,[2]Sheet1!$A$2:$C$96,3,FALSE)</f>
        <v>#N/A</v>
      </c>
      <c r="G155">
        <f>VLOOKUP(A155,[3]Sheet1!$A$2:$C$212,2,FALSE)</f>
        <v>168</v>
      </c>
      <c r="H155" t="e">
        <f>VLOOKUP(A155,[3]Sheet1!$A$2:$C$212,3,FALSE)</f>
        <v>#N/A</v>
      </c>
      <c r="I155" t="e">
        <f>VLOOKUP(A155,[4]Sheet1!$A$2:$C$41,2,FALSE)</f>
        <v>#N/A</v>
      </c>
      <c r="J155" t="e">
        <f>VLOOKUP(A155,[4]Sheet1!$A$2:$C$41,3,FALSE)</f>
        <v>#N/A</v>
      </c>
      <c r="K155" t="e">
        <f>VLOOKUP(A155,[5]Sheet1!$A$2:$C$130,2,FALSE)</f>
        <v>#N/A</v>
      </c>
      <c r="L155" t="e">
        <f>VLOOKUP(A155,[5]Sheet1!$A$2:$C$130,3,FALSE)</f>
        <v>#N/A</v>
      </c>
      <c r="M155">
        <f>VLOOKUP(A155,[6]Sheet1!$A$2:$C$187,2,FALSE)</f>
        <v>129</v>
      </c>
      <c r="N155" t="e">
        <f>VLOOKUP(A155,[6]Sheet1!$A$2:$C$187,3,FALSE)</f>
        <v>#N/A</v>
      </c>
      <c r="O155" t="e">
        <f>VLOOKUP(A155,[7]Sheet1!$A$2:$C$55,2,FALSE)</f>
        <v>#N/A</v>
      </c>
      <c r="P155" t="e">
        <f>VLOOKUP(A155,[7]Sheet1!$A$2:$C$55,3,FALSE)</f>
        <v>#N/A</v>
      </c>
      <c r="Q155">
        <f>AVERAGEIF(C155:D155,"&lt;&gt;#N/A")</f>
        <v>124</v>
      </c>
      <c r="R155" t="e">
        <f>AVERAGEIF(E155:F155,"&lt;&gt;#N/A")</f>
        <v>#DIV/0!</v>
      </c>
      <c r="S155">
        <f>AVERAGEIF(G155:H155,"&lt;&gt;#N/A")</f>
        <v>168</v>
      </c>
      <c r="T155" t="e">
        <f>AVERAGEIF(I155:J155,"&lt;&gt;#N/A")</f>
        <v>#DIV/0!</v>
      </c>
      <c r="U155" t="e">
        <f>AVERAGEIF(K155:L155,"&lt;&gt;#N/A")</f>
        <v>#DIV/0!</v>
      </c>
      <c r="V155">
        <f>AVERAGEIF(M155:N155,"&lt;&gt;#N/A")</f>
        <v>129</v>
      </c>
      <c r="W155" t="e">
        <f>AVERAGEIF(O155:P155,"&lt;&gt;#N/A")</f>
        <v>#DIV/0!</v>
      </c>
      <c r="X155">
        <f>COUNT(O155,M155,K155,I155,G155,E155,C155)</f>
        <v>3</v>
      </c>
      <c r="Y155">
        <f>COUNT(P155,N155,L155,J155,H155,F155,D155)</f>
        <v>0</v>
      </c>
      <c r="Z155">
        <f>X155/AC155</f>
        <v>1</v>
      </c>
      <c r="AA155">
        <f>Y155/AC155</f>
        <v>0</v>
      </c>
      <c r="AB155">
        <f>VLOOKUP(Table1[[#This Row],[Country]],[8]gdp!$A$2:$B$265,2,FALSE)</f>
        <v>1525.3</v>
      </c>
      <c r="AC155">
        <f>Y155+X155</f>
        <v>3</v>
      </c>
    </row>
    <row r="156" spans="1:29" x14ac:dyDescent="0.75">
      <c r="A156" t="s">
        <v>144</v>
      </c>
      <c r="B156">
        <v>155</v>
      </c>
      <c r="C156">
        <f>VLOOKUP(A156,[1]Sheet1!$A$2:$C$166,2,FALSE)</f>
        <v>71</v>
      </c>
      <c r="D156">
        <f>VLOOKUP(A156,[1]Sheet1!$A$2:$C$166,3,FALSE)</f>
        <v>75</v>
      </c>
      <c r="E156" t="e">
        <f>VLOOKUP(A156,[2]Sheet1!$A$2:$C$96,2,FALSE)</f>
        <v>#N/A</v>
      </c>
      <c r="F156" t="e">
        <f>VLOOKUP(A156,[2]Sheet1!$A$2:$C$96,3,FALSE)</f>
        <v>#N/A</v>
      </c>
      <c r="G156">
        <f>VLOOKUP(A156,[3]Sheet1!$A$2:$C$212,2,FALSE)</f>
        <v>112</v>
      </c>
      <c r="H156" t="e">
        <f>VLOOKUP(A156,[3]Sheet1!$A$2:$C$212,3,FALSE)</f>
        <v>#N/A</v>
      </c>
      <c r="I156" t="e">
        <f>VLOOKUP(A156,[4]Sheet1!$A$2:$C$41,2,FALSE)</f>
        <v>#N/A</v>
      </c>
      <c r="J156" t="e">
        <f>VLOOKUP(A156,[4]Sheet1!$A$2:$C$41,3,FALSE)</f>
        <v>#N/A</v>
      </c>
      <c r="K156" t="e">
        <f>VLOOKUP(A156,[5]Sheet1!$A$2:$C$130,2,FALSE)</f>
        <v>#N/A</v>
      </c>
      <c r="L156" t="e">
        <f>VLOOKUP(A156,[5]Sheet1!$A$2:$C$130,3,FALSE)</f>
        <v>#N/A</v>
      </c>
      <c r="M156" t="e">
        <f>VLOOKUP(A156,[6]Sheet1!$A$2:$C$187,2,FALSE)</f>
        <v>#N/A</v>
      </c>
      <c r="N156" t="e">
        <f>VLOOKUP(A156,[6]Sheet1!$A$2:$C$187,3,FALSE)</f>
        <v>#N/A</v>
      </c>
      <c r="O156" t="e">
        <f>VLOOKUP(A156,[7]Sheet1!$A$2:$C$55,2,FALSE)</f>
        <v>#N/A</v>
      </c>
      <c r="P156" t="e">
        <f>VLOOKUP(A156,[7]Sheet1!$A$2:$C$55,3,FALSE)</f>
        <v>#N/A</v>
      </c>
      <c r="Q156">
        <f>AVERAGEIF(C156:D156,"&lt;&gt;#N/A")</f>
        <v>73</v>
      </c>
      <c r="R156" t="e">
        <f>AVERAGEIF(E156:F156,"&lt;&gt;#N/A")</f>
        <v>#DIV/0!</v>
      </c>
      <c r="S156">
        <f>AVERAGEIF(G156:H156,"&lt;&gt;#N/A")</f>
        <v>112</v>
      </c>
      <c r="T156" t="e">
        <f>AVERAGEIF(I156:J156,"&lt;&gt;#N/A")</f>
        <v>#DIV/0!</v>
      </c>
      <c r="U156" t="e">
        <f>AVERAGEIF(K156:L156,"&lt;&gt;#N/A")</f>
        <v>#DIV/0!</v>
      </c>
      <c r="V156" t="e">
        <f>AVERAGEIF(M156:N156,"&lt;&gt;#N/A")</f>
        <v>#DIV/0!</v>
      </c>
      <c r="W156" t="e">
        <f>AVERAGEIF(O156:P156,"&lt;&gt;#N/A")</f>
        <v>#DIV/0!</v>
      </c>
      <c r="X156">
        <f>COUNT(O156,M156,K156,I156,G156,E156,C156)</f>
        <v>2</v>
      </c>
      <c r="Y156">
        <f>COUNT(P156,N156,L156,J156,H156,F156,D156)</f>
        <v>1</v>
      </c>
      <c r="Z156">
        <f>X156/AC156</f>
        <v>0.66666666666666663</v>
      </c>
      <c r="AA156">
        <f>Y156/AC156</f>
        <v>0.33333333333333331</v>
      </c>
      <c r="AB156">
        <f>VLOOKUP(Table1[[#This Row],[Country]],[8]gdp!$A$2:$B$265,2,FALSE)</f>
        <v>727.485970915601</v>
      </c>
      <c r="AC156">
        <f>Y156+X156</f>
        <v>3</v>
      </c>
    </row>
    <row r="157" spans="1:29" x14ac:dyDescent="0.75">
      <c r="A157" t="s">
        <v>134</v>
      </c>
      <c r="B157">
        <v>156</v>
      </c>
      <c r="C157">
        <f>VLOOKUP(A157,[1]Sheet1!$A$2:$C$166,2,FALSE)</f>
        <v>135</v>
      </c>
      <c r="D157" t="e">
        <f>VLOOKUP(A157,[1]Sheet1!$A$2:$C$166,3,FALSE)</f>
        <v>#N/A</v>
      </c>
      <c r="E157" t="e">
        <f>VLOOKUP(A157,[2]Sheet1!$A$2:$C$96,2,FALSE)</f>
        <v>#N/A</v>
      </c>
      <c r="F157" t="e">
        <f>VLOOKUP(A157,[2]Sheet1!$A$2:$C$96,3,FALSE)</f>
        <v>#N/A</v>
      </c>
      <c r="G157">
        <f>VLOOKUP(A157,[3]Sheet1!$A$2:$C$212,2,FALSE)</f>
        <v>134</v>
      </c>
      <c r="H157" t="e">
        <f>VLOOKUP(A157,[3]Sheet1!$A$2:$C$212,3,FALSE)</f>
        <v>#N/A</v>
      </c>
      <c r="I157" t="e">
        <f>VLOOKUP(A157,[4]Sheet1!$A$2:$C$41,2,FALSE)</f>
        <v>#N/A</v>
      </c>
      <c r="J157" t="e">
        <f>VLOOKUP(A157,[4]Sheet1!$A$2:$C$41,3,FALSE)</f>
        <v>#N/A</v>
      </c>
      <c r="K157">
        <f>VLOOKUP(A157,[5]Sheet1!$A$2:$C$130,2,FALSE)</f>
        <v>104</v>
      </c>
      <c r="L157" t="e">
        <f>VLOOKUP(A157,[5]Sheet1!$A$2:$C$130,3,FALSE)</f>
        <v>#N/A</v>
      </c>
      <c r="M157">
        <f>VLOOKUP(A157,[6]Sheet1!$A$2:$C$187,2,FALSE)</f>
        <v>150</v>
      </c>
      <c r="N157">
        <f>VLOOKUP(A157,[6]Sheet1!$A$2:$C$187,3,FALSE)</f>
        <v>129</v>
      </c>
      <c r="O157" t="e">
        <f>VLOOKUP(A157,[7]Sheet1!$A$2:$C$55,2,FALSE)</f>
        <v>#N/A</v>
      </c>
      <c r="P157" t="e">
        <f>VLOOKUP(A157,[7]Sheet1!$A$2:$C$55,3,FALSE)</f>
        <v>#N/A</v>
      </c>
      <c r="Q157">
        <f>AVERAGEIF(C157:D157,"&lt;&gt;#N/A")</f>
        <v>135</v>
      </c>
      <c r="R157" t="e">
        <f>AVERAGEIF(E157:F157,"&lt;&gt;#N/A")</f>
        <v>#DIV/0!</v>
      </c>
      <c r="S157">
        <f>AVERAGEIF(G157:H157,"&lt;&gt;#N/A")</f>
        <v>134</v>
      </c>
      <c r="T157" t="e">
        <f>AVERAGEIF(I157:J157,"&lt;&gt;#N/A")</f>
        <v>#DIV/0!</v>
      </c>
      <c r="U157">
        <f>AVERAGEIF(K157:L157,"&lt;&gt;#N/A")</f>
        <v>104</v>
      </c>
      <c r="V157">
        <f>AVERAGEIF(M157:N157,"&lt;&gt;#N/A")</f>
        <v>139.5</v>
      </c>
      <c r="W157" t="e">
        <f>AVERAGEIF(O157:P157,"&lt;&gt;#N/A")</f>
        <v>#DIV/0!</v>
      </c>
      <c r="X157">
        <f>COUNT(O157,M157,K157,I157,G157,E157,C157)</f>
        <v>4</v>
      </c>
      <c r="Y157">
        <f>COUNT(P157,N157,L157,J157,H157,F157,D157)</f>
        <v>1</v>
      </c>
      <c r="Z157">
        <f>X157/AC157</f>
        <v>0.8</v>
      </c>
      <c r="AA157">
        <f>Y157/AC157</f>
        <v>0.2</v>
      </c>
      <c r="AB157">
        <f>VLOOKUP(Table1[[#This Row],[Country]],[8]gdp!$A$2:$B$265,2,FALSE)</f>
        <v>735.45022483791195</v>
      </c>
      <c r="AC157">
        <f>Y157+X157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2019-06-20T02:22:16Z</dcterms:created>
  <dcterms:modified xsi:type="dcterms:W3CDTF">2019-06-22T16:22:01Z</dcterms:modified>
</cp:coreProperties>
</file>