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hidePivotFieldList="1" defaultThemeVersion="166925"/>
  <mc:AlternateContent xmlns:mc="http://schemas.openxmlformats.org/markup-compatibility/2006">
    <mc:Choice Requires="x15">
      <x15ac:absPath xmlns:x15ac="http://schemas.microsoft.com/office/spreadsheetml/2010/11/ac" url="/Users/abhinavom/Desktop/"/>
    </mc:Choice>
  </mc:AlternateContent>
  <xr:revisionPtr revIDLastSave="0" documentId="8_{DC542455-C0B2-A640-B3EF-637EADD59BA9}" xr6:coauthVersionLast="47" xr6:coauthVersionMax="47" xr10:uidLastSave="{00000000-0000-0000-0000-000000000000}"/>
  <bookViews>
    <workbookView xWindow="0" yWindow="720" windowWidth="29400" windowHeight="18400" xr2:uid="{00000000-000D-0000-FFFF-FFFF00000000}"/>
  </bookViews>
  <sheets>
    <sheet name="DashBoard" sheetId="23" r:id="rId1"/>
    <sheet name="Total_sales_over_ti" sheetId="18" r:id="rId2"/>
    <sheet name="sales By country" sheetId="21"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J3" i="17"/>
  <c r="O3" i="17" s="1"/>
  <c r="J4" i="17"/>
  <c r="J5" i="17"/>
  <c r="J6" i="17"/>
  <c r="J7" i="17"/>
  <c r="O7" i="17" s="1"/>
  <c r="J8" i="17"/>
  <c r="J9" i="17"/>
  <c r="O9" i="17" s="1"/>
  <c r="J10" i="17"/>
  <c r="J11" i="17"/>
  <c r="O11" i="17" s="1"/>
  <c r="J12" i="17"/>
  <c r="J13" i="17"/>
  <c r="J14" i="17"/>
  <c r="J15" i="17"/>
  <c r="O15" i="17" s="1"/>
  <c r="J16" i="17"/>
  <c r="J17" i="17"/>
  <c r="O17" i="17" s="1"/>
  <c r="J18" i="17"/>
  <c r="J19" i="17"/>
  <c r="O19" i="17" s="1"/>
  <c r="J20" i="17"/>
  <c r="J21" i="17"/>
  <c r="J22" i="17"/>
  <c r="J23" i="17"/>
  <c r="O23" i="17" s="1"/>
  <c r="J24" i="17"/>
  <c r="J25" i="17"/>
  <c r="O25" i="17" s="1"/>
  <c r="J26" i="17"/>
  <c r="J27" i="17"/>
  <c r="O27" i="17" s="1"/>
  <c r="J28" i="17"/>
  <c r="J29" i="17"/>
  <c r="J30" i="17"/>
  <c r="J31" i="17"/>
  <c r="O31" i="17" s="1"/>
  <c r="J32" i="17"/>
  <c r="J33" i="17"/>
  <c r="O33" i="17" s="1"/>
  <c r="J34" i="17"/>
  <c r="J35" i="17"/>
  <c r="O35" i="17" s="1"/>
  <c r="J36" i="17"/>
  <c r="J37" i="17"/>
  <c r="J38" i="17"/>
  <c r="J39" i="17"/>
  <c r="O39" i="17" s="1"/>
  <c r="J40" i="17"/>
  <c r="J41" i="17"/>
  <c r="O41" i="17" s="1"/>
  <c r="J42" i="17"/>
  <c r="J43" i="17"/>
  <c r="O43" i="17" s="1"/>
  <c r="J44" i="17"/>
  <c r="J45" i="17"/>
  <c r="J46" i="17"/>
  <c r="J47" i="17"/>
  <c r="O47" i="17" s="1"/>
  <c r="J48" i="17"/>
  <c r="J49" i="17"/>
  <c r="O49" i="17" s="1"/>
  <c r="J50" i="17"/>
  <c r="J51" i="17"/>
  <c r="O51" i="17" s="1"/>
  <c r="J52" i="17"/>
  <c r="J53" i="17"/>
  <c r="J54" i="17"/>
  <c r="J55" i="17"/>
  <c r="O55" i="17" s="1"/>
  <c r="J56" i="17"/>
  <c r="J57" i="17"/>
  <c r="O57" i="17" s="1"/>
  <c r="J58" i="17"/>
  <c r="J59" i="17"/>
  <c r="O59" i="17" s="1"/>
  <c r="J60" i="17"/>
  <c r="J61" i="17"/>
  <c r="J62" i="17"/>
  <c r="J63" i="17"/>
  <c r="O63" i="17" s="1"/>
  <c r="J64" i="17"/>
  <c r="J65" i="17"/>
  <c r="O65" i="17" s="1"/>
  <c r="J66" i="17"/>
  <c r="J67" i="17"/>
  <c r="O67" i="17" s="1"/>
  <c r="J68" i="17"/>
  <c r="J69" i="17"/>
  <c r="J70" i="17"/>
  <c r="J71" i="17"/>
  <c r="O71" i="17" s="1"/>
  <c r="J72" i="17"/>
  <c r="J73" i="17"/>
  <c r="O73" i="17" s="1"/>
  <c r="J74" i="17"/>
  <c r="J75" i="17"/>
  <c r="O75" i="17" s="1"/>
  <c r="J76" i="17"/>
  <c r="J77" i="17"/>
  <c r="J78" i="17"/>
  <c r="J79" i="17"/>
  <c r="O79" i="17" s="1"/>
  <c r="J80" i="17"/>
  <c r="J81" i="17"/>
  <c r="O81" i="17" s="1"/>
  <c r="J82" i="17"/>
  <c r="J83" i="17"/>
  <c r="O83" i="17" s="1"/>
  <c r="J84" i="17"/>
  <c r="J85" i="17"/>
  <c r="J86" i="17"/>
  <c r="J87" i="17"/>
  <c r="O87" i="17" s="1"/>
  <c r="J88" i="17"/>
  <c r="J89" i="17"/>
  <c r="O89" i="17" s="1"/>
  <c r="J90" i="17"/>
  <c r="J91" i="17"/>
  <c r="O91" i="17" s="1"/>
  <c r="J92" i="17"/>
  <c r="J93" i="17"/>
  <c r="J94" i="17"/>
  <c r="J95" i="17"/>
  <c r="O95" i="17" s="1"/>
  <c r="J96" i="17"/>
  <c r="J97" i="17"/>
  <c r="O97" i="17" s="1"/>
  <c r="J98" i="17"/>
  <c r="J99" i="17"/>
  <c r="O99" i="17" s="1"/>
  <c r="J100" i="17"/>
  <c r="J101" i="17"/>
  <c r="J102" i="17"/>
  <c r="J103" i="17"/>
  <c r="O103" i="17" s="1"/>
  <c r="J104" i="17"/>
  <c r="J105" i="17"/>
  <c r="O105" i="17" s="1"/>
  <c r="J106" i="17"/>
  <c r="J107" i="17"/>
  <c r="O107" i="17" s="1"/>
  <c r="J108" i="17"/>
  <c r="J109" i="17"/>
  <c r="J110" i="17"/>
  <c r="J111" i="17"/>
  <c r="O111" i="17" s="1"/>
  <c r="J112" i="17"/>
  <c r="J113" i="17"/>
  <c r="O113" i="17" s="1"/>
  <c r="J114" i="17"/>
  <c r="J115" i="17"/>
  <c r="O115" i="17" s="1"/>
  <c r="J116" i="17"/>
  <c r="J117" i="17"/>
  <c r="J118" i="17"/>
  <c r="J119" i="17"/>
  <c r="O119" i="17" s="1"/>
  <c r="J120" i="17"/>
  <c r="J121" i="17"/>
  <c r="O121" i="17" s="1"/>
  <c r="J122" i="17"/>
  <c r="J123" i="17"/>
  <c r="O123" i="17" s="1"/>
  <c r="J124" i="17"/>
  <c r="J125" i="17"/>
  <c r="J126" i="17"/>
  <c r="J127" i="17"/>
  <c r="O127" i="17" s="1"/>
  <c r="J128" i="17"/>
  <c r="J129" i="17"/>
  <c r="O129" i="17" s="1"/>
  <c r="J130" i="17"/>
  <c r="J131" i="17"/>
  <c r="O131" i="17" s="1"/>
  <c r="J132" i="17"/>
  <c r="J133" i="17"/>
  <c r="J134" i="17"/>
  <c r="J135" i="17"/>
  <c r="O135" i="17" s="1"/>
  <c r="J136" i="17"/>
  <c r="J137" i="17"/>
  <c r="O137" i="17" s="1"/>
  <c r="J138" i="17"/>
  <c r="J139" i="17"/>
  <c r="O139" i="17" s="1"/>
  <c r="J140" i="17"/>
  <c r="J141" i="17"/>
  <c r="J142" i="17"/>
  <c r="J143" i="17"/>
  <c r="O143" i="17" s="1"/>
  <c r="J144" i="17"/>
  <c r="J145" i="17"/>
  <c r="O145" i="17" s="1"/>
  <c r="J146" i="17"/>
  <c r="J147" i="17"/>
  <c r="O147" i="17" s="1"/>
  <c r="J148" i="17"/>
  <c r="J149" i="17"/>
  <c r="J150" i="17"/>
  <c r="J151" i="17"/>
  <c r="O151" i="17" s="1"/>
  <c r="J152" i="17"/>
  <c r="J153" i="17"/>
  <c r="O153" i="17" s="1"/>
  <c r="J154" i="17"/>
  <c r="J155" i="17"/>
  <c r="O155" i="17" s="1"/>
  <c r="J156" i="17"/>
  <c r="J157" i="17"/>
  <c r="J158" i="17"/>
  <c r="J159" i="17"/>
  <c r="O159" i="17" s="1"/>
  <c r="J160" i="17"/>
  <c r="J161" i="17"/>
  <c r="O161" i="17" s="1"/>
  <c r="J162" i="17"/>
  <c r="J163" i="17"/>
  <c r="O163" i="17" s="1"/>
  <c r="J164" i="17"/>
  <c r="J165" i="17"/>
  <c r="J166" i="17"/>
  <c r="J167" i="17"/>
  <c r="O167" i="17" s="1"/>
  <c r="J168" i="17"/>
  <c r="J169" i="17"/>
  <c r="O169" i="17" s="1"/>
  <c r="J170" i="17"/>
  <c r="J171" i="17"/>
  <c r="O171" i="17" s="1"/>
  <c r="J172" i="17"/>
  <c r="J173" i="17"/>
  <c r="J174" i="17"/>
  <c r="J175" i="17"/>
  <c r="O175" i="17" s="1"/>
  <c r="J176" i="17"/>
  <c r="J177" i="17"/>
  <c r="O177" i="17" s="1"/>
  <c r="J178" i="17"/>
  <c r="J179" i="17"/>
  <c r="O179" i="17" s="1"/>
  <c r="J180" i="17"/>
  <c r="J181" i="17"/>
  <c r="J182" i="17"/>
  <c r="J183" i="17"/>
  <c r="O183" i="17" s="1"/>
  <c r="J184" i="17"/>
  <c r="J185" i="17"/>
  <c r="O185" i="17" s="1"/>
  <c r="J186" i="17"/>
  <c r="J187" i="17"/>
  <c r="O187" i="17" s="1"/>
  <c r="J188" i="17"/>
  <c r="J189" i="17"/>
  <c r="J190" i="17"/>
  <c r="J191" i="17"/>
  <c r="O191" i="17" s="1"/>
  <c r="J192" i="17"/>
  <c r="J193" i="17"/>
  <c r="O193" i="17" s="1"/>
  <c r="J194" i="17"/>
  <c r="J195" i="17"/>
  <c r="O195" i="17" s="1"/>
  <c r="J196" i="17"/>
  <c r="J197" i="17"/>
  <c r="J198" i="17"/>
  <c r="J199" i="17"/>
  <c r="O199" i="17" s="1"/>
  <c r="J200" i="17"/>
  <c r="J201" i="17"/>
  <c r="O201" i="17" s="1"/>
  <c r="J202" i="17"/>
  <c r="J203" i="17"/>
  <c r="O203" i="17" s="1"/>
  <c r="J204" i="17"/>
  <c r="J205" i="17"/>
  <c r="J206" i="17"/>
  <c r="J207" i="17"/>
  <c r="O207" i="17" s="1"/>
  <c r="J208" i="17"/>
  <c r="J209" i="17"/>
  <c r="O209" i="17" s="1"/>
  <c r="J210" i="17"/>
  <c r="J211" i="17"/>
  <c r="O211" i="17" s="1"/>
  <c r="J212" i="17"/>
  <c r="J213" i="17"/>
  <c r="J214" i="17"/>
  <c r="J215" i="17"/>
  <c r="O215" i="17" s="1"/>
  <c r="J216" i="17"/>
  <c r="J217" i="17"/>
  <c r="O217" i="17" s="1"/>
  <c r="J218" i="17"/>
  <c r="J219" i="17"/>
  <c r="O219" i="17" s="1"/>
  <c r="J220" i="17"/>
  <c r="J221" i="17"/>
  <c r="J222" i="17"/>
  <c r="J223" i="17"/>
  <c r="O223" i="17" s="1"/>
  <c r="J224" i="17"/>
  <c r="J225" i="17"/>
  <c r="O225" i="17" s="1"/>
  <c r="J226" i="17"/>
  <c r="J227" i="17"/>
  <c r="O227" i="17" s="1"/>
  <c r="J228" i="17"/>
  <c r="J229" i="17"/>
  <c r="J230" i="17"/>
  <c r="J231" i="17"/>
  <c r="O231" i="17" s="1"/>
  <c r="J232" i="17"/>
  <c r="J233" i="17"/>
  <c r="O233" i="17" s="1"/>
  <c r="J234" i="17"/>
  <c r="J235" i="17"/>
  <c r="O235" i="17" s="1"/>
  <c r="J236" i="17"/>
  <c r="J237" i="17"/>
  <c r="J238" i="17"/>
  <c r="J239" i="17"/>
  <c r="O239" i="17" s="1"/>
  <c r="J240" i="17"/>
  <c r="J241" i="17"/>
  <c r="O241" i="17" s="1"/>
  <c r="J242" i="17"/>
  <c r="J243" i="17"/>
  <c r="O243" i="17" s="1"/>
  <c r="J244" i="17"/>
  <c r="J245" i="17"/>
  <c r="J246" i="17"/>
  <c r="J247" i="17"/>
  <c r="O247" i="17" s="1"/>
  <c r="J248" i="17"/>
  <c r="J249" i="17"/>
  <c r="O249" i="17" s="1"/>
  <c r="J250" i="17"/>
  <c r="J251" i="17"/>
  <c r="O251" i="17" s="1"/>
  <c r="J252" i="17"/>
  <c r="J253" i="17"/>
  <c r="J254" i="17"/>
  <c r="J255" i="17"/>
  <c r="O255" i="17" s="1"/>
  <c r="J256" i="17"/>
  <c r="J257" i="17"/>
  <c r="O257" i="17" s="1"/>
  <c r="J258" i="17"/>
  <c r="J259" i="17"/>
  <c r="O259" i="17" s="1"/>
  <c r="J260" i="17"/>
  <c r="J261" i="17"/>
  <c r="J262" i="17"/>
  <c r="J263" i="17"/>
  <c r="O263" i="17" s="1"/>
  <c r="J264" i="17"/>
  <c r="J265" i="17"/>
  <c r="O265" i="17" s="1"/>
  <c r="J266" i="17"/>
  <c r="J267" i="17"/>
  <c r="O267" i="17" s="1"/>
  <c r="J268" i="17"/>
  <c r="J269" i="17"/>
  <c r="J270" i="17"/>
  <c r="J271" i="17"/>
  <c r="O271" i="17" s="1"/>
  <c r="J272" i="17"/>
  <c r="J273" i="17"/>
  <c r="O273" i="17" s="1"/>
  <c r="J274" i="17"/>
  <c r="J275" i="17"/>
  <c r="O275" i="17" s="1"/>
  <c r="J276" i="17"/>
  <c r="J277" i="17"/>
  <c r="J278" i="17"/>
  <c r="J279" i="17"/>
  <c r="O279" i="17" s="1"/>
  <c r="J280" i="17"/>
  <c r="J281" i="17"/>
  <c r="O281" i="17" s="1"/>
  <c r="J282" i="17"/>
  <c r="J283" i="17"/>
  <c r="O283" i="17" s="1"/>
  <c r="J284" i="17"/>
  <c r="J285" i="17"/>
  <c r="J286" i="17"/>
  <c r="J287" i="17"/>
  <c r="O287" i="17" s="1"/>
  <c r="J288" i="17"/>
  <c r="J289" i="17"/>
  <c r="O289" i="17" s="1"/>
  <c r="J290" i="17"/>
  <c r="J291" i="17"/>
  <c r="O291" i="17" s="1"/>
  <c r="J292" i="17"/>
  <c r="J293" i="17"/>
  <c r="J294" i="17"/>
  <c r="J295" i="17"/>
  <c r="O295" i="17" s="1"/>
  <c r="J296" i="17"/>
  <c r="J297" i="17"/>
  <c r="O297" i="17" s="1"/>
  <c r="J298" i="17"/>
  <c r="J299" i="17"/>
  <c r="O299" i="17" s="1"/>
  <c r="J300" i="17"/>
  <c r="J301" i="17"/>
  <c r="J302" i="17"/>
  <c r="J303" i="17"/>
  <c r="O303" i="17" s="1"/>
  <c r="J304" i="17"/>
  <c r="J305" i="17"/>
  <c r="O305" i="17" s="1"/>
  <c r="J306" i="17"/>
  <c r="J307" i="17"/>
  <c r="O307" i="17" s="1"/>
  <c r="J308" i="17"/>
  <c r="J309" i="17"/>
  <c r="J310" i="17"/>
  <c r="J311" i="17"/>
  <c r="O311" i="17" s="1"/>
  <c r="J312" i="17"/>
  <c r="J313" i="17"/>
  <c r="O313" i="17" s="1"/>
  <c r="J314" i="17"/>
  <c r="J315" i="17"/>
  <c r="O315" i="17" s="1"/>
  <c r="J316" i="17"/>
  <c r="J317" i="17"/>
  <c r="O317" i="17" s="1"/>
  <c r="J318" i="17"/>
  <c r="J319" i="17"/>
  <c r="O319" i="17" s="1"/>
  <c r="J320" i="17"/>
  <c r="O320" i="17" s="1"/>
  <c r="J321" i="17"/>
  <c r="O321" i="17" s="1"/>
  <c r="J322" i="17"/>
  <c r="J323" i="17"/>
  <c r="J324" i="17"/>
  <c r="J325" i="17"/>
  <c r="J326" i="17"/>
  <c r="J327" i="17"/>
  <c r="O327" i="17" s="1"/>
  <c r="J328" i="17"/>
  <c r="O328" i="17" s="1"/>
  <c r="J329" i="17"/>
  <c r="O329" i="17" s="1"/>
  <c r="J330" i="17"/>
  <c r="J331" i="17"/>
  <c r="J332" i="17"/>
  <c r="J333" i="17"/>
  <c r="O333" i="17" s="1"/>
  <c r="J334" i="17"/>
  <c r="J335" i="17"/>
  <c r="O335" i="17" s="1"/>
  <c r="J336" i="17"/>
  <c r="O336" i="17" s="1"/>
  <c r="J337" i="17"/>
  <c r="O337" i="17" s="1"/>
  <c r="J338" i="17"/>
  <c r="J339" i="17"/>
  <c r="O339" i="17" s="1"/>
  <c r="J340" i="17"/>
  <c r="J341" i="17"/>
  <c r="O341" i="17" s="1"/>
  <c r="J342" i="17"/>
  <c r="J343" i="17"/>
  <c r="O343" i="17" s="1"/>
  <c r="J344" i="17"/>
  <c r="O344" i="17" s="1"/>
  <c r="J345" i="17"/>
  <c r="O345" i="17" s="1"/>
  <c r="J346" i="17"/>
  <c r="J347" i="17"/>
  <c r="O347" i="17" s="1"/>
  <c r="J348" i="17"/>
  <c r="J349" i="17"/>
  <c r="O349" i="17" s="1"/>
  <c r="J350" i="17"/>
  <c r="J351" i="17"/>
  <c r="O351" i="17" s="1"/>
  <c r="J352" i="17"/>
  <c r="O352" i="17" s="1"/>
  <c r="J353" i="17"/>
  <c r="O353" i="17" s="1"/>
  <c r="J354" i="17"/>
  <c r="J355" i="17"/>
  <c r="J356" i="17"/>
  <c r="J357" i="17"/>
  <c r="O357" i="17" s="1"/>
  <c r="J358" i="17"/>
  <c r="J359" i="17"/>
  <c r="O359" i="17" s="1"/>
  <c r="J360" i="17"/>
  <c r="O360" i="17" s="1"/>
  <c r="J361" i="17"/>
  <c r="O361" i="17" s="1"/>
  <c r="J362" i="17"/>
  <c r="J363" i="17"/>
  <c r="J364" i="17"/>
  <c r="J365" i="17"/>
  <c r="O365" i="17" s="1"/>
  <c r="J366" i="17"/>
  <c r="J367" i="17"/>
  <c r="O367" i="17" s="1"/>
  <c r="J368" i="17"/>
  <c r="J369" i="17"/>
  <c r="O369" i="17" s="1"/>
  <c r="J370" i="17"/>
  <c r="J371" i="17"/>
  <c r="J372" i="17"/>
  <c r="J373" i="17"/>
  <c r="O373" i="17" s="1"/>
  <c r="J374" i="17"/>
  <c r="J375" i="17"/>
  <c r="O375" i="17" s="1"/>
  <c r="J376" i="17"/>
  <c r="J377" i="17"/>
  <c r="O377" i="17" s="1"/>
  <c r="J378" i="17"/>
  <c r="J379" i="17"/>
  <c r="O379" i="17" s="1"/>
  <c r="J380" i="17"/>
  <c r="J381" i="17"/>
  <c r="O381" i="17" s="1"/>
  <c r="J382" i="17"/>
  <c r="J383" i="17"/>
  <c r="O383" i="17" s="1"/>
  <c r="J384" i="17"/>
  <c r="J385" i="17"/>
  <c r="O385" i="17" s="1"/>
  <c r="J386" i="17"/>
  <c r="J387" i="17"/>
  <c r="J388" i="17"/>
  <c r="J389" i="17"/>
  <c r="O389" i="17" s="1"/>
  <c r="J390" i="17"/>
  <c r="J391" i="17"/>
  <c r="O391" i="17" s="1"/>
  <c r="J392" i="17"/>
  <c r="O392" i="17" s="1"/>
  <c r="J393" i="17"/>
  <c r="O393" i="17" s="1"/>
  <c r="J394" i="17"/>
  <c r="J395" i="17"/>
  <c r="J396" i="17"/>
  <c r="J397" i="17"/>
  <c r="O397" i="17" s="1"/>
  <c r="J398" i="17"/>
  <c r="J399" i="17"/>
  <c r="O399" i="17" s="1"/>
  <c r="J400" i="17"/>
  <c r="O400" i="17" s="1"/>
  <c r="J401" i="17"/>
  <c r="O401" i="17" s="1"/>
  <c r="J402" i="17"/>
  <c r="J403" i="17"/>
  <c r="J404" i="17"/>
  <c r="J405" i="17"/>
  <c r="O405" i="17" s="1"/>
  <c r="J406" i="17"/>
  <c r="J407" i="17"/>
  <c r="O407" i="17" s="1"/>
  <c r="J408" i="17"/>
  <c r="O408" i="17" s="1"/>
  <c r="J409" i="17"/>
  <c r="O409" i="17" s="1"/>
  <c r="J410" i="17"/>
  <c r="J411" i="17"/>
  <c r="J412" i="17"/>
  <c r="J413" i="17"/>
  <c r="O413" i="17" s="1"/>
  <c r="J414" i="17"/>
  <c r="J415" i="17"/>
  <c r="O415" i="17" s="1"/>
  <c r="J416" i="17"/>
  <c r="O416" i="17" s="1"/>
  <c r="J417" i="17"/>
  <c r="O417" i="17" s="1"/>
  <c r="J418" i="17"/>
  <c r="J419" i="17"/>
  <c r="O419" i="17" s="1"/>
  <c r="J420" i="17"/>
  <c r="J421" i="17"/>
  <c r="O421" i="17" s="1"/>
  <c r="J422" i="17"/>
  <c r="J423" i="17"/>
  <c r="O423" i="17" s="1"/>
  <c r="J424" i="17"/>
  <c r="O424" i="17" s="1"/>
  <c r="J425" i="17"/>
  <c r="O425" i="17" s="1"/>
  <c r="J426" i="17"/>
  <c r="J427" i="17"/>
  <c r="J428" i="17"/>
  <c r="J429" i="17"/>
  <c r="O429" i="17" s="1"/>
  <c r="J430" i="17"/>
  <c r="J431" i="17"/>
  <c r="O431" i="17" s="1"/>
  <c r="J432" i="17"/>
  <c r="O432" i="17" s="1"/>
  <c r="J433" i="17"/>
  <c r="O433" i="17" s="1"/>
  <c r="J434" i="17"/>
  <c r="J435" i="17"/>
  <c r="O435" i="17" s="1"/>
  <c r="J436" i="17"/>
  <c r="J437" i="17"/>
  <c r="O437" i="17" s="1"/>
  <c r="J438" i="17"/>
  <c r="J439" i="17"/>
  <c r="O439" i="17" s="1"/>
  <c r="J440" i="17"/>
  <c r="J441" i="17"/>
  <c r="O441" i="17" s="1"/>
  <c r="J442" i="17"/>
  <c r="J443" i="17"/>
  <c r="O443" i="17" s="1"/>
  <c r="J444" i="17"/>
  <c r="J445" i="17"/>
  <c r="O445" i="17" s="1"/>
  <c r="J446" i="17"/>
  <c r="J447" i="17"/>
  <c r="O447" i="17" s="1"/>
  <c r="J448" i="17"/>
  <c r="J449" i="17"/>
  <c r="O449" i="17" s="1"/>
  <c r="J450" i="17"/>
  <c r="J451" i="17"/>
  <c r="O451" i="17" s="1"/>
  <c r="J452" i="17"/>
  <c r="J453" i="17"/>
  <c r="O453" i="17" s="1"/>
  <c r="J454" i="17"/>
  <c r="J455" i="17"/>
  <c r="O455" i="17" s="1"/>
  <c r="J456" i="17"/>
  <c r="O456" i="17" s="1"/>
  <c r="J457" i="17"/>
  <c r="O457" i="17" s="1"/>
  <c r="J458" i="17"/>
  <c r="J459" i="17"/>
  <c r="O459" i="17" s="1"/>
  <c r="J460" i="17"/>
  <c r="J461" i="17"/>
  <c r="O461" i="17" s="1"/>
  <c r="J462" i="17"/>
  <c r="J463" i="17"/>
  <c r="O463" i="17" s="1"/>
  <c r="J464" i="17"/>
  <c r="O464" i="17" s="1"/>
  <c r="J465" i="17"/>
  <c r="O465" i="17" s="1"/>
  <c r="J466" i="17"/>
  <c r="J467" i="17"/>
  <c r="O467" i="17" s="1"/>
  <c r="J468" i="17"/>
  <c r="J469" i="17"/>
  <c r="O469" i="17" s="1"/>
  <c r="J470" i="17"/>
  <c r="J471" i="17"/>
  <c r="O471" i="17" s="1"/>
  <c r="J472" i="17"/>
  <c r="O472" i="17" s="1"/>
  <c r="J473" i="17"/>
  <c r="O473" i="17" s="1"/>
  <c r="J474" i="17"/>
  <c r="J475" i="17"/>
  <c r="O475" i="17" s="1"/>
  <c r="J476" i="17"/>
  <c r="J477" i="17"/>
  <c r="O477" i="17" s="1"/>
  <c r="J478" i="17"/>
  <c r="J479" i="17"/>
  <c r="O479" i="17" s="1"/>
  <c r="J480" i="17"/>
  <c r="O480" i="17" s="1"/>
  <c r="J481" i="17"/>
  <c r="O481" i="17" s="1"/>
  <c r="J482" i="17"/>
  <c r="J483" i="17"/>
  <c r="O483" i="17" s="1"/>
  <c r="J484" i="17"/>
  <c r="J485" i="17"/>
  <c r="O485" i="17" s="1"/>
  <c r="J486" i="17"/>
  <c r="J487" i="17"/>
  <c r="O487" i="17" s="1"/>
  <c r="J488" i="17"/>
  <c r="O488" i="17" s="1"/>
  <c r="J489" i="17"/>
  <c r="O489" i="17" s="1"/>
  <c r="J490" i="17"/>
  <c r="J491" i="17"/>
  <c r="J492" i="17"/>
  <c r="J493" i="17"/>
  <c r="O493" i="17" s="1"/>
  <c r="J494" i="17"/>
  <c r="J495" i="17"/>
  <c r="O495" i="17" s="1"/>
  <c r="J496" i="17"/>
  <c r="O496" i="17" s="1"/>
  <c r="J497" i="17"/>
  <c r="O497" i="17" s="1"/>
  <c r="J498" i="17"/>
  <c r="J499" i="17"/>
  <c r="J500" i="17"/>
  <c r="J501" i="17"/>
  <c r="O501" i="17" s="1"/>
  <c r="J502" i="17"/>
  <c r="J503" i="17"/>
  <c r="O503" i="17" s="1"/>
  <c r="J504" i="17"/>
  <c r="J505" i="17"/>
  <c r="O505" i="17" s="1"/>
  <c r="J506" i="17"/>
  <c r="J507" i="17"/>
  <c r="J508" i="17"/>
  <c r="J509" i="17"/>
  <c r="O509" i="17" s="1"/>
  <c r="J510" i="17"/>
  <c r="J511" i="17"/>
  <c r="O511" i="17" s="1"/>
  <c r="J512" i="17"/>
  <c r="O512" i="17" s="1"/>
  <c r="J513" i="17"/>
  <c r="O513" i="17" s="1"/>
  <c r="J514" i="17"/>
  <c r="J515" i="17"/>
  <c r="O515" i="17" s="1"/>
  <c r="J516" i="17"/>
  <c r="J517" i="17"/>
  <c r="O517" i="17" s="1"/>
  <c r="J518" i="17"/>
  <c r="J519" i="17"/>
  <c r="O519" i="17" s="1"/>
  <c r="J520" i="17"/>
  <c r="O520" i="17" s="1"/>
  <c r="J521" i="17"/>
  <c r="O521" i="17" s="1"/>
  <c r="J522" i="17"/>
  <c r="J523" i="17"/>
  <c r="J524" i="17"/>
  <c r="J525" i="17"/>
  <c r="O525" i="17" s="1"/>
  <c r="J526" i="17"/>
  <c r="J527" i="17"/>
  <c r="O527" i="17" s="1"/>
  <c r="J528" i="17"/>
  <c r="O528" i="17" s="1"/>
  <c r="J529" i="17"/>
  <c r="O529" i="17" s="1"/>
  <c r="J530" i="17"/>
  <c r="J531" i="17"/>
  <c r="O531" i="17" s="1"/>
  <c r="J532" i="17"/>
  <c r="J533" i="17"/>
  <c r="O533" i="17" s="1"/>
  <c r="J534" i="17"/>
  <c r="J535" i="17"/>
  <c r="O535" i="17" s="1"/>
  <c r="J536" i="17"/>
  <c r="O536" i="17" s="1"/>
  <c r="J537" i="17"/>
  <c r="O537" i="17" s="1"/>
  <c r="J538" i="17"/>
  <c r="J539" i="17"/>
  <c r="J540" i="17"/>
  <c r="J541" i="17"/>
  <c r="O541" i="17" s="1"/>
  <c r="J542" i="17"/>
  <c r="J543" i="17"/>
  <c r="O543" i="17" s="1"/>
  <c r="J544" i="17"/>
  <c r="O544" i="17" s="1"/>
  <c r="J545" i="17"/>
  <c r="O545" i="17" s="1"/>
  <c r="J546" i="17"/>
  <c r="J547" i="17"/>
  <c r="O547" i="17" s="1"/>
  <c r="J548" i="17"/>
  <c r="J549" i="17"/>
  <c r="O549" i="17" s="1"/>
  <c r="J550" i="17"/>
  <c r="J551" i="17"/>
  <c r="O551" i="17" s="1"/>
  <c r="J552" i="17"/>
  <c r="O552" i="17" s="1"/>
  <c r="J553" i="17"/>
  <c r="O553" i="17" s="1"/>
  <c r="J554" i="17"/>
  <c r="J555" i="17"/>
  <c r="O555" i="17" s="1"/>
  <c r="J556" i="17"/>
  <c r="J557" i="17"/>
  <c r="O557" i="17" s="1"/>
  <c r="J558" i="17"/>
  <c r="J559" i="17"/>
  <c r="O559" i="17" s="1"/>
  <c r="J560" i="17"/>
  <c r="O560" i="17" s="1"/>
  <c r="J561" i="17"/>
  <c r="O561" i="17" s="1"/>
  <c r="J562" i="17"/>
  <c r="J563" i="17"/>
  <c r="J564" i="17"/>
  <c r="J565" i="17"/>
  <c r="O565" i="17" s="1"/>
  <c r="J566" i="17"/>
  <c r="J567" i="17"/>
  <c r="O567" i="17" s="1"/>
  <c r="J568" i="17"/>
  <c r="J569" i="17"/>
  <c r="O569" i="17" s="1"/>
  <c r="J570" i="17"/>
  <c r="J571" i="17"/>
  <c r="O571" i="17" s="1"/>
  <c r="J572" i="17"/>
  <c r="J573" i="17"/>
  <c r="O573" i="17" s="1"/>
  <c r="J574" i="17"/>
  <c r="J575" i="17"/>
  <c r="O575" i="17" s="1"/>
  <c r="J576" i="17"/>
  <c r="O576" i="17" s="1"/>
  <c r="J577" i="17"/>
  <c r="O577" i="17" s="1"/>
  <c r="J578" i="17"/>
  <c r="J579" i="17"/>
  <c r="J580" i="17"/>
  <c r="J581" i="17"/>
  <c r="O581" i="17" s="1"/>
  <c r="J582" i="17"/>
  <c r="J583" i="17"/>
  <c r="O583" i="17" s="1"/>
  <c r="J584" i="17"/>
  <c r="O584" i="17" s="1"/>
  <c r="J585" i="17"/>
  <c r="O585" i="17" s="1"/>
  <c r="J586" i="17"/>
  <c r="J587" i="17"/>
  <c r="O587" i="17" s="1"/>
  <c r="J588" i="17"/>
  <c r="O588" i="17" s="1"/>
  <c r="J589" i="17"/>
  <c r="O589" i="17" s="1"/>
  <c r="J590" i="17"/>
  <c r="J591" i="17"/>
  <c r="O591" i="17" s="1"/>
  <c r="J592" i="17"/>
  <c r="O592" i="17" s="1"/>
  <c r="J593" i="17"/>
  <c r="O593" i="17" s="1"/>
  <c r="J594" i="17"/>
  <c r="J595" i="17"/>
  <c r="J596" i="17"/>
  <c r="J597" i="17"/>
  <c r="O597" i="17" s="1"/>
  <c r="J598" i="17"/>
  <c r="J599" i="17"/>
  <c r="O599" i="17" s="1"/>
  <c r="J600" i="17"/>
  <c r="O600" i="17" s="1"/>
  <c r="J601" i="17"/>
  <c r="O601" i="17" s="1"/>
  <c r="J602" i="17"/>
  <c r="J603" i="17"/>
  <c r="J604" i="17"/>
  <c r="J605" i="17"/>
  <c r="O605" i="17" s="1"/>
  <c r="J606" i="17"/>
  <c r="J607" i="17"/>
  <c r="O607" i="17" s="1"/>
  <c r="J608" i="17"/>
  <c r="O608" i="17" s="1"/>
  <c r="J609" i="17"/>
  <c r="O609" i="17" s="1"/>
  <c r="J610" i="17"/>
  <c r="J611" i="17"/>
  <c r="O611" i="17" s="1"/>
  <c r="J612" i="17"/>
  <c r="O612" i="17" s="1"/>
  <c r="J613" i="17"/>
  <c r="O613" i="17" s="1"/>
  <c r="J614" i="17"/>
  <c r="J615" i="17"/>
  <c r="O615" i="17" s="1"/>
  <c r="J616" i="17"/>
  <c r="O616" i="17" s="1"/>
  <c r="J617" i="17"/>
  <c r="O617" i="17" s="1"/>
  <c r="J618" i="17"/>
  <c r="J619" i="17"/>
  <c r="O619" i="17" s="1"/>
  <c r="J620" i="17"/>
  <c r="J621" i="17"/>
  <c r="O621" i="17" s="1"/>
  <c r="J622" i="17"/>
  <c r="J623" i="17"/>
  <c r="O623" i="17" s="1"/>
  <c r="J624" i="17"/>
  <c r="O624" i="17" s="1"/>
  <c r="J625" i="17"/>
  <c r="O625" i="17" s="1"/>
  <c r="J626" i="17"/>
  <c r="J627" i="17"/>
  <c r="J628" i="17"/>
  <c r="O628" i="17" s="1"/>
  <c r="J629" i="17"/>
  <c r="O629" i="17" s="1"/>
  <c r="J630" i="17"/>
  <c r="J631" i="17"/>
  <c r="O631" i="17" s="1"/>
  <c r="J632" i="17"/>
  <c r="O632" i="17" s="1"/>
  <c r="J633" i="17"/>
  <c r="O633" i="17" s="1"/>
  <c r="J634" i="17"/>
  <c r="J635" i="17"/>
  <c r="O635" i="17" s="1"/>
  <c r="J636" i="17"/>
  <c r="J637" i="17"/>
  <c r="O637" i="17" s="1"/>
  <c r="J638" i="17"/>
  <c r="J639" i="17"/>
  <c r="O639" i="17" s="1"/>
  <c r="J640" i="17"/>
  <c r="O640" i="17" s="1"/>
  <c r="J641" i="17"/>
  <c r="O641" i="17" s="1"/>
  <c r="J642" i="17"/>
  <c r="J643" i="17"/>
  <c r="J644" i="17"/>
  <c r="O644" i="17" s="1"/>
  <c r="J645" i="17"/>
  <c r="O645" i="17" s="1"/>
  <c r="J646" i="17"/>
  <c r="J647" i="17"/>
  <c r="O647" i="17" s="1"/>
  <c r="J648" i="17"/>
  <c r="O648" i="17" s="1"/>
  <c r="J649" i="17"/>
  <c r="O649" i="17" s="1"/>
  <c r="J650" i="17"/>
  <c r="J651" i="17"/>
  <c r="O651" i="17" s="1"/>
  <c r="J652" i="17"/>
  <c r="J653" i="17"/>
  <c r="O653" i="17" s="1"/>
  <c r="J654" i="17"/>
  <c r="J655" i="17"/>
  <c r="O655" i="17" s="1"/>
  <c r="J656" i="17"/>
  <c r="O656" i="17" s="1"/>
  <c r="J657" i="17"/>
  <c r="O657" i="17" s="1"/>
  <c r="J658" i="17"/>
  <c r="J659" i="17"/>
  <c r="J660" i="17"/>
  <c r="O660" i="17" s="1"/>
  <c r="J661" i="17"/>
  <c r="O661" i="17" s="1"/>
  <c r="J662" i="17"/>
  <c r="J663" i="17"/>
  <c r="O663" i="17" s="1"/>
  <c r="J664" i="17"/>
  <c r="O664" i="17" s="1"/>
  <c r="J665" i="17"/>
  <c r="O665" i="17" s="1"/>
  <c r="J666" i="17"/>
  <c r="J667" i="17"/>
  <c r="O667" i="17" s="1"/>
  <c r="J668" i="17"/>
  <c r="J669" i="17"/>
  <c r="O669" i="17" s="1"/>
  <c r="J670" i="17"/>
  <c r="J671" i="17"/>
  <c r="O671" i="17" s="1"/>
  <c r="J672" i="17"/>
  <c r="O672" i="17" s="1"/>
  <c r="J673" i="17"/>
  <c r="O673" i="17" s="1"/>
  <c r="J674" i="17"/>
  <c r="J675" i="17"/>
  <c r="O675" i="17" s="1"/>
  <c r="J676" i="17"/>
  <c r="J677" i="17"/>
  <c r="O677" i="17" s="1"/>
  <c r="J678" i="17"/>
  <c r="J679" i="17"/>
  <c r="O679" i="17" s="1"/>
  <c r="J680" i="17"/>
  <c r="O680" i="17" s="1"/>
  <c r="J681" i="17"/>
  <c r="O681" i="17" s="1"/>
  <c r="J682" i="17"/>
  <c r="J683" i="17"/>
  <c r="O683" i="17" s="1"/>
  <c r="J684" i="17"/>
  <c r="J685" i="17"/>
  <c r="O685" i="17" s="1"/>
  <c r="J686" i="17"/>
  <c r="J687" i="17"/>
  <c r="O687" i="17" s="1"/>
  <c r="J688" i="17"/>
  <c r="O688" i="17" s="1"/>
  <c r="J689" i="17"/>
  <c r="O689" i="17" s="1"/>
  <c r="J690" i="17"/>
  <c r="J691" i="17"/>
  <c r="J692" i="17"/>
  <c r="J693" i="17"/>
  <c r="O693" i="17" s="1"/>
  <c r="J694" i="17"/>
  <c r="J695" i="17"/>
  <c r="O695" i="17" s="1"/>
  <c r="J696" i="17"/>
  <c r="O696" i="17" s="1"/>
  <c r="J697" i="17"/>
  <c r="O697" i="17" s="1"/>
  <c r="J698" i="17"/>
  <c r="J699" i="17"/>
  <c r="O699" i="17" s="1"/>
  <c r="J700" i="17"/>
  <c r="J701" i="17"/>
  <c r="O701" i="17" s="1"/>
  <c r="J702" i="17"/>
  <c r="J703" i="17"/>
  <c r="O703" i="17" s="1"/>
  <c r="J704" i="17"/>
  <c r="O704" i="17" s="1"/>
  <c r="J705" i="17"/>
  <c r="O705" i="17" s="1"/>
  <c r="J706" i="17"/>
  <c r="J707" i="17"/>
  <c r="J708" i="17"/>
  <c r="J709" i="17"/>
  <c r="O709" i="17" s="1"/>
  <c r="J710" i="17"/>
  <c r="J711" i="17"/>
  <c r="O711" i="17" s="1"/>
  <c r="J712" i="17"/>
  <c r="O712" i="17" s="1"/>
  <c r="J713" i="17"/>
  <c r="O713" i="17" s="1"/>
  <c r="J714" i="17"/>
  <c r="J715" i="17"/>
  <c r="O715" i="17" s="1"/>
  <c r="J716" i="17"/>
  <c r="O716" i="17" s="1"/>
  <c r="J717" i="17"/>
  <c r="O717" i="17" s="1"/>
  <c r="J718" i="17"/>
  <c r="J719" i="17"/>
  <c r="O719" i="17" s="1"/>
  <c r="J720" i="17"/>
  <c r="O720" i="17" s="1"/>
  <c r="J721" i="17"/>
  <c r="O721" i="17" s="1"/>
  <c r="J722" i="17"/>
  <c r="J723" i="17"/>
  <c r="J724" i="17"/>
  <c r="O724" i="17" s="1"/>
  <c r="J725" i="17"/>
  <c r="O725" i="17" s="1"/>
  <c r="J726" i="17"/>
  <c r="J727" i="17"/>
  <c r="O727" i="17" s="1"/>
  <c r="J728" i="17"/>
  <c r="O728" i="17" s="1"/>
  <c r="J729" i="17"/>
  <c r="O729" i="17" s="1"/>
  <c r="J730" i="17"/>
  <c r="J731" i="17"/>
  <c r="J732" i="17"/>
  <c r="O732" i="17" s="1"/>
  <c r="J733" i="17"/>
  <c r="O733" i="17" s="1"/>
  <c r="J734" i="17"/>
  <c r="J735" i="17"/>
  <c r="O735" i="17" s="1"/>
  <c r="J736" i="17"/>
  <c r="O736" i="17" s="1"/>
  <c r="J737" i="17"/>
  <c r="O737" i="17" s="1"/>
  <c r="J738" i="17"/>
  <c r="J739" i="17"/>
  <c r="O739" i="17" s="1"/>
  <c r="J740" i="17"/>
  <c r="O740" i="17" s="1"/>
  <c r="J741" i="17"/>
  <c r="O741" i="17" s="1"/>
  <c r="J742" i="17"/>
  <c r="J743" i="17"/>
  <c r="O743" i="17" s="1"/>
  <c r="J744" i="17"/>
  <c r="O744" i="17" s="1"/>
  <c r="J745" i="17"/>
  <c r="O745" i="17" s="1"/>
  <c r="J746" i="17"/>
  <c r="J747" i="17"/>
  <c r="O747" i="17" s="1"/>
  <c r="J748" i="17"/>
  <c r="J749" i="17"/>
  <c r="O749" i="17" s="1"/>
  <c r="J750" i="17"/>
  <c r="J751" i="17"/>
  <c r="O751" i="17" s="1"/>
  <c r="J752" i="17"/>
  <c r="O752" i="17" s="1"/>
  <c r="J753" i="17"/>
  <c r="O753" i="17" s="1"/>
  <c r="J754" i="17"/>
  <c r="J755" i="17"/>
  <c r="O755" i="17" s="1"/>
  <c r="J756" i="17"/>
  <c r="J757" i="17"/>
  <c r="O757" i="17" s="1"/>
  <c r="J758" i="17"/>
  <c r="J759" i="17"/>
  <c r="O759" i="17" s="1"/>
  <c r="J760" i="17"/>
  <c r="O760" i="17" s="1"/>
  <c r="J761" i="17"/>
  <c r="O761" i="17" s="1"/>
  <c r="J762" i="17"/>
  <c r="J763" i="17"/>
  <c r="O763" i="17" s="1"/>
  <c r="J764" i="17"/>
  <c r="J765" i="17"/>
  <c r="O765" i="17" s="1"/>
  <c r="J766" i="17"/>
  <c r="J767" i="17"/>
  <c r="O767" i="17" s="1"/>
  <c r="J768" i="17"/>
  <c r="O768" i="17" s="1"/>
  <c r="J769" i="17"/>
  <c r="O769" i="17" s="1"/>
  <c r="J770" i="17"/>
  <c r="J771" i="17"/>
  <c r="O771" i="17" s="1"/>
  <c r="J772" i="17"/>
  <c r="J773" i="17"/>
  <c r="O773" i="17" s="1"/>
  <c r="J774" i="17"/>
  <c r="J775" i="17"/>
  <c r="O775" i="17" s="1"/>
  <c r="J776" i="17"/>
  <c r="O776" i="17" s="1"/>
  <c r="J777" i="17"/>
  <c r="O777" i="17" s="1"/>
  <c r="J778" i="17"/>
  <c r="J779" i="17"/>
  <c r="J780" i="17"/>
  <c r="J781" i="17"/>
  <c r="O781" i="17" s="1"/>
  <c r="J782" i="17"/>
  <c r="J783" i="17"/>
  <c r="O783" i="17" s="1"/>
  <c r="J784" i="17"/>
  <c r="O784" i="17" s="1"/>
  <c r="J785" i="17"/>
  <c r="O785" i="17" s="1"/>
  <c r="J786" i="17"/>
  <c r="J787" i="17"/>
  <c r="J788" i="17"/>
  <c r="O788" i="17" s="1"/>
  <c r="J789" i="17"/>
  <c r="O789" i="17" s="1"/>
  <c r="J790" i="17"/>
  <c r="J791" i="17"/>
  <c r="O791" i="17" s="1"/>
  <c r="J792" i="17"/>
  <c r="O792" i="17" s="1"/>
  <c r="J793" i="17"/>
  <c r="O793" i="17" s="1"/>
  <c r="J794" i="17"/>
  <c r="J795" i="17"/>
  <c r="O795" i="17" s="1"/>
  <c r="J796" i="17"/>
  <c r="J797" i="17"/>
  <c r="O797" i="17" s="1"/>
  <c r="J798" i="17"/>
  <c r="J799" i="17"/>
  <c r="O799" i="17" s="1"/>
  <c r="J800" i="17"/>
  <c r="O800" i="17" s="1"/>
  <c r="J801" i="17"/>
  <c r="O801" i="17" s="1"/>
  <c r="J802" i="17"/>
  <c r="J803" i="17"/>
  <c r="J804" i="17"/>
  <c r="O804" i="17" s="1"/>
  <c r="J805" i="17"/>
  <c r="O805" i="17" s="1"/>
  <c r="J806" i="17"/>
  <c r="J807" i="17"/>
  <c r="O807" i="17" s="1"/>
  <c r="J808" i="17"/>
  <c r="O808" i="17" s="1"/>
  <c r="J809" i="17"/>
  <c r="O809" i="17" s="1"/>
  <c r="J810" i="17"/>
  <c r="J811" i="17"/>
  <c r="J812" i="17"/>
  <c r="J813" i="17"/>
  <c r="O813" i="17" s="1"/>
  <c r="J814" i="17"/>
  <c r="J815" i="17"/>
  <c r="O815" i="17" s="1"/>
  <c r="J816" i="17"/>
  <c r="O816" i="17" s="1"/>
  <c r="J817" i="17"/>
  <c r="O817" i="17" s="1"/>
  <c r="J818" i="17"/>
  <c r="J819" i="17"/>
  <c r="J820" i="17"/>
  <c r="O820" i="17" s="1"/>
  <c r="J821" i="17"/>
  <c r="O821" i="17" s="1"/>
  <c r="J822" i="17"/>
  <c r="J823" i="17"/>
  <c r="O823" i="17" s="1"/>
  <c r="J824" i="17"/>
  <c r="O824" i="17" s="1"/>
  <c r="J825" i="17"/>
  <c r="O825" i="17" s="1"/>
  <c r="J826" i="17"/>
  <c r="J827" i="17"/>
  <c r="J828" i="17"/>
  <c r="J829" i="17"/>
  <c r="O829" i="17" s="1"/>
  <c r="J830" i="17"/>
  <c r="J831" i="17"/>
  <c r="O831" i="17" s="1"/>
  <c r="J832" i="17"/>
  <c r="O832" i="17" s="1"/>
  <c r="J833" i="17"/>
  <c r="O833" i="17" s="1"/>
  <c r="J834" i="17"/>
  <c r="J835" i="17"/>
  <c r="O835" i="17" s="1"/>
  <c r="J836" i="17"/>
  <c r="O836" i="17" s="1"/>
  <c r="J837" i="17"/>
  <c r="O837" i="17" s="1"/>
  <c r="J838" i="17"/>
  <c r="J839" i="17"/>
  <c r="O839" i="17" s="1"/>
  <c r="J840" i="17"/>
  <c r="O840" i="17" s="1"/>
  <c r="J841" i="17"/>
  <c r="O841" i="17" s="1"/>
  <c r="J842" i="17"/>
  <c r="J843" i="17"/>
  <c r="J844" i="17"/>
  <c r="O844" i="17" s="1"/>
  <c r="J845" i="17"/>
  <c r="O845" i="17" s="1"/>
  <c r="J846" i="17"/>
  <c r="J847" i="17"/>
  <c r="O847" i="17" s="1"/>
  <c r="J848" i="17"/>
  <c r="O848" i="17" s="1"/>
  <c r="J849" i="17"/>
  <c r="O849" i="17" s="1"/>
  <c r="J850" i="17"/>
  <c r="J851" i="17"/>
  <c r="O851" i="17" s="1"/>
  <c r="J852" i="17"/>
  <c r="O852" i="17" s="1"/>
  <c r="J853" i="17"/>
  <c r="O853" i="17" s="1"/>
  <c r="J854" i="17"/>
  <c r="J855" i="17"/>
  <c r="O855" i="17" s="1"/>
  <c r="J856" i="17"/>
  <c r="O856" i="17" s="1"/>
  <c r="J857" i="17"/>
  <c r="O857" i="17" s="1"/>
  <c r="J858" i="17"/>
  <c r="J859" i="17"/>
  <c r="O859" i="17" s="1"/>
  <c r="J860" i="17"/>
  <c r="O860" i="17" s="1"/>
  <c r="J861" i="17"/>
  <c r="O861" i="17" s="1"/>
  <c r="J862" i="17"/>
  <c r="J863" i="17"/>
  <c r="O863" i="17" s="1"/>
  <c r="J864" i="17"/>
  <c r="O864" i="17" s="1"/>
  <c r="J865" i="17"/>
  <c r="O865" i="17" s="1"/>
  <c r="J866" i="17"/>
  <c r="J867" i="17"/>
  <c r="J868" i="17"/>
  <c r="O868" i="17" s="1"/>
  <c r="J869" i="17"/>
  <c r="O869" i="17" s="1"/>
  <c r="J870" i="17"/>
  <c r="J871" i="17"/>
  <c r="O871" i="17" s="1"/>
  <c r="J872" i="17"/>
  <c r="O872" i="17" s="1"/>
  <c r="J873" i="17"/>
  <c r="O873" i="17" s="1"/>
  <c r="J874" i="17"/>
  <c r="J875" i="17"/>
  <c r="O875" i="17" s="1"/>
  <c r="J876" i="17"/>
  <c r="J877" i="17"/>
  <c r="O877" i="17" s="1"/>
  <c r="J878" i="17"/>
  <c r="J879" i="17"/>
  <c r="O879" i="17" s="1"/>
  <c r="J880" i="17"/>
  <c r="O880" i="17" s="1"/>
  <c r="J881" i="17"/>
  <c r="O881" i="17" s="1"/>
  <c r="J882" i="17"/>
  <c r="J883" i="17"/>
  <c r="O883" i="17" s="1"/>
  <c r="J884" i="17"/>
  <c r="J885" i="17"/>
  <c r="O885" i="17" s="1"/>
  <c r="J886" i="17"/>
  <c r="J887" i="17"/>
  <c r="O887" i="17" s="1"/>
  <c r="J888" i="17"/>
  <c r="O888" i="17" s="1"/>
  <c r="J889" i="17"/>
  <c r="O889" i="17" s="1"/>
  <c r="J890" i="17"/>
  <c r="J891" i="17"/>
  <c r="O891" i="17" s="1"/>
  <c r="J892" i="17"/>
  <c r="J893" i="17"/>
  <c r="O893" i="17" s="1"/>
  <c r="J894" i="17"/>
  <c r="J895" i="17"/>
  <c r="O895" i="17" s="1"/>
  <c r="J896" i="17"/>
  <c r="O896" i="17" s="1"/>
  <c r="J897" i="17"/>
  <c r="O897" i="17" s="1"/>
  <c r="J898" i="17"/>
  <c r="J899" i="17"/>
  <c r="O899" i="17" s="1"/>
  <c r="J900" i="17"/>
  <c r="J901" i="17"/>
  <c r="O901" i="17" s="1"/>
  <c r="J902" i="17"/>
  <c r="J903" i="17"/>
  <c r="O903" i="17" s="1"/>
  <c r="J904" i="17"/>
  <c r="O904" i="17" s="1"/>
  <c r="J905" i="17"/>
  <c r="O905" i="17" s="1"/>
  <c r="J906" i="17"/>
  <c r="J907" i="17"/>
  <c r="J908" i="17"/>
  <c r="J909" i="17"/>
  <c r="O909" i="17" s="1"/>
  <c r="J910" i="17"/>
  <c r="J911" i="17"/>
  <c r="O911" i="17" s="1"/>
  <c r="J912" i="17"/>
  <c r="O912" i="17" s="1"/>
  <c r="J913" i="17"/>
  <c r="O913" i="17" s="1"/>
  <c r="J914" i="17"/>
  <c r="J915" i="17"/>
  <c r="O915" i="17" s="1"/>
  <c r="J916" i="17"/>
  <c r="J917" i="17"/>
  <c r="O917" i="17" s="1"/>
  <c r="J918" i="17"/>
  <c r="J919" i="17"/>
  <c r="O919" i="17" s="1"/>
  <c r="J920" i="17"/>
  <c r="O920" i="17" s="1"/>
  <c r="J921" i="17"/>
  <c r="O921" i="17" s="1"/>
  <c r="J922" i="17"/>
  <c r="J923" i="17"/>
  <c r="J924" i="17"/>
  <c r="J925" i="17"/>
  <c r="O925" i="17" s="1"/>
  <c r="J926" i="17"/>
  <c r="J927" i="17"/>
  <c r="O927" i="17" s="1"/>
  <c r="J928" i="17"/>
  <c r="O928" i="17" s="1"/>
  <c r="J929" i="17"/>
  <c r="O929" i="17" s="1"/>
  <c r="J930" i="17"/>
  <c r="O930" i="17" s="1"/>
  <c r="J931" i="17"/>
  <c r="O931" i="17" s="1"/>
  <c r="J932" i="17"/>
  <c r="J933" i="17"/>
  <c r="O933" i="17" s="1"/>
  <c r="J934" i="17"/>
  <c r="J935" i="17"/>
  <c r="O935" i="17" s="1"/>
  <c r="J936" i="17"/>
  <c r="O936" i="17" s="1"/>
  <c r="J937" i="17"/>
  <c r="O937" i="17" s="1"/>
  <c r="J938" i="17"/>
  <c r="J939" i="17"/>
  <c r="J940" i="17"/>
  <c r="J941" i="17"/>
  <c r="O941" i="17" s="1"/>
  <c r="J942" i="17"/>
  <c r="J943" i="17"/>
  <c r="O943" i="17" s="1"/>
  <c r="J944" i="17"/>
  <c r="O944" i="17" s="1"/>
  <c r="J945" i="17"/>
  <c r="O945" i="17" s="1"/>
  <c r="J946" i="17"/>
  <c r="J947" i="17"/>
  <c r="O947" i="17" s="1"/>
  <c r="J948" i="17"/>
  <c r="J949" i="17"/>
  <c r="O949" i="17" s="1"/>
  <c r="J950" i="17"/>
  <c r="J951" i="17"/>
  <c r="O951" i="17" s="1"/>
  <c r="J952" i="17"/>
  <c r="O952" i="17" s="1"/>
  <c r="J953" i="17"/>
  <c r="O953" i="17" s="1"/>
  <c r="J954" i="17"/>
  <c r="J955" i="17"/>
  <c r="J956" i="17"/>
  <c r="J957" i="17"/>
  <c r="O957" i="17" s="1"/>
  <c r="J958" i="17"/>
  <c r="J959" i="17"/>
  <c r="O959" i="17" s="1"/>
  <c r="J960" i="17"/>
  <c r="O960" i="17" s="1"/>
  <c r="J961" i="17"/>
  <c r="O961" i="17" s="1"/>
  <c r="J962" i="17"/>
  <c r="O962" i="17" s="1"/>
  <c r="J963" i="17"/>
  <c r="O963" i="17" s="1"/>
  <c r="J964" i="17"/>
  <c r="O964" i="17" s="1"/>
  <c r="J965" i="17"/>
  <c r="O965" i="17" s="1"/>
  <c r="J966" i="17"/>
  <c r="J967" i="17"/>
  <c r="O967" i="17" s="1"/>
  <c r="J968" i="17"/>
  <c r="O968" i="17" s="1"/>
  <c r="J969" i="17"/>
  <c r="O969" i="17" s="1"/>
  <c r="J970" i="17"/>
  <c r="J971" i="17"/>
  <c r="J972" i="17"/>
  <c r="J973" i="17"/>
  <c r="O973" i="17" s="1"/>
  <c r="J974" i="17"/>
  <c r="J975" i="17"/>
  <c r="O975" i="17" s="1"/>
  <c r="J976" i="17"/>
  <c r="O976" i="17" s="1"/>
  <c r="J977" i="17"/>
  <c r="O977" i="17" s="1"/>
  <c r="J978" i="17"/>
  <c r="J979" i="17"/>
  <c r="O979" i="17" s="1"/>
  <c r="J980" i="17"/>
  <c r="J981" i="17"/>
  <c r="O981" i="17" s="1"/>
  <c r="J982" i="17"/>
  <c r="J983" i="17"/>
  <c r="O983" i="17" s="1"/>
  <c r="J984" i="17"/>
  <c r="O984" i="17" s="1"/>
  <c r="J985" i="17"/>
  <c r="O985" i="17" s="1"/>
  <c r="J986" i="17"/>
  <c r="J987" i="17"/>
  <c r="O987" i="17" s="1"/>
  <c r="J988" i="17"/>
  <c r="J989" i="17"/>
  <c r="O989" i="17" s="1"/>
  <c r="J990" i="17"/>
  <c r="J991" i="17"/>
  <c r="O991" i="17" s="1"/>
  <c r="J992" i="17"/>
  <c r="O992" i="17" s="1"/>
  <c r="J993" i="17"/>
  <c r="O993" i="17" s="1"/>
  <c r="J994" i="17"/>
  <c r="O994" i="17" s="1"/>
  <c r="J995" i="17"/>
  <c r="O995" i="17" s="1"/>
  <c r="J996" i="17"/>
  <c r="J997" i="17"/>
  <c r="O997" i="17" s="1"/>
  <c r="J998" i="17"/>
  <c r="J999" i="17"/>
  <c r="O999" i="17" s="1"/>
  <c r="J1000" i="17"/>
  <c r="O1000" i="17" s="1"/>
  <c r="J1001" i="17"/>
  <c r="O1001" i="17" s="1"/>
  <c r="O4" i="17"/>
  <c r="O5" i="17"/>
  <c r="O6" i="17"/>
  <c r="O8" i="17"/>
  <c r="O10" i="17"/>
  <c r="O12" i="17"/>
  <c r="O13" i="17"/>
  <c r="O14" i="17"/>
  <c r="O16" i="17"/>
  <c r="O18" i="17"/>
  <c r="O20" i="17"/>
  <c r="O21" i="17"/>
  <c r="O22" i="17"/>
  <c r="O24" i="17"/>
  <c r="O26" i="17"/>
  <c r="O28" i="17"/>
  <c r="O29" i="17"/>
  <c r="O30" i="17"/>
  <c r="O32" i="17"/>
  <c r="O34" i="17"/>
  <c r="O36" i="17"/>
  <c r="O37" i="17"/>
  <c r="O38" i="17"/>
  <c r="O40" i="17"/>
  <c r="O42" i="17"/>
  <c r="O44" i="17"/>
  <c r="O45" i="17"/>
  <c r="O46" i="17"/>
  <c r="O48" i="17"/>
  <c r="O50" i="17"/>
  <c r="O52" i="17"/>
  <c r="O53" i="17"/>
  <c r="O54" i="17"/>
  <c r="O56" i="17"/>
  <c r="O58" i="17"/>
  <c r="O60" i="17"/>
  <c r="O61" i="17"/>
  <c r="O62" i="17"/>
  <c r="O64" i="17"/>
  <c r="O66" i="17"/>
  <c r="O68" i="17"/>
  <c r="O69" i="17"/>
  <c r="O70" i="17"/>
  <c r="O72" i="17"/>
  <c r="O74" i="17"/>
  <c r="O76" i="17"/>
  <c r="O77" i="17"/>
  <c r="O78" i="17"/>
  <c r="O80" i="17"/>
  <c r="O82" i="17"/>
  <c r="O84" i="17"/>
  <c r="O85" i="17"/>
  <c r="O86" i="17"/>
  <c r="O88" i="17"/>
  <c r="O90" i="17"/>
  <c r="O92" i="17"/>
  <c r="O93" i="17"/>
  <c r="O94" i="17"/>
  <c r="O96" i="17"/>
  <c r="O98" i="17"/>
  <c r="O100" i="17"/>
  <c r="O101" i="17"/>
  <c r="O102" i="17"/>
  <c r="O104" i="17"/>
  <c r="O106" i="17"/>
  <c r="O108" i="17"/>
  <c r="O109" i="17"/>
  <c r="O110" i="17"/>
  <c r="O112" i="17"/>
  <c r="O114" i="17"/>
  <c r="O116" i="17"/>
  <c r="O117" i="17"/>
  <c r="O118" i="17"/>
  <c r="O120" i="17"/>
  <c r="O122" i="17"/>
  <c r="O124" i="17"/>
  <c r="O125" i="17"/>
  <c r="O126" i="17"/>
  <c r="O128" i="17"/>
  <c r="O130" i="17"/>
  <c r="O132" i="17"/>
  <c r="O133" i="17"/>
  <c r="O134" i="17"/>
  <c r="O136" i="17"/>
  <c r="O138" i="17"/>
  <c r="O140" i="17"/>
  <c r="O141" i="17"/>
  <c r="O142" i="17"/>
  <c r="O144" i="17"/>
  <c r="O146" i="17"/>
  <c r="O148" i="17"/>
  <c r="O149" i="17"/>
  <c r="O150" i="17"/>
  <c r="O152" i="17"/>
  <c r="O154" i="17"/>
  <c r="O156" i="17"/>
  <c r="O157" i="17"/>
  <c r="O158" i="17"/>
  <c r="O160" i="17"/>
  <c r="O162" i="17"/>
  <c r="O164" i="17"/>
  <c r="O165" i="17"/>
  <c r="O166" i="17"/>
  <c r="O168" i="17"/>
  <c r="O170" i="17"/>
  <c r="O172" i="17"/>
  <c r="O173" i="17"/>
  <c r="O174" i="17"/>
  <c r="O176" i="17"/>
  <c r="O178" i="17"/>
  <c r="O180" i="17"/>
  <c r="O181" i="17"/>
  <c r="O182" i="17"/>
  <c r="O184" i="17"/>
  <c r="O186" i="17"/>
  <c r="O188" i="17"/>
  <c r="O189" i="17"/>
  <c r="O190" i="17"/>
  <c r="O192" i="17"/>
  <c r="O194" i="17"/>
  <c r="O196" i="17"/>
  <c r="O197" i="17"/>
  <c r="O198" i="17"/>
  <c r="O200" i="17"/>
  <c r="O202" i="17"/>
  <c r="O204" i="17"/>
  <c r="O205" i="17"/>
  <c r="O206" i="17"/>
  <c r="O208" i="17"/>
  <c r="O210" i="17"/>
  <c r="O212" i="17"/>
  <c r="O213" i="17"/>
  <c r="O214" i="17"/>
  <c r="O216" i="17"/>
  <c r="O218" i="17"/>
  <c r="O220" i="17"/>
  <c r="O221" i="17"/>
  <c r="O222" i="17"/>
  <c r="O224" i="17"/>
  <c r="O226" i="17"/>
  <c r="O228" i="17"/>
  <c r="O229" i="17"/>
  <c r="O230" i="17"/>
  <c r="O232" i="17"/>
  <c r="O234" i="17"/>
  <c r="O236" i="17"/>
  <c r="O237" i="17"/>
  <c r="O238" i="17"/>
  <c r="O240" i="17"/>
  <c r="O242" i="17"/>
  <c r="O244" i="17"/>
  <c r="O245" i="17"/>
  <c r="O246" i="17"/>
  <c r="O248" i="17"/>
  <c r="O250" i="17"/>
  <c r="O252" i="17"/>
  <c r="O253" i="17"/>
  <c r="O254" i="17"/>
  <c r="O256" i="17"/>
  <c r="O258" i="17"/>
  <c r="O260" i="17"/>
  <c r="O261" i="17"/>
  <c r="O262" i="17"/>
  <c r="O264" i="17"/>
  <c r="O266" i="17"/>
  <c r="O268" i="17"/>
  <c r="O269" i="17"/>
  <c r="O270" i="17"/>
  <c r="O272" i="17"/>
  <c r="O274" i="17"/>
  <c r="O276" i="17"/>
  <c r="O277" i="17"/>
  <c r="O278" i="17"/>
  <c r="O280" i="17"/>
  <c r="O282" i="17"/>
  <c r="O284" i="17"/>
  <c r="O285" i="17"/>
  <c r="O286" i="17"/>
  <c r="O288" i="17"/>
  <c r="O290" i="17"/>
  <c r="O292" i="17"/>
  <c r="O293" i="17"/>
  <c r="O294" i="17"/>
  <c r="O296" i="17"/>
  <c r="O298" i="17"/>
  <c r="O300" i="17"/>
  <c r="O301" i="17"/>
  <c r="O302" i="17"/>
  <c r="O304" i="17"/>
  <c r="O306" i="17"/>
  <c r="O308" i="17"/>
  <c r="O309" i="17"/>
  <c r="O310" i="17"/>
  <c r="O312" i="17"/>
  <c r="O314" i="17"/>
  <c r="O316" i="17"/>
  <c r="O318" i="17"/>
  <c r="O322" i="17"/>
  <c r="O323" i="17"/>
  <c r="O324" i="17"/>
  <c r="O325" i="17"/>
  <c r="O326" i="17"/>
  <c r="O330" i="17"/>
  <c r="O331" i="17"/>
  <c r="O332" i="17"/>
  <c r="O334" i="17"/>
  <c r="O338" i="17"/>
  <c r="O340" i="17"/>
  <c r="O342" i="17"/>
  <c r="O346" i="17"/>
  <c r="O348" i="17"/>
  <c r="O350" i="17"/>
  <c r="O354" i="17"/>
  <c r="O355" i="17"/>
  <c r="O356" i="17"/>
  <c r="O358" i="17"/>
  <c r="O362" i="17"/>
  <c r="O363" i="17"/>
  <c r="O364" i="17"/>
  <c r="O366" i="17"/>
  <c r="O368" i="17"/>
  <c r="O370" i="17"/>
  <c r="O371" i="17"/>
  <c r="O372" i="17"/>
  <c r="O374" i="17"/>
  <c r="O376" i="17"/>
  <c r="O378" i="17"/>
  <c r="O380" i="17"/>
  <c r="O382" i="17"/>
  <c r="O384" i="17"/>
  <c r="O386" i="17"/>
  <c r="O387" i="17"/>
  <c r="O388" i="17"/>
  <c r="O390" i="17"/>
  <c r="O394" i="17"/>
  <c r="O395" i="17"/>
  <c r="O396" i="17"/>
  <c r="O398" i="17"/>
  <c r="O402" i="17"/>
  <c r="O403" i="17"/>
  <c r="O404" i="17"/>
  <c r="O406" i="17"/>
  <c r="O410" i="17"/>
  <c r="O411" i="17"/>
  <c r="O412" i="17"/>
  <c r="O414" i="17"/>
  <c r="O418" i="17"/>
  <c r="O420" i="17"/>
  <c r="O422" i="17"/>
  <c r="O426" i="17"/>
  <c r="O427" i="17"/>
  <c r="O428" i="17"/>
  <c r="O430" i="17"/>
  <c r="O434" i="17"/>
  <c r="O436" i="17"/>
  <c r="O438" i="17"/>
  <c r="O440" i="17"/>
  <c r="O442" i="17"/>
  <c r="O444" i="17"/>
  <c r="O446" i="17"/>
  <c r="O448" i="17"/>
  <c r="O450" i="17"/>
  <c r="O452" i="17"/>
  <c r="O454" i="17"/>
  <c r="O458" i="17"/>
  <c r="O460" i="17"/>
  <c r="O462" i="17"/>
  <c r="O466" i="17"/>
  <c r="O468" i="17"/>
  <c r="O470" i="17"/>
  <c r="O474" i="17"/>
  <c r="O476" i="17"/>
  <c r="O478" i="17"/>
  <c r="O482" i="17"/>
  <c r="O484" i="17"/>
  <c r="O486" i="17"/>
  <c r="O490" i="17"/>
  <c r="O491" i="17"/>
  <c r="O492" i="17"/>
  <c r="O494" i="17"/>
  <c r="O498" i="17"/>
  <c r="O499" i="17"/>
  <c r="O500" i="17"/>
  <c r="O502" i="17"/>
  <c r="O504" i="17"/>
  <c r="O506" i="17"/>
  <c r="O507" i="17"/>
  <c r="O508" i="17"/>
  <c r="O510" i="17"/>
  <c r="O514" i="17"/>
  <c r="O516" i="17"/>
  <c r="O518" i="17"/>
  <c r="O522" i="17"/>
  <c r="O523" i="17"/>
  <c r="O524" i="17"/>
  <c r="O526" i="17"/>
  <c r="O530" i="17"/>
  <c r="O532" i="17"/>
  <c r="O534" i="17"/>
  <c r="O538" i="17"/>
  <c r="O539" i="17"/>
  <c r="O540" i="17"/>
  <c r="O542" i="17"/>
  <c r="O546" i="17"/>
  <c r="O548" i="17"/>
  <c r="O550" i="17"/>
  <c r="O554" i="17"/>
  <c r="O556" i="17"/>
  <c r="O558" i="17"/>
  <c r="O562" i="17"/>
  <c r="O563" i="17"/>
  <c r="O564" i="17"/>
  <c r="O566" i="17"/>
  <c r="O568" i="17"/>
  <c r="O570" i="17"/>
  <c r="O572" i="17"/>
  <c r="O574" i="17"/>
  <c r="O578" i="17"/>
  <c r="O579" i="17"/>
  <c r="O580" i="17"/>
  <c r="O582" i="17"/>
  <c r="O586" i="17"/>
  <c r="O590" i="17"/>
  <c r="O594" i="17"/>
  <c r="O595" i="17"/>
  <c r="O596" i="17"/>
  <c r="O598" i="17"/>
  <c r="O602" i="17"/>
  <c r="O603" i="17"/>
  <c r="O604" i="17"/>
  <c r="O606" i="17"/>
  <c r="O610" i="17"/>
  <c r="O614" i="17"/>
  <c r="O618" i="17"/>
  <c r="O620" i="17"/>
  <c r="O622" i="17"/>
  <c r="O626" i="17"/>
  <c r="O627" i="17"/>
  <c r="O630" i="17"/>
  <c r="O634" i="17"/>
  <c r="O636" i="17"/>
  <c r="O638" i="17"/>
  <c r="O642" i="17"/>
  <c r="O643" i="17"/>
  <c r="O646" i="17"/>
  <c r="O650" i="17"/>
  <c r="O652" i="17"/>
  <c r="O654" i="17"/>
  <c r="O658" i="17"/>
  <c r="O659" i="17"/>
  <c r="O662" i="17"/>
  <c r="O666" i="17"/>
  <c r="O668" i="17"/>
  <c r="O670" i="17"/>
  <c r="O674" i="17"/>
  <c r="O676" i="17"/>
  <c r="O678" i="17"/>
  <c r="O682" i="17"/>
  <c r="O684" i="17"/>
  <c r="O686" i="17"/>
  <c r="O690" i="17"/>
  <c r="O691" i="17"/>
  <c r="O692" i="17"/>
  <c r="O694" i="17"/>
  <c r="O698" i="17"/>
  <c r="O700" i="17"/>
  <c r="O702" i="17"/>
  <c r="O706" i="17"/>
  <c r="O707" i="17"/>
  <c r="O708" i="17"/>
  <c r="O710" i="17"/>
  <c r="O714" i="17"/>
  <c r="O718" i="17"/>
  <c r="O722" i="17"/>
  <c r="O723" i="17"/>
  <c r="O726" i="17"/>
  <c r="O730" i="17"/>
  <c r="O731" i="17"/>
  <c r="O734" i="17"/>
  <c r="O738" i="17"/>
  <c r="O742" i="17"/>
  <c r="O746" i="17"/>
  <c r="O748" i="17"/>
  <c r="O750" i="17"/>
  <c r="O754" i="17"/>
  <c r="O756" i="17"/>
  <c r="O758" i="17"/>
  <c r="O762" i="17"/>
  <c r="O764" i="17"/>
  <c r="O766" i="17"/>
  <c r="O770" i="17"/>
  <c r="O772" i="17"/>
  <c r="O774" i="17"/>
  <c r="O778" i="17"/>
  <c r="O779" i="17"/>
  <c r="O780" i="17"/>
  <c r="O782" i="17"/>
  <c r="O786" i="17"/>
  <c r="O787" i="17"/>
  <c r="O790" i="17"/>
  <c r="O794" i="17"/>
  <c r="O796" i="17"/>
  <c r="O798" i="17"/>
  <c r="O802" i="17"/>
  <c r="O803" i="17"/>
  <c r="O806" i="17"/>
  <c r="O810" i="17"/>
  <c r="O811" i="17"/>
  <c r="O812" i="17"/>
  <c r="O814" i="17"/>
  <c r="O818" i="17"/>
  <c r="O819" i="17"/>
  <c r="O822" i="17"/>
  <c r="O826" i="17"/>
  <c r="O827" i="17"/>
  <c r="O828" i="17"/>
  <c r="O830" i="17"/>
  <c r="O834" i="17"/>
  <c r="O838" i="17"/>
  <c r="O842" i="17"/>
  <c r="O843" i="17"/>
  <c r="O846" i="17"/>
  <c r="O850" i="17"/>
  <c r="O854" i="17"/>
  <c r="O858" i="17"/>
  <c r="O862" i="17"/>
  <c r="O866" i="17"/>
  <c r="O867" i="17"/>
  <c r="O870" i="17"/>
  <c r="O874" i="17"/>
  <c r="O876" i="17"/>
  <c r="O878" i="17"/>
  <c r="O882" i="17"/>
  <c r="O884" i="17"/>
  <c r="O886" i="17"/>
  <c r="O890" i="17"/>
  <c r="O892" i="17"/>
  <c r="O894" i="17"/>
  <c r="O898" i="17"/>
  <c r="O900" i="17"/>
  <c r="O902" i="17"/>
  <c r="O906" i="17"/>
  <c r="O907" i="17"/>
  <c r="O908" i="17"/>
  <c r="O910" i="17"/>
  <c r="O914" i="17"/>
  <c r="O916" i="17"/>
  <c r="O918" i="17"/>
  <c r="O922" i="17"/>
  <c r="O923" i="17"/>
  <c r="O924" i="17"/>
  <c r="O926" i="17"/>
  <c r="O932" i="17"/>
  <c r="O934" i="17"/>
  <c r="O938" i="17"/>
  <c r="O939" i="17"/>
  <c r="O940" i="17"/>
  <c r="O942" i="17"/>
  <c r="O946" i="17"/>
  <c r="O948" i="17"/>
  <c r="O950" i="17"/>
  <c r="O954" i="17"/>
  <c r="O955" i="17"/>
  <c r="O956" i="17"/>
  <c r="O958" i="17"/>
  <c r="O966" i="17"/>
  <c r="O970" i="17"/>
  <c r="O971" i="17"/>
  <c r="O972" i="17"/>
  <c r="O974" i="17"/>
  <c r="O978" i="17"/>
  <c r="O980" i="17"/>
  <c r="O982" i="17"/>
  <c r="O986" i="17"/>
  <c r="O988" i="17"/>
  <c r="O990" i="17"/>
  <c r="O996" i="17"/>
  <c r="O998" i="17"/>
  <c r="O2" i="17"/>
  <c r="N3" i="17"/>
  <c r="N5" i="17"/>
  <c r="N8" i="17"/>
  <c r="N11" i="17"/>
  <c r="N13" i="17"/>
  <c r="N16" i="17"/>
  <c r="N19" i="17"/>
  <c r="N21" i="17"/>
  <c r="N25" i="17"/>
  <c r="N27" i="17"/>
  <c r="N29" i="17"/>
  <c r="N33" i="17"/>
  <c r="N36" i="17"/>
  <c r="N37" i="17"/>
  <c r="N40" i="17"/>
  <c r="N43" i="17"/>
  <c r="N45" i="17"/>
  <c r="N49" i="17"/>
  <c r="N52" i="17"/>
  <c r="N53" i="17"/>
  <c r="N61" i="17"/>
  <c r="N65" i="17"/>
  <c r="N69" i="17"/>
  <c r="N73" i="17"/>
  <c r="N75" i="17"/>
  <c r="N77" i="17"/>
  <c r="N83" i="17"/>
  <c r="N84" i="17"/>
  <c r="N88" i="17"/>
  <c r="N89" i="17"/>
  <c r="N93" i="17"/>
  <c r="N97" i="17"/>
  <c r="N99" i="17"/>
  <c r="N100" i="17"/>
  <c r="N101" i="17"/>
  <c r="N108" i="17"/>
  <c r="N109" i="17"/>
  <c r="N113" i="17"/>
  <c r="N117" i="17"/>
  <c r="N119" i="17"/>
  <c r="N120" i="17"/>
  <c r="N123" i="17"/>
  <c r="N125" i="17"/>
  <c r="N133" i="17"/>
  <c r="N136" i="17"/>
  <c r="N139" i="17"/>
  <c r="N141" i="17"/>
  <c r="N143" i="17"/>
  <c r="N145" i="17"/>
  <c r="N147" i="17"/>
  <c r="N148" i="17"/>
  <c r="N154" i="17"/>
  <c r="N155" i="17"/>
  <c r="N168" i="17"/>
  <c r="N169" i="17"/>
  <c r="N170" i="17"/>
  <c r="N177" i="17"/>
  <c r="N179" i="17"/>
  <c r="N186" i="17"/>
  <c r="N187" i="17"/>
  <c r="N188" i="17"/>
  <c r="N192" i="17"/>
  <c r="N201" i="17"/>
  <c r="N202" i="17"/>
  <c r="N208" i="17"/>
  <c r="N209" i="17"/>
  <c r="N210" i="17"/>
  <c r="N211" i="17"/>
  <c r="N219" i="17"/>
  <c r="N220" i="17"/>
  <c r="N228" i="17"/>
  <c r="N233" i="17"/>
  <c r="N234" i="17"/>
  <c r="N240" i="17"/>
  <c r="N241" i="17"/>
  <c r="N243" i="17"/>
  <c r="N251" i="17"/>
  <c r="N252" i="17"/>
  <c r="N256" i="17"/>
  <c r="N265" i="17"/>
  <c r="N272" i="17"/>
  <c r="N273" i="17"/>
  <c r="N274" i="17"/>
  <c r="N275" i="17"/>
  <c r="N276" i="17"/>
  <c r="N283" i="17"/>
  <c r="N288" i="17"/>
  <c r="N292" i="17"/>
  <c r="N296" i="17"/>
  <c r="N297" i="17"/>
  <c r="N305" i="17"/>
  <c r="N306" i="17"/>
  <c r="N307" i="17"/>
  <c r="N314" i="17"/>
  <c r="N315" i="17"/>
  <c r="N320" i="17"/>
  <c r="N324" i="17"/>
  <c r="N329" i="17"/>
  <c r="N337" i="17"/>
  <c r="N338" i="17"/>
  <c r="N339" i="17"/>
  <c r="N340" i="17"/>
  <c r="N347" i="17"/>
  <c r="N356" i="17"/>
  <c r="N360" i="17"/>
  <c r="N361" i="17"/>
  <c r="N362" i="17"/>
  <c r="N369" i="17"/>
  <c r="N371" i="17"/>
  <c r="N372" i="17"/>
  <c r="N378" i="17"/>
  <c r="N379" i="17"/>
  <c r="N380" i="17"/>
  <c r="N393" i="17"/>
  <c r="N400" i="17"/>
  <c r="N401" i="17"/>
  <c r="N403" i="17"/>
  <c r="N404" i="17"/>
  <c r="N410" i="17"/>
  <c r="N411" i="17"/>
  <c r="N424" i="17"/>
  <c r="N425" i="17"/>
  <c r="N426" i="17"/>
  <c r="N433" i="17"/>
  <c r="N435" i="17"/>
  <c r="N442" i="17"/>
  <c r="N443" i="17"/>
  <c r="N444" i="17"/>
  <c r="N448" i="17"/>
  <c r="N457" i="17"/>
  <c r="N458" i="17"/>
  <c r="N464" i="17"/>
  <c r="N465" i="17"/>
  <c r="N466" i="17"/>
  <c r="N467" i="17"/>
  <c r="N475" i="17"/>
  <c r="N476" i="17"/>
  <c r="N484" i="17"/>
  <c r="N489" i="17"/>
  <c r="N490" i="17"/>
  <c r="N497" i="17"/>
  <c r="N499" i="17"/>
  <c r="N507" i="17"/>
  <c r="N508" i="17"/>
  <c r="N512" i="17"/>
  <c r="N521" i="17"/>
  <c r="N528" i="17"/>
  <c r="N529" i="17"/>
  <c r="N530" i="17"/>
  <c r="N531" i="17"/>
  <c r="N532" i="17"/>
  <c r="N539" i="17"/>
  <c r="N545" i="17"/>
  <c r="N547" i="17"/>
  <c r="N548" i="17"/>
  <c r="N556" i="17"/>
  <c r="N559" i="17"/>
  <c r="N561" i="17"/>
  <c r="N563" i="17"/>
  <c r="N568" i="17"/>
  <c r="N569" i="17"/>
  <c r="N570" i="17"/>
  <c r="N577" i="17"/>
  <c r="N579" i="17"/>
  <c r="N584" i="17"/>
  <c r="N585" i="17"/>
  <c r="N586" i="17"/>
  <c r="N587" i="17"/>
  <c r="N588" i="17"/>
  <c r="N593" i="17"/>
  <c r="N595" i="17"/>
  <c r="N596" i="17"/>
  <c r="N602" i="17"/>
  <c r="N603" i="17"/>
  <c r="N604" i="17"/>
  <c r="N611" i="17"/>
  <c r="N612" i="17"/>
  <c r="N620" i="17"/>
  <c r="N625" i="17"/>
  <c r="N631" i="17"/>
  <c r="N633" i="17"/>
  <c r="N641" i="17"/>
  <c r="N642" i="17"/>
  <c r="N643" i="17"/>
  <c r="N657" i="17"/>
  <c r="N659" i="17"/>
  <c r="N675" i="17"/>
  <c r="N698" i="17"/>
  <c r="N704" i="17"/>
  <c r="N706" i="17"/>
  <c r="N714" i="17"/>
  <c r="N715" i="17"/>
  <c r="N731" i="17"/>
  <c r="N732" i="17"/>
  <c r="N761" i="17"/>
  <c r="N771" i="17"/>
  <c r="N777" i="17"/>
  <c r="N779" i="17"/>
  <c r="N787" i="17"/>
  <c r="N795" i="17"/>
  <c r="N803" i="17"/>
  <c r="N808" i="17"/>
  <c r="N832" i="17"/>
  <c r="N833" i="17"/>
  <c r="N834" i="17"/>
  <c r="N840" i="17"/>
  <c r="N860" i="17"/>
  <c r="N867" i="17"/>
  <c r="N888" i="17"/>
  <c r="N890" i="17"/>
  <c r="N899" i="17"/>
  <c r="N908" i="17"/>
  <c r="N913" i="17"/>
  <c r="N915" i="17"/>
  <c r="N923" i="17"/>
  <c r="N935" i="17"/>
  <c r="N936" i="17"/>
  <c r="N940" i="17"/>
  <c r="N947" i="17"/>
  <c r="N960" i="17"/>
  <c r="N961" i="17"/>
  <c r="N963" i="17"/>
  <c r="N971" i="17"/>
  <c r="N984" i="17"/>
  <c r="N995" i="17"/>
  <c r="I3" i="17"/>
  <c r="I4" i="17"/>
  <c r="N4" i="17" s="1"/>
  <c r="I5" i="17"/>
  <c r="I6" i="17"/>
  <c r="N6" i="17" s="1"/>
  <c r="I7" i="17"/>
  <c r="N7" i="17" s="1"/>
  <c r="I8" i="17"/>
  <c r="I9" i="17"/>
  <c r="N9" i="17" s="1"/>
  <c r="I10" i="17"/>
  <c r="N10" i="17" s="1"/>
  <c r="I11" i="17"/>
  <c r="I12" i="17"/>
  <c r="N12" i="17" s="1"/>
  <c r="I13" i="17"/>
  <c r="I14" i="17"/>
  <c r="N14" i="17" s="1"/>
  <c r="I15" i="17"/>
  <c r="N15" i="17" s="1"/>
  <c r="I16" i="17"/>
  <c r="I17" i="17"/>
  <c r="N17" i="17" s="1"/>
  <c r="I18" i="17"/>
  <c r="N18" i="17" s="1"/>
  <c r="I19" i="17"/>
  <c r="I20" i="17"/>
  <c r="N20" i="17" s="1"/>
  <c r="I21" i="17"/>
  <c r="I22" i="17"/>
  <c r="N22" i="17" s="1"/>
  <c r="I23" i="17"/>
  <c r="N23" i="17" s="1"/>
  <c r="I24" i="17"/>
  <c r="N24" i="17" s="1"/>
  <c r="I25" i="17"/>
  <c r="I26" i="17"/>
  <c r="N26" i="17" s="1"/>
  <c r="I27" i="17"/>
  <c r="I28" i="17"/>
  <c r="N28" i="17" s="1"/>
  <c r="I29" i="17"/>
  <c r="I30" i="17"/>
  <c r="N30" i="17" s="1"/>
  <c r="I31" i="17"/>
  <c r="N31" i="17" s="1"/>
  <c r="I32" i="17"/>
  <c r="N32" i="17" s="1"/>
  <c r="I33" i="17"/>
  <c r="I34" i="17"/>
  <c r="N34" i="17" s="1"/>
  <c r="I35" i="17"/>
  <c r="N35" i="17" s="1"/>
  <c r="I36" i="17"/>
  <c r="I37" i="17"/>
  <c r="I38" i="17"/>
  <c r="N38" i="17" s="1"/>
  <c r="I39" i="17"/>
  <c r="N39" i="17" s="1"/>
  <c r="I40" i="17"/>
  <c r="I41" i="17"/>
  <c r="N41" i="17" s="1"/>
  <c r="I42" i="17"/>
  <c r="N42" i="17" s="1"/>
  <c r="I43" i="17"/>
  <c r="I44" i="17"/>
  <c r="N44" i="17" s="1"/>
  <c r="I45" i="17"/>
  <c r="I46" i="17"/>
  <c r="N46" i="17" s="1"/>
  <c r="I47" i="17"/>
  <c r="N47" i="17" s="1"/>
  <c r="I48" i="17"/>
  <c r="N48" i="17" s="1"/>
  <c r="I49" i="17"/>
  <c r="I50" i="17"/>
  <c r="N50" i="17" s="1"/>
  <c r="I51" i="17"/>
  <c r="N51" i="17" s="1"/>
  <c r="I52" i="17"/>
  <c r="I53" i="17"/>
  <c r="I54" i="17"/>
  <c r="N54" i="17" s="1"/>
  <c r="I55" i="17"/>
  <c r="N55" i="17" s="1"/>
  <c r="I56" i="17"/>
  <c r="N56" i="17" s="1"/>
  <c r="I57" i="17"/>
  <c r="N57" i="17" s="1"/>
  <c r="I58" i="17"/>
  <c r="N58" i="17" s="1"/>
  <c r="I59" i="17"/>
  <c r="N59" i="17" s="1"/>
  <c r="I60" i="17"/>
  <c r="N60" i="17" s="1"/>
  <c r="I61" i="17"/>
  <c r="I62" i="17"/>
  <c r="N62" i="17" s="1"/>
  <c r="I63" i="17"/>
  <c r="N63" i="17" s="1"/>
  <c r="I64" i="17"/>
  <c r="N64" i="17" s="1"/>
  <c r="I65" i="17"/>
  <c r="I66" i="17"/>
  <c r="N66" i="17" s="1"/>
  <c r="I67" i="17"/>
  <c r="N67" i="17" s="1"/>
  <c r="I68" i="17"/>
  <c r="N68" i="17" s="1"/>
  <c r="I69" i="17"/>
  <c r="I70" i="17"/>
  <c r="N70" i="17" s="1"/>
  <c r="I71" i="17"/>
  <c r="N71" i="17" s="1"/>
  <c r="I72" i="17"/>
  <c r="N72" i="17" s="1"/>
  <c r="I73" i="17"/>
  <c r="I74" i="17"/>
  <c r="N74" i="17" s="1"/>
  <c r="I75" i="17"/>
  <c r="I76" i="17"/>
  <c r="N76" i="17" s="1"/>
  <c r="I77" i="17"/>
  <c r="I78" i="17"/>
  <c r="N78" i="17" s="1"/>
  <c r="I79" i="17"/>
  <c r="N79" i="17" s="1"/>
  <c r="I80" i="17"/>
  <c r="N80" i="17" s="1"/>
  <c r="I81" i="17"/>
  <c r="N81" i="17" s="1"/>
  <c r="I82" i="17"/>
  <c r="N82" i="17" s="1"/>
  <c r="I83" i="17"/>
  <c r="I84" i="17"/>
  <c r="I85" i="17"/>
  <c r="N85" i="17" s="1"/>
  <c r="I86" i="17"/>
  <c r="N86" i="17" s="1"/>
  <c r="I87" i="17"/>
  <c r="N87" i="17" s="1"/>
  <c r="I88" i="17"/>
  <c r="I89" i="17"/>
  <c r="I90" i="17"/>
  <c r="N90" i="17" s="1"/>
  <c r="I91" i="17"/>
  <c r="N91" i="17" s="1"/>
  <c r="I92" i="17"/>
  <c r="N92" i="17" s="1"/>
  <c r="I93" i="17"/>
  <c r="I94" i="17"/>
  <c r="N94" i="17" s="1"/>
  <c r="I95" i="17"/>
  <c r="N95" i="17" s="1"/>
  <c r="I96" i="17"/>
  <c r="N96" i="17" s="1"/>
  <c r="I97" i="17"/>
  <c r="I98" i="17"/>
  <c r="N98" i="17" s="1"/>
  <c r="I99" i="17"/>
  <c r="I100" i="17"/>
  <c r="I101" i="17"/>
  <c r="I102" i="17"/>
  <c r="N102" i="17" s="1"/>
  <c r="I103" i="17"/>
  <c r="N103" i="17" s="1"/>
  <c r="I104" i="17"/>
  <c r="N104" i="17" s="1"/>
  <c r="I105" i="17"/>
  <c r="N105" i="17" s="1"/>
  <c r="I106" i="17"/>
  <c r="N106" i="17" s="1"/>
  <c r="I107" i="17"/>
  <c r="N107" i="17" s="1"/>
  <c r="I108" i="17"/>
  <c r="I109" i="17"/>
  <c r="I110" i="17"/>
  <c r="N110" i="17" s="1"/>
  <c r="I111" i="17"/>
  <c r="N111" i="17" s="1"/>
  <c r="I112" i="17"/>
  <c r="N112" i="17" s="1"/>
  <c r="I113" i="17"/>
  <c r="I114" i="17"/>
  <c r="N114" i="17" s="1"/>
  <c r="I115" i="17"/>
  <c r="N115" i="17" s="1"/>
  <c r="I116" i="17"/>
  <c r="N116" i="17" s="1"/>
  <c r="I117" i="17"/>
  <c r="I118" i="17"/>
  <c r="N118" i="17" s="1"/>
  <c r="I119" i="17"/>
  <c r="I120" i="17"/>
  <c r="I121" i="17"/>
  <c r="N121" i="17" s="1"/>
  <c r="I122" i="17"/>
  <c r="N122" i="17" s="1"/>
  <c r="I123" i="17"/>
  <c r="I124" i="17"/>
  <c r="N124" i="17" s="1"/>
  <c r="I125" i="17"/>
  <c r="I126" i="17"/>
  <c r="N126" i="17" s="1"/>
  <c r="I127" i="17"/>
  <c r="N127" i="17" s="1"/>
  <c r="I128" i="17"/>
  <c r="N128" i="17" s="1"/>
  <c r="I129" i="17"/>
  <c r="N129" i="17" s="1"/>
  <c r="I130" i="17"/>
  <c r="N130" i="17" s="1"/>
  <c r="I131" i="17"/>
  <c r="N131" i="17" s="1"/>
  <c r="I132" i="17"/>
  <c r="N132" i="17" s="1"/>
  <c r="I133" i="17"/>
  <c r="I134" i="17"/>
  <c r="N134" i="17" s="1"/>
  <c r="I135" i="17"/>
  <c r="N135" i="17" s="1"/>
  <c r="I136" i="17"/>
  <c r="I137" i="17"/>
  <c r="N137" i="17" s="1"/>
  <c r="I138" i="17"/>
  <c r="N138" i="17" s="1"/>
  <c r="I139" i="17"/>
  <c r="I140" i="17"/>
  <c r="N140" i="17" s="1"/>
  <c r="I141" i="17"/>
  <c r="I142" i="17"/>
  <c r="N142" i="17" s="1"/>
  <c r="I143" i="17"/>
  <c r="I144" i="17"/>
  <c r="N144" i="17" s="1"/>
  <c r="I145" i="17"/>
  <c r="I146" i="17"/>
  <c r="N146" i="17" s="1"/>
  <c r="I147" i="17"/>
  <c r="I148" i="17"/>
  <c r="I149" i="17"/>
  <c r="N149" i="17" s="1"/>
  <c r="I150" i="17"/>
  <c r="N150" i="17" s="1"/>
  <c r="I151" i="17"/>
  <c r="N151" i="17" s="1"/>
  <c r="I152" i="17"/>
  <c r="N152" i="17" s="1"/>
  <c r="I153" i="17"/>
  <c r="N153" i="17" s="1"/>
  <c r="I154" i="17"/>
  <c r="I155" i="17"/>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I169" i="17"/>
  <c r="I170" i="17"/>
  <c r="I171" i="17"/>
  <c r="N171" i="17" s="1"/>
  <c r="I172" i="17"/>
  <c r="N172" i="17" s="1"/>
  <c r="I173" i="17"/>
  <c r="N173" i="17" s="1"/>
  <c r="I174" i="17"/>
  <c r="N174" i="17" s="1"/>
  <c r="I175" i="17"/>
  <c r="N175" i="17" s="1"/>
  <c r="I176" i="17"/>
  <c r="N176" i="17" s="1"/>
  <c r="I177" i="17"/>
  <c r="I178" i="17"/>
  <c r="N178" i="17" s="1"/>
  <c r="I179" i="17"/>
  <c r="I180" i="17"/>
  <c r="N180" i="17" s="1"/>
  <c r="I181" i="17"/>
  <c r="N181" i="17" s="1"/>
  <c r="I182" i="17"/>
  <c r="N182" i="17" s="1"/>
  <c r="I183" i="17"/>
  <c r="N183" i="17" s="1"/>
  <c r="I184" i="17"/>
  <c r="N184" i="17" s="1"/>
  <c r="I185" i="17"/>
  <c r="N185" i="17" s="1"/>
  <c r="I186" i="17"/>
  <c r="I187" i="17"/>
  <c r="I188" i="17"/>
  <c r="I189" i="17"/>
  <c r="N189" i="17" s="1"/>
  <c r="I190" i="17"/>
  <c r="N190" i="17" s="1"/>
  <c r="I191" i="17"/>
  <c r="N191" i="17" s="1"/>
  <c r="I192" i="17"/>
  <c r="I193" i="17"/>
  <c r="N193" i="17" s="1"/>
  <c r="I194" i="17"/>
  <c r="N194" i="17" s="1"/>
  <c r="I195" i="17"/>
  <c r="N195" i="17" s="1"/>
  <c r="I196" i="17"/>
  <c r="N196" i="17" s="1"/>
  <c r="I197" i="17"/>
  <c r="N197" i="17" s="1"/>
  <c r="I198" i="17"/>
  <c r="N198" i="17" s="1"/>
  <c r="I199" i="17"/>
  <c r="N199" i="17" s="1"/>
  <c r="I200" i="17"/>
  <c r="N200" i="17" s="1"/>
  <c r="I201" i="17"/>
  <c r="I202" i="17"/>
  <c r="I203" i="17"/>
  <c r="N203" i="17" s="1"/>
  <c r="I204" i="17"/>
  <c r="N204" i="17" s="1"/>
  <c r="I205" i="17"/>
  <c r="N205" i="17" s="1"/>
  <c r="I206" i="17"/>
  <c r="N206" i="17" s="1"/>
  <c r="I207" i="17"/>
  <c r="N207" i="17" s="1"/>
  <c r="I208" i="17"/>
  <c r="I209" i="17"/>
  <c r="I210" i="17"/>
  <c r="I211" i="17"/>
  <c r="I212" i="17"/>
  <c r="N212" i="17" s="1"/>
  <c r="I213" i="17"/>
  <c r="N213" i="17" s="1"/>
  <c r="I214" i="17"/>
  <c r="N214" i="17" s="1"/>
  <c r="I215" i="17"/>
  <c r="N215" i="17" s="1"/>
  <c r="I216" i="17"/>
  <c r="N216" i="17" s="1"/>
  <c r="I217" i="17"/>
  <c r="N217" i="17" s="1"/>
  <c r="I218" i="17"/>
  <c r="N218" i="17" s="1"/>
  <c r="I219" i="17"/>
  <c r="I220" i="17"/>
  <c r="I221" i="17"/>
  <c r="N221" i="17" s="1"/>
  <c r="I222" i="17"/>
  <c r="N222" i="17" s="1"/>
  <c r="I223" i="17"/>
  <c r="N223" i="17" s="1"/>
  <c r="I224" i="17"/>
  <c r="N224" i="17" s="1"/>
  <c r="I225" i="17"/>
  <c r="N225" i="17" s="1"/>
  <c r="I226" i="17"/>
  <c r="N226" i="17" s="1"/>
  <c r="I227" i="17"/>
  <c r="N227" i="17" s="1"/>
  <c r="I228" i="17"/>
  <c r="I229" i="17"/>
  <c r="N229" i="17" s="1"/>
  <c r="I230" i="17"/>
  <c r="N230" i="17" s="1"/>
  <c r="I231" i="17"/>
  <c r="N231" i="17" s="1"/>
  <c r="I232" i="17"/>
  <c r="N232" i="17" s="1"/>
  <c r="I233" i="17"/>
  <c r="I234" i="17"/>
  <c r="I235" i="17"/>
  <c r="N235" i="17" s="1"/>
  <c r="I236" i="17"/>
  <c r="N236" i="17" s="1"/>
  <c r="I237" i="17"/>
  <c r="N237" i="17" s="1"/>
  <c r="I238" i="17"/>
  <c r="N238" i="17" s="1"/>
  <c r="I239" i="17"/>
  <c r="N239" i="17" s="1"/>
  <c r="I240" i="17"/>
  <c r="I241" i="17"/>
  <c r="I242" i="17"/>
  <c r="N242" i="17" s="1"/>
  <c r="I243" i="17"/>
  <c r="I244" i="17"/>
  <c r="N244" i="17" s="1"/>
  <c r="I245" i="17"/>
  <c r="N245" i="17" s="1"/>
  <c r="I246" i="17"/>
  <c r="N246" i="17" s="1"/>
  <c r="I247" i="17"/>
  <c r="N247" i="17" s="1"/>
  <c r="I248" i="17"/>
  <c r="N248" i="17" s="1"/>
  <c r="I249" i="17"/>
  <c r="N249" i="17" s="1"/>
  <c r="I250" i="17"/>
  <c r="N250" i="17" s="1"/>
  <c r="I251" i="17"/>
  <c r="I252" i="17"/>
  <c r="I253" i="17"/>
  <c r="N253" i="17" s="1"/>
  <c r="I254" i="17"/>
  <c r="N254" i="17" s="1"/>
  <c r="I255" i="17"/>
  <c r="N255" i="17" s="1"/>
  <c r="I256" i="17"/>
  <c r="I257" i="17"/>
  <c r="N257" i="17" s="1"/>
  <c r="I258" i="17"/>
  <c r="N258" i="17" s="1"/>
  <c r="I259" i="17"/>
  <c r="N259" i="17" s="1"/>
  <c r="I260" i="17"/>
  <c r="N260" i="17" s="1"/>
  <c r="I261" i="17"/>
  <c r="N261" i="17" s="1"/>
  <c r="I262" i="17"/>
  <c r="N262" i="17" s="1"/>
  <c r="I263" i="17"/>
  <c r="N263" i="17" s="1"/>
  <c r="I264" i="17"/>
  <c r="N264" i="17" s="1"/>
  <c r="I265" i="17"/>
  <c r="I266" i="17"/>
  <c r="N266" i="17" s="1"/>
  <c r="I267" i="17"/>
  <c r="N267" i="17" s="1"/>
  <c r="I268" i="17"/>
  <c r="N268" i="17" s="1"/>
  <c r="I269" i="17"/>
  <c r="N269" i="17" s="1"/>
  <c r="I270" i="17"/>
  <c r="N270" i="17" s="1"/>
  <c r="I271" i="17"/>
  <c r="N271" i="17" s="1"/>
  <c r="I272" i="17"/>
  <c r="I273" i="17"/>
  <c r="I274" i="17"/>
  <c r="I275" i="17"/>
  <c r="I276" i="17"/>
  <c r="I277" i="17"/>
  <c r="N277" i="17" s="1"/>
  <c r="I278" i="17"/>
  <c r="N278" i="17" s="1"/>
  <c r="I279" i="17"/>
  <c r="N279" i="17" s="1"/>
  <c r="I280" i="17"/>
  <c r="N280" i="17" s="1"/>
  <c r="I281" i="17"/>
  <c r="N281" i="17" s="1"/>
  <c r="I282" i="17"/>
  <c r="N282" i="17" s="1"/>
  <c r="I283" i="17"/>
  <c r="I284" i="17"/>
  <c r="N284" i="17" s="1"/>
  <c r="I285" i="17"/>
  <c r="N285" i="17" s="1"/>
  <c r="I286" i="17"/>
  <c r="N286" i="17" s="1"/>
  <c r="I287" i="17"/>
  <c r="N287" i="17" s="1"/>
  <c r="I288" i="17"/>
  <c r="I289" i="17"/>
  <c r="N289" i="17" s="1"/>
  <c r="I290" i="17"/>
  <c r="N290" i="17" s="1"/>
  <c r="I291" i="17"/>
  <c r="N291" i="17" s="1"/>
  <c r="I292" i="17"/>
  <c r="I293" i="17"/>
  <c r="N293" i="17" s="1"/>
  <c r="I294" i="17"/>
  <c r="N294" i="17" s="1"/>
  <c r="I295" i="17"/>
  <c r="N295" i="17" s="1"/>
  <c r="I296" i="17"/>
  <c r="I297" i="17"/>
  <c r="I298" i="17"/>
  <c r="N298" i="17" s="1"/>
  <c r="I299" i="17"/>
  <c r="N299" i="17" s="1"/>
  <c r="I300" i="17"/>
  <c r="N300" i="17" s="1"/>
  <c r="I301" i="17"/>
  <c r="N301" i="17" s="1"/>
  <c r="I302" i="17"/>
  <c r="N302" i="17" s="1"/>
  <c r="I303" i="17"/>
  <c r="N303" i="17" s="1"/>
  <c r="I304" i="17"/>
  <c r="N304" i="17" s="1"/>
  <c r="I305" i="17"/>
  <c r="I306" i="17"/>
  <c r="I307" i="17"/>
  <c r="I308" i="17"/>
  <c r="N308" i="17" s="1"/>
  <c r="I309" i="17"/>
  <c r="N309" i="17" s="1"/>
  <c r="I310" i="17"/>
  <c r="N310" i="17" s="1"/>
  <c r="I311" i="17"/>
  <c r="N311" i="17" s="1"/>
  <c r="I312" i="17"/>
  <c r="N312" i="17" s="1"/>
  <c r="I313" i="17"/>
  <c r="N313" i="17" s="1"/>
  <c r="I314" i="17"/>
  <c r="I315" i="17"/>
  <c r="I316" i="17"/>
  <c r="N316" i="17" s="1"/>
  <c r="I317" i="17"/>
  <c r="N317" i="17" s="1"/>
  <c r="I318" i="17"/>
  <c r="N318" i="17" s="1"/>
  <c r="I319" i="17"/>
  <c r="N319" i="17" s="1"/>
  <c r="I320" i="17"/>
  <c r="I321" i="17"/>
  <c r="N321" i="17" s="1"/>
  <c r="I322" i="17"/>
  <c r="N322" i="17" s="1"/>
  <c r="I323" i="17"/>
  <c r="N323" i="17" s="1"/>
  <c r="I324" i="17"/>
  <c r="I325" i="17"/>
  <c r="N325" i="17" s="1"/>
  <c r="I326" i="17"/>
  <c r="N326" i="17" s="1"/>
  <c r="I327" i="17"/>
  <c r="N327" i="17" s="1"/>
  <c r="I328" i="17"/>
  <c r="N328" i="17" s="1"/>
  <c r="I329" i="17"/>
  <c r="I330" i="17"/>
  <c r="N330" i="17" s="1"/>
  <c r="I331" i="17"/>
  <c r="N331" i="17" s="1"/>
  <c r="I332" i="17"/>
  <c r="N332" i="17" s="1"/>
  <c r="I333" i="17"/>
  <c r="N333" i="17" s="1"/>
  <c r="I334" i="17"/>
  <c r="N334" i="17" s="1"/>
  <c r="I335" i="17"/>
  <c r="N335" i="17" s="1"/>
  <c r="I336" i="17"/>
  <c r="N336" i="17" s="1"/>
  <c r="I337" i="17"/>
  <c r="I338" i="17"/>
  <c r="I339" i="17"/>
  <c r="I340" i="17"/>
  <c r="I341" i="17"/>
  <c r="N341" i="17" s="1"/>
  <c r="I342" i="17"/>
  <c r="N342" i="17" s="1"/>
  <c r="I343" i="17"/>
  <c r="N343" i="17" s="1"/>
  <c r="I344" i="17"/>
  <c r="N344" i="17" s="1"/>
  <c r="I345" i="17"/>
  <c r="N345" i="17" s="1"/>
  <c r="I346" i="17"/>
  <c r="N346" i="17" s="1"/>
  <c r="I347" i="17"/>
  <c r="I348" i="17"/>
  <c r="N348" i="17" s="1"/>
  <c r="I349" i="17"/>
  <c r="N349" i="17" s="1"/>
  <c r="I350" i="17"/>
  <c r="N350" i="17" s="1"/>
  <c r="I351" i="17"/>
  <c r="N351" i="17" s="1"/>
  <c r="I352" i="17"/>
  <c r="N352" i="17" s="1"/>
  <c r="I353" i="17"/>
  <c r="N353" i="17" s="1"/>
  <c r="I354" i="17"/>
  <c r="N354" i="17" s="1"/>
  <c r="I355" i="17"/>
  <c r="N355" i="17" s="1"/>
  <c r="I356" i="17"/>
  <c r="I357" i="17"/>
  <c r="N357" i="17" s="1"/>
  <c r="I358" i="17"/>
  <c r="N358" i="17" s="1"/>
  <c r="I359" i="17"/>
  <c r="N359" i="17" s="1"/>
  <c r="I360" i="17"/>
  <c r="I361" i="17"/>
  <c r="I362" i="17"/>
  <c r="I363" i="17"/>
  <c r="N363" i="17" s="1"/>
  <c r="I364" i="17"/>
  <c r="N364" i="17" s="1"/>
  <c r="I365" i="17"/>
  <c r="N365" i="17" s="1"/>
  <c r="I366" i="17"/>
  <c r="N366" i="17" s="1"/>
  <c r="I367" i="17"/>
  <c r="N367" i="17" s="1"/>
  <c r="I368" i="17"/>
  <c r="N368" i="17" s="1"/>
  <c r="I369" i="17"/>
  <c r="I370" i="17"/>
  <c r="N370" i="17" s="1"/>
  <c r="I371" i="17"/>
  <c r="I372" i="17"/>
  <c r="I373" i="17"/>
  <c r="N373" i="17" s="1"/>
  <c r="I374" i="17"/>
  <c r="N374" i="17" s="1"/>
  <c r="I375" i="17"/>
  <c r="N375" i="17" s="1"/>
  <c r="I376" i="17"/>
  <c r="N376" i="17" s="1"/>
  <c r="I377" i="17"/>
  <c r="N377" i="17" s="1"/>
  <c r="I378" i="17"/>
  <c r="I379" i="17"/>
  <c r="I380" i="17"/>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I394" i="17"/>
  <c r="N394" i="17" s="1"/>
  <c r="I395" i="17"/>
  <c r="N395" i="17" s="1"/>
  <c r="I396" i="17"/>
  <c r="N396" i="17" s="1"/>
  <c r="I397" i="17"/>
  <c r="N397" i="17" s="1"/>
  <c r="I398" i="17"/>
  <c r="N398" i="17" s="1"/>
  <c r="I399" i="17"/>
  <c r="N399" i="17" s="1"/>
  <c r="I400" i="17"/>
  <c r="I401" i="17"/>
  <c r="I402" i="17"/>
  <c r="N402" i="17" s="1"/>
  <c r="I403" i="17"/>
  <c r="I404" i="17"/>
  <c r="I405" i="17"/>
  <c r="N405" i="17" s="1"/>
  <c r="I406" i="17"/>
  <c r="N406" i="17" s="1"/>
  <c r="I407" i="17"/>
  <c r="N407" i="17" s="1"/>
  <c r="I408" i="17"/>
  <c r="N408" i="17" s="1"/>
  <c r="I409" i="17"/>
  <c r="N409" i="17" s="1"/>
  <c r="I410" i="17"/>
  <c r="I411" i="17"/>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I425" i="17"/>
  <c r="I426" i="17"/>
  <c r="I427" i="17"/>
  <c r="N427" i="17" s="1"/>
  <c r="I428" i="17"/>
  <c r="N428" i="17" s="1"/>
  <c r="I429" i="17"/>
  <c r="N429" i="17" s="1"/>
  <c r="I430" i="17"/>
  <c r="N430" i="17" s="1"/>
  <c r="I431" i="17"/>
  <c r="N431" i="17" s="1"/>
  <c r="I432" i="17"/>
  <c r="N432" i="17" s="1"/>
  <c r="I433" i="17"/>
  <c r="I434" i="17"/>
  <c r="N434" i="17" s="1"/>
  <c r="I435" i="17"/>
  <c r="I436" i="17"/>
  <c r="N436" i="17" s="1"/>
  <c r="I437" i="17"/>
  <c r="N437" i="17" s="1"/>
  <c r="I438" i="17"/>
  <c r="N438" i="17" s="1"/>
  <c r="I439" i="17"/>
  <c r="N439" i="17" s="1"/>
  <c r="I440" i="17"/>
  <c r="N440" i="17" s="1"/>
  <c r="I441" i="17"/>
  <c r="N441" i="17" s="1"/>
  <c r="I442" i="17"/>
  <c r="I443" i="17"/>
  <c r="I444" i="17"/>
  <c r="I445" i="17"/>
  <c r="N445" i="17" s="1"/>
  <c r="I446" i="17"/>
  <c r="N446" i="17" s="1"/>
  <c r="I447" i="17"/>
  <c r="N447" i="17" s="1"/>
  <c r="I448" i="17"/>
  <c r="I449" i="17"/>
  <c r="N449" i="17" s="1"/>
  <c r="I450" i="17"/>
  <c r="N450" i="17" s="1"/>
  <c r="I451" i="17"/>
  <c r="N451" i="17" s="1"/>
  <c r="I452" i="17"/>
  <c r="N452" i="17" s="1"/>
  <c r="I453" i="17"/>
  <c r="N453" i="17" s="1"/>
  <c r="I454" i="17"/>
  <c r="N454" i="17" s="1"/>
  <c r="I455" i="17"/>
  <c r="N455" i="17" s="1"/>
  <c r="I456" i="17"/>
  <c r="N456" i="17" s="1"/>
  <c r="I457" i="17"/>
  <c r="I458" i="17"/>
  <c r="I459" i="17"/>
  <c r="N459" i="17" s="1"/>
  <c r="I460" i="17"/>
  <c r="N460" i="17" s="1"/>
  <c r="I461" i="17"/>
  <c r="N461" i="17" s="1"/>
  <c r="I462" i="17"/>
  <c r="N462" i="17" s="1"/>
  <c r="I463" i="17"/>
  <c r="N463" i="17" s="1"/>
  <c r="I464" i="17"/>
  <c r="I465" i="17"/>
  <c r="I466" i="17"/>
  <c r="I467" i="17"/>
  <c r="I468" i="17"/>
  <c r="N468" i="17" s="1"/>
  <c r="I469" i="17"/>
  <c r="N469" i="17" s="1"/>
  <c r="I470" i="17"/>
  <c r="N470" i="17" s="1"/>
  <c r="I471" i="17"/>
  <c r="N471" i="17" s="1"/>
  <c r="I472" i="17"/>
  <c r="N472" i="17" s="1"/>
  <c r="I473" i="17"/>
  <c r="N473" i="17" s="1"/>
  <c r="I474" i="17"/>
  <c r="N474" i="17" s="1"/>
  <c r="I475" i="17"/>
  <c r="I476" i="17"/>
  <c r="I477" i="17"/>
  <c r="N477" i="17" s="1"/>
  <c r="I478" i="17"/>
  <c r="N478" i="17" s="1"/>
  <c r="I479" i="17"/>
  <c r="N479" i="17" s="1"/>
  <c r="I480" i="17"/>
  <c r="N480" i="17" s="1"/>
  <c r="I481" i="17"/>
  <c r="N481" i="17" s="1"/>
  <c r="I482" i="17"/>
  <c r="N482" i="17" s="1"/>
  <c r="I483" i="17"/>
  <c r="N483" i="17" s="1"/>
  <c r="I484" i="17"/>
  <c r="I485" i="17"/>
  <c r="N485" i="17" s="1"/>
  <c r="I486" i="17"/>
  <c r="N486" i="17" s="1"/>
  <c r="I487" i="17"/>
  <c r="N487" i="17" s="1"/>
  <c r="I488" i="17"/>
  <c r="N488" i="17" s="1"/>
  <c r="I489" i="17"/>
  <c r="I490" i="17"/>
  <c r="I491" i="17"/>
  <c r="N491" i="17" s="1"/>
  <c r="I492" i="17"/>
  <c r="N492" i="17" s="1"/>
  <c r="I493" i="17"/>
  <c r="N493" i="17" s="1"/>
  <c r="I494" i="17"/>
  <c r="N494" i="17" s="1"/>
  <c r="I495" i="17"/>
  <c r="N495" i="17" s="1"/>
  <c r="I496" i="17"/>
  <c r="N496" i="17" s="1"/>
  <c r="I497" i="17"/>
  <c r="I498" i="17"/>
  <c r="N498" i="17" s="1"/>
  <c r="I499" i="17"/>
  <c r="I500" i="17"/>
  <c r="N500" i="17" s="1"/>
  <c r="I501" i="17"/>
  <c r="N501" i="17" s="1"/>
  <c r="I502" i="17"/>
  <c r="N502" i="17" s="1"/>
  <c r="I503" i="17"/>
  <c r="N503" i="17" s="1"/>
  <c r="I504" i="17"/>
  <c r="N504" i="17" s="1"/>
  <c r="I505" i="17"/>
  <c r="N505" i="17" s="1"/>
  <c r="I506" i="17"/>
  <c r="N506" i="17" s="1"/>
  <c r="I507" i="17"/>
  <c r="I508" i="17"/>
  <c r="I509" i="17"/>
  <c r="N509" i="17" s="1"/>
  <c r="I510" i="17"/>
  <c r="N510" i="17" s="1"/>
  <c r="I511" i="17"/>
  <c r="N511" i="17" s="1"/>
  <c r="I512" i="17"/>
  <c r="I513" i="17"/>
  <c r="N513" i="17" s="1"/>
  <c r="I514" i="17"/>
  <c r="N514" i="17" s="1"/>
  <c r="I515" i="17"/>
  <c r="N515" i="17" s="1"/>
  <c r="I516" i="17"/>
  <c r="N516" i="17" s="1"/>
  <c r="I517" i="17"/>
  <c r="N517" i="17" s="1"/>
  <c r="I518" i="17"/>
  <c r="N518" i="17" s="1"/>
  <c r="I519" i="17"/>
  <c r="N519" i="17" s="1"/>
  <c r="I520" i="17"/>
  <c r="N520" i="17" s="1"/>
  <c r="I521" i="17"/>
  <c r="I522" i="17"/>
  <c r="N522" i="17" s="1"/>
  <c r="I523" i="17"/>
  <c r="N523" i="17" s="1"/>
  <c r="I524" i="17"/>
  <c r="N524" i="17" s="1"/>
  <c r="I525" i="17"/>
  <c r="N525" i="17" s="1"/>
  <c r="I526" i="17"/>
  <c r="N526" i="17" s="1"/>
  <c r="I527" i="17"/>
  <c r="N527" i="17" s="1"/>
  <c r="I528" i="17"/>
  <c r="I529" i="17"/>
  <c r="I530" i="17"/>
  <c r="I531" i="17"/>
  <c r="I532" i="17"/>
  <c r="I533" i="17"/>
  <c r="N533" i="17" s="1"/>
  <c r="I534" i="17"/>
  <c r="N534" i="17" s="1"/>
  <c r="I535" i="17"/>
  <c r="N535" i="17" s="1"/>
  <c r="I536" i="17"/>
  <c r="N536" i="17" s="1"/>
  <c r="I537" i="17"/>
  <c r="N537" i="17" s="1"/>
  <c r="I538" i="17"/>
  <c r="N538" i="17" s="1"/>
  <c r="I539" i="17"/>
  <c r="I540" i="17"/>
  <c r="N540" i="17" s="1"/>
  <c r="I541" i="17"/>
  <c r="N541" i="17" s="1"/>
  <c r="I542" i="17"/>
  <c r="N542" i="17" s="1"/>
  <c r="I543" i="17"/>
  <c r="N543" i="17" s="1"/>
  <c r="I544" i="17"/>
  <c r="N544" i="17" s="1"/>
  <c r="I545" i="17"/>
  <c r="I546" i="17"/>
  <c r="N546" i="17" s="1"/>
  <c r="I547" i="17"/>
  <c r="I548" i="17"/>
  <c r="I549" i="17"/>
  <c r="N549" i="17" s="1"/>
  <c r="I550" i="17"/>
  <c r="N550" i="17" s="1"/>
  <c r="I551" i="17"/>
  <c r="N551" i="17" s="1"/>
  <c r="I552" i="17"/>
  <c r="N552" i="17" s="1"/>
  <c r="I553" i="17"/>
  <c r="N553" i="17" s="1"/>
  <c r="I554" i="17"/>
  <c r="N554" i="17" s="1"/>
  <c r="I555" i="17"/>
  <c r="N555" i="17" s="1"/>
  <c r="I556" i="17"/>
  <c r="I557" i="17"/>
  <c r="N557" i="17" s="1"/>
  <c r="I558" i="17"/>
  <c r="N558" i="17" s="1"/>
  <c r="I559" i="17"/>
  <c r="I560" i="17"/>
  <c r="N560" i="17" s="1"/>
  <c r="I561" i="17"/>
  <c r="I562" i="17"/>
  <c r="N562" i="17" s="1"/>
  <c r="I563" i="17"/>
  <c r="I564" i="17"/>
  <c r="N564" i="17" s="1"/>
  <c r="I565" i="17"/>
  <c r="N565" i="17" s="1"/>
  <c r="I566" i="17"/>
  <c r="N566" i="17" s="1"/>
  <c r="I567" i="17"/>
  <c r="N567" i="17" s="1"/>
  <c r="I568" i="17"/>
  <c r="I569" i="17"/>
  <c r="I570" i="17"/>
  <c r="I571" i="17"/>
  <c r="N571" i="17" s="1"/>
  <c r="I572" i="17"/>
  <c r="N572" i="17" s="1"/>
  <c r="I573" i="17"/>
  <c r="N573" i="17" s="1"/>
  <c r="I574" i="17"/>
  <c r="N574" i="17" s="1"/>
  <c r="I575" i="17"/>
  <c r="N575" i="17" s="1"/>
  <c r="I576" i="17"/>
  <c r="N576" i="17" s="1"/>
  <c r="I577" i="17"/>
  <c r="I578" i="17"/>
  <c r="N578" i="17" s="1"/>
  <c r="I579" i="17"/>
  <c r="I580" i="17"/>
  <c r="N580" i="17" s="1"/>
  <c r="I581" i="17"/>
  <c r="N581" i="17" s="1"/>
  <c r="I582" i="17"/>
  <c r="N582" i="17" s="1"/>
  <c r="I583" i="17"/>
  <c r="N583" i="17" s="1"/>
  <c r="I584" i="17"/>
  <c r="I585" i="17"/>
  <c r="I586" i="17"/>
  <c r="I587" i="17"/>
  <c r="I588" i="17"/>
  <c r="I589" i="17"/>
  <c r="N589" i="17" s="1"/>
  <c r="I590" i="17"/>
  <c r="N590" i="17" s="1"/>
  <c r="I591" i="17"/>
  <c r="N591" i="17" s="1"/>
  <c r="I592" i="17"/>
  <c r="N592" i="17" s="1"/>
  <c r="I593" i="17"/>
  <c r="I594" i="17"/>
  <c r="N594" i="17" s="1"/>
  <c r="I595" i="17"/>
  <c r="I596" i="17"/>
  <c r="I597" i="17"/>
  <c r="N597" i="17" s="1"/>
  <c r="I598" i="17"/>
  <c r="N598" i="17" s="1"/>
  <c r="I599" i="17"/>
  <c r="N599" i="17" s="1"/>
  <c r="I600" i="17"/>
  <c r="N600" i="17" s="1"/>
  <c r="I601" i="17"/>
  <c r="N601" i="17" s="1"/>
  <c r="I602" i="17"/>
  <c r="I603" i="17"/>
  <c r="I604" i="17"/>
  <c r="I605" i="17"/>
  <c r="N605" i="17" s="1"/>
  <c r="I606" i="17"/>
  <c r="N606" i="17" s="1"/>
  <c r="I607" i="17"/>
  <c r="N607" i="17" s="1"/>
  <c r="I608" i="17"/>
  <c r="N608" i="17" s="1"/>
  <c r="I609" i="17"/>
  <c r="N609" i="17" s="1"/>
  <c r="I610" i="17"/>
  <c r="N610" i="17" s="1"/>
  <c r="I611" i="17"/>
  <c r="I612" i="17"/>
  <c r="I613" i="17"/>
  <c r="N613" i="17" s="1"/>
  <c r="I614" i="17"/>
  <c r="N614" i="17" s="1"/>
  <c r="I615" i="17"/>
  <c r="N615" i="17" s="1"/>
  <c r="I616" i="17"/>
  <c r="N616" i="17" s="1"/>
  <c r="I617" i="17"/>
  <c r="N617" i="17" s="1"/>
  <c r="I618" i="17"/>
  <c r="N618" i="17" s="1"/>
  <c r="I619" i="17"/>
  <c r="N619" i="17" s="1"/>
  <c r="I620" i="17"/>
  <c r="I621" i="17"/>
  <c r="N621" i="17" s="1"/>
  <c r="I622" i="17"/>
  <c r="N622" i="17" s="1"/>
  <c r="I623" i="17"/>
  <c r="N623" i="17" s="1"/>
  <c r="I624" i="17"/>
  <c r="N624" i="17" s="1"/>
  <c r="I625" i="17"/>
  <c r="I626" i="17"/>
  <c r="N626" i="17" s="1"/>
  <c r="I627" i="17"/>
  <c r="N627" i="17" s="1"/>
  <c r="I628" i="17"/>
  <c r="N628" i="17" s="1"/>
  <c r="I629" i="17"/>
  <c r="N629" i="17" s="1"/>
  <c r="I630" i="17"/>
  <c r="N630" i="17" s="1"/>
  <c r="I631" i="17"/>
  <c r="I632" i="17"/>
  <c r="N632" i="17" s="1"/>
  <c r="I633" i="17"/>
  <c r="I634" i="17"/>
  <c r="N634" i="17" s="1"/>
  <c r="I635" i="17"/>
  <c r="N635" i="17" s="1"/>
  <c r="I636" i="17"/>
  <c r="N636" i="17" s="1"/>
  <c r="I637" i="17"/>
  <c r="N637" i="17" s="1"/>
  <c r="I638" i="17"/>
  <c r="N638" i="17" s="1"/>
  <c r="I639" i="17"/>
  <c r="N639" i="17" s="1"/>
  <c r="I640" i="17"/>
  <c r="N640" i="17" s="1"/>
  <c r="I641" i="17"/>
  <c r="I642" i="17"/>
  <c r="I643" i="17"/>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I658" i="17"/>
  <c r="N658" i="17" s="1"/>
  <c r="I659" i="17"/>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I699" i="17"/>
  <c r="N699" i="17" s="1"/>
  <c r="I700" i="17"/>
  <c r="N700" i="17" s="1"/>
  <c r="I701" i="17"/>
  <c r="N701" i="17" s="1"/>
  <c r="I702" i="17"/>
  <c r="N702" i="17" s="1"/>
  <c r="I703" i="17"/>
  <c r="N703" i="17" s="1"/>
  <c r="I704" i="17"/>
  <c r="I705" i="17"/>
  <c r="N705" i="17" s="1"/>
  <c r="I706" i="17"/>
  <c r="I707" i="17"/>
  <c r="N707" i="17" s="1"/>
  <c r="I708" i="17"/>
  <c r="N708" i="17" s="1"/>
  <c r="I709" i="17"/>
  <c r="N709" i="17" s="1"/>
  <c r="I710" i="17"/>
  <c r="N710" i="17" s="1"/>
  <c r="I711" i="17"/>
  <c r="N711" i="17" s="1"/>
  <c r="I712" i="17"/>
  <c r="N712" i="17" s="1"/>
  <c r="I713" i="17"/>
  <c r="N713" i="17" s="1"/>
  <c r="I714" i="17"/>
  <c r="I715" i="17"/>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I732" i="17"/>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I762" i="17"/>
  <c r="N762" i="17" s="1"/>
  <c r="I763" i="17"/>
  <c r="N763" i="17" s="1"/>
  <c r="I764" i="17"/>
  <c r="N764" i="17" s="1"/>
  <c r="I765" i="17"/>
  <c r="N765" i="17" s="1"/>
  <c r="I766" i="17"/>
  <c r="N766" i="17" s="1"/>
  <c r="I767" i="17"/>
  <c r="N767" i="17" s="1"/>
  <c r="I768" i="17"/>
  <c r="N768" i="17" s="1"/>
  <c r="I769" i="17"/>
  <c r="N769" i="17" s="1"/>
  <c r="I770" i="17"/>
  <c r="N770" i="17" s="1"/>
  <c r="I771" i="17"/>
  <c r="I772" i="17"/>
  <c r="N772" i="17" s="1"/>
  <c r="I773" i="17"/>
  <c r="N773" i="17" s="1"/>
  <c r="I774" i="17"/>
  <c r="N774" i="17" s="1"/>
  <c r="I775" i="17"/>
  <c r="N775" i="17" s="1"/>
  <c r="I776" i="17"/>
  <c r="N776" i="17" s="1"/>
  <c r="I777" i="17"/>
  <c r="I778" i="17"/>
  <c r="N778" i="17" s="1"/>
  <c r="I779" i="17"/>
  <c r="I780" i="17"/>
  <c r="N780" i="17" s="1"/>
  <c r="I781" i="17"/>
  <c r="N781" i="17" s="1"/>
  <c r="I782" i="17"/>
  <c r="N782" i="17" s="1"/>
  <c r="I783" i="17"/>
  <c r="N783" i="17" s="1"/>
  <c r="I784" i="17"/>
  <c r="N784" i="17" s="1"/>
  <c r="I785" i="17"/>
  <c r="N785" i="17" s="1"/>
  <c r="I786" i="17"/>
  <c r="N786" i="17" s="1"/>
  <c r="I787" i="17"/>
  <c r="I788" i="17"/>
  <c r="N788" i="17" s="1"/>
  <c r="I789" i="17"/>
  <c r="N789" i="17" s="1"/>
  <c r="I790" i="17"/>
  <c r="N790" i="17" s="1"/>
  <c r="I791" i="17"/>
  <c r="N791" i="17" s="1"/>
  <c r="I792" i="17"/>
  <c r="N792" i="17" s="1"/>
  <c r="I793" i="17"/>
  <c r="N793" i="17" s="1"/>
  <c r="I794" i="17"/>
  <c r="N794" i="17" s="1"/>
  <c r="I795" i="17"/>
  <c r="I796" i="17"/>
  <c r="N796" i="17" s="1"/>
  <c r="I797" i="17"/>
  <c r="N797" i="17" s="1"/>
  <c r="I798" i="17"/>
  <c r="N798" i="17" s="1"/>
  <c r="I799" i="17"/>
  <c r="N799" i="17" s="1"/>
  <c r="I800" i="17"/>
  <c r="N800" i="17" s="1"/>
  <c r="I801" i="17"/>
  <c r="N801" i="17" s="1"/>
  <c r="I802" i="17"/>
  <c r="N802" i="17" s="1"/>
  <c r="I803" i="17"/>
  <c r="I804" i="17"/>
  <c r="N804" i="17" s="1"/>
  <c r="I805" i="17"/>
  <c r="N805" i="17" s="1"/>
  <c r="I806" i="17"/>
  <c r="N806" i="17" s="1"/>
  <c r="I807" i="17"/>
  <c r="N807" i="17" s="1"/>
  <c r="I808" i="17"/>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I833" i="17"/>
  <c r="I834" i="17"/>
  <c r="I835" i="17"/>
  <c r="N835" i="17" s="1"/>
  <c r="I836" i="17"/>
  <c r="N836" i="17" s="1"/>
  <c r="I837" i="17"/>
  <c r="N837" i="17" s="1"/>
  <c r="I838" i="17"/>
  <c r="N838" i="17" s="1"/>
  <c r="I839" i="17"/>
  <c r="N839" i="17" s="1"/>
  <c r="I840" i="17"/>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I861" i="17"/>
  <c r="N861" i="17" s="1"/>
  <c r="I862" i="17"/>
  <c r="N862" i="17" s="1"/>
  <c r="I863" i="17"/>
  <c r="N863" i="17" s="1"/>
  <c r="I864" i="17"/>
  <c r="N864" i="17" s="1"/>
  <c r="I865" i="17"/>
  <c r="N865" i="17" s="1"/>
  <c r="I866" i="17"/>
  <c r="N866" i="17" s="1"/>
  <c r="I867" i="17"/>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I889" i="17"/>
  <c r="N889" i="17" s="1"/>
  <c r="I890" i="17"/>
  <c r="I891" i="17"/>
  <c r="N891" i="17" s="1"/>
  <c r="I892" i="17"/>
  <c r="N892" i="17" s="1"/>
  <c r="I893" i="17"/>
  <c r="N893" i="17" s="1"/>
  <c r="I894" i="17"/>
  <c r="N894" i="17" s="1"/>
  <c r="I895" i="17"/>
  <c r="N895" i="17" s="1"/>
  <c r="I896" i="17"/>
  <c r="N896" i="17" s="1"/>
  <c r="I897" i="17"/>
  <c r="N897" i="17" s="1"/>
  <c r="I898" i="17"/>
  <c r="N898" i="17" s="1"/>
  <c r="I899" i="17"/>
  <c r="I900" i="17"/>
  <c r="N900" i="17" s="1"/>
  <c r="I901" i="17"/>
  <c r="N901" i="17" s="1"/>
  <c r="I902" i="17"/>
  <c r="N902" i="17" s="1"/>
  <c r="I903" i="17"/>
  <c r="N903" i="17" s="1"/>
  <c r="I904" i="17"/>
  <c r="N904" i="17" s="1"/>
  <c r="I905" i="17"/>
  <c r="N905" i="17" s="1"/>
  <c r="I906" i="17"/>
  <c r="N906" i="17" s="1"/>
  <c r="I907" i="17"/>
  <c r="N907" i="17" s="1"/>
  <c r="I908" i="17"/>
  <c r="I909" i="17"/>
  <c r="N909" i="17" s="1"/>
  <c r="I910" i="17"/>
  <c r="N910" i="17" s="1"/>
  <c r="I911" i="17"/>
  <c r="N911" i="17" s="1"/>
  <c r="I912" i="17"/>
  <c r="N912" i="17" s="1"/>
  <c r="I913" i="17"/>
  <c r="I914" i="17"/>
  <c r="N914" i="17" s="1"/>
  <c r="I915" i="17"/>
  <c r="I916" i="17"/>
  <c r="N916" i="17" s="1"/>
  <c r="I917" i="17"/>
  <c r="N917" i="17" s="1"/>
  <c r="I918" i="17"/>
  <c r="N918" i="17" s="1"/>
  <c r="I919" i="17"/>
  <c r="N919" i="17" s="1"/>
  <c r="I920" i="17"/>
  <c r="N920" i="17" s="1"/>
  <c r="I921" i="17"/>
  <c r="N921" i="17" s="1"/>
  <c r="I922" i="17"/>
  <c r="N922" i="17" s="1"/>
  <c r="I923" i="17"/>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I936" i="17"/>
  <c r="I937" i="17"/>
  <c r="N937" i="17" s="1"/>
  <c r="I938" i="17"/>
  <c r="N938" i="17" s="1"/>
  <c r="I939" i="17"/>
  <c r="N939" i="17" s="1"/>
  <c r="I940" i="17"/>
  <c r="I941" i="17"/>
  <c r="N941" i="17" s="1"/>
  <c r="I942" i="17"/>
  <c r="N942" i="17" s="1"/>
  <c r="I943" i="17"/>
  <c r="N943" i="17" s="1"/>
  <c r="I944" i="17"/>
  <c r="N944" i="17" s="1"/>
  <c r="I945" i="17"/>
  <c r="N945" i="17" s="1"/>
  <c r="I946" i="17"/>
  <c r="N946" i="17" s="1"/>
  <c r="I947" i="17"/>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I961" i="17"/>
  <c r="I962" i="17"/>
  <c r="N962" i="17" s="1"/>
  <c r="I963" i="17"/>
  <c r="I964" i="17"/>
  <c r="N964" i="17" s="1"/>
  <c r="I965" i="17"/>
  <c r="N965" i="17" s="1"/>
  <c r="I966" i="17"/>
  <c r="N966" i="17" s="1"/>
  <c r="I967" i="17"/>
  <c r="N967" i="17" s="1"/>
  <c r="I968" i="17"/>
  <c r="N968" i="17" s="1"/>
  <c r="I969" i="17"/>
  <c r="N969" i="17" s="1"/>
  <c r="I970" i="17"/>
  <c r="N970" i="17" s="1"/>
  <c r="I971" i="17"/>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I996" i="17"/>
  <c r="N996" i="17" s="1"/>
  <c r="I997" i="17"/>
  <c r="N997" i="17" s="1"/>
  <c r="I998" i="17"/>
  <c r="N998" i="17" s="1"/>
  <c r="I999" i="17"/>
  <c r="N999" i="17" s="1"/>
  <c r="I1000" i="17"/>
  <c r="N1000" i="17" s="1"/>
  <c r="I1001" i="17"/>
  <c r="N1001" i="17" s="1"/>
  <c r="I2" i="17"/>
  <c r="N2" i="17" s="1"/>
  <c r="M4" i="17"/>
  <c r="M5" i="17"/>
  <c r="M12" i="17"/>
  <c r="M13" i="17"/>
  <c r="M16" i="17"/>
  <c r="M21" i="17"/>
  <c r="M32" i="17"/>
  <c r="M33" i="17"/>
  <c r="M34" i="17"/>
  <c r="M36" i="17"/>
  <c r="M44" i="17"/>
  <c r="M45" i="17"/>
  <c r="M49" i="17"/>
  <c r="M50" i="17"/>
  <c r="M52" i="17"/>
  <c r="M53" i="17"/>
  <c r="M60" i="17"/>
  <c r="M61" i="17"/>
  <c r="M62" i="17"/>
  <c r="M68" i="17"/>
  <c r="M69" i="17"/>
  <c r="M72" i="17"/>
  <c r="M77" i="17"/>
  <c r="M78" i="17"/>
  <c r="M80" i="17"/>
  <c r="M88" i="17"/>
  <c r="M90" i="17"/>
  <c r="M96" i="17"/>
  <c r="M100" i="17"/>
  <c r="M106" i="17"/>
  <c r="M108" i="17"/>
  <c r="M109" i="17"/>
  <c r="M116" i="17"/>
  <c r="M117" i="17"/>
  <c r="M122" i="17"/>
  <c r="M124" i="17"/>
  <c r="M125" i="17"/>
  <c r="M141" i="17"/>
  <c r="M162" i="17"/>
  <c r="M164" i="17"/>
  <c r="M178" i="17"/>
  <c r="M180" i="17"/>
  <c r="M196" i="17"/>
  <c r="M208" i="17"/>
  <c r="M218" i="17"/>
  <c r="M224" i="17"/>
  <c r="M226" i="17"/>
  <c r="M234" i="17"/>
  <c r="M236" i="17"/>
  <c r="M237" i="17"/>
  <c r="M242" i="17"/>
  <c r="M250" i="17"/>
  <c r="M252" i="17"/>
  <c r="M253" i="17"/>
  <c r="M264" i="17"/>
  <c r="M269" i="17"/>
  <c r="M280" i="17"/>
  <c r="M281" i="17"/>
  <c r="M282" i="17"/>
  <c r="M292" i="17"/>
  <c r="M296" i="17"/>
  <c r="M297" i="17"/>
  <c r="M298" i="17"/>
  <c r="M300" i="17"/>
  <c r="M308" i="17"/>
  <c r="M309" i="17"/>
  <c r="M310" i="17"/>
  <c r="M314" i="17"/>
  <c r="M316" i="17"/>
  <c r="M324" i="17"/>
  <c r="M325" i="17"/>
  <c r="M326" i="17"/>
  <c r="M328" i="17"/>
  <c r="M342" i="17"/>
  <c r="M344" i="17"/>
  <c r="M354" i="17"/>
  <c r="M356" i="17"/>
  <c r="M360" i="17"/>
  <c r="M370" i="17"/>
  <c r="M372" i="17"/>
  <c r="M373" i="17"/>
  <c r="M388" i="17"/>
  <c r="M389" i="17"/>
  <c r="M410" i="17"/>
  <c r="M426" i="17"/>
  <c r="M428" i="17"/>
  <c r="M442" i="17"/>
  <c r="M444" i="17"/>
  <c r="M456" i="17"/>
  <c r="M472" i="17"/>
  <c r="M474" i="17"/>
  <c r="M482" i="17"/>
  <c r="M484" i="17"/>
  <c r="M488" i="17"/>
  <c r="M490" i="17"/>
  <c r="M498" i="17"/>
  <c r="M500" i="17"/>
  <c r="M501" i="17"/>
  <c r="M506" i="17"/>
  <c r="M516" i="17"/>
  <c r="M517" i="17"/>
  <c r="M529" i="17"/>
  <c r="M545" i="17"/>
  <c r="M546" i="17"/>
  <c r="M548" i="17"/>
  <c r="M556" i="17"/>
  <c r="M561" i="17"/>
  <c r="M562" i="17"/>
  <c r="M564" i="17"/>
  <c r="M572" i="17"/>
  <c r="M574" i="17"/>
  <c r="M580" i="17"/>
  <c r="M590" i="17"/>
  <c r="M602" i="17"/>
  <c r="M618" i="17"/>
  <c r="M620" i="17"/>
  <c r="M634" i="17"/>
  <c r="M636" i="17"/>
  <c r="M674" i="17"/>
  <c r="M676" i="17"/>
  <c r="M690" i="17"/>
  <c r="M692" i="17"/>
  <c r="M706" i="17"/>
  <c r="M708" i="17"/>
  <c r="M716" i="17"/>
  <c r="M717" i="17"/>
  <c r="M728" i="17"/>
  <c r="M730" i="17"/>
  <c r="M738" i="17"/>
  <c r="M740" i="17"/>
  <c r="M753" i="17"/>
  <c r="M754" i="17"/>
  <c r="M756" i="17"/>
  <c r="M762" i="17"/>
  <c r="M764" i="17"/>
  <c r="M765" i="17"/>
  <c r="M776" i="17"/>
  <c r="M780" i="17"/>
  <c r="M790" i="17"/>
  <c r="M801" i="17"/>
  <c r="M802" i="17"/>
  <c r="M804" i="17"/>
  <c r="M810" i="17"/>
  <c r="M812" i="17"/>
  <c r="M813" i="17"/>
  <c r="M826" i="17"/>
  <c r="M828" i="17"/>
  <c r="M836" i="17"/>
  <c r="M838" i="17"/>
  <c r="M849" i="17"/>
  <c r="M858" i="17"/>
  <c r="M874" i="17"/>
  <c r="M876" i="17"/>
  <c r="M884" i="17"/>
  <c r="M886" i="17"/>
  <c r="M890" i="17"/>
  <c r="M898" i="17"/>
  <c r="M900" i="17"/>
  <c r="M922" i="17"/>
  <c r="M931" i="17"/>
  <c r="M945" i="17"/>
  <c r="M946" i="17"/>
  <c r="M947" i="17"/>
  <c r="M954" i="17"/>
  <c r="M955" i="17"/>
  <c r="M963" i="17"/>
  <c r="M977" i="17"/>
  <c r="M978" i="17"/>
  <c r="M979" i="17"/>
  <c r="M986" i="17"/>
  <c r="M987" i="17"/>
  <c r="M995" i="17"/>
  <c r="L3" i="17"/>
  <c r="M3" i="17" s="1"/>
  <c r="L4" i="17"/>
  <c r="L5" i="17"/>
  <c r="L6" i="17"/>
  <c r="M6" i="17" s="1"/>
  <c r="L7" i="17"/>
  <c r="M7" i="17" s="1"/>
  <c r="L8" i="17"/>
  <c r="M8" i="17" s="1"/>
  <c r="L9" i="17"/>
  <c r="M9" i="17" s="1"/>
  <c r="L10" i="17"/>
  <c r="M10" i="17" s="1"/>
  <c r="L11" i="17"/>
  <c r="M11" i="17" s="1"/>
  <c r="L12" i="17"/>
  <c r="L13" i="17"/>
  <c r="L14" i="17"/>
  <c r="M14" i="17" s="1"/>
  <c r="L15" i="17"/>
  <c r="M15" i="17" s="1"/>
  <c r="L16" i="17"/>
  <c r="L17" i="17"/>
  <c r="M17" i="17" s="1"/>
  <c r="L18" i="17"/>
  <c r="M18" i="17" s="1"/>
  <c r="L19" i="17"/>
  <c r="M19" i="17" s="1"/>
  <c r="L20" i="17"/>
  <c r="M20" i="17" s="1"/>
  <c r="L21" i="17"/>
  <c r="L22" i="17"/>
  <c r="M22" i="17" s="1"/>
  <c r="L23" i="17"/>
  <c r="M23" i="17" s="1"/>
  <c r="L24" i="17"/>
  <c r="M24" i="17" s="1"/>
  <c r="L25" i="17"/>
  <c r="M25" i="17" s="1"/>
  <c r="L26" i="17"/>
  <c r="M26" i="17" s="1"/>
  <c r="L27" i="17"/>
  <c r="M27" i="17" s="1"/>
  <c r="L28" i="17"/>
  <c r="M28" i="17" s="1"/>
  <c r="L29" i="17"/>
  <c r="M29" i="17" s="1"/>
  <c r="L30" i="17"/>
  <c r="M30" i="17" s="1"/>
  <c r="L31" i="17"/>
  <c r="M31" i="17" s="1"/>
  <c r="L32" i="17"/>
  <c r="L33" i="17"/>
  <c r="L34" i="17"/>
  <c r="L35" i="17"/>
  <c r="M35" i="17" s="1"/>
  <c r="L36" i="17"/>
  <c r="L37" i="17"/>
  <c r="M37" i="17" s="1"/>
  <c r="L38" i="17"/>
  <c r="M38" i="17" s="1"/>
  <c r="L39" i="17"/>
  <c r="M39" i="17" s="1"/>
  <c r="L40" i="17"/>
  <c r="M40" i="17" s="1"/>
  <c r="L41" i="17"/>
  <c r="M41" i="17" s="1"/>
  <c r="L42" i="17"/>
  <c r="M42" i="17" s="1"/>
  <c r="L43" i="17"/>
  <c r="M43" i="17" s="1"/>
  <c r="L44" i="17"/>
  <c r="L45" i="17"/>
  <c r="L46" i="17"/>
  <c r="M46" i="17" s="1"/>
  <c r="L47" i="17"/>
  <c r="M47" i="17" s="1"/>
  <c r="L48" i="17"/>
  <c r="M48" i="17" s="1"/>
  <c r="L49" i="17"/>
  <c r="L50" i="17"/>
  <c r="L51" i="17"/>
  <c r="M51" i="17" s="1"/>
  <c r="L52" i="17"/>
  <c r="L53" i="17"/>
  <c r="L54" i="17"/>
  <c r="M54" i="17" s="1"/>
  <c r="L55" i="17"/>
  <c r="M55" i="17" s="1"/>
  <c r="L56" i="17"/>
  <c r="M56" i="17" s="1"/>
  <c r="L57" i="17"/>
  <c r="M57" i="17" s="1"/>
  <c r="L58" i="17"/>
  <c r="M58" i="17" s="1"/>
  <c r="L59" i="17"/>
  <c r="M59" i="17" s="1"/>
  <c r="L60" i="17"/>
  <c r="L61" i="17"/>
  <c r="L62" i="17"/>
  <c r="L63" i="17"/>
  <c r="M63" i="17" s="1"/>
  <c r="L64" i="17"/>
  <c r="M64" i="17" s="1"/>
  <c r="L65" i="17"/>
  <c r="M65" i="17" s="1"/>
  <c r="L66" i="17"/>
  <c r="M66" i="17" s="1"/>
  <c r="L67" i="17"/>
  <c r="M67" i="17" s="1"/>
  <c r="L68" i="17"/>
  <c r="L69" i="17"/>
  <c r="L70" i="17"/>
  <c r="M70" i="17" s="1"/>
  <c r="L71" i="17"/>
  <c r="M71" i="17" s="1"/>
  <c r="L72" i="17"/>
  <c r="L73" i="17"/>
  <c r="M73" i="17" s="1"/>
  <c r="L74" i="17"/>
  <c r="M74" i="17" s="1"/>
  <c r="L75" i="17"/>
  <c r="M75" i="17" s="1"/>
  <c r="L76" i="17"/>
  <c r="M76" i="17" s="1"/>
  <c r="L77" i="17"/>
  <c r="L78" i="17"/>
  <c r="L79" i="17"/>
  <c r="M79" i="17" s="1"/>
  <c r="L80" i="17"/>
  <c r="L81" i="17"/>
  <c r="M81" i="17" s="1"/>
  <c r="L82" i="17"/>
  <c r="M82" i="17" s="1"/>
  <c r="L83" i="17"/>
  <c r="M83" i="17" s="1"/>
  <c r="L84" i="17"/>
  <c r="M84" i="17" s="1"/>
  <c r="L85" i="17"/>
  <c r="M85" i="17" s="1"/>
  <c r="L86" i="17"/>
  <c r="M86" i="17" s="1"/>
  <c r="L87" i="17"/>
  <c r="M87" i="17" s="1"/>
  <c r="L88" i="17"/>
  <c r="L89" i="17"/>
  <c r="M89" i="17" s="1"/>
  <c r="L90" i="17"/>
  <c r="L91" i="17"/>
  <c r="M91" i="17" s="1"/>
  <c r="L92" i="17"/>
  <c r="M92" i="17" s="1"/>
  <c r="L93" i="17"/>
  <c r="M93" i="17" s="1"/>
  <c r="L94" i="17"/>
  <c r="M94" i="17" s="1"/>
  <c r="L95" i="17"/>
  <c r="M95" i="17" s="1"/>
  <c r="L96" i="17"/>
  <c r="L97" i="17"/>
  <c r="M97" i="17" s="1"/>
  <c r="L98" i="17"/>
  <c r="M98" i="17" s="1"/>
  <c r="L99" i="17"/>
  <c r="M99" i="17" s="1"/>
  <c r="L100" i="17"/>
  <c r="L101" i="17"/>
  <c r="M101" i="17" s="1"/>
  <c r="L102" i="17"/>
  <c r="M102" i="17" s="1"/>
  <c r="L103" i="17"/>
  <c r="M103" i="17" s="1"/>
  <c r="L104" i="17"/>
  <c r="M104" i="17" s="1"/>
  <c r="L105" i="17"/>
  <c r="M105" i="17" s="1"/>
  <c r="L106" i="17"/>
  <c r="L107" i="17"/>
  <c r="M107" i="17" s="1"/>
  <c r="L108" i="17"/>
  <c r="L109" i="17"/>
  <c r="L110" i="17"/>
  <c r="M110" i="17" s="1"/>
  <c r="L111" i="17"/>
  <c r="M111" i="17" s="1"/>
  <c r="L112" i="17"/>
  <c r="M112" i="17" s="1"/>
  <c r="L113" i="17"/>
  <c r="M113" i="17" s="1"/>
  <c r="L114" i="17"/>
  <c r="M114" i="17" s="1"/>
  <c r="L115" i="17"/>
  <c r="M115" i="17" s="1"/>
  <c r="L116" i="17"/>
  <c r="L117" i="17"/>
  <c r="L118" i="17"/>
  <c r="M118" i="17" s="1"/>
  <c r="L119" i="17"/>
  <c r="M119" i="17" s="1"/>
  <c r="L120" i="17"/>
  <c r="M120" i="17" s="1"/>
  <c r="L121" i="17"/>
  <c r="M121" i="17" s="1"/>
  <c r="L122" i="17"/>
  <c r="L123" i="17"/>
  <c r="M123" i="17" s="1"/>
  <c r="L124" i="17"/>
  <c r="L125" i="17"/>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L163" i="17"/>
  <c r="M163" i="17" s="1"/>
  <c r="L164" i="17"/>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L179" i="17"/>
  <c r="M179" i="17" s="1"/>
  <c r="L180" i="17"/>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L209" i="17"/>
  <c r="M209" i="17" s="1"/>
  <c r="L210" i="17"/>
  <c r="M210" i="17" s="1"/>
  <c r="L211" i="17"/>
  <c r="M211" i="17" s="1"/>
  <c r="L212" i="17"/>
  <c r="M212" i="17" s="1"/>
  <c r="L213" i="17"/>
  <c r="M213" i="17" s="1"/>
  <c r="L214" i="17"/>
  <c r="M214" i="17" s="1"/>
  <c r="L215" i="17"/>
  <c r="M215" i="17" s="1"/>
  <c r="L216" i="17"/>
  <c r="M216" i="17" s="1"/>
  <c r="L217" i="17"/>
  <c r="M217" i="17" s="1"/>
  <c r="L218" i="17"/>
  <c r="L219" i="17"/>
  <c r="M219" i="17" s="1"/>
  <c r="L220" i="17"/>
  <c r="M220" i="17" s="1"/>
  <c r="L221" i="17"/>
  <c r="M221" i="17" s="1"/>
  <c r="L222" i="17"/>
  <c r="M222" i="17" s="1"/>
  <c r="L223" i="17"/>
  <c r="M223" i="17" s="1"/>
  <c r="L224" i="17"/>
  <c r="L225" i="17"/>
  <c r="M225" i="17" s="1"/>
  <c r="L226" i="17"/>
  <c r="L227" i="17"/>
  <c r="M227" i="17" s="1"/>
  <c r="L228" i="17"/>
  <c r="M228" i="17" s="1"/>
  <c r="L229" i="17"/>
  <c r="M229" i="17" s="1"/>
  <c r="L230" i="17"/>
  <c r="M230" i="17" s="1"/>
  <c r="L231" i="17"/>
  <c r="M231" i="17" s="1"/>
  <c r="L232" i="17"/>
  <c r="M232" i="17" s="1"/>
  <c r="L233" i="17"/>
  <c r="M233" i="17" s="1"/>
  <c r="L234" i="17"/>
  <c r="L235" i="17"/>
  <c r="M235" i="17" s="1"/>
  <c r="L236" i="17"/>
  <c r="L237" i="17"/>
  <c r="L238" i="17"/>
  <c r="M238" i="17" s="1"/>
  <c r="L239" i="17"/>
  <c r="M239" i="17" s="1"/>
  <c r="L240" i="17"/>
  <c r="M240" i="17" s="1"/>
  <c r="L241" i="17"/>
  <c r="M241" i="17" s="1"/>
  <c r="L242" i="17"/>
  <c r="L243" i="17"/>
  <c r="M243" i="17" s="1"/>
  <c r="L244" i="17"/>
  <c r="M244" i="17" s="1"/>
  <c r="L245" i="17"/>
  <c r="M245" i="17" s="1"/>
  <c r="L246" i="17"/>
  <c r="M246" i="17" s="1"/>
  <c r="L247" i="17"/>
  <c r="M247" i="17" s="1"/>
  <c r="L248" i="17"/>
  <c r="M248" i="17" s="1"/>
  <c r="L249" i="17"/>
  <c r="M249" i="17" s="1"/>
  <c r="L250" i="17"/>
  <c r="L251" i="17"/>
  <c r="M251" i="17" s="1"/>
  <c r="L252" i="17"/>
  <c r="L253" i="17"/>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L265" i="17"/>
  <c r="M265" i="17" s="1"/>
  <c r="L266" i="17"/>
  <c r="M266" i="17" s="1"/>
  <c r="L267" i="17"/>
  <c r="M267" i="17" s="1"/>
  <c r="L268" i="17"/>
  <c r="M268" i="17" s="1"/>
  <c r="L269" i="17"/>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L281" i="17"/>
  <c r="L282" i="17"/>
  <c r="L283" i="17"/>
  <c r="M283" i="17" s="1"/>
  <c r="L284" i="17"/>
  <c r="M284" i="17" s="1"/>
  <c r="L285" i="17"/>
  <c r="M285" i="17" s="1"/>
  <c r="L286" i="17"/>
  <c r="M286" i="17" s="1"/>
  <c r="L287" i="17"/>
  <c r="M287" i="17" s="1"/>
  <c r="L288" i="17"/>
  <c r="M288" i="17" s="1"/>
  <c r="L289" i="17"/>
  <c r="M289" i="17" s="1"/>
  <c r="L290" i="17"/>
  <c r="M290" i="17" s="1"/>
  <c r="L291" i="17"/>
  <c r="M291" i="17" s="1"/>
  <c r="L292" i="17"/>
  <c r="L293" i="17"/>
  <c r="M293" i="17" s="1"/>
  <c r="L294" i="17"/>
  <c r="M294" i="17" s="1"/>
  <c r="L295" i="17"/>
  <c r="M295" i="17" s="1"/>
  <c r="L296" i="17"/>
  <c r="L297" i="17"/>
  <c r="L298" i="17"/>
  <c r="L299" i="17"/>
  <c r="M299" i="17" s="1"/>
  <c r="L300" i="17"/>
  <c r="L301" i="17"/>
  <c r="M301" i="17" s="1"/>
  <c r="L302" i="17"/>
  <c r="M302" i="17" s="1"/>
  <c r="L303" i="17"/>
  <c r="M303" i="17" s="1"/>
  <c r="L304" i="17"/>
  <c r="M304" i="17" s="1"/>
  <c r="L305" i="17"/>
  <c r="M305" i="17" s="1"/>
  <c r="L306" i="17"/>
  <c r="M306" i="17" s="1"/>
  <c r="L307" i="17"/>
  <c r="M307" i="17" s="1"/>
  <c r="L308" i="17"/>
  <c r="L309" i="17"/>
  <c r="L310" i="17"/>
  <c r="L311" i="17"/>
  <c r="M311" i="17" s="1"/>
  <c r="L312" i="17"/>
  <c r="M312" i="17" s="1"/>
  <c r="L313" i="17"/>
  <c r="M313" i="17" s="1"/>
  <c r="L314" i="17"/>
  <c r="L315" i="17"/>
  <c r="M315" i="17" s="1"/>
  <c r="L316" i="17"/>
  <c r="L317" i="17"/>
  <c r="M317" i="17" s="1"/>
  <c r="L318" i="17"/>
  <c r="M318" i="17" s="1"/>
  <c r="L319" i="17"/>
  <c r="M319" i="17" s="1"/>
  <c r="L320" i="17"/>
  <c r="M320" i="17" s="1"/>
  <c r="L321" i="17"/>
  <c r="M321" i="17" s="1"/>
  <c r="L322" i="17"/>
  <c r="M322" i="17" s="1"/>
  <c r="L323" i="17"/>
  <c r="M323" i="17" s="1"/>
  <c r="L324" i="17"/>
  <c r="L325" i="17"/>
  <c r="L326" i="17"/>
  <c r="L327" i="17"/>
  <c r="M327" i="17" s="1"/>
  <c r="L328" i="17"/>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L343" i="17"/>
  <c r="M343" i="17" s="1"/>
  <c r="L344" i="17"/>
  <c r="L345" i="17"/>
  <c r="M345" i="17" s="1"/>
  <c r="L346" i="17"/>
  <c r="M346" i="17" s="1"/>
  <c r="L347" i="17"/>
  <c r="M347" i="17" s="1"/>
  <c r="L348" i="17"/>
  <c r="M348" i="17" s="1"/>
  <c r="L349" i="17"/>
  <c r="M349" i="17" s="1"/>
  <c r="L350" i="17"/>
  <c r="M350" i="17" s="1"/>
  <c r="L351" i="17"/>
  <c r="M351" i="17" s="1"/>
  <c r="L352" i="17"/>
  <c r="M352" i="17" s="1"/>
  <c r="L353" i="17"/>
  <c r="M353" i="17" s="1"/>
  <c r="L354" i="17"/>
  <c r="L355" i="17"/>
  <c r="M355" i="17" s="1"/>
  <c r="L356" i="17"/>
  <c r="L357" i="17"/>
  <c r="M357" i="17" s="1"/>
  <c r="L358" i="17"/>
  <c r="M358" i="17" s="1"/>
  <c r="L359" i="17"/>
  <c r="M359" i="17" s="1"/>
  <c r="L360" i="17"/>
  <c r="L361" i="17"/>
  <c r="M361" i="17" s="1"/>
  <c r="L362" i="17"/>
  <c r="M362" i="17" s="1"/>
  <c r="L363" i="17"/>
  <c r="M363" i="17" s="1"/>
  <c r="L364" i="17"/>
  <c r="M364" i="17" s="1"/>
  <c r="L365" i="17"/>
  <c r="M365" i="17" s="1"/>
  <c r="L366" i="17"/>
  <c r="M366" i="17" s="1"/>
  <c r="L367" i="17"/>
  <c r="M367" i="17" s="1"/>
  <c r="L368" i="17"/>
  <c r="M368" i="17" s="1"/>
  <c r="L369" i="17"/>
  <c r="M369" i="17" s="1"/>
  <c r="L370" i="17"/>
  <c r="L371" i="17"/>
  <c r="M371" i="17" s="1"/>
  <c r="L372" i="17"/>
  <c r="L373" i="17"/>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L389" i="17"/>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L427" i="17"/>
  <c r="M427" i="17" s="1"/>
  <c r="L428" i="17"/>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L443" i="17"/>
  <c r="M443" i="17" s="1"/>
  <c r="L444" i="17"/>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L473" i="17"/>
  <c r="M473" i="17" s="1"/>
  <c r="L474" i="17"/>
  <c r="L475" i="17"/>
  <c r="M475" i="17" s="1"/>
  <c r="L476" i="17"/>
  <c r="M476" i="17" s="1"/>
  <c r="L477" i="17"/>
  <c r="M477" i="17" s="1"/>
  <c r="L478" i="17"/>
  <c r="M478" i="17" s="1"/>
  <c r="L479" i="17"/>
  <c r="M479" i="17" s="1"/>
  <c r="L480" i="17"/>
  <c r="M480" i="17" s="1"/>
  <c r="L481" i="17"/>
  <c r="M481" i="17" s="1"/>
  <c r="L482" i="17"/>
  <c r="L483" i="17"/>
  <c r="M483" i="17" s="1"/>
  <c r="L484" i="17"/>
  <c r="L485" i="17"/>
  <c r="M485" i="17" s="1"/>
  <c r="L486" i="17"/>
  <c r="M486" i="17" s="1"/>
  <c r="L487" i="17"/>
  <c r="M487" i="17" s="1"/>
  <c r="L488" i="17"/>
  <c r="L489" i="17"/>
  <c r="M489" i="17" s="1"/>
  <c r="L490" i="17"/>
  <c r="L491" i="17"/>
  <c r="M491" i="17" s="1"/>
  <c r="L492" i="17"/>
  <c r="M492" i="17" s="1"/>
  <c r="L493" i="17"/>
  <c r="M493" i="17" s="1"/>
  <c r="L494" i="17"/>
  <c r="M494" i="17" s="1"/>
  <c r="L495" i="17"/>
  <c r="M495" i="17" s="1"/>
  <c r="L496" i="17"/>
  <c r="M496" i="17" s="1"/>
  <c r="L497" i="17"/>
  <c r="M497" i="17" s="1"/>
  <c r="L498" i="17"/>
  <c r="L499" i="17"/>
  <c r="M499" i="17" s="1"/>
  <c r="L500" i="17"/>
  <c r="L501" i="17"/>
  <c r="L502" i="17"/>
  <c r="M502" i="17" s="1"/>
  <c r="L503" i="17"/>
  <c r="M503" i="17" s="1"/>
  <c r="L504" i="17"/>
  <c r="M504" i="17" s="1"/>
  <c r="L505" i="17"/>
  <c r="M505" i="17" s="1"/>
  <c r="L506" i="17"/>
  <c r="L507" i="17"/>
  <c r="M507" i="17" s="1"/>
  <c r="L508" i="17"/>
  <c r="M508" i="17" s="1"/>
  <c r="L509" i="17"/>
  <c r="M509" i="17" s="1"/>
  <c r="L510" i="17"/>
  <c r="M510" i="17" s="1"/>
  <c r="L511" i="17"/>
  <c r="M511" i="17" s="1"/>
  <c r="L512" i="17"/>
  <c r="M512" i="17" s="1"/>
  <c r="L513" i="17"/>
  <c r="M513" i="17" s="1"/>
  <c r="L514" i="17"/>
  <c r="M514" i="17" s="1"/>
  <c r="L515" i="17"/>
  <c r="M515" i="17" s="1"/>
  <c r="L516" i="17"/>
  <c r="L517" i="17"/>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L546" i="17"/>
  <c r="L547" i="17"/>
  <c r="M547" i="17" s="1"/>
  <c r="L548" i="17"/>
  <c r="L549" i="17"/>
  <c r="M549" i="17" s="1"/>
  <c r="L550" i="17"/>
  <c r="M550" i="17" s="1"/>
  <c r="L551" i="17"/>
  <c r="M551" i="17" s="1"/>
  <c r="L552" i="17"/>
  <c r="M552" i="17" s="1"/>
  <c r="L553" i="17"/>
  <c r="M553" i="17" s="1"/>
  <c r="L554" i="17"/>
  <c r="M554" i="17" s="1"/>
  <c r="L555" i="17"/>
  <c r="M555" i="17" s="1"/>
  <c r="L556" i="17"/>
  <c r="L557" i="17"/>
  <c r="M557" i="17" s="1"/>
  <c r="L558" i="17"/>
  <c r="M558" i="17" s="1"/>
  <c r="L559" i="17"/>
  <c r="M559" i="17" s="1"/>
  <c r="L560" i="17"/>
  <c r="M560" i="17" s="1"/>
  <c r="L561" i="17"/>
  <c r="L562" i="17"/>
  <c r="L563" i="17"/>
  <c r="M563" i="17" s="1"/>
  <c r="L564" i="17"/>
  <c r="L565" i="17"/>
  <c r="M565" i="17" s="1"/>
  <c r="L566" i="17"/>
  <c r="M566" i="17" s="1"/>
  <c r="L567" i="17"/>
  <c r="M567" i="17" s="1"/>
  <c r="L568" i="17"/>
  <c r="M568" i="17" s="1"/>
  <c r="L569" i="17"/>
  <c r="M569" i="17" s="1"/>
  <c r="L570" i="17"/>
  <c r="M570" i="17" s="1"/>
  <c r="L571" i="17"/>
  <c r="M571" i="17" s="1"/>
  <c r="L572" i="17"/>
  <c r="L573" i="17"/>
  <c r="M573" i="17" s="1"/>
  <c r="L574" i="17"/>
  <c r="L575" i="17"/>
  <c r="M575" i="17" s="1"/>
  <c r="L576" i="17"/>
  <c r="M576" i="17" s="1"/>
  <c r="L577" i="17"/>
  <c r="M577" i="17" s="1"/>
  <c r="L578" i="17"/>
  <c r="M578" i="17" s="1"/>
  <c r="L579" i="17"/>
  <c r="M579" i="17" s="1"/>
  <c r="L580" i="17"/>
  <c r="L581" i="17"/>
  <c r="M581" i="17" s="1"/>
  <c r="L582" i="17"/>
  <c r="M582" i="17" s="1"/>
  <c r="L583" i="17"/>
  <c r="M583" i="17" s="1"/>
  <c r="L584" i="17"/>
  <c r="M584" i="17" s="1"/>
  <c r="L585" i="17"/>
  <c r="M585" i="17" s="1"/>
  <c r="L586" i="17"/>
  <c r="M586" i="17" s="1"/>
  <c r="L587" i="17"/>
  <c r="M587" i="17" s="1"/>
  <c r="L588" i="17"/>
  <c r="M588" i="17" s="1"/>
  <c r="L589" i="17"/>
  <c r="M589" i="17" s="1"/>
  <c r="L590" i="17"/>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L619" i="17"/>
  <c r="M619" i="17" s="1"/>
  <c r="L620" i="17"/>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L635" i="17"/>
  <c r="M635" i="17" s="1"/>
  <c r="L636" i="17"/>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L675" i="17"/>
  <c r="M675" i="17" s="1"/>
  <c r="L676" i="17"/>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L691" i="17"/>
  <c r="M691" i="17" s="1"/>
  <c r="L692" i="17"/>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L707" i="17"/>
  <c r="M707" i="17" s="1"/>
  <c r="L708" i="17"/>
  <c r="L709" i="17"/>
  <c r="M709" i="17" s="1"/>
  <c r="L710" i="17"/>
  <c r="M710" i="17" s="1"/>
  <c r="L711" i="17"/>
  <c r="M711" i="17" s="1"/>
  <c r="L712" i="17"/>
  <c r="M712" i="17" s="1"/>
  <c r="L713" i="17"/>
  <c r="M713" i="17" s="1"/>
  <c r="L714" i="17"/>
  <c r="M714" i="17" s="1"/>
  <c r="L715" i="17"/>
  <c r="M715" i="17" s="1"/>
  <c r="L716" i="17"/>
  <c r="L717" i="17"/>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L729" i="17"/>
  <c r="M729" i="17" s="1"/>
  <c r="L730" i="17"/>
  <c r="L731" i="17"/>
  <c r="M731" i="17" s="1"/>
  <c r="L732" i="17"/>
  <c r="M732" i="17" s="1"/>
  <c r="L733" i="17"/>
  <c r="M733" i="17" s="1"/>
  <c r="L734" i="17"/>
  <c r="M734" i="17" s="1"/>
  <c r="L735" i="17"/>
  <c r="M735" i="17" s="1"/>
  <c r="L736" i="17"/>
  <c r="M736" i="17" s="1"/>
  <c r="L737" i="17"/>
  <c r="M737" i="17" s="1"/>
  <c r="L738" i="17"/>
  <c r="L739" i="17"/>
  <c r="M739" i="17" s="1"/>
  <c r="L740" i="17"/>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L754" i="17"/>
  <c r="L755" i="17"/>
  <c r="M755" i="17" s="1"/>
  <c r="L756" i="17"/>
  <c r="L757" i="17"/>
  <c r="M757" i="17" s="1"/>
  <c r="L758" i="17"/>
  <c r="M758" i="17" s="1"/>
  <c r="L759" i="17"/>
  <c r="M759" i="17" s="1"/>
  <c r="L760" i="17"/>
  <c r="M760" i="17" s="1"/>
  <c r="L761" i="17"/>
  <c r="M761" i="17" s="1"/>
  <c r="L762" i="17"/>
  <c r="L763" i="17"/>
  <c r="M763" i="17" s="1"/>
  <c r="L764" i="17"/>
  <c r="L765" i="17"/>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L777" i="17"/>
  <c r="M777" i="17" s="1"/>
  <c r="L778" i="17"/>
  <c r="M778" i="17" s="1"/>
  <c r="L779" i="17"/>
  <c r="M779" i="17" s="1"/>
  <c r="L780" i="17"/>
  <c r="L781" i="17"/>
  <c r="M781" i="17" s="1"/>
  <c r="L782" i="17"/>
  <c r="M782" i="17" s="1"/>
  <c r="L783" i="17"/>
  <c r="M783" i="17" s="1"/>
  <c r="L784" i="17"/>
  <c r="M784" i="17" s="1"/>
  <c r="L785" i="17"/>
  <c r="M785" i="17" s="1"/>
  <c r="L786" i="17"/>
  <c r="M786" i="17" s="1"/>
  <c r="L787" i="17"/>
  <c r="M787" i="17" s="1"/>
  <c r="L788" i="17"/>
  <c r="M788" i="17" s="1"/>
  <c r="L789" i="17"/>
  <c r="M789" i="17" s="1"/>
  <c r="L790" i="17"/>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L802" i="17"/>
  <c r="L803" i="17"/>
  <c r="M803" i="17" s="1"/>
  <c r="L804" i="17"/>
  <c r="L805" i="17"/>
  <c r="M805" i="17" s="1"/>
  <c r="L806" i="17"/>
  <c r="M806" i="17" s="1"/>
  <c r="L807" i="17"/>
  <c r="M807" i="17" s="1"/>
  <c r="L808" i="17"/>
  <c r="M808" i="17" s="1"/>
  <c r="L809" i="17"/>
  <c r="M809" i="17" s="1"/>
  <c r="L810" i="17"/>
  <c r="L811" i="17"/>
  <c r="M811" i="17" s="1"/>
  <c r="L812" i="17"/>
  <c r="L813" i="17"/>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L827" i="17"/>
  <c r="M827" i="17" s="1"/>
  <c r="L828" i="17"/>
  <c r="L829" i="17"/>
  <c r="M829" i="17" s="1"/>
  <c r="L830" i="17"/>
  <c r="M830" i="17" s="1"/>
  <c r="L831" i="17"/>
  <c r="M831" i="17" s="1"/>
  <c r="L832" i="17"/>
  <c r="M832" i="17" s="1"/>
  <c r="L833" i="17"/>
  <c r="M833" i="17" s="1"/>
  <c r="L834" i="17"/>
  <c r="M834" i="17" s="1"/>
  <c r="L835" i="17"/>
  <c r="M835" i="17" s="1"/>
  <c r="L836" i="17"/>
  <c r="L837" i="17"/>
  <c r="M837" i="17" s="1"/>
  <c r="L838" i="17"/>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L850" i="17"/>
  <c r="M850" i="17" s="1"/>
  <c r="L851" i="17"/>
  <c r="M851" i="17" s="1"/>
  <c r="L852" i="17"/>
  <c r="M852" i="17" s="1"/>
  <c r="L853" i="17"/>
  <c r="M853" i="17" s="1"/>
  <c r="L854" i="17"/>
  <c r="M854" i="17" s="1"/>
  <c r="L855" i="17"/>
  <c r="M855" i="17" s="1"/>
  <c r="L856" i="17"/>
  <c r="M856" i="17" s="1"/>
  <c r="L857" i="17"/>
  <c r="M857" i="17" s="1"/>
  <c r="L858" i="17"/>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L875" i="17"/>
  <c r="M875" i="17" s="1"/>
  <c r="L876" i="17"/>
  <c r="L877" i="17"/>
  <c r="M877" i="17" s="1"/>
  <c r="L878" i="17"/>
  <c r="M878" i="17" s="1"/>
  <c r="L879" i="17"/>
  <c r="M879" i="17" s="1"/>
  <c r="L880" i="17"/>
  <c r="M880" i="17" s="1"/>
  <c r="L881" i="17"/>
  <c r="M881" i="17" s="1"/>
  <c r="L882" i="17"/>
  <c r="M882" i="17" s="1"/>
  <c r="L883" i="17"/>
  <c r="M883" i="17" s="1"/>
  <c r="L884" i="17"/>
  <c r="L885" i="17"/>
  <c r="M885" i="17" s="1"/>
  <c r="L886" i="17"/>
  <c r="L887" i="17"/>
  <c r="M887" i="17" s="1"/>
  <c r="L888" i="17"/>
  <c r="M888" i="17" s="1"/>
  <c r="L889" i="17"/>
  <c r="M889" i="17" s="1"/>
  <c r="L890" i="17"/>
  <c r="L891" i="17"/>
  <c r="M891" i="17" s="1"/>
  <c r="L892" i="17"/>
  <c r="M892" i="17" s="1"/>
  <c r="L893" i="17"/>
  <c r="M893" i="17" s="1"/>
  <c r="L894" i="17"/>
  <c r="M894" i="17" s="1"/>
  <c r="L895" i="17"/>
  <c r="M895" i="17" s="1"/>
  <c r="L896" i="17"/>
  <c r="M896" i="17" s="1"/>
  <c r="L897" i="17"/>
  <c r="M897" i="17" s="1"/>
  <c r="L898" i="17"/>
  <c r="L899" i="17"/>
  <c r="M899" i="17" s="1"/>
  <c r="L900" i="17"/>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L923" i="17"/>
  <c r="M923" i="17" s="1"/>
  <c r="L924" i="17"/>
  <c r="M924" i="17" s="1"/>
  <c r="L925" i="17"/>
  <c r="M925" i="17" s="1"/>
  <c r="L926" i="17"/>
  <c r="M926" i="17" s="1"/>
  <c r="L927" i="17"/>
  <c r="M927" i="17" s="1"/>
  <c r="L928" i="17"/>
  <c r="M928" i="17" s="1"/>
  <c r="L929" i="17"/>
  <c r="M929" i="17" s="1"/>
  <c r="L930" i="17"/>
  <c r="M930" i="17" s="1"/>
  <c r="L931" i="17"/>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L946" i="17"/>
  <c r="L947" i="17"/>
  <c r="L948" i="17"/>
  <c r="M948" i="17" s="1"/>
  <c r="L949" i="17"/>
  <c r="M949" i="17" s="1"/>
  <c r="L950" i="17"/>
  <c r="M950" i="17" s="1"/>
  <c r="L951" i="17"/>
  <c r="M951" i="17" s="1"/>
  <c r="L952" i="17"/>
  <c r="M952" i="17" s="1"/>
  <c r="L953" i="17"/>
  <c r="M953" i="17" s="1"/>
  <c r="L954" i="17"/>
  <c r="L955" i="17"/>
  <c r="L956" i="17"/>
  <c r="M956" i="17" s="1"/>
  <c r="L957" i="17"/>
  <c r="M957" i="17" s="1"/>
  <c r="L958" i="17"/>
  <c r="M958" i="17" s="1"/>
  <c r="L959" i="17"/>
  <c r="M959" i="17" s="1"/>
  <c r="L960" i="17"/>
  <c r="M960" i="17" s="1"/>
  <c r="L961" i="17"/>
  <c r="M961" i="17" s="1"/>
  <c r="L962" i="17"/>
  <c r="M962" i="17" s="1"/>
  <c r="L963" i="17"/>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L978" i="17"/>
  <c r="L979" i="17"/>
  <c r="L980" i="17"/>
  <c r="M980" i="17" s="1"/>
  <c r="L981" i="17"/>
  <c r="M981" i="17" s="1"/>
  <c r="L982" i="17"/>
  <c r="M982" i="17" s="1"/>
  <c r="L983" i="17"/>
  <c r="M983" i="17" s="1"/>
  <c r="L984" i="17"/>
  <c r="M984" i="17" s="1"/>
  <c r="L985" i="17"/>
  <c r="M985" i="17" s="1"/>
  <c r="L986" i="17"/>
  <c r="L987" i="17"/>
  <c r="L988" i="17"/>
  <c r="M988" i="17" s="1"/>
  <c r="L989" i="17"/>
  <c r="M989" i="17" s="1"/>
  <c r="L990" i="17"/>
  <c r="M990" i="17" s="1"/>
  <c r="L991" i="17"/>
  <c r="M991" i="17" s="1"/>
  <c r="L992" i="17"/>
  <c r="M992" i="17" s="1"/>
  <c r="L993" i="17"/>
  <c r="M993" i="17" s="1"/>
  <c r="L994" i="17"/>
  <c r="M994" i="17" s="1"/>
  <c r="L995" i="17"/>
  <c r="L996" i="17"/>
  <c r="M996" i="17" s="1"/>
  <c r="L997" i="17"/>
  <c r="M997" i="17" s="1"/>
  <c r="L998" i="17"/>
  <c r="M998" i="17" s="1"/>
  <c r="L999" i="17"/>
  <c r="M999" i="17" s="1"/>
  <c r="L1000" i="17"/>
  <c r="M1000" i="17" s="1"/>
  <c r="L1001" i="17"/>
  <c r="M1001" i="17" s="1"/>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<sst xmlns="http://schemas.openxmlformats.org/spreadsheetml/2006/main" count="11128" uniqueCount="6221">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</sst>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409]* #,##0.00_);_([$$-409]* \(#,##0.00\);_([$$-409]* &quot;-&quot;??_);_(@_)"/>
    <numFmt numFmtId="169"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7" fontId="0" fillId="0" borderId="0" xfId="0" applyNumberFormat="1"/>
    <xf numFmtId="169" fontId="0" fillId="0" borderId="0" xfId="0" applyNumberFormat="1"/>
  </cellXfs>
  <cellStyles count="1">
    <cellStyle name="Normal" xfId="0" builtinId="0"/>
  </cellStyles>
  <dxfs count="13">
    <dxf>
      <numFmt numFmtId="0" formatCode="General"/>
    </dxf>
    <dxf>
      <numFmt numFmtId="167" formatCode="0.0\ &quot;kg&quot;"/>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Dashboard.xlsx]Total_sales_over_ti!TotalSales</c:name>
    <c:fmtId val="13"/>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GB" sz="2400" b="1"/>
              <a:t>Total Sales Over Time</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Total_sales_over_ti!$C$3:$C$4</c:f>
              <c:strCache>
                <c:ptCount val="1"/>
                <c:pt idx="0">
                  <c:v>Arabica</c:v>
                </c:pt>
              </c:strCache>
            </c:strRef>
          </c:tx>
          <c:spPr>
            <a:ln w="28575" cap="rnd">
              <a:solidFill>
                <a:schemeClr val="accent1"/>
              </a:solidFill>
              <a:round/>
            </a:ln>
            <a:effectLst/>
          </c:spPr>
          <c:marker>
            <c:symbol val="none"/>
          </c:marker>
          <c:cat>
            <c:multiLvlStrRef>
              <c:f>Total_sales_over_ti!$A$5:$B$48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Total_sales_over_ti!$C$5:$C$48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1A5-6D40-99D8-778A8B561F77}"/>
            </c:ext>
          </c:extLst>
        </c:ser>
        <c:ser>
          <c:idx val="1"/>
          <c:order val="1"/>
          <c:tx>
            <c:strRef>
              <c:f>Total_sales_over_ti!$D$3:$D$4</c:f>
              <c:strCache>
                <c:ptCount val="1"/>
                <c:pt idx="0">
                  <c:v>Excelsa</c:v>
                </c:pt>
              </c:strCache>
            </c:strRef>
          </c:tx>
          <c:spPr>
            <a:ln w="28575" cap="rnd">
              <a:solidFill>
                <a:schemeClr val="accent3"/>
              </a:solidFill>
              <a:round/>
            </a:ln>
            <a:effectLst/>
          </c:spPr>
          <c:marker>
            <c:symbol val="none"/>
          </c:marker>
          <c:cat>
            <c:multiLvlStrRef>
              <c:f>Total_sales_over_ti!$A$5:$B$48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Total_sales_over_ti!$D$5:$D$48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1A5-6D40-99D8-778A8B561F77}"/>
            </c:ext>
          </c:extLst>
        </c:ser>
        <c:ser>
          <c:idx val="2"/>
          <c:order val="2"/>
          <c:tx>
            <c:strRef>
              <c:f>Total_sales_over_ti!$E$3:$E$4</c:f>
              <c:strCache>
                <c:ptCount val="1"/>
                <c:pt idx="0">
                  <c:v>Liberica</c:v>
                </c:pt>
              </c:strCache>
            </c:strRef>
          </c:tx>
          <c:spPr>
            <a:ln w="28575" cap="rnd">
              <a:solidFill>
                <a:schemeClr val="accent5"/>
              </a:solidFill>
              <a:round/>
            </a:ln>
            <a:effectLst/>
          </c:spPr>
          <c:marker>
            <c:symbol val="none"/>
          </c:marker>
          <c:cat>
            <c:multiLvlStrRef>
              <c:f>Total_sales_over_ti!$A$5:$B$48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Total_sales_over_ti!$E$5:$E$48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1A5-6D40-99D8-778A8B561F77}"/>
            </c:ext>
          </c:extLst>
        </c:ser>
        <c:ser>
          <c:idx val="3"/>
          <c:order val="3"/>
          <c:tx>
            <c:strRef>
              <c:f>Total_sales_over_ti!$F$3:$F$4</c:f>
              <c:strCache>
                <c:ptCount val="1"/>
                <c:pt idx="0">
                  <c:v>Robusta</c:v>
                </c:pt>
              </c:strCache>
            </c:strRef>
          </c:tx>
          <c:spPr>
            <a:ln w="28575" cap="rnd">
              <a:solidFill>
                <a:schemeClr val="accent1">
                  <a:lumMod val="60000"/>
                </a:schemeClr>
              </a:solidFill>
              <a:round/>
            </a:ln>
            <a:effectLst/>
          </c:spPr>
          <c:marker>
            <c:symbol val="none"/>
          </c:marker>
          <c:cat>
            <c:multiLvlStrRef>
              <c:f>Total_sales_over_ti!$A$5:$B$48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Total_sales_over_ti!$F$5:$F$48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1A5-6D40-99D8-778A8B561F77}"/>
            </c:ext>
          </c:extLst>
        </c:ser>
        <c:dLbls>
          <c:showLegendKey val="0"/>
          <c:showVal val="0"/>
          <c:showCatName val="0"/>
          <c:showSerName val="0"/>
          <c:showPercent val="0"/>
          <c:showBubbleSize val="0"/>
        </c:dLbls>
        <c:smooth val="0"/>
        <c:axId val="1411914992"/>
        <c:axId val="1110845023"/>
      </c:lineChart>
      <c:catAx>
        <c:axId val="141191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0845023"/>
        <c:crosses val="autoZero"/>
        <c:auto val="1"/>
        <c:lblAlgn val="ctr"/>
        <c:lblOffset val="100"/>
        <c:noMultiLvlLbl val="0"/>
      </c:catAx>
      <c:valAx>
        <c:axId val="1110845023"/>
        <c:scaling>
          <c:orientation val="minMax"/>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41191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country!TotalSales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What</a:t>
            </a:r>
            <a:r>
              <a:rPr lang="en-US" b="1" baseline="0"/>
              <a:t> Is the Sales Distribution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3FB-F04F-8EC2-F4EE1C117A25}"/>
            </c:ext>
          </c:extLst>
        </c:ser>
        <c:dLbls>
          <c:showLegendKey val="0"/>
          <c:showVal val="0"/>
          <c:showCatName val="0"/>
          <c:showSerName val="0"/>
          <c:showPercent val="0"/>
          <c:showBubbleSize val="0"/>
        </c:dLbls>
        <c:gapWidth val="219"/>
        <c:axId val="1003780863"/>
        <c:axId val="1003614655"/>
      </c:barChart>
      <c:catAx>
        <c:axId val="100378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003614655"/>
        <c:crosses val="autoZero"/>
        <c:auto val="1"/>
        <c:lblAlgn val="ctr"/>
        <c:lblOffset val="100"/>
        <c:noMultiLvlLbl val="0"/>
      </c:catAx>
      <c:valAx>
        <c:axId val="1003614655"/>
        <c:scaling>
          <c:orientation val="minMax"/>
        </c:scaling>
        <c:delete val="0"/>
        <c:axPos val="b"/>
        <c:majorGridlines>
          <c:spPr>
            <a:ln w="9525" cap="flat" cmpd="sng" algn="ctr">
              <a:solidFill>
                <a:schemeClr val="bg1">
                  <a:lumMod val="50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003780863"/>
        <c:crosses val="autoZero"/>
        <c:crossBetween val="between"/>
      </c:valAx>
      <c:spPr>
        <a:solidFill>
          <a:schemeClr val="tx2">
            <a:lumMod val="20000"/>
            <a:lumOff val="80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a:t>
            </a:r>
            <a:r>
              <a:rPr lang="en-US" b="1" baseline="0"/>
              <a:t>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EA9-694E-BB24-B2E2FC1F0FE6}"/>
            </c:ext>
          </c:extLst>
        </c:ser>
        <c:dLbls>
          <c:showLegendKey val="0"/>
          <c:showVal val="0"/>
          <c:showCatName val="0"/>
          <c:showSerName val="0"/>
          <c:showPercent val="0"/>
          <c:showBubbleSize val="0"/>
        </c:dLbls>
        <c:gapWidth val="219"/>
        <c:axId val="1760859439"/>
        <c:axId val="921804159"/>
      </c:barChart>
      <c:catAx>
        <c:axId val="176085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921804159"/>
        <c:crosses val="autoZero"/>
        <c:auto val="1"/>
        <c:lblAlgn val="ctr"/>
        <c:lblOffset val="100"/>
        <c:noMultiLvlLbl val="0"/>
      </c:catAx>
      <c:valAx>
        <c:axId val="921804159"/>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60859439"/>
        <c:crosses val="autoZero"/>
        <c:crossBetween val="between"/>
      </c:valAx>
      <c:spPr>
        <a:solidFill>
          <a:schemeClr val="tx2">
            <a:lumMod val="20000"/>
            <a:lumOff val="80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118138</xdr:colOff>
      <xdr:row>1</xdr:row>
      <xdr:rowOff>0</xdr:rowOff>
    </xdr:from>
    <xdr:to>
      <xdr:col>19</xdr:col>
      <xdr:colOff>444498</xdr:colOff>
      <xdr:row>7</xdr:row>
      <xdr:rowOff>0</xdr:rowOff>
    </xdr:to>
    <xdr:sp macro="" textlink="">
      <xdr:nvSpPr>
        <xdr:cNvPr id="3" name="Rectangle 2">
          <a:extLst>
            <a:ext uri="{FF2B5EF4-FFF2-40B4-BE49-F238E27FC236}">
              <a16:creationId xmlns:a16="http://schemas.microsoft.com/office/drawing/2014/main" id="{7CFA8848-F5C0-6C03-64DA-D212483FDE4E}"/>
            </a:ext>
          </a:extLst>
        </xdr:cNvPr>
        <xdr:cNvSpPr/>
      </xdr:nvSpPr>
      <xdr:spPr>
        <a:xfrm>
          <a:off x="118138" y="63500"/>
          <a:ext cx="15325060" cy="1143000"/>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400" b="1"/>
            <a:t>COFFEE</a:t>
          </a:r>
          <a:r>
            <a:rPr lang="en-GB" sz="5400" b="1" baseline="0"/>
            <a:t> SALES DASHBOARD</a:t>
          </a:r>
          <a:endParaRPr lang="en-GB" sz="5400" b="1"/>
        </a:p>
      </xdr:txBody>
    </xdr:sp>
    <xdr:clientData/>
  </xdr:twoCellAnchor>
  <xdr:twoCellAnchor>
    <xdr:from>
      <xdr:col>0</xdr:col>
      <xdr:colOff>118138</xdr:colOff>
      <xdr:row>16</xdr:row>
      <xdr:rowOff>17623</xdr:rowOff>
    </xdr:from>
    <xdr:to>
      <xdr:col>12</xdr:col>
      <xdr:colOff>69406</xdr:colOff>
      <xdr:row>43</xdr:row>
      <xdr:rowOff>165100</xdr:rowOff>
    </xdr:to>
    <xdr:graphicFrame macro="">
      <xdr:nvGraphicFramePr>
        <xdr:cNvPr id="4" name="Chart 3">
          <a:extLst>
            <a:ext uri="{FF2B5EF4-FFF2-40B4-BE49-F238E27FC236}">
              <a16:creationId xmlns:a16="http://schemas.microsoft.com/office/drawing/2014/main" id="{C463FF0A-D472-2D4D-ACF9-49DEA61B7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118138</xdr:colOff>
      <xdr:row>7</xdr:row>
      <xdr:rowOff>88112</xdr:rowOff>
    </xdr:from>
    <xdr:to>
      <xdr:col>13</xdr:col>
      <xdr:colOff>736599</xdr:colOff>
      <xdr:row>15</xdr:row>
      <xdr:rowOff>103372</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1C155E9A-4B52-D84A-81B1-49DFDE9129C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138" y="1294612"/>
              <a:ext cx="10664161" cy="153926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16540</xdr:colOff>
      <xdr:row>11</xdr:row>
      <xdr:rowOff>27469</xdr:rowOff>
    </xdr:from>
    <xdr:to>
      <xdr:col>17</xdr:col>
      <xdr:colOff>155649</xdr:colOff>
      <xdr:row>15</xdr:row>
      <xdr:rowOff>160375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2809EA8-82F6-BE41-925B-86C54CFB123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887740" y="1995969"/>
              <a:ext cx="2615609" cy="8949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25991</xdr:colOff>
      <xdr:row>7</xdr:row>
      <xdr:rowOff>86538</xdr:rowOff>
    </xdr:from>
    <xdr:to>
      <xdr:col>19</xdr:col>
      <xdr:colOff>482600</xdr:colOff>
      <xdr:row>10</xdr:row>
      <xdr:rowOff>116073</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9DCDD94B-AEA8-BD45-916B-543570C5C7D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97191" y="1293038"/>
              <a:ext cx="4584109" cy="6010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295054</xdr:colOff>
      <xdr:row>11</xdr:row>
      <xdr:rowOff>12702</xdr:rowOff>
    </xdr:from>
    <xdr:to>
      <xdr:col>19</xdr:col>
      <xdr:colOff>482600</xdr:colOff>
      <xdr:row>15</xdr:row>
      <xdr:rowOff>116861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CAC78943-D28F-B448-87FB-08666A04493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42754" y="1981202"/>
              <a:ext cx="1838546" cy="8661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177210</xdr:colOff>
      <xdr:row>16</xdr:row>
      <xdr:rowOff>44302</xdr:rowOff>
    </xdr:from>
    <xdr:to>
      <xdr:col>19</xdr:col>
      <xdr:colOff>482600</xdr:colOff>
      <xdr:row>31</xdr:row>
      <xdr:rowOff>156553</xdr:rowOff>
    </xdr:to>
    <xdr:graphicFrame macro="">
      <xdr:nvGraphicFramePr>
        <xdr:cNvPr id="9" name="Chart 8">
          <a:extLst>
            <a:ext uri="{FF2B5EF4-FFF2-40B4-BE49-F238E27FC236}">
              <a16:creationId xmlns:a16="http://schemas.microsoft.com/office/drawing/2014/main" id="{90D7403B-57C3-8245-A0EE-C24E9433E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189910</xdr:colOff>
      <xdr:row>32</xdr:row>
      <xdr:rowOff>57003</xdr:rowOff>
    </xdr:from>
    <xdr:to>
      <xdr:col>19</xdr:col>
      <xdr:colOff>482600</xdr:colOff>
      <xdr:row>43</xdr:row>
      <xdr:rowOff>165100</xdr:rowOff>
    </xdr:to>
    <xdr:graphicFrame macro="">
      <xdr:nvGraphicFramePr>
        <xdr:cNvPr id="10" name="Chart 9">
          <a:extLst>
            <a:ext uri="{FF2B5EF4-FFF2-40B4-BE49-F238E27FC236}">
              <a16:creationId xmlns:a16="http://schemas.microsoft.com/office/drawing/2014/main" id="{F31ED5DC-4FD0-7A41-BF3D-B0FBED8F5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98.650701388891" createdVersion="8" refreshedVersion="8" minRefreshableVersion="3" recordCount="1000" xr:uid="{4192F848-812A-0749-A579-78C872FF0675}">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5">
        <s v="Medium"/>
        <s v="Light"/>
        <s v="Dark"/>
        <s v="" u="1"/>
        <e v="#N/A" u="1"/>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548383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EFF29D-AEC1-4C4F-B126-84822DC6BAA0}" name="TotalSales" cacheId="1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5">
        <item m="1" x="3"/>
        <item x="2"/>
        <item x="1"/>
        <item x="0"/>
        <item m="1" x="4"/>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7"/>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D023E8-58D6-3F4A-A289-2F3D37723005}" name="TotalSales" cacheId="1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5">
        <item m="1" x="3"/>
        <item x="2"/>
        <item x="1"/>
        <item x="0"/>
        <item m="1" x="4"/>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3">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146411-20BB-124E-9FD3-B68C1863DA87}" name="TotalSales" cacheId="1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5">
        <item m="1" x="3"/>
        <item x="2"/>
        <item x="1"/>
        <item x="0"/>
        <item m="1" x="4"/>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5">
    <chartFormat chart="7" format="1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FC14D33-D06C-0A46-AC99-2E98AAD67525}" sourceName="Roast Type Name">
  <pivotTables>
    <pivotTable tabId="18" name="TotalSales"/>
    <pivotTable tabId="21" name="TotalSales"/>
    <pivotTable tabId="22" name="TotalSales"/>
  </pivotTables>
  <data>
    <tabular pivotCacheId="548383106">
      <items count="5">
        <i x="2" s="1"/>
        <i x="1" s="1"/>
        <i x="0" s="1"/>
        <i x="3"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C52A7C2-824A-9F4D-910E-9B715D147D48}" sourceName="Size">
  <pivotTables>
    <pivotTable tabId="18" name="TotalSales"/>
    <pivotTable tabId="21" name="TotalSales"/>
    <pivotTable tabId="22" name="TotalSales"/>
  </pivotTables>
  <data>
    <tabular pivotCacheId="54838310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9591715-EB45-F44A-9C4F-F92355154604}" sourceName="Loyalty Card">
  <pivotTables>
    <pivotTable tabId="18" name="TotalSales"/>
    <pivotTable tabId="21" name="TotalSales"/>
    <pivotTable tabId="22" name="TotalSales"/>
  </pivotTables>
  <data>
    <tabular pivotCacheId="5483831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BB95B803-355F-1B4C-93B2-3DE01006F197}" cache="Slicer_Roast_Type_Name" caption="Roast Type Name" columnCount="3" style="SlicerStyleDark1" rowHeight="230716"/>
  <slicer name="Size" xr10:uid="{4305A822-FE14-3A4F-9231-436A50FE9DFE}" cache="Slicer_Size" caption="Size" columnCount="2" style="SlicerStyleDark1" rowHeight="230716"/>
  <slicer name="Loyalty Card" xr10:uid="{F7B62DD3-59AD-9C4C-B747-3846A8E7B5FC}"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149B8AE5-F51E-DB4E-AC82-AAD8AD020BFF}" cache="Slicer_Roast_Type_Name" caption="Roast Type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BEA53A-1BCC-FC45-86CE-0ABE1941F1B3}" name="Orders" displayName="Orders" ref="A1:P1001" totalsRowShown="0" headerRowDxfId="3">
  <autoFilter ref="A1:P1001" xr:uid="{12BEA53A-1BCC-FC45-86CE-0ABE1941F1B3}"/>
  <tableColumns count="16">
    <tableColumn id="1" xr3:uid="{49B0CFAD-CE81-AA4E-9DBE-4FC01398F52D}" name="Order ID" dataDxfId="12"/>
    <tableColumn id="2" xr3:uid="{A8F7FCBE-E031-A446-830E-580D4365ED9A}" name="Order Date" dataDxfId="11"/>
    <tableColumn id="3" xr3:uid="{42B0619B-5697-654A-ACD2-159AB2A65CC0}" name="Customer ID" dataDxfId="10"/>
    <tableColumn id="4" xr3:uid="{0ED62ED5-3E93-FD46-AEFF-EBFFD33A6999}" name="Product ID"/>
    <tableColumn id="5" xr3:uid="{A27E1D72-B20D-6B40-BC60-500DAF6AC6F5}" name="Quantity" dataDxfId="9"/>
    <tableColumn id="6" xr3:uid="{893895AB-DE8C-E449-A5A3-AB580FF9EC4F}" name="Customer Name" dataDxfId="8">
      <calculatedColumnFormula>_xlfn.XLOOKUP(C2,customers!$A$2:$A$1001,customers!$B$2:$B$1001,,0)</calculatedColumnFormula>
    </tableColumn>
    <tableColumn id="7" xr3:uid="{6F936A14-7B74-2A46-9ACF-A278BCBFDC0C}" name="Email" dataDxfId="7">
      <calculatedColumnFormula>IF(_xlfn.XLOOKUP($C2,customers!$A$2:$A$1001,customers!$C$2:$C$1001,,0)=0,"",_xlfn.XLOOKUP($C2,customers!$A$2:$A$1001,customers!$C$2:$C$1001,,0))</calculatedColumnFormula>
    </tableColumn>
    <tableColumn id="8" xr3:uid="{5E2C77F6-A942-CD47-BB68-C11DB992AD2F}" name="Country" dataDxfId="6">
      <calculatedColumnFormula>_xlfn.XLOOKUP(C2,customers!$A$2:$A$1001,customers!$G$2:$G$1001,,0)</calculatedColumnFormula>
    </tableColumn>
    <tableColumn id="9" xr3:uid="{F2D0E033-330D-C349-BFEE-FCAC62187806}" name="Coffee Type">
      <calculatedColumnFormula>_xlfn.XLOOKUP($D2,products!$A$2:$A$49,products!$B$2:$B$49,,0)</calculatedColumnFormula>
    </tableColumn>
    <tableColumn id="10" xr3:uid="{8694FD05-FA46-D347-B5F5-80666114D387}" name="Roast Type" dataDxfId="2">
      <calculatedColumnFormula>_xlfn.XLOOKUP(Orders[[#This Row],[Product ID]],products!$A$2:$A$49,products!$C$2:$C$49,,0)</calculatedColumnFormula>
    </tableColumn>
    <tableColumn id="11" xr3:uid="{4FB8C15C-2B20-1140-85CF-6E7133FFACDF}" name="Size" dataDxfId="1">
      <calculatedColumnFormula>_xlfn.XLOOKUP(Orders[[#This Row],[Product ID]],products!$A$2:$A$49,products!$D$2:$D$49,,0)</calculatedColumnFormula>
    </tableColumn>
    <tableColumn id="12" xr3:uid="{FEEBF2A6-9A50-9942-82E7-FC39FF3263C3}" name="Unit Price" dataDxfId="5">
      <calculatedColumnFormula>_xlfn.XLOOKUP($D2,products!$A$2:$A$49,products!$E$2:$E$49,,0)</calculatedColumnFormula>
    </tableColumn>
    <tableColumn id="13" xr3:uid="{7281357A-ED7D-9149-8B6F-42CD4FB4EF34}" name="Sales" dataDxfId="4">
      <calculatedColumnFormula>$L2*$E2</calculatedColumnFormula>
    </tableColumn>
    <tableColumn id="14" xr3:uid="{772F03D8-42DE-2645-A1ED-AF581C37CB16}" name="Coffee Type Name">
      <calculatedColumnFormula>IF(I2="Rob","Robusta",IF(I2="Exc","Excelsa",IF(I2="Ara","Arabica",IF(I2="Lib","Liberica",""))))</calculatedColumnFormula>
    </tableColumn>
    <tableColumn id="15" xr3:uid="{7EE12C4C-E0A9-5646-8181-5DD0D1113981}" name="Roast Type Name">
      <calculatedColumnFormula>IF(J2="M","Medium",IF(J2="L","Light",IF(J2="D","Dark","")))</calculatedColumnFormula>
    </tableColumn>
    <tableColumn id="16" xr3:uid="{735E9F0B-9095-3F45-9B00-BD25A815FB5B}" name="Loyal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1052027-639D-FA47-BEA4-2F2B53C8066A}" sourceName="Order Date">
  <pivotTables>
    <pivotTable tabId="18" name="TotalSales"/>
    <pivotTable tabId="21" name="TotalSales"/>
    <pivotTable tabId="22" name="TotalSales"/>
  </pivotTables>
  <state minimalRefreshVersion="6" lastRefreshVersion="6" pivotCacheId="5483831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BCBB9B2-2303-7E4E-9236-37A7D463CABA}"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F0469-2C62-E346-88C8-D2B6082BD2B7}">
  <dimension ref="A1"/>
  <sheetViews>
    <sheetView showGridLines="0" showRowColHeaders="0" tabSelected="1" workbookViewId="0">
      <selection activeCell="V20" sqref="V20"/>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BFFDF-9415-C040-B11A-829C51E75DAE}">
  <dimension ref="A3:F48"/>
  <sheetViews>
    <sheetView zoomScale="75" workbookViewId="0">
      <selection activeCell="S23" sqref="S23"/>
    </sheetView>
  </sheetViews>
  <sheetFormatPr baseColWidth="10" defaultRowHeight="15" x14ac:dyDescent="0.2"/>
  <cols>
    <col min="1" max="1" width="12.1640625" bestFit="1" customWidth="1"/>
    <col min="2" max="2" width="19.6640625" bestFit="1" customWidth="1"/>
    <col min="3" max="3" width="18.3320312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58813-753F-3E45-8B49-D4BD586F5984}">
  <dimension ref="A3:B6"/>
  <sheetViews>
    <sheetView zoomScale="163" workbookViewId="0">
      <selection activeCell="A5" sqref="A4:A6"/>
      <pivotSelection pane="bottomRight" showHeader="1" axis="axisRow" activeRow="4" previousRow="4" click="1" r:id="rId1">
        <pivotArea dataOnly="0" labelOnly="1" outline="0" fieldPosition="0">
          <references count="1">
            <reference field="7" count="0"/>
          </references>
        </pivotArea>
      </pivotSelection>
    </sheetView>
  </sheetViews>
  <sheetFormatPr baseColWidth="10" defaultRowHeight="15" x14ac:dyDescent="0.2"/>
  <cols>
    <col min="1" max="1" width="13.5" bestFit="1" customWidth="1"/>
    <col min="2" max="2" width="10.83203125" bestFit="1" customWidth="1"/>
    <col min="3" max="3" width="6.6640625" bestFit="1" customWidth="1"/>
    <col min="4"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E93F8-C4DF-824D-9184-4F595A91F629}">
  <dimension ref="A3:B8"/>
  <sheetViews>
    <sheetView zoomScale="150" workbookViewId="0">
      <selection activeCell="F24" sqref="F24"/>
    </sheetView>
  </sheetViews>
  <sheetFormatPr baseColWidth="10" defaultRowHeight="15" x14ac:dyDescent="0.2"/>
  <cols>
    <col min="1" max="1" width="16" bestFit="1" customWidth="1"/>
    <col min="2" max="2" width="11" bestFit="1" customWidth="1"/>
    <col min="3" max="3" width="6.6640625" bestFit="1" customWidth="1"/>
    <col min="4"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_xlfn.XLOOKUP($D2,products!$A$2:$A$49,products!$B$2:$B$49,,0)</f>
        <v>Rob</v>
      </c>
      <c r="J2" t="str">
        <f>_xlfn.XLOOKUP(Orders[[#This Row],[Product ID]],products!$A$2:$A$49,products!$C$2:$C$49,,0)</f>
        <v>M</v>
      </c>
      <c r="K2" s="4">
        <f>_xlfn.XLOOKUP(Orders[[#This Row],[Product ID]],products!$A$2:$A$49,products!$D$2:$D$49,,0)</f>
        <v>1</v>
      </c>
      <c r="L2" s="5">
        <f>_xlfn.XLOOKUP($D2,products!$A$2:$A$49,products!$E$2:$E$49,,0)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_xlfn.XLOOKUP($D3,products!$A$2:$A$49,products!$B$2:$B$49,,0)</f>
        <v>Exc</v>
      </c>
      <c r="J3" t="str">
        <f>_xlfn.XLOOKUP(Orders[[#This Row],[Product ID]],products!$A$2:$A$49,products!$C$2:$C$49,,0)</f>
        <v>M</v>
      </c>
      <c r="K3" s="4">
        <f>_xlfn.XLOOKUP(Orders[[#This Row],[Product ID]],products!$A$2:$A$49,products!$D$2:$D$49,,0)</f>
        <v>0.5</v>
      </c>
      <c r="L3" s="5">
        <f>_xlfn.XLOOKUP($D3,products!$A$2:$A$49,products!$E$2:$E$49,,0)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_xlfn.XLOOKUP($D4,products!$A$2:$A$49,products!$B$2:$B$49,,0)</f>
        <v>Ara</v>
      </c>
      <c r="J4" t="str">
        <f>_xlfn.XLOOKUP(Orders[[#This Row],[Product ID]],products!$A$2:$A$49,products!$C$2:$C$49,,0)</f>
        <v>L</v>
      </c>
      <c r="K4" s="4">
        <f>_xlfn.XLOOKUP(Orders[[#This Row],[Product ID]],products!$A$2:$A$49,products!$D$2:$D$49,,0)</f>
        <v>1</v>
      </c>
      <c r="L4" s="5">
        <f>_xlfn.XLOOKUP($D4,products!$A$2:$A$49,products!$E$2:$E$49,,0)</f>
        <v>12.95</v>
      </c>
      <c r="M4" s="5">
        <f t="shared" si="0"/>
        <v>12.95</v>
      </c>
      <c r="N4" t="str">
        <f t="shared" si="1"/>
        <v>Arabica</v>
      </c>
      <c r="O4" t="str">
        <f t="shared" si="2"/>
        <v>Light</v>
      </c>
      <c r="P4" t="str">
        <f>_xlfn.XLOOKUP(Orders[[#This Row],[Customer ID]],customers!$A$2:$A$1001,customers!$I$2:$I$1001,,0)</f>
        <v>Yes</v>
      </c>
    </row>
    <row r="5" spans="1:16" x14ac:dyDescent="0.2">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_xlfn.XLOOKUP($D5,products!$A$2:$A$49,products!$B$2:$B$49,,0)</f>
        <v>Exc</v>
      </c>
      <c r="J5" t="str">
        <f>_xlfn.XLOOKUP(Orders[[#This Row],[Product ID]],products!$A$2:$A$49,products!$C$2:$C$49,,0)</f>
        <v>M</v>
      </c>
      <c r="K5" s="4">
        <f>_xlfn.XLOOKUP(Orders[[#This Row],[Product ID]],products!$A$2:$A$49,products!$D$2:$D$49,,0)</f>
        <v>1</v>
      </c>
      <c r="L5" s="5">
        <f>_xlfn.XLOOKUP($D5,products!$A$2:$A$49,products!$E$2:$E$49,,0)</f>
        <v>13.75</v>
      </c>
      <c r="M5" s="5">
        <f t="shared" si="0"/>
        <v>27.5</v>
      </c>
      <c r="N5" t="str">
        <f t="shared" si="1"/>
        <v>Excelsa</v>
      </c>
      <c r="O5" t="str">
        <f t="shared" si="2"/>
        <v>Medium</v>
      </c>
      <c r="P5" t="str">
        <f>_xlfn.XLOOKUP(Orders[[#This Row],[Customer ID]],customers!$A$2:$A$1001,customers!$I$2:$I$1001,,0)</f>
        <v>No</v>
      </c>
    </row>
    <row r="6" spans="1:16" x14ac:dyDescent="0.2">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_xlfn.XLOOKUP($D6,products!$A$2:$A$49,products!$B$2:$B$49,,0)</f>
        <v>Rob</v>
      </c>
      <c r="J6" t="str">
        <f>_xlfn.XLOOKUP(Orders[[#This Row],[Product ID]],products!$A$2:$A$49,products!$C$2:$C$49,,0)</f>
        <v>L</v>
      </c>
      <c r="K6" s="4">
        <f>_xlfn.XLOOKUP(Orders[[#This Row],[Product ID]],products!$A$2:$A$49,products!$D$2:$D$49,,0)</f>
        <v>2.5</v>
      </c>
      <c r="L6" s="5">
        <f>_xlfn.XLOOKUP($D6,products!$A$2:$A$49,products!$E$2:$E$49,,0)</f>
        <v>27.484999999999996</v>
      </c>
      <c r="M6" s="5">
        <f t="shared" si="0"/>
        <v>54.969999999999992</v>
      </c>
      <c r="N6" t="str">
        <f t="shared" si="1"/>
        <v>Robusta</v>
      </c>
      <c r="O6" t="str">
        <f t="shared" si="2"/>
        <v>Light</v>
      </c>
      <c r="P6" t="str">
        <f>_xlfn.XLOOKUP(Orders[[#This Row],[Customer ID]],customers!$A$2:$A$1001,customers!$I$2:$I$1001,,0)</f>
        <v>No</v>
      </c>
    </row>
    <row r="7" spans="1:16" x14ac:dyDescent="0.2">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_xlfn.XLOOKUP($D7,products!$A$2:$A$49,products!$B$2:$B$49,,0)</f>
        <v>Lib</v>
      </c>
      <c r="J7" t="str">
        <f>_xlfn.XLOOKUP(Orders[[#This Row],[Product ID]],products!$A$2:$A$49,products!$C$2:$C$49,,0)</f>
        <v>D</v>
      </c>
      <c r="K7" s="4">
        <f>_xlfn.XLOOKUP(Orders[[#This Row],[Product ID]],products!$A$2:$A$49,products!$D$2:$D$49,,0)</f>
        <v>1</v>
      </c>
      <c r="L7" s="5">
        <f>_xlfn.XLOOKUP($D7,products!$A$2:$A$49,products!$E$2:$E$49,,0)</f>
        <v>12.95</v>
      </c>
      <c r="M7" s="5">
        <f t="shared" si="0"/>
        <v>38.849999999999994</v>
      </c>
      <c r="N7" t="str">
        <f t="shared" si="1"/>
        <v>Liberica</v>
      </c>
      <c r="O7" t="str">
        <f t="shared" si="2"/>
        <v>Dark</v>
      </c>
      <c r="P7" t="str">
        <f>_xlfn.XLOOKUP(Orders[[#This Row],[Customer ID]],customers!$A$2:$A$1001,customers!$I$2:$I$1001,,0)</f>
        <v>No</v>
      </c>
    </row>
    <row r="8" spans="1:16" x14ac:dyDescent="0.2">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_xlfn.XLOOKUP($D8,products!$A$2:$A$49,products!$B$2:$B$49,,0)</f>
        <v>Exc</v>
      </c>
      <c r="J8" t="str">
        <f>_xlfn.XLOOKUP(Orders[[#This Row],[Product ID]],products!$A$2:$A$49,products!$C$2:$C$49,,0)</f>
        <v>D</v>
      </c>
      <c r="K8" s="4">
        <f>_xlfn.XLOOKUP(Orders[[#This Row],[Product ID]],products!$A$2:$A$49,products!$D$2:$D$49,,0)</f>
        <v>0.5</v>
      </c>
      <c r="L8" s="5">
        <f>_xlfn.XLOOKUP($D8,products!$A$2:$A$49,products!$E$2:$E$49,,0)</f>
        <v>7.29</v>
      </c>
      <c r="M8" s="5">
        <f t="shared" si="0"/>
        <v>21.87</v>
      </c>
      <c r="N8" t="str">
        <f t="shared" si="1"/>
        <v>Excelsa</v>
      </c>
      <c r="O8" t="str">
        <f t="shared" si="2"/>
        <v>Dark</v>
      </c>
      <c r="P8" t="str">
        <f>_xlfn.XLOOKUP(Orders[[#This Row],[Customer ID]],customers!$A$2:$A$1001,customers!$I$2:$I$1001,,0)</f>
        <v>Yes</v>
      </c>
    </row>
    <row r="9" spans="1:16" x14ac:dyDescent="0.2">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_xlfn.XLOOKUP($D9,products!$A$2:$A$49,products!$B$2:$B$49,,0)</f>
        <v>Lib</v>
      </c>
      <c r="J9" t="str">
        <f>_xlfn.XLOOKUP(Orders[[#This Row],[Product ID]],products!$A$2:$A$49,products!$C$2:$C$49,,0)</f>
        <v>L</v>
      </c>
      <c r="K9" s="4">
        <f>_xlfn.XLOOKUP(Orders[[#This Row],[Product ID]],products!$A$2:$A$49,products!$D$2:$D$49,,0)</f>
        <v>0.2</v>
      </c>
      <c r="L9" s="5">
        <f>_xlfn.XLOOKUP($D9,products!$A$2:$A$49,products!$E$2:$E$49,,0)</f>
        <v>4.7549999999999999</v>
      </c>
      <c r="M9" s="5">
        <f t="shared" si="0"/>
        <v>4.7549999999999999</v>
      </c>
      <c r="N9" t="str">
        <f t="shared" si="1"/>
        <v>Liberica</v>
      </c>
      <c r="O9" t="str">
        <f t="shared" si="2"/>
        <v>Light</v>
      </c>
      <c r="P9" t="str">
        <f>_xlfn.XLOOKUP(Orders[[#This Row],[Customer ID]],customers!$A$2:$A$1001,customers!$I$2:$I$1001,,0)</f>
        <v>Yes</v>
      </c>
    </row>
    <row r="10" spans="1:16" x14ac:dyDescent="0.2">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_xlfn.XLOOKUP($D10,products!$A$2:$A$49,products!$B$2:$B$49,,0)</f>
        <v>Rob</v>
      </c>
      <c r="J10" t="str">
        <f>_xlfn.XLOOKUP(Orders[[#This Row],[Product ID]],products!$A$2:$A$49,products!$C$2:$C$49,,0)</f>
        <v>M</v>
      </c>
      <c r="K10" s="4">
        <f>_xlfn.XLOOKUP(Orders[[#This Row],[Product ID]],products!$A$2:$A$49,products!$D$2:$D$49,,0)</f>
        <v>0.5</v>
      </c>
      <c r="L10" s="5">
        <f>_xlfn.XLOOKUP($D10,products!$A$2:$A$49,products!$E$2:$E$49,,0)</f>
        <v>5.97</v>
      </c>
      <c r="M10" s="5">
        <f t="shared" si="0"/>
        <v>17.91</v>
      </c>
      <c r="N10" t="str">
        <f t="shared" si="1"/>
        <v>Robusta</v>
      </c>
      <c r="O10" t="str">
        <f t="shared" si="2"/>
        <v>Medium</v>
      </c>
      <c r="P10" t="str">
        <f>_xlfn.XLOOKUP(Orders[[#This Row],[Customer ID]],customers!$A$2:$A$1001,customers!$I$2:$I$1001,,0)</f>
        <v>No</v>
      </c>
    </row>
    <row r="11" spans="1:16" x14ac:dyDescent="0.2">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_xlfn.XLOOKUP($D11,products!$A$2:$A$49,products!$B$2:$B$49,,0)</f>
        <v>Rob</v>
      </c>
      <c r="J11" t="str">
        <f>_xlfn.XLOOKUP(Orders[[#This Row],[Product ID]],products!$A$2:$A$49,products!$C$2:$C$49,,0)</f>
        <v>M</v>
      </c>
      <c r="K11" s="4">
        <f>_xlfn.XLOOKUP(Orders[[#This Row],[Product ID]],products!$A$2:$A$49,products!$D$2:$D$49,,0)</f>
        <v>0.5</v>
      </c>
      <c r="L11" s="5">
        <f>_xlfn.XLOOKUP($D11,products!$A$2:$A$49,products!$E$2:$E$49,,0)</f>
        <v>5.97</v>
      </c>
      <c r="M11" s="5">
        <f t="shared" si="0"/>
        <v>5.97</v>
      </c>
      <c r="N11" t="str">
        <f t="shared" si="1"/>
        <v>Robusta</v>
      </c>
      <c r="O11" t="str">
        <f t="shared" si="2"/>
        <v>Medium</v>
      </c>
      <c r="P11" t="str">
        <f>_xlfn.XLOOKUP(Orders[[#This Row],[Customer ID]],customers!$A$2:$A$1001,customers!$I$2:$I$1001,,0)</f>
        <v>No</v>
      </c>
    </row>
    <row r="12" spans="1:16" x14ac:dyDescent="0.2">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_xlfn.XLOOKUP($D12,products!$A$2:$A$49,products!$B$2:$B$49,,0)</f>
        <v>Ara</v>
      </c>
      <c r="J12" t="str">
        <f>_xlfn.XLOOKUP(Orders[[#This Row],[Product ID]],products!$A$2:$A$49,products!$C$2:$C$49,,0)</f>
        <v>D</v>
      </c>
      <c r="K12" s="4">
        <f>_xlfn.XLOOKUP(Orders[[#This Row],[Product ID]],products!$A$2:$A$49,products!$D$2:$D$49,,0)</f>
        <v>1</v>
      </c>
      <c r="L12" s="5">
        <f>_xlfn.XLOOKUP($D12,products!$A$2:$A$49,products!$E$2:$E$49,,0)</f>
        <v>9.9499999999999993</v>
      </c>
      <c r="M12" s="5">
        <f t="shared" si="0"/>
        <v>39.799999999999997</v>
      </c>
      <c r="N12" t="str">
        <f t="shared" si="1"/>
        <v>Arabica</v>
      </c>
      <c r="O12" t="str">
        <f t="shared" si="2"/>
        <v>Dark</v>
      </c>
      <c r="P12" t="str">
        <f>_xlfn.XLOOKUP(Orders[[#This Row],[Customer ID]],customers!$A$2:$A$1001,customers!$I$2:$I$1001,,0)</f>
        <v>No</v>
      </c>
    </row>
    <row r="13" spans="1:16" x14ac:dyDescent="0.2">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_xlfn.XLOOKUP($D13,products!$A$2:$A$49,products!$B$2:$B$49,,0)</f>
        <v>Exc</v>
      </c>
      <c r="J13" t="str">
        <f>_xlfn.XLOOKUP(Orders[[#This Row],[Product ID]],products!$A$2:$A$49,products!$C$2:$C$49,,0)</f>
        <v>L</v>
      </c>
      <c r="K13" s="4">
        <f>_xlfn.XLOOKUP(Orders[[#This Row],[Product ID]],products!$A$2:$A$49,products!$D$2:$D$49,,0)</f>
        <v>2.5</v>
      </c>
      <c r="L13" s="5">
        <f>_xlfn.XLOOKUP($D13,products!$A$2:$A$49,products!$E$2:$E$49,,0)</f>
        <v>34.154999999999994</v>
      </c>
      <c r="M13" s="5">
        <f t="shared" si="0"/>
        <v>170.77499999999998</v>
      </c>
      <c r="N13" t="str">
        <f t="shared" si="1"/>
        <v>Excelsa</v>
      </c>
      <c r="O13" t="str">
        <f t="shared" si="2"/>
        <v>Light</v>
      </c>
      <c r="P13" t="str">
        <f>_xlfn.XLOOKUP(Orders[[#This Row],[Customer ID]],customers!$A$2:$A$1001,customers!$I$2:$I$1001,,0)</f>
        <v>Yes</v>
      </c>
    </row>
    <row r="14" spans="1:16" x14ac:dyDescent="0.2">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_xlfn.XLOOKUP($D14,products!$A$2:$A$49,products!$B$2:$B$49,,0)</f>
        <v>Rob</v>
      </c>
      <c r="J14" t="str">
        <f>_xlfn.XLOOKUP(Orders[[#This Row],[Product ID]],products!$A$2:$A$49,products!$C$2:$C$49,,0)</f>
        <v>M</v>
      </c>
      <c r="K14" s="4">
        <f>_xlfn.XLOOKUP(Orders[[#This Row],[Product ID]],products!$A$2:$A$49,products!$D$2:$D$49,,0)</f>
        <v>1</v>
      </c>
      <c r="L14" s="5">
        <f>_xlfn.XLOOKUP($D14,products!$A$2:$A$49,products!$E$2:$E$49,,0)</f>
        <v>9.9499999999999993</v>
      </c>
      <c r="M14" s="5">
        <f t="shared" si="0"/>
        <v>49.75</v>
      </c>
      <c r="N14" t="str">
        <f t="shared" si="1"/>
        <v>Robusta</v>
      </c>
      <c r="O14" t="str">
        <f t="shared" si="2"/>
        <v>Medium</v>
      </c>
      <c r="P14" t="str">
        <f>_xlfn.XLOOKUP(Orders[[#This Row],[Customer ID]],customers!$A$2:$A$1001,customers!$I$2:$I$1001,,0)</f>
        <v>No</v>
      </c>
    </row>
    <row r="15" spans="1:16" x14ac:dyDescent="0.2">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_xlfn.XLOOKUP($D15,products!$A$2:$A$49,products!$B$2:$B$49,,0)</f>
        <v>Rob</v>
      </c>
      <c r="J15" t="str">
        <f>_xlfn.XLOOKUP(Orders[[#This Row],[Product ID]],products!$A$2:$A$49,products!$C$2:$C$49,,0)</f>
        <v>D</v>
      </c>
      <c r="K15" s="4">
        <f>_xlfn.XLOOKUP(Orders[[#This Row],[Product ID]],products!$A$2:$A$49,products!$D$2:$D$49,,0)</f>
        <v>2.5</v>
      </c>
      <c r="L15" s="5">
        <f>_xlfn.XLOOKUP($D15,products!$A$2:$A$49,products!$E$2:$E$49,,0)</f>
        <v>20.584999999999997</v>
      </c>
      <c r="M15" s="5">
        <f t="shared" si="0"/>
        <v>41.169999999999995</v>
      </c>
      <c r="N15" t="str">
        <f t="shared" si="1"/>
        <v>Robusta</v>
      </c>
      <c r="O15" t="str">
        <f t="shared" si="2"/>
        <v>Dark</v>
      </c>
      <c r="P15" t="str">
        <f>_xlfn.XLOOKUP(Orders[[#This Row],[Customer ID]],customers!$A$2:$A$1001,customers!$I$2:$I$1001,,0)</f>
        <v>No</v>
      </c>
    </row>
    <row r="16" spans="1:16" x14ac:dyDescent="0.2">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_xlfn.XLOOKUP($D16,products!$A$2:$A$49,products!$B$2:$B$49,,0)</f>
        <v>Lib</v>
      </c>
      <c r="J16" t="str">
        <f>_xlfn.XLOOKUP(Orders[[#This Row],[Product ID]],products!$A$2:$A$49,products!$C$2:$C$49,,0)</f>
        <v>D</v>
      </c>
      <c r="K16" s="4">
        <f>_xlfn.XLOOKUP(Orders[[#This Row],[Product ID]],products!$A$2:$A$49,products!$D$2:$D$49,,0)</f>
        <v>0.2</v>
      </c>
      <c r="L16" s="5">
        <f>_xlfn.XLOOKUP($D16,products!$A$2:$A$49,products!$E$2:$E$49,,0)</f>
        <v>3.8849999999999998</v>
      </c>
      <c r="M16" s="5">
        <f t="shared" si="0"/>
        <v>11.654999999999999</v>
      </c>
      <c r="N16" t="str">
        <f t="shared" si="1"/>
        <v>Liberica</v>
      </c>
      <c r="O16" t="str">
        <f t="shared" si="2"/>
        <v>Dark</v>
      </c>
      <c r="P16" t="str">
        <f>_xlfn.XLOOKUP(Orders[[#This Row],[Customer ID]],customers!$A$2:$A$1001,customers!$I$2:$I$1001,,0)</f>
        <v>Yes</v>
      </c>
    </row>
    <row r="17" spans="1:16" x14ac:dyDescent="0.2">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_xlfn.XLOOKUP($D17,products!$A$2:$A$49,products!$B$2:$B$49,,0)</f>
        <v>Rob</v>
      </c>
      <c r="J17" t="str">
        <f>_xlfn.XLOOKUP(Orders[[#This Row],[Product ID]],products!$A$2:$A$49,products!$C$2:$C$49,,0)</f>
        <v>M</v>
      </c>
      <c r="K17" s="4">
        <f>_xlfn.XLOOKUP(Orders[[#This Row],[Product ID]],products!$A$2:$A$49,products!$D$2:$D$49,,0)</f>
        <v>2.5</v>
      </c>
      <c r="L17" s="5">
        <f>_xlfn.XLOOKUP($D17,products!$A$2:$A$49,products!$E$2:$E$49,,0)</f>
        <v>22.884999999999998</v>
      </c>
      <c r="M17" s="5">
        <f t="shared" si="0"/>
        <v>114.42499999999998</v>
      </c>
      <c r="N17" t="str">
        <f t="shared" si="1"/>
        <v>Robusta</v>
      </c>
      <c r="O17" t="str">
        <f t="shared" si="2"/>
        <v>Medium</v>
      </c>
      <c r="P17" t="str">
        <f>_xlfn.XLOOKUP(Orders[[#This Row],[Customer ID]],customers!$A$2:$A$1001,customers!$I$2:$I$1001,,0)</f>
        <v>No</v>
      </c>
    </row>
    <row r="18" spans="1:16" x14ac:dyDescent="0.2">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_xlfn.XLOOKUP($D18,products!$A$2:$A$49,products!$B$2:$B$49,,0)</f>
        <v>Ara</v>
      </c>
      <c r="J18" t="str">
        <f>_xlfn.XLOOKUP(Orders[[#This Row],[Product ID]],products!$A$2:$A$49,products!$C$2:$C$49,,0)</f>
        <v>M</v>
      </c>
      <c r="K18" s="4">
        <f>_xlfn.XLOOKUP(Orders[[#This Row],[Product ID]],products!$A$2:$A$49,products!$D$2:$D$49,,0)</f>
        <v>0.2</v>
      </c>
      <c r="L18" s="5">
        <f>_xlfn.XLOOKUP($D18,products!$A$2:$A$49,products!$E$2:$E$49,,0)</f>
        <v>3.375</v>
      </c>
      <c r="M18" s="5">
        <f t="shared" si="0"/>
        <v>20.25</v>
      </c>
      <c r="N18" t="str">
        <f t="shared" si="1"/>
        <v>Arabica</v>
      </c>
      <c r="O18" t="str">
        <f t="shared" si="2"/>
        <v>Medium</v>
      </c>
      <c r="P18" t="str">
        <f>_xlfn.XLOOKUP(Orders[[#This Row],[Customer ID]],customers!$A$2:$A$1001,customers!$I$2:$I$1001,,0)</f>
        <v>No</v>
      </c>
    </row>
    <row r="19" spans="1:16" x14ac:dyDescent="0.2">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_xlfn.XLOOKUP($D19,products!$A$2:$A$49,products!$B$2:$B$49,,0)</f>
        <v>Ara</v>
      </c>
      <c r="J19" t="str">
        <f>_xlfn.XLOOKUP(Orders[[#This Row],[Product ID]],products!$A$2:$A$49,products!$C$2:$C$49,,0)</f>
        <v>L</v>
      </c>
      <c r="K19" s="4">
        <f>_xlfn.XLOOKUP(Orders[[#This Row],[Product ID]],products!$A$2:$A$49,products!$D$2:$D$49,,0)</f>
        <v>1</v>
      </c>
      <c r="L19" s="5">
        <f>_xlfn.XLOOKUP($D19,products!$A$2:$A$49,products!$E$2:$E$49,,0)</f>
        <v>12.95</v>
      </c>
      <c r="M19" s="5">
        <f t="shared" si="0"/>
        <v>77.699999999999989</v>
      </c>
      <c r="N19" t="str">
        <f t="shared" si="1"/>
        <v>Arabica</v>
      </c>
      <c r="O19" t="str">
        <f t="shared" si="2"/>
        <v>Light</v>
      </c>
      <c r="P19" t="str">
        <f>_xlfn.XLOOKUP(Orders[[#This Row],[Customer ID]],customers!$A$2:$A$1001,customers!$I$2:$I$1001,,0)</f>
        <v>No</v>
      </c>
    </row>
    <row r="20" spans="1:16" x14ac:dyDescent="0.2">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_xlfn.XLOOKUP($D20,products!$A$2:$A$49,products!$B$2:$B$49,,0)</f>
        <v>Rob</v>
      </c>
      <c r="J20" t="str">
        <f>_xlfn.XLOOKUP(Orders[[#This Row],[Product ID]],products!$A$2:$A$49,products!$C$2:$C$49,,0)</f>
        <v>D</v>
      </c>
      <c r="K20" s="4">
        <f>_xlfn.XLOOKUP(Orders[[#This Row],[Product ID]],products!$A$2:$A$49,products!$D$2:$D$49,,0)</f>
        <v>2.5</v>
      </c>
      <c r="L20" s="5">
        <f>_xlfn.XLOOKUP($D20,products!$A$2:$A$49,products!$E$2:$E$49,,0)</f>
        <v>20.584999999999997</v>
      </c>
      <c r="M20" s="5">
        <f t="shared" si="0"/>
        <v>82.339999999999989</v>
      </c>
      <c r="N20" t="str">
        <f t="shared" si="1"/>
        <v>Robusta</v>
      </c>
      <c r="O20" t="str">
        <f t="shared" si="2"/>
        <v>Dark</v>
      </c>
      <c r="P20" t="str">
        <f>_xlfn.XLOOKUP(Orders[[#This Row],[Customer ID]],customers!$A$2:$A$1001,customers!$I$2:$I$1001,,0)</f>
        <v>Yes</v>
      </c>
    </row>
    <row r="21" spans="1:16" x14ac:dyDescent="0.2">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_xlfn.XLOOKUP($D21,products!$A$2:$A$49,products!$B$2:$B$49,,0)</f>
        <v>Ara</v>
      </c>
      <c r="J21" t="str">
        <f>_xlfn.XLOOKUP(Orders[[#This Row],[Product ID]],products!$A$2:$A$49,products!$C$2:$C$49,,0)</f>
        <v>M</v>
      </c>
      <c r="K21" s="4">
        <f>_xlfn.XLOOKUP(Orders[[#This Row],[Product ID]],products!$A$2:$A$49,products!$D$2:$D$49,,0)</f>
        <v>0.2</v>
      </c>
      <c r="L21" s="5">
        <f>_xlfn.XLOOKUP($D21,products!$A$2:$A$49,products!$E$2:$E$49,,0)</f>
        <v>3.375</v>
      </c>
      <c r="M21" s="5">
        <f t="shared" si="0"/>
        <v>16.875</v>
      </c>
      <c r="N21" t="str">
        <f t="shared" si="1"/>
        <v>Arabica</v>
      </c>
      <c r="O21" t="str">
        <f t="shared" si="2"/>
        <v>Medium</v>
      </c>
      <c r="P21" t="str">
        <f>_xlfn.XLOOKUP(Orders[[#This Row],[Customer ID]],customers!$A$2:$A$1001,customers!$I$2:$I$1001,,0)</f>
        <v>Yes</v>
      </c>
    </row>
    <row r="22" spans="1:16" x14ac:dyDescent="0.2">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_xlfn.XLOOKUP($D22,products!$A$2:$A$49,products!$B$2:$B$49,,0)</f>
        <v>Exc</v>
      </c>
      <c r="J22" t="str">
        <f>_xlfn.XLOOKUP(Orders[[#This Row],[Product ID]],products!$A$2:$A$49,products!$C$2:$C$49,,0)</f>
        <v>D</v>
      </c>
      <c r="K22" s="4">
        <f>_xlfn.XLOOKUP(Orders[[#This Row],[Product ID]],products!$A$2:$A$49,products!$D$2:$D$49,,0)</f>
        <v>0.2</v>
      </c>
      <c r="L22" s="5">
        <f>_xlfn.XLOOKUP($D22,products!$A$2:$A$49,products!$E$2:$E$49,,0)</f>
        <v>3.645</v>
      </c>
      <c r="M22" s="5">
        <f t="shared" si="0"/>
        <v>14.58</v>
      </c>
      <c r="N22" t="str">
        <f t="shared" si="1"/>
        <v>Excelsa</v>
      </c>
      <c r="O22" t="str">
        <f t="shared" si="2"/>
        <v>Dark</v>
      </c>
      <c r="P22" t="str">
        <f>_xlfn.XLOOKUP(Orders[[#This Row],[Customer ID]],customers!$A$2:$A$1001,customers!$I$2:$I$1001,,0)</f>
        <v>Yes</v>
      </c>
    </row>
    <row r="23" spans="1:16" x14ac:dyDescent="0.2">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_xlfn.XLOOKUP($D23,products!$A$2:$A$49,products!$B$2:$B$49,,0)</f>
        <v>Ara</v>
      </c>
      <c r="J23" t="str">
        <f>_xlfn.XLOOKUP(Orders[[#This Row],[Product ID]],products!$A$2:$A$49,products!$C$2:$C$49,,0)</f>
        <v>D</v>
      </c>
      <c r="K23" s="4">
        <f>_xlfn.XLOOKUP(Orders[[#This Row],[Product ID]],products!$A$2:$A$49,products!$D$2:$D$49,,0)</f>
        <v>0.2</v>
      </c>
      <c r="L23" s="5">
        <f>_xlfn.XLOOKUP($D23,products!$A$2:$A$49,products!$E$2:$E$49,,0)</f>
        <v>2.9849999999999999</v>
      </c>
      <c r="M23" s="5">
        <f t="shared" si="0"/>
        <v>17.91</v>
      </c>
      <c r="N23" t="str">
        <f t="shared" si="1"/>
        <v>Arabica</v>
      </c>
      <c r="O23" t="str">
        <f t="shared" si="2"/>
        <v>Dark</v>
      </c>
      <c r="P23" t="str">
        <f>_xlfn.XLOOKUP(Orders[[#This Row],[Customer ID]],customers!$A$2:$A$1001,customers!$I$2:$I$1001,,0)</f>
        <v>No</v>
      </c>
    </row>
    <row r="24" spans="1:16" x14ac:dyDescent="0.2">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_xlfn.XLOOKUP($D24,products!$A$2:$A$49,products!$B$2:$B$49,,0)</f>
        <v>Rob</v>
      </c>
      <c r="J24" t="str">
        <f>_xlfn.XLOOKUP(Orders[[#This Row],[Product ID]],products!$A$2:$A$49,products!$C$2:$C$49,,0)</f>
        <v>M</v>
      </c>
      <c r="K24" s="4">
        <f>_xlfn.XLOOKUP(Orders[[#This Row],[Product ID]],products!$A$2:$A$49,products!$D$2:$D$49,,0)</f>
        <v>2.5</v>
      </c>
      <c r="L24" s="5">
        <f>_xlfn.XLOOKUP($D24,products!$A$2:$A$49,products!$E$2:$E$49,,0)</f>
        <v>22.884999999999998</v>
      </c>
      <c r="M24" s="5">
        <f t="shared" si="0"/>
        <v>91.539999999999992</v>
      </c>
      <c r="N24" t="str">
        <f t="shared" si="1"/>
        <v>Robusta</v>
      </c>
      <c r="O24" t="str">
        <f t="shared" si="2"/>
        <v>Medium</v>
      </c>
      <c r="P24" t="str">
        <f>_xlfn.XLOOKUP(Orders[[#This Row],[Customer ID]],customers!$A$2:$A$1001,customers!$I$2:$I$1001,,0)</f>
        <v>Yes</v>
      </c>
    </row>
    <row r="25" spans="1:16" x14ac:dyDescent="0.2">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_xlfn.XLOOKUP($D25,products!$A$2:$A$49,products!$B$2:$B$49,,0)</f>
        <v>Ara</v>
      </c>
      <c r="J25" t="str">
        <f>_xlfn.XLOOKUP(Orders[[#This Row],[Product ID]],products!$A$2:$A$49,products!$C$2:$C$49,,0)</f>
        <v>D</v>
      </c>
      <c r="K25" s="4">
        <f>_xlfn.XLOOKUP(Orders[[#This Row],[Product ID]],products!$A$2:$A$49,products!$D$2:$D$49,,0)</f>
        <v>0.2</v>
      </c>
      <c r="L25" s="5">
        <f>_xlfn.XLOOKUP($D25,products!$A$2:$A$49,products!$E$2:$E$49,,0)</f>
        <v>2.9849999999999999</v>
      </c>
      <c r="M25" s="5">
        <f t="shared" si="0"/>
        <v>11.94</v>
      </c>
      <c r="N25" t="str">
        <f t="shared" si="1"/>
        <v>Arabica</v>
      </c>
      <c r="O25" t="str">
        <f t="shared" si="2"/>
        <v>Dark</v>
      </c>
      <c r="P25" t="str">
        <f>_xlfn.XLOOKUP(Orders[[#This Row],[Customer ID]],customers!$A$2:$A$1001,customers!$I$2:$I$1001,,0)</f>
        <v>Yes</v>
      </c>
    </row>
    <row r="26" spans="1:16" x14ac:dyDescent="0.2">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_xlfn.XLOOKUP($D26,products!$A$2:$A$49,products!$B$2:$B$49,,0)</f>
        <v>Ara</v>
      </c>
      <c r="J26" t="str">
        <f>_xlfn.XLOOKUP(Orders[[#This Row],[Product ID]],products!$A$2:$A$49,products!$C$2:$C$49,,0)</f>
        <v>M</v>
      </c>
      <c r="K26" s="4">
        <f>_xlfn.XLOOKUP(Orders[[#This Row],[Product ID]],products!$A$2:$A$49,products!$D$2:$D$49,,0)</f>
        <v>1</v>
      </c>
      <c r="L26" s="5">
        <f>_xlfn.XLOOKUP($D26,products!$A$2:$A$49,products!$E$2:$E$49,,0)</f>
        <v>11.25</v>
      </c>
      <c r="M26" s="5">
        <f t="shared" si="0"/>
        <v>11.25</v>
      </c>
      <c r="N26" t="str">
        <f t="shared" si="1"/>
        <v>Arabica</v>
      </c>
      <c r="O26" t="str">
        <f t="shared" si="2"/>
        <v>Medium</v>
      </c>
      <c r="P26" t="str">
        <f>_xlfn.XLOOKUP(Orders[[#This Row],[Customer ID]],customers!$A$2:$A$1001,customers!$I$2:$I$1001,,0)</f>
        <v>No</v>
      </c>
    </row>
    <row r="27" spans="1:16" x14ac:dyDescent="0.2">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_xlfn.XLOOKUP($D27,products!$A$2:$A$49,products!$B$2:$B$49,,0)</f>
        <v>Exc</v>
      </c>
      <c r="J27" t="str">
        <f>_xlfn.XLOOKUP(Orders[[#This Row],[Product ID]],products!$A$2:$A$49,products!$C$2:$C$49,,0)</f>
        <v>M</v>
      </c>
      <c r="K27" s="4">
        <f>_xlfn.XLOOKUP(Orders[[#This Row],[Product ID]],products!$A$2:$A$49,products!$D$2:$D$49,,0)</f>
        <v>0.2</v>
      </c>
      <c r="L27" s="5">
        <f>_xlfn.XLOOKUP($D27,products!$A$2:$A$49,products!$E$2:$E$49,,0)</f>
        <v>4.125</v>
      </c>
      <c r="M27" s="5">
        <f t="shared" si="0"/>
        <v>12.375</v>
      </c>
      <c r="N27" t="str">
        <f t="shared" si="1"/>
        <v>Excelsa</v>
      </c>
      <c r="O27" t="str">
        <f t="shared" si="2"/>
        <v>Medium</v>
      </c>
      <c r="P27" t="str">
        <f>_xlfn.XLOOKUP(Orders[[#This Row],[Customer ID]],customers!$A$2:$A$1001,customers!$I$2:$I$1001,,0)</f>
        <v>Yes</v>
      </c>
    </row>
    <row r="28" spans="1:16" x14ac:dyDescent="0.2">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_xlfn.XLOOKUP($D28,products!$A$2:$A$49,products!$B$2:$B$49,,0)</f>
        <v>Ara</v>
      </c>
      <c r="J28" t="str">
        <f>_xlfn.XLOOKUP(Orders[[#This Row],[Product ID]],products!$A$2:$A$49,products!$C$2:$C$49,,0)</f>
        <v>M</v>
      </c>
      <c r="K28" s="4">
        <f>_xlfn.XLOOKUP(Orders[[#This Row],[Product ID]],products!$A$2:$A$49,products!$D$2:$D$49,,0)</f>
        <v>0.5</v>
      </c>
      <c r="L28" s="5">
        <f>_xlfn.XLOOKUP($D28,products!$A$2:$A$49,products!$E$2:$E$49,,0)</f>
        <v>6.75</v>
      </c>
      <c r="M28" s="5">
        <f t="shared" si="0"/>
        <v>27</v>
      </c>
      <c r="N28" t="str">
        <f t="shared" si="1"/>
        <v>Arabica</v>
      </c>
      <c r="O28" t="str">
        <f t="shared" si="2"/>
        <v>Medium</v>
      </c>
      <c r="P28" t="str">
        <f>_xlfn.XLOOKUP(Orders[[#This Row],[Customer ID]],customers!$A$2:$A$1001,customers!$I$2:$I$1001,,0)</f>
        <v>Yes</v>
      </c>
    </row>
    <row r="29" spans="1:16" x14ac:dyDescent="0.2">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_xlfn.XLOOKUP($D29,products!$A$2:$A$49,products!$B$2:$B$49,,0)</f>
        <v>Ara</v>
      </c>
      <c r="J29" t="str">
        <f>_xlfn.XLOOKUP(Orders[[#This Row],[Product ID]],products!$A$2:$A$49,products!$C$2:$C$49,,0)</f>
        <v>M</v>
      </c>
      <c r="K29" s="4">
        <f>_xlfn.XLOOKUP(Orders[[#This Row],[Product ID]],products!$A$2:$A$49,products!$D$2:$D$49,,0)</f>
        <v>0.2</v>
      </c>
      <c r="L29" s="5">
        <f>_xlfn.XLOOKUP($D29,products!$A$2:$A$49,products!$E$2:$E$49,,0)</f>
        <v>3.375</v>
      </c>
      <c r="M29" s="5">
        <f t="shared" si="0"/>
        <v>16.875</v>
      </c>
      <c r="N29" t="str">
        <f t="shared" si="1"/>
        <v>Arabica</v>
      </c>
      <c r="O29" t="str">
        <f t="shared" si="2"/>
        <v>Medium</v>
      </c>
      <c r="P29" t="str">
        <f>_xlfn.XLOOKUP(Orders[[#This Row],[Customer ID]],customers!$A$2:$A$1001,customers!$I$2:$I$1001,,0)</f>
        <v>No</v>
      </c>
    </row>
    <row r="30" spans="1:16" x14ac:dyDescent="0.2">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_xlfn.XLOOKUP($D30,products!$A$2:$A$49,products!$B$2:$B$49,,0)</f>
        <v>Ara</v>
      </c>
      <c r="J30" t="str">
        <f>_xlfn.XLOOKUP(Orders[[#This Row],[Product ID]],products!$A$2:$A$49,products!$C$2:$C$49,,0)</f>
        <v>D</v>
      </c>
      <c r="K30" s="4">
        <f>_xlfn.XLOOKUP(Orders[[#This Row],[Product ID]],products!$A$2:$A$49,products!$D$2:$D$49,,0)</f>
        <v>0.5</v>
      </c>
      <c r="L30" s="5">
        <f>_xlfn.XLOOKUP($D30,products!$A$2:$A$49,products!$E$2:$E$49,,0)</f>
        <v>5.97</v>
      </c>
      <c r="M30" s="5">
        <f t="shared" si="0"/>
        <v>17.91</v>
      </c>
      <c r="N30" t="str">
        <f t="shared" si="1"/>
        <v>Arabica</v>
      </c>
      <c r="O30" t="str">
        <f t="shared" si="2"/>
        <v>Dark</v>
      </c>
      <c r="P30" t="str">
        <f>_xlfn.XLOOKUP(Orders[[#This Row],[Customer ID]],customers!$A$2:$A$1001,customers!$I$2:$I$1001,,0)</f>
        <v>No</v>
      </c>
    </row>
    <row r="31" spans="1:16" x14ac:dyDescent="0.2">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_xlfn.XLOOKUP($D31,products!$A$2:$A$49,products!$B$2:$B$49,,0)</f>
        <v>Ara</v>
      </c>
      <c r="J31" t="str">
        <f>_xlfn.XLOOKUP(Orders[[#This Row],[Product ID]],products!$A$2:$A$49,products!$C$2:$C$49,,0)</f>
        <v>D</v>
      </c>
      <c r="K31" s="4">
        <f>_xlfn.XLOOKUP(Orders[[#This Row],[Product ID]],products!$A$2:$A$49,products!$D$2:$D$49,,0)</f>
        <v>1</v>
      </c>
      <c r="L31" s="5">
        <f>_xlfn.XLOOKUP($D31,products!$A$2:$A$49,products!$E$2:$E$49,,0)</f>
        <v>9.9499999999999993</v>
      </c>
      <c r="M31" s="5">
        <f t="shared" si="0"/>
        <v>39.799999999999997</v>
      </c>
      <c r="N31" t="str">
        <f t="shared" si="1"/>
        <v>Arabica</v>
      </c>
      <c r="O31" t="str">
        <f t="shared" si="2"/>
        <v>Dark</v>
      </c>
      <c r="P31" t="str">
        <f>_xlfn.XLOOKUP(Orders[[#This Row],[Customer ID]],customers!$A$2:$A$1001,customers!$I$2:$I$1001,,0)</f>
        <v>Yes</v>
      </c>
    </row>
    <row r="32" spans="1:16" x14ac:dyDescent="0.2">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_xlfn.XLOOKUP($D32,products!$A$2:$A$49,products!$B$2:$B$49,,0)</f>
        <v>Lib</v>
      </c>
      <c r="J32" t="str">
        <f>_xlfn.XLOOKUP(Orders[[#This Row],[Product ID]],products!$A$2:$A$49,products!$C$2:$C$49,,0)</f>
        <v>M</v>
      </c>
      <c r="K32" s="4">
        <f>_xlfn.XLOOKUP(Orders[[#This Row],[Product ID]],products!$A$2:$A$49,products!$D$2:$D$49,,0)</f>
        <v>0.2</v>
      </c>
      <c r="L32" s="5">
        <f>_xlfn.XLOOKUP($D32,products!$A$2:$A$49,products!$E$2:$E$49,,0)</f>
        <v>4.3650000000000002</v>
      </c>
      <c r="M32" s="5">
        <f t="shared" si="0"/>
        <v>21.825000000000003</v>
      </c>
      <c r="N32" t="str">
        <f t="shared" si="1"/>
        <v>Liberica</v>
      </c>
      <c r="O32" t="str">
        <f t="shared" si="2"/>
        <v>Medium</v>
      </c>
      <c r="P32" t="str">
        <f>_xlfn.XLOOKUP(Orders[[#This Row],[Customer ID]],customers!$A$2:$A$1001,customers!$I$2:$I$1001,,0)</f>
        <v>No</v>
      </c>
    </row>
    <row r="33" spans="1:16" x14ac:dyDescent="0.2">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_xlfn.XLOOKUP($D33,products!$A$2:$A$49,products!$B$2:$B$49,,0)</f>
        <v>Ara</v>
      </c>
      <c r="J33" t="str">
        <f>_xlfn.XLOOKUP(Orders[[#This Row],[Product ID]],products!$A$2:$A$49,products!$C$2:$C$49,,0)</f>
        <v>D</v>
      </c>
      <c r="K33" s="4">
        <f>_xlfn.XLOOKUP(Orders[[#This Row],[Product ID]],products!$A$2:$A$49,products!$D$2:$D$49,,0)</f>
        <v>0.5</v>
      </c>
      <c r="L33" s="5">
        <f>_xlfn.XLOOKUP($D33,products!$A$2:$A$49,products!$E$2:$E$49,,0)</f>
        <v>5.97</v>
      </c>
      <c r="M33" s="5">
        <f t="shared" si="0"/>
        <v>35.82</v>
      </c>
      <c r="N33" t="str">
        <f t="shared" si="1"/>
        <v>Arabica</v>
      </c>
      <c r="O33" t="str">
        <f t="shared" si="2"/>
        <v>Dark</v>
      </c>
      <c r="P33" t="str">
        <f>_xlfn.XLOOKUP(Orders[[#This Row],[Customer ID]],customers!$A$2:$A$1001,customers!$I$2:$I$1001,,0)</f>
        <v>No</v>
      </c>
    </row>
    <row r="34" spans="1:16" x14ac:dyDescent="0.2">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_xlfn.XLOOKUP($D34,products!$A$2:$A$49,products!$B$2:$B$49,,0)</f>
        <v>Lib</v>
      </c>
      <c r="J34" t="str">
        <f>_xlfn.XLOOKUP(Orders[[#This Row],[Product ID]],products!$A$2:$A$49,products!$C$2:$C$49,,0)</f>
        <v>M</v>
      </c>
      <c r="K34" s="4">
        <f>_xlfn.XLOOKUP(Orders[[#This Row],[Product ID]],products!$A$2:$A$49,products!$D$2:$D$49,,0)</f>
        <v>0.5</v>
      </c>
      <c r="L34" s="5">
        <f>_xlfn.XLOOKUP($D34,products!$A$2:$A$49,products!$E$2:$E$49,,0)</f>
        <v>8.73</v>
      </c>
      <c r="M34" s="5">
        <f t="shared" si="0"/>
        <v>52.38</v>
      </c>
      <c r="N34" t="str">
        <f t="shared" si="1"/>
        <v>Liberica</v>
      </c>
      <c r="O34" t="str">
        <f t="shared" si="2"/>
        <v>Medium</v>
      </c>
      <c r="P34" t="str">
        <f>_xlfn.XLOOKUP(Orders[[#This Row],[Customer ID]],customers!$A$2:$A$1001,customers!$I$2:$I$1001,,0)</f>
        <v>No</v>
      </c>
    </row>
    <row r="35" spans="1:16" x14ac:dyDescent="0.2">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_xlfn.XLOOKUP($D35,products!$A$2:$A$49,products!$B$2:$B$49,,0)</f>
        <v>Lib</v>
      </c>
      <c r="J35" t="str">
        <f>_xlfn.XLOOKUP(Orders[[#This Row],[Product ID]],products!$A$2:$A$49,products!$C$2:$C$49,,0)</f>
        <v>L</v>
      </c>
      <c r="K35" s="4">
        <f>_xlfn.XLOOKUP(Orders[[#This Row],[Product ID]],products!$A$2:$A$49,products!$D$2:$D$49,,0)</f>
        <v>0.2</v>
      </c>
      <c r="L35" s="5">
        <f>_xlfn.XLOOKUP($D35,products!$A$2:$A$49,products!$E$2:$E$49,,0)</f>
        <v>4.7549999999999999</v>
      </c>
      <c r="M35" s="5">
        <f t="shared" si="0"/>
        <v>23.774999999999999</v>
      </c>
      <c r="N35" t="str">
        <f t="shared" si="1"/>
        <v>Liberica</v>
      </c>
      <c r="O35" t="str">
        <f t="shared" si="2"/>
        <v>Light</v>
      </c>
      <c r="P35" t="str">
        <f>_xlfn.XLOOKUP(Orders[[#This Row],[Customer ID]],customers!$A$2:$A$1001,customers!$I$2:$I$1001,,0)</f>
        <v>No</v>
      </c>
    </row>
    <row r="36" spans="1:16" x14ac:dyDescent="0.2">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_xlfn.XLOOKUP($D36,products!$A$2:$A$49,products!$B$2:$B$49,,0)</f>
        <v>Lib</v>
      </c>
      <c r="J36" t="str">
        <f>_xlfn.XLOOKUP(Orders[[#This Row],[Product ID]],products!$A$2:$A$49,products!$C$2:$C$49,,0)</f>
        <v>L</v>
      </c>
      <c r="K36" s="4">
        <f>_xlfn.XLOOKUP(Orders[[#This Row],[Product ID]],products!$A$2:$A$49,products!$D$2:$D$49,,0)</f>
        <v>0.5</v>
      </c>
      <c r="L36" s="5">
        <f>_xlfn.XLOOKUP($D36,products!$A$2:$A$49,products!$E$2:$E$49,,0)</f>
        <v>9.51</v>
      </c>
      <c r="M36" s="5">
        <f t="shared" si="0"/>
        <v>57.06</v>
      </c>
      <c r="N36" t="str">
        <f t="shared" si="1"/>
        <v>Liberica</v>
      </c>
      <c r="O36" t="str">
        <f t="shared" si="2"/>
        <v>Light</v>
      </c>
      <c r="P36" t="str">
        <f>_xlfn.XLOOKUP(Orders[[#This Row],[Customer ID]],customers!$A$2:$A$1001,customers!$I$2:$I$1001,,0)</f>
        <v>Yes</v>
      </c>
    </row>
    <row r="37" spans="1:16" x14ac:dyDescent="0.2">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_xlfn.XLOOKUP($D37,products!$A$2:$A$49,products!$B$2:$B$49,,0)</f>
        <v>Ara</v>
      </c>
      <c r="J37" t="str">
        <f>_xlfn.XLOOKUP(Orders[[#This Row],[Product ID]],products!$A$2:$A$49,products!$C$2:$C$49,,0)</f>
        <v>D</v>
      </c>
      <c r="K37" s="4">
        <f>_xlfn.XLOOKUP(Orders[[#This Row],[Product ID]],products!$A$2:$A$49,products!$D$2:$D$49,,0)</f>
        <v>0.5</v>
      </c>
      <c r="L37" s="5">
        <f>_xlfn.XLOOKUP($D37,products!$A$2:$A$49,products!$E$2:$E$49,,0)</f>
        <v>5.97</v>
      </c>
      <c r="M37" s="5">
        <f t="shared" si="0"/>
        <v>35.82</v>
      </c>
      <c r="N37" t="str">
        <f t="shared" si="1"/>
        <v>Arabica</v>
      </c>
      <c r="O37" t="str">
        <f t="shared" si="2"/>
        <v>Dark</v>
      </c>
      <c r="P37" t="str">
        <f>_xlfn.XLOOKUP(Orders[[#This Row],[Customer ID]],customers!$A$2:$A$1001,customers!$I$2:$I$1001,,0)</f>
        <v>No</v>
      </c>
    </row>
    <row r="38" spans="1:16" x14ac:dyDescent="0.2">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_xlfn.XLOOKUP($D38,products!$A$2:$A$49,products!$B$2:$B$49,,0)</f>
        <v>Lib</v>
      </c>
      <c r="J38" t="str">
        <f>_xlfn.XLOOKUP(Orders[[#This Row],[Product ID]],products!$A$2:$A$49,products!$C$2:$C$49,,0)</f>
        <v>M</v>
      </c>
      <c r="K38" s="4">
        <f>_xlfn.XLOOKUP(Orders[[#This Row],[Product ID]],products!$A$2:$A$49,products!$D$2:$D$49,,0)</f>
        <v>0.2</v>
      </c>
      <c r="L38" s="5">
        <f>_xlfn.XLOOKUP($D38,products!$A$2:$A$49,products!$E$2:$E$49,,0)</f>
        <v>4.3650000000000002</v>
      </c>
      <c r="M38" s="5">
        <f t="shared" si="0"/>
        <v>8.73</v>
      </c>
      <c r="N38" t="str">
        <f t="shared" si="1"/>
        <v>Liberica</v>
      </c>
      <c r="O38" t="str">
        <f t="shared" si="2"/>
        <v>Medium</v>
      </c>
      <c r="P38" t="str">
        <f>_xlfn.XLOOKUP(Orders[[#This Row],[Customer ID]],customers!$A$2:$A$1001,customers!$I$2:$I$1001,,0)</f>
        <v>No</v>
      </c>
    </row>
    <row r="39" spans="1:16" x14ac:dyDescent="0.2">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_xlfn.XLOOKUP($D39,products!$A$2:$A$49,products!$B$2:$B$49,,0)</f>
        <v>Lib</v>
      </c>
      <c r="J39" t="str">
        <f>_xlfn.XLOOKUP(Orders[[#This Row],[Product ID]],products!$A$2:$A$49,products!$C$2:$C$49,,0)</f>
        <v>L</v>
      </c>
      <c r="K39" s="4">
        <f>_xlfn.XLOOKUP(Orders[[#This Row],[Product ID]],products!$A$2:$A$49,products!$D$2:$D$49,,0)</f>
        <v>0.5</v>
      </c>
      <c r="L39" s="5">
        <f>_xlfn.XLOOKUP($D39,products!$A$2:$A$49,products!$E$2:$E$49,,0)</f>
        <v>9.51</v>
      </c>
      <c r="M39" s="5">
        <f t="shared" si="0"/>
        <v>28.53</v>
      </c>
      <c r="N39" t="str">
        <f t="shared" si="1"/>
        <v>Liberica</v>
      </c>
      <c r="O39" t="str">
        <f t="shared" si="2"/>
        <v>Light</v>
      </c>
      <c r="P39" t="str">
        <f>_xlfn.XLOOKUP(Orders[[#This Row],[Customer ID]],customers!$A$2:$A$1001,customers!$I$2:$I$1001,,0)</f>
        <v>No</v>
      </c>
    </row>
    <row r="40" spans="1:16" x14ac:dyDescent="0.2">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_xlfn.XLOOKUP($D40,products!$A$2:$A$49,products!$B$2:$B$49,,0)</f>
        <v>Rob</v>
      </c>
      <c r="J40" t="str">
        <f>_xlfn.XLOOKUP(Orders[[#This Row],[Product ID]],products!$A$2:$A$49,products!$C$2:$C$49,,0)</f>
        <v>M</v>
      </c>
      <c r="K40" s="4">
        <f>_xlfn.XLOOKUP(Orders[[#This Row],[Product ID]],products!$A$2:$A$49,products!$D$2:$D$49,,0)</f>
        <v>2.5</v>
      </c>
      <c r="L40" s="5">
        <f>_xlfn.XLOOKUP($D40,products!$A$2:$A$49,products!$E$2:$E$49,,0)</f>
        <v>22.884999999999998</v>
      </c>
      <c r="M40" s="5">
        <f t="shared" si="0"/>
        <v>114.42499999999998</v>
      </c>
      <c r="N40" t="str">
        <f t="shared" si="1"/>
        <v>Robusta</v>
      </c>
      <c r="O40" t="str">
        <f t="shared" si="2"/>
        <v>Medium</v>
      </c>
      <c r="P40" t="str">
        <f>_xlfn.XLOOKUP(Orders[[#This Row],[Customer ID]],customers!$A$2:$A$1001,customers!$I$2:$I$1001,,0)</f>
        <v>No</v>
      </c>
    </row>
    <row r="41" spans="1:16" x14ac:dyDescent="0.2">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_xlfn.XLOOKUP($D41,products!$A$2:$A$49,products!$B$2:$B$49,,0)</f>
        <v>Rob</v>
      </c>
      <c r="J41" t="str">
        <f>_xlfn.XLOOKUP(Orders[[#This Row],[Product ID]],products!$A$2:$A$49,products!$C$2:$C$49,,0)</f>
        <v>M</v>
      </c>
      <c r="K41" s="4">
        <f>_xlfn.XLOOKUP(Orders[[#This Row],[Product ID]],products!$A$2:$A$49,products!$D$2:$D$49,,0)</f>
        <v>1</v>
      </c>
      <c r="L41" s="5">
        <f>_xlfn.XLOOKUP($D41,products!$A$2:$A$49,products!$E$2:$E$49,,0)</f>
        <v>9.9499999999999993</v>
      </c>
      <c r="M41" s="5">
        <f t="shared" si="0"/>
        <v>59.699999999999996</v>
      </c>
      <c r="N41" t="str">
        <f t="shared" si="1"/>
        <v>Robusta</v>
      </c>
      <c r="O41" t="str">
        <f t="shared" si="2"/>
        <v>Medium</v>
      </c>
      <c r="P41" t="str">
        <f>_xlfn.XLOOKUP(Orders[[#This Row],[Customer ID]],customers!$A$2:$A$1001,customers!$I$2:$I$1001,,0)</f>
        <v>Yes</v>
      </c>
    </row>
    <row r="42" spans="1:16" x14ac:dyDescent="0.2">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_xlfn.XLOOKUP($D42,products!$A$2:$A$49,products!$B$2:$B$49,,0)</f>
        <v>Lib</v>
      </c>
      <c r="J42" t="str">
        <f>_xlfn.XLOOKUP(Orders[[#This Row],[Product ID]],products!$A$2:$A$49,products!$C$2:$C$49,,0)</f>
        <v>M</v>
      </c>
      <c r="K42" s="4">
        <f>_xlfn.XLOOKUP(Orders[[#This Row],[Product ID]],products!$A$2:$A$49,products!$D$2:$D$49,,0)</f>
        <v>1</v>
      </c>
      <c r="L42" s="5">
        <f>_xlfn.XLOOKUP($D42,products!$A$2:$A$49,products!$E$2:$E$49,,0)</f>
        <v>14.55</v>
      </c>
      <c r="M42" s="5">
        <f t="shared" si="0"/>
        <v>43.650000000000006</v>
      </c>
      <c r="N42" t="str">
        <f t="shared" si="1"/>
        <v>Liberica</v>
      </c>
      <c r="O42" t="str">
        <f t="shared" si="2"/>
        <v>Medium</v>
      </c>
      <c r="P42" t="str">
        <f>_xlfn.XLOOKUP(Orders[[#This Row],[Customer ID]],customers!$A$2:$A$1001,customers!$I$2:$I$1001,,0)</f>
        <v>No</v>
      </c>
    </row>
    <row r="43" spans="1:16" x14ac:dyDescent="0.2">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_xlfn.XLOOKUP($D43,products!$A$2:$A$49,products!$B$2:$B$49,,0)</f>
        <v>Exc</v>
      </c>
      <c r="J43" t="str">
        <f>_xlfn.XLOOKUP(Orders[[#This Row],[Product ID]],products!$A$2:$A$49,products!$C$2:$C$49,,0)</f>
        <v>D</v>
      </c>
      <c r="K43" s="4">
        <f>_xlfn.XLOOKUP(Orders[[#This Row],[Product ID]],products!$A$2:$A$49,products!$D$2:$D$49,,0)</f>
        <v>0.2</v>
      </c>
      <c r="L43" s="5">
        <f>_xlfn.XLOOKUP($D43,products!$A$2:$A$49,products!$E$2:$E$49,,0)</f>
        <v>3.645</v>
      </c>
      <c r="M43" s="5">
        <f t="shared" si="0"/>
        <v>7.29</v>
      </c>
      <c r="N43" t="str">
        <f t="shared" si="1"/>
        <v>Excelsa</v>
      </c>
      <c r="O43" t="str">
        <f t="shared" si="2"/>
        <v>Dark</v>
      </c>
      <c r="P43" t="str">
        <f>_xlfn.XLOOKUP(Orders[[#This Row],[Customer ID]],customers!$A$2:$A$1001,customers!$I$2:$I$1001,,0)</f>
        <v>Yes</v>
      </c>
    </row>
    <row r="44" spans="1:16" x14ac:dyDescent="0.2">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_xlfn.XLOOKUP($D44,products!$A$2:$A$49,products!$B$2:$B$49,,0)</f>
        <v>Rob</v>
      </c>
      <c r="J44" t="str">
        <f>_xlfn.XLOOKUP(Orders[[#This Row],[Product ID]],products!$A$2:$A$49,products!$C$2:$C$49,,0)</f>
        <v>D</v>
      </c>
      <c r="K44" s="4">
        <f>_xlfn.XLOOKUP(Orders[[#This Row],[Product ID]],products!$A$2:$A$49,products!$D$2:$D$49,,0)</f>
        <v>0.2</v>
      </c>
      <c r="L44" s="5">
        <f>_xlfn.XLOOKUP($D44,products!$A$2:$A$49,products!$E$2:$E$49,,0)</f>
        <v>2.6849999999999996</v>
      </c>
      <c r="M44" s="5">
        <f t="shared" si="0"/>
        <v>8.0549999999999997</v>
      </c>
      <c r="N44" t="str">
        <f t="shared" si="1"/>
        <v>Robusta</v>
      </c>
      <c r="O44" t="str">
        <f t="shared" si="2"/>
        <v>Dark</v>
      </c>
      <c r="P44" t="str">
        <f>_xlfn.XLOOKUP(Orders[[#This Row],[Customer ID]],customers!$A$2:$A$1001,customers!$I$2:$I$1001,,0)</f>
        <v>Yes</v>
      </c>
    </row>
    <row r="45" spans="1:16" x14ac:dyDescent="0.2">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_xlfn.XLOOKUP($D45,products!$A$2:$A$49,products!$B$2:$B$49,,0)</f>
        <v>Lib</v>
      </c>
      <c r="J45" t="str">
        <f>_xlfn.XLOOKUP(Orders[[#This Row],[Product ID]],products!$A$2:$A$49,products!$C$2:$C$49,,0)</f>
        <v>L</v>
      </c>
      <c r="K45" s="4">
        <f>_xlfn.XLOOKUP(Orders[[#This Row],[Product ID]],products!$A$2:$A$49,products!$D$2:$D$49,,0)</f>
        <v>2.5</v>
      </c>
      <c r="L45" s="5">
        <f>_xlfn.XLOOKUP($D45,products!$A$2:$A$49,products!$E$2:$E$49,,0)</f>
        <v>36.454999999999998</v>
      </c>
      <c r="M45" s="5">
        <f t="shared" si="0"/>
        <v>72.91</v>
      </c>
      <c r="N45" t="str">
        <f t="shared" si="1"/>
        <v>Liberica</v>
      </c>
      <c r="O45" t="str">
        <f t="shared" si="2"/>
        <v>Light</v>
      </c>
      <c r="P45" t="str">
        <f>_xlfn.XLOOKUP(Orders[[#This Row],[Customer ID]],customers!$A$2:$A$1001,customers!$I$2:$I$1001,,0)</f>
        <v>No</v>
      </c>
    </row>
    <row r="46" spans="1:16" x14ac:dyDescent="0.2">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_xlfn.XLOOKUP($D46,products!$A$2:$A$49,products!$B$2:$B$49,,0)</f>
        <v>Exc</v>
      </c>
      <c r="J46" t="str">
        <f>_xlfn.XLOOKUP(Orders[[#This Row],[Product ID]],products!$A$2:$A$49,products!$C$2:$C$49,,0)</f>
        <v>M</v>
      </c>
      <c r="K46" s="4">
        <f>_xlfn.XLOOKUP(Orders[[#This Row],[Product ID]],products!$A$2:$A$49,products!$D$2:$D$49,,0)</f>
        <v>0.5</v>
      </c>
      <c r="L46" s="5">
        <f>_xlfn.XLOOKUP($D46,products!$A$2:$A$49,products!$E$2:$E$49,,0)</f>
        <v>8.25</v>
      </c>
      <c r="M46" s="5">
        <f t="shared" si="0"/>
        <v>16.5</v>
      </c>
      <c r="N46" t="str">
        <f t="shared" si="1"/>
        <v>Excelsa</v>
      </c>
      <c r="O46" t="str">
        <f t="shared" si="2"/>
        <v>Medium</v>
      </c>
      <c r="P46" t="str">
        <f>_xlfn.XLOOKUP(Orders[[#This Row],[Customer ID]],customers!$A$2:$A$1001,customers!$I$2:$I$1001,,0)</f>
        <v>Yes</v>
      </c>
    </row>
    <row r="47" spans="1:16" x14ac:dyDescent="0.2">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_xlfn.XLOOKUP($D47,products!$A$2:$A$49,products!$B$2:$B$49,,0)</f>
        <v>Lib</v>
      </c>
      <c r="J47" t="str">
        <f>_xlfn.XLOOKUP(Orders[[#This Row],[Product ID]],products!$A$2:$A$49,products!$C$2:$C$49,,0)</f>
        <v>D</v>
      </c>
      <c r="K47" s="4">
        <f>_xlfn.XLOOKUP(Orders[[#This Row],[Product ID]],products!$A$2:$A$49,products!$D$2:$D$49,,0)</f>
        <v>2.5</v>
      </c>
      <c r="L47" s="5">
        <f>_xlfn.XLOOKUP($D47,products!$A$2:$A$49,products!$E$2:$E$49,,0)</f>
        <v>29.784999999999997</v>
      </c>
      <c r="M47" s="5">
        <f t="shared" si="0"/>
        <v>178.70999999999998</v>
      </c>
      <c r="N47" t="str">
        <f t="shared" si="1"/>
        <v>Liberica</v>
      </c>
      <c r="O47" t="str">
        <f t="shared" si="2"/>
        <v>Dark</v>
      </c>
      <c r="P47" t="str">
        <f>_xlfn.XLOOKUP(Orders[[#This Row],[Customer ID]],customers!$A$2:$A$1001,customers!$I$2:$I$1001,,0)</f>
        <v>No</v>
      </c>
    </row>
    <row r="48" spans="1:16" x14ac:dyDescent="0.2">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_xlfn.XLOOKUP($D48,products!$A$2:$A$49,products!$B$2:$B$49,,0)</f>
        <v>Exc</v>
      </c>
      <c r="J48" t="str">
        <f>_xlfn.XLOOKUP(Orders[[#This Row],[Product ID]],products!$A$2:$A$49,products!$C$2:$C$49,,0)</f>
        <v>M</v>
      </c>
      <c r="K48" s="4">
        <f>_xlfn.XLOOKUP(Orders[[#This Row],[Product ID]],products!$A$2:$A$49,products!$D$2:$D$49,,0)</f>
        <v>2.5</v>
      </c>
      <c r="L48" s="5">
        <f>_xlfn.XLOOKUP($D48,products!$A$2:$A$49,products!$E$2:$E$49,,0)</f>
        <v>31.624999999999996</v>
      </c>
      <c r="M48" s="5">
        <f t="shared" si="0"/>
        <v>63.249999999999993</v>
      </c>
      <c r="N48" t="str">
        <f t="shared" si="1"/>
        <v>Excelsa</v>
      </c>
      <c r="O48" t="str">
        <f t="shared" si="2"/>
        <v>Medium</v>
      </c>
      <c r="P48" t="str">
        <f>_xlfn.XLOOKUP(Orders[[#This Row],[Customer ID]],customers!$A$2:$A$1001,customers!$I$2:$I$1001,,0)</f>
        <v>Yes</v>
      </c>
    </row>
    <row r="49" spans="1:16" x14ac:dyDescent="0.2">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_xlfn.XLOOKUP($D49,products!$A$2:$A$49,products!$B$2:$B$49,,0)</f>
        <v>Ara</v>
      </c>
      <c r="J49" t="str">
        <f>_xlfn.XLOOKUP(Orders[[#This Row],[Product ID]],products!$A$2:$A$49,products!$C$2:$C$49,,0)</f>
        <v>L</v>
      </c>
      <c r="K49" s="4">
        <f>_xlfn.XLOOKUP(Orders[[#This Row],[Product ID]],products!$A$2:$A$49,products!$D$2:$D$49,,0)</f>
        <v>0.2</v>
      </c>
      <c r="L49" s="5">
        <f>_xlfn.XLOOKUP($D49,products!$A$2:$A$49,products!$E$2:$E$49,,0)</f>
        <v>3.8849999999999998</v>
      </c>
      <c r="M49" s="5">
        <f t="shared" si="0"/>
        <v>7.77</v>
      </c>
      <c r="N49" t="str">
        <f t="shared" si="1"/>
        <v>Arabica</v>
      </c>
      <c r="O49" t="str">
        <f t="shared" si="2"/>
        <v>Light</v>
      </c>
      <c r="P49" t="str">
        <f>_xlfn.XLOOKUP(Orders[[#This Row],[Customer ID]],customers!$A$2:$A$1001,customers!$I$2:$I$1001,,0)</f>
        <v>Yes</v>
      </c>
    </row>
    <row r="50" spans="1:16" x14ac:dyDescent="0.2">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_xlfn.XLOOKUP($D50,products!$A$2:$A$49,products!$B$2:$B$49,,0)</f>
        <v>Ara</v>
      </c>
      <c r="J50" t="str">
        <f>_xlfn.XLOOKUP(Orders[[#This Row],[Product ID]],products!$A$2:$A$49,products!$C$2:$C$49,,0)</f>
        <v>D</v>
      </c>
      <c r="K50" s="4">
        <f>_xlfn.XLOOKUP(Orders[[#This Row],[Product ID]],products!$A$2:$A$49,products!$D$2:$D$49,,0)</f>
        <v>2.5</v>
      </c>
      <c r="L50" s="5">
        <f>_xlfn.XLOOKUP($D50,products!$A$2:$A$49,products!$E$2:$E$49,,0)</f>
        <v>22.884999999999998</v>
      </c>
      <c r="M50" s="5">
        <f t="shared" si="0"/>
        <v>91.539999999999992</v>
      </c>
      <c r="N50" t="str">
        <f t="shared" si="1"/>
        <v>Arabica</v>
      </c>
      <c r="O50" t="str">
        <f t="shared" si="2"/>
        <v>Dark</v>
      </c>
      <c r="P50" t="str">
        <f>_xlfn.XLOOKUP(Orders[[#This Row],[Customer ID]],customers!$A$2:$A$1001,customers!$I$2:$I$1001,,0)</f>
        <v>No</v>
      </c>
    </row>
    <row r="51" spans="1:16" x14ac:dyDescent="0.2">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_xlfn.XLOOKUP($D51,products!$A$2:$A$49,products!$B$2:$B$49,,0)</f>
        <v>Ara</v>
      </c>
      <c r="J51" t="str">
        <f>_xlfn.XLOOKUP(Orders[[#This Row],[Product ID]],products!$A$2:$A$49,products!$C$2:$C$49,,0)</f>
        <v>L</v>
      </c>
      <c r="K51" s="4">
        <f>_xlfn.XLOOKUP(Orders[[#This Row],[Product ID]],products!$A$2:$A$49,products!$D$2:$D$49,,0)</f>
        <v>1</v>
      </c>
      <c r="L51" s="5">
        <f>_xlfn.XLOOKUP($D51,products!$A$2:$A$49,products!$E$2:$E$49,,0)</f>
        <v>12.95</v>
      </c>
      <c r="M51" s="5">
        <f t="shared" si="0"/>
        <v>38.849999999999994</v>
      </c>
      <c r="N51" t="str">
        <f t="shared" si="1"/>
        <v>Arabica</v>
      </c>
      <c r="O51" t="str">
        <f t="shared" si="2"/>
        <v>Light</v>
      </c>
      <c r="P51" t="str">
        <f>_xlfn.XLOOKUP(Orders[[#This Row],[Customer ID]],customers!$A$2:$A$1001,customers!$I$2:$I$1001,,0)</f>
        <v>No</v>
      </c>
    </row>
    <row r="52" spans="1:16" x14ac:dyDescent="0.2">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_xlfn.XLOOKUP($D52,products!$A$2:$A$49,products!$B$2:$B$49,,0)</f>
        <v>Lib</v>
      </c>
      <c r="J52" t="str">
        <f>_xlfn.XLOOKUP(Orders[[#This Row],[Product ID]],products!$A$2:$A$49,products!$C$2:$C$49,,0)</f>
        <v>D</v>
      </c>
      <c r="K52" s="4">
        <f>_xlfn.XLOOKUP(Orders[[#This Row],[Product ID]],products!$A$2:$A$49,products!$D$2:$D$49,,0)</f>
        <v>0.5</v>
      </c>
      <c r="L52" s="5">
        <f>_xlfn.XLOOKUP($D52,products!$A$2:$A$49,products!$E$2:$E$49,,0)</f>
        <v>7.77</v>
      </c>
      <c r="M52" s="5">
        <f t="shared" si="0"/>
        <v>15.54</v>
      </c>
      <c r="N52" t="str">
        <f t="shared" si="1"/>
        <v>Liberica</v>
      </c>
      <c r="O52" t="str">
        <f t="shared" si="2"/>
        <v>Dark</v>
      </c>
      <c r="P52" t="str">
        <f>_xlfn.XLOOKUP(Orders[[#This Row],[Customer ID]],customers!$A$2:$A$1001,customers!$I$2:$I$1001,,0)</f>
        <v>No</v>
      </c>
    </row>
    <row r="53" spans="1:16" x14ac:dyDescent="0.2">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_xlfn.XLOOKUP($D53,products!$A$2:$A$49,products!$B$2:$B$49,,0)</f>
        <v>Lib</v>
      </c>
      <c r="J53" t="str">
        <f>_xlfn.XLOOKUP(Orders[[#This Row],[Product ID]],products!$A$2:$A$49,products!$C$2:$C$49,,0)</f>
        <v>L</v>
      </c>
      <c r="K53" s="4">
        <f>_xlfn.XLOOKUP(Orders[[#This Row],[Product ID]],products!$A$2:$A$49,products!$D$2:$D$49,,0)</f>
        <v>2.5</v>
      </c>
      <c r="L53" s="5">
        <f>_xlfn.XLOOKUP($D53,products!$A$2:$A$49,products!$E$2:$E$49,,0)</f>
        <v>36.454999999999998</v>
      </c>
      <c r="M53" s="5">
        <f t="shared" si="0"/>
        <v>145.82</v>
      </c>
      <c r="N53" t="str">
        <f t="shared" si="1"/>
        <v>Liberica</v>
      </c>
      <c r="O53" t="str">
        <f t="shared" si="2"/>
        <v>Light</v>
      </c>
      <c r="P53" t="str">
        <f>_xlfn.XLOOKUP(Orders[[#This Row],[Customer ID]],customers!$A$2:$A$1001,customers!$I$2:$I$1001,,0)</f>
        <v>Yes</v>
      </c>
    </row>
    <row r="54" spans="1:16" x14ac:dyDescent="0.2">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_xlfn.XLOOKUP($D54,products!$A$2:$A$49,products!$B$2:$B$49,,0)</f>
        <v>Rob</v>
      </c>
      <c r="J54" t="str">
        <f>_xlfn.XLOOKUP(Orders[[#This Row],[Product ID]],products!$A$2:$A$49,products!$C$2:$C$49,,0)</f>
        <v>M</v>
      </c>
      <c r="K54" s="4">
        <f>_xlfn.XLOOKUP(Orders[[#This Row],[Product ID]],products!$A$2:$A$49,products!$D$2:$D$49,,0)</f>
        <v>0.5</v>
      </c>
      <c r="L54" s="5">
        <f>_xlfn.XLOOKUP($D54,products!$A$2:$A$49,products!$E$2:$E$49,,0)</f>
        <v>5.97</v>
      </c>
      <c r="M54" s="5">
        <f t="shared" si="0"/>
        <v>29.849999999999998</v>
      </c>
      <c r="N54" t="str">
        <f t="shared" si="1"/>
        <v>Robusta</v>
      </c>
      <c r="O54" t="str">
        <f t="shared" si="2"/>
        <v>Medium</v>
      </c>
      <c r="P54" t="str">
        <f>_xlfn.XLOOKUP(Orders[[#This Row],[Customer ID]],customers!$A$2:$A$1001,customers!$I$2:$I$1001,,0)</f>
        <v>No</v>
      </c>
    </row>
    <row r="55" spans="1:16" x14ac:dyDescent="0.2">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_xlfn.XLOOKUP($D55,products!$A$2:$A$49,products!$B$2:$B$49,,0)</f>
        <v>Lib</v>
      </c>
      <c r="J55" t="str">
        <f>_xlfn.XLOOKUP(Orders[[#This Row],[Product ID]],products!$A$2:$A$49,products!$C$2:$C$49,,0)</f>
        <v>L</v>
      </c>
      <c r="K55" s="4">
        <f>_xlfn.XLOOKUP(Orders[[#This Row],[Product ID]],products!$A$2:$A$49,products!$D$2:$D$49,,0)</f>
        <v>2.5</v>
      </c>
      <c r="L55" s="5">
        <f>_xlfn.XLOOKUP($D55,products!$A$2:$A$49,products!$E$2:$E$49,,0)</f>
        <v>36.454999999999998</v>
      </c>
      <c r="M55" s="5">
        <f t="shared" si="0"/>
        <v>72.91</v>
      </c>
      <c r="N55" t="str">
        <f t="shared" si="1"/>
        <v>Liberica</v>
      </c>
      <c r="O55" t="str">
        <f t="shared" si="2"/>
        <v>Light</v>
      </c>
      <c r="P55" t="str">
        <f>_xlfn.XLOOKUP(Orders[[#This Row],[Customer ID]],customers!$A$2:$A$1001,customers!$I$2:$I$1001,,0)</f>
        <v>No</v>
      </c>
    </row>
    <row r="56" spans="1:16" x14ac:dyDescent="0.2">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_xlfn.XLOOKUP($D56,products!$A$2:$A$49,products!$B$2:$B$49,,0)</f>
        <v>Lib</v>
      </c>
      <c r="J56" t="str">
        <f>_xlfn.XLOOKUP(Orders[[#This Row],[Product ID]],products!$A$2:$A$49,products!$C$2:$C$49,,0)</f>
        <v>M</v>
      </c>
      <c r="K56" s="4">
        <f>_xlfn.XLOOKUP(Orders[[#This Row],[Product ID]],products!$A$2:$A$49,products!$D$2:$D$49,,0)</f>
        <v>1</v>
      </c>
      <c r="L56" s="5">
        <f>_xlfn.XLOOKUP($D56,products!$A$2:$A$49,products!$E$2:$E$49,,0)</f>
        <v>14.55</v>
      </c>
      <c r="M56" s="5">
        <f t="shared" si="0"/>
        <v>72.75</v>
      </c>
      <c r="N56" t="str">
        <f t="shared" si="1"/>
        <v>Liberica</v>
      </c>
      <c r="O56" t="str">
        <f t="shared" si="2"/>
        <v>Medium</v>
      </c>
      <c r="P56" t="str">
        <f>_xlfn.XLOOKUP(Orders[[#This Row],[Customer ID]],customers!$A$2:$A$1001,customers!$I$2:$I$1001,,0)</f>
        <v>No</v>
      </c>
    </row>
    <row r="57" spans="1:16" x14ac:dyDescent="0.2">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_xlfn.XLOOKUP($D57,products!$A$2:$A$49,products!$B$2:$B$49,,0)</f>
        <v>Lib</v>
      </c>
      <c r="J57" t="str">
        <f>_xlfn.XLOOKUP(Orders[[#This Row],[Product ID]],products!$A$2:$A$49,products!$C$2:$C$49,,0)</f>
        <v>L</v>
      </c>
      <c r="K57" s="4">
        <f>_xlfn.XLOOKUP(Orders[[#This Row],[Product ID]],products!$A$2:$A$49,products!$D$2:$D$49,,0)</f>
        <v>1</v>
      </c>
      <c r="L57" s="5">
        <f>_xlfn.XLOOKUP($D57,products!$A$2:$A$49,products!$E$2:$E$49,,0)</f>
        <v>15.85</v>
      </c>
      <c r="M57" s="5">
        <f t="shared" si="0"/>
        <v>47.55</v>
      </c>
      <c r="N57" t="str">
        <f t="shared" si="1"/>
        <v>Liberica</v>
      </c>
      <c r="O57" t="str">
        <f t="shared" si="2"/>
        <v>Light</v>
      </c>
      <c r="P57" t="str">
        <f>_xlfn.XLOOKUP(Orders[[#This Row],[Customer ID]],customers!$A$2:$A$1001,customers!$I$2:$I$1001,,0)</f>
        <v>No</v>
      </c>
    </row>
    <row r="58" spans="1:16" x14ac:dyDescent="0.2">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_xlfn.XLOOKUP($D58,products!$A$2:$A$49,products!$B$2:$B$49,,0)</f>
        <v>Exc</v>
      </c>
      <c r="J58" t="str">
        <f>_xlfn.XLOOKUP(Orders[[#This Row],[Product ID]],products!$A$2:$A$49,products!$C$2:$C$49,,0)</f>
        <v>D</v>
      </c>
      <c r="K58" s="4">
        <f>_xlfn.XLOOKUP(Orders[[#This Row],[Product ID]],products!$A$2:$A$49,products!$D$2:$D$49,,0)</f>
        <v>0.2</v>
      </c>
      <c r="L58" s="5">
        <f>_xlfn.XLOOKUP($D58,products!$A$2:$A$49,products!$E$2:$E$49,,0)</f>
        <v>3.645</v>
      </c>
      <c r="M58" s="5">
        <f t="shared" si="0"/>
        <v>10.935</v>
      </c>
      <c r="N58" t="str">
        <f t="shared" si="1"/>
        <v>Excelsa</v>
      </c>
      <c r="O58" t="str">
        <f t="shared" si="2"/>
        <v>Dark</v>
      </c>
      <c r="P58" t="str">
        <f>_xlfn.XLOOKUP(Orders[[#This Row],[Customer ID]],customers!$A$2:$A$1001,customers!$I$2:$I$1001,,0)</f>
        <v>Yes</v>
      </c>
    </row>
    <row r="59" spans="1:16" x14ac:dyDescent="0.2">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_xlfn.XLOOKUP($D59,products!$A$2:$A$49,products!$B$2:$B$49,,0)</f>
        <v>Exc</v>
      </c>
      <c r="J59" t="str">
        <f>_xlfn.XLOOKUP(Orders[[#This Row],[Product ID]],products!$A$2:$A$49,products!$C$2:$C$49,,0)</f>
        <v>L</v>
      </c>
      <c r="K59" s="4">
        <f>_xlfn.XLOOKUP(Orders[[#This Row],[Product ID]],products!$A$2:$A$49,products!$D$2:$D$49,,0)</f>
        <v>1</v>
      </c>
      <c r="L59" s="5">
        <f>_xlfn.XLOOKUP($D59,products!$A$2:$A$49,products!$E$2:$E$49,,0)</f>
        <v>14.85</v>
      </c>
      <c r="M59" s="5">
        <f t="shared" si="0"/>
        <v>59.4</v>
      </c>
      <c r="N59" t="str">
        <f t="shared" si="1"/>
        <v>Excelsa</v>
      </c>
      <c r="O59" t="str">
        <f t="shared" si="2"/>
        <v>Light</v>
      </c>
      <c r="P59" t="str">
        <f>_xlfn.XLOOKUP(Orders[[#This Row],[Customer ID]],customers!$A$2:$A$1001,customers!$I$2:$I$1001,,0)</f>
        <v>No</v>
      </c>
    </row>
    <row r="60" spans="1:16" x14ac:dyDescent="0.2">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_xlfn.XLOOKUP($D60,products!$A$2:$A$49,products!$B$2:$B$49,,0)</f>
        <v>Lib</v>
      </c>
      <c r="J60" t="str">
        <f>_xlfn.XLOOKUP(Orders[[#This Row],[Product ID]],products!$A$2:$A$49,products!$C$2:$C$49,,0)</f>
        <v>D</v>
      </c>
      <c r="K60" s="4">
        <f>_xlfn.XLOOKUP(Orders[[#This Row],[Product ID]],products!$A$2:$A$49,products!$D$2:$D$49,,0)</f>
        <v>2.5</v>
      </c>
      <c r="L60" s="5">
        <f>_xlfn.XLOOKUP($D60,products!$A$2:$A$49,products!$E$2:$E$49,,0)</f>
        <v>29.784999999999997</v>
      </c>
      <c r="M60" s="5">
        <f t="shared" si="0"/>
        <v>89.35499999999999</v>
      </c>
      <c r="N60" t="str">
        <f t="shared" si="1"/>
        <v>Liberica</v>
      </c>
      <c r="O60" t="str">
        <f t="shared" si="2"/>
        <v>Dark</v>
      </c>
      <c r="P60" t="str">
        <f>_xlfn.XLOOKUP(Orders[[#This Row],[Customer ID]],customers!$A$2:$A$1001,customers!$I$2:$I$1001,,0)</f>
        <v>Yes</v>
      </c>
    </row>
    <row r="61" spans="1:16" x14ac:dyDescent="0.2">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_xlfn.XLOOKUP($D61,products!$A$2:$A$49,products!$B$2:$B$49,,0)</f>
        <v>Lib</v>
      </c>
      <c r="J61" t="str">
        <f>_xlfn.XLOOKUP(Orders[[#This Row],[Product ID]],products!$A$2:$A$49,products!$C$2:$C$49,,0)</f>
        <v>M</v>
      </c>
      <c r="K61" s="4">
        <f>_xlfn.XLOOKUP(Orders[[#This Row],[Product ID]],products!$A$2:$A$49,products!$D$2:$D$49,,0)</f>
        <v>0.5</v>
      </c>
      <c r="L61" s="5">
        <f>_xlfn.XLOOKUP($D61,products!$A$2:$A$49,products!$E$2:$E$49,,0)</f>
        <v>8.73</v>
      </c>
      <c r="M61" s="5">
        <f t="shared" si="0"/>
        <v>26.19</v>
      </c>
      <c r="N61" t="str">
        <f t="shared" si="1"/>
        <v>Liberica</v>
      </c>
      <c r="O61" t="str">
        <f t="shared" si="2"/>
        <v>Medium</v>
      </c>
      <c r="P61" t="str">
        <f>_xlfn.XLOOKUP(Orders[[#This Row],[Customer ID]],customers!$A$2:$A$1001,customers!$I$2:$I$1001,,0)</f>
        <v>Yes</v>
      </c>
    </row>
    <row r="62" spans="1:16" x14ac:dyDescent="0.2">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_xlfn.XLOOKUP($D62,products!$A$2:$A$49,products!$B$2:$B$49,,0)</f>
        <v>Ara</v>
      </c>
      <c r="J62" t="str">
        <f>_xlfn.XLOOKUP(Orders[[#This Row],[Product ID]],products!$A$2:$A$49,products!$C$2:$C$49,,0)</f>
        <v>D</v>
      </c>
      <c r="K62" s="4">
        <f>_xlfn.XLOOKUP(Orders[[#This Row],[Product ID]],products!$A$2:$A$49,products!$D$2:$D$49,,0)</f>
        <v>2.5</v>
      </c>
      <c r="L62" s="5">
        <f>_xlfn.XLOOKUP($D62,products!$A$2:$A$49,products!$E$2:$E$49,,0)</f>
        <v>22.884999999999998</v>
      </c>
      <c r="M62" s="5">
        <f t="shared" si="0"/>
        <v>114.42499999999998</v>
      </c>
      <c r="N62" t="str">
        <f t="shared" si="1"/>
        <v>Arabica</v>
      </c>
      <c r="O62" t="str">
        <f t="shared" si="2"/>
        <v>Dark</v>
      </c>
      <c r="P62" t="str">
        <f>_xlfn.XLOOKUP(Orders[[#This Row],[Customer ID]],customers!$A$2:$A$1001,customers!$I$2:$I$1001,,0)</f>
        <v>No</v>
      </c>
    </row>
    <row r="63" spans="1:16" x14ac:dyDescent="0.2">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_xlfn.XLOOKUP($D63,products!$A$2:$A$49,products!$B$2:$B$49,,0)</f>
        <v>Rob</v>
      </c>
      <c r="J63" t="str">
        <f>_xlfn.XLOOKUP(Orders[[#This Row],[Product ID]],products!$A$2:$A$49,products!$C$2:$C$49,,0)</f>
        <v>D</v>
      </c>
      <c r="K63" s="4">
        <f>_xlfn.XLOOKUP(Orders[[#This Row],[Product ID]],products!$A$2:$A$49,products!$D$2:$D$49,,0)</f>
        <v>0.5</v>
      </c>
      <c r="L63" s="5">
        <f>_xlfn.XLOOKUP($D63,products!$A$2:$A$49,products!$E$2:$E$49,,0)</f>
        <v>5.3699999999999992</v>
      </c>
      <c r="M63" s="5">
        <f t="shared" si="0"/>
        <v>26.849999999999994</v>
      </c>
      <c r="N63" t="str">
        <f t="shared" si="1"/>
        <v>Robusta</v>
      </c>
      <c r="O63" t="str">
        <f t="shared" si="2"/>
        <v>Dark</v>
      </c>
      <c r="P63" t="str">
        <f>_xlfn.XLOOKUP(Orders[[#This Row],[Customer ID]],customers!$A$2:$A$1001,customers!$I$2:$I$1001,,0)</f>
        <v>Yes</v>
      </c>
    </row>
    <row r="64" spans="1:16" x14ac:dyDescent="0.2">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_xlfn.XLOOKUP($D64,products!$A$2:$A$49,products!$B$2:$B$49,,0)</f>
        <v>Lib</v>
      </c>
      <c r="J64" t="str">
        <f>_xlfn.XLOOKUP(Orders[[#This Row],[Product ID]],products!$A$2:$A$49,products!$C$2:$C$49,,0)</f>
        <v>L</v>
      </c>
      <c r="K64" s="4">
        <f>_xlfn.XLOOKUP(Orders[[#This Row],[Product ID]],products!$A$2:$A$49,products!$D$2:$D$49,,0)</f>
        <v>0.2</v>
      </c>
      <c r="L64" s="5">
        <f>_xlfn.XLOOKUP($D64,products!$A$2:$A$49,products!$E$2:$E$49,,0)</f>
        <v>4.7549999999999999</v>
      </c>
      <c r="M64" s="5">
        <f t="shared" si="0"/>
        <v>23.774999999999999</v>
      </c>
      <c r="N64" t="str">
        <f t="shared" si="1"/>
        <v>Liberica</v>
      </c>
      <c r="O64" t="str">
        <f t="shared" si="2"/>
        <v>Light</v>
      </c>
      <c r="P64" t="str">
        <f>_xlfn.XLOOKUP(Orders[[#This Row],[Customer ID]],customers!$A$2:$A$1001,customers!$I$2:$I$1001,,0)</f>
        <v>Yes</v>
      </c>
    </row>
    <row r="65" spans="1:16" x14ac:dyDescent="0.2">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_xlfn.XLOOKUP($D65,products!$A$2:$A$49,products!$B$2:$B$49,,0)</f>
        <v>Ara</v>
      </c>
      <c r="J65" t="str">
        <f>_xlfn.XLOOKUP(Orders[[#This Row],[Product ID]],products!$A$2:$A$49,products!$C$2:$C$49,,0)</f>
        <v>M</v>
      </c>
      <c r="K65" s="4">
        <f>_xlfn.XLOOKUP(Orders[[#This Row],[Product ID]],products!$A$2:$A$49,products!$D$2:$D$49,,0)</f>
        <v>0.5</v>
      </c>
      <c r="L65" s="5">
        <f>_xlfn.XLOOKUP($D65,products!$A$2:$A$49,products!$E$2:$E$49,,0)</f>
        <v>6.75</v>
      </c>
      <c r="M65" s="5">
        <f t="shared" si="0"/>
        <v>6.75</v>
      </c>
      <c r="N65" t="str">
        <f t="shared" si="1"/>
        <v>Arabica</v>
      </c>
      <c r="O65" t="str">
        <f t="shared" si="2"/>
        <v>Medium</v>
      </c>
      <c r="P65" t="str">
        <f>_xlfn.XLOOKUP(Orders[[#This Row],[Customer ID]],customers!$A$2:$A$1001,customers!$I$2:$I$1001,,0)</f>
        <v>No</v>
      </c>
    </row>
    <row r="66" spans="1:16" x14ac:dyDescent="0.2">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_xlfn.XLOOKUP($D66,products!$A$2:$A$49,products!$B$2:$B$49,,0)</f>
        <v>Rob</v>
      </c>
      <c r="J66" t="str">
        <f>_xlfn.XLOOKUP(Orders[[#This Row],[Product ID]],products!$A$2:$A$49,products!$C$2:$C$49,,0)</f>
        <v>M</v>
      </c>
      <c r="K66" s="4">
        <f>_xlfn.XLOOKUP(Orders[[#This Row],[Product ID]],products!$A$2:$A$49,products!$D$2:$D$49,,0)</f>
        <v>0.5</v>
      </c>
      <c r="L66" s="5">
        <f>_xlfn.XLOOKUP($D66,products!$A$2:$A$49,products!$E$2:$E$49,,0)</f>
        <v>5.97</v>
      </c>
      <c r="M66" s="5">
        <f t="shared" si="0"/>
        <v>35.82</v>
      </c>
      <c r="N66" t="str">
        <f t="shared" si="1"/>
        <v>Robusta</v>
      </c>
      <c r="O66" t="str">
        <f t="shared" si="2"/>
        <v>Medium</v>
      </c>
      <c r="P66" t="str">
        <f>_xlfn.XLOOKUP(Orders[[#This Row],[Customer ID]],customers!$A$2:$A$1001,customers!$I$2:$I$1001,,0)</f>
        <v>Yes</v>
      </c>
    </row>
    <row r="67" spans="1:16" x14ac:dyDescent="0.2">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_xlfn.XLOOKUP($D67,products!$A$2:$A$49,products!$B$2:$B$49,,0)</f>
        <v>Rob</v>
      </c>
      <c r="J67" t="str">
        <f>_xlfn.XLOOKUP(Orders[[#This Row],[Product ID]],products!$A$2:$A$49,products!$C$2:$C$49,,0)</f>
        <v>D</v>
      </c>
      <c r="K67" s="4">
        <f>_xlfn.XLOOKUP(Orders[[#This Row],[Product ID]],products!$A$2:$A$49,products!$D$2:$D$49,,0)</f>
        <v>2.5</v>
      </c>
      <c r="L67" s="5">
        <f>_xlfn.XLOOKUP($D67,products!$A$2:$A$49,products!$E$2:$E$49,,0)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_xlfn.XLOOKUP($D68,products!$A$2:$A$49,products!$B$2:$B$49,,0)</f>
        <v>Rob</v>
      </c>
      <c r="J68" t="str">
        <f>_xlfn.XLOOKUP(Orders[[#This Row],[Product ID]],products!$A$2:$A$49,products!$C$2:$C$49,,0)</f>
        <v>L</v>
      </c>
      <c r="K68" s="4">
        <f>_xlfn.XLOOKUP(Orders[[#This Row],[Product ID]],products!$A$2:$A$49,products!$D$2:$D$49,,0)</f>
        <v>0.5</v>
      </c>
      <c r="L68" s="5">
        <f>_xlfn.XLOOKUP($D68,products!$A$2:$A$49,products!$E$2:$E$49,,0)</f>
        <v>7.169999999999999</v>
      </c>
      <c r="M68" s="5">
        <f t="shared" si="3"/>
        <v>7.169999999999999</v>
      </c>
      <c r="N68" t="str">
        <f t="shared" si="4"/>
        <v>Robusta</v>
      </c>
      <c r="O68" t="str">
        <f t="shared" si="5"/>
        <v>Light</v>
      </c>
      <c r="P68" t="str">
        <f>_xlfn.XLOOKUP(Orders[[#This Row],[Customer ID]],customers!$A$2:$A$1001,customers!$I$2:$I$1001,,0)</f>
        <v>Yes</v>
      </c>
    </row>
    <row r="69" spans="1:16" x14ac:dyDescent="0.2">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_xlfn.XLOOKUP($D69,products!$A$2:$A$49,products!$B$2:$B$49,,0)</f>
        <v>Lib</v>
      </c>
      <c r="J69" t="str">
        <f>_xlfn.XLOOKUP(Orders[[#This Row],[Product ID]],products!$A$2:$A$49,products!$C$2:$C$49,,0)</f>
        <v>L</v>
      </c>
      <c r="K69" s="4">
        <f>_xlfn.XLOOKUP(Orders[[#This Row],[Product ID]],products!$A$2:$A$49,products!$D$2:$D$49,,0)</f>
        <v>0.2</v>
      </c>
      <c r="L69" s="5">
        <f>_xlfn.XLOOKUP($D69,products!$A$2:$A$49,products!$E$2:$E$49,,0)</f>
        <v>4.7549999999999999</v>
      </c>
      <c r="M69" s="5">
        <f t="shared" si="3"/>
        <v>9.51</v>
      </c>
      <c r="N69" t="str">
        <f t="shared" si="4"/>
        <v>Liberica</v>
      </c>
      <c r="O69" t="str">
        <f t="shared" si="5"/>
        <v>Light</v>
      </c>
      <c r="P69" t="str">
        <f>_xlfn.XLOOKUP(Orders[[#This Row],[Customer ID]],customers!$A$2:$A$1001,customers!$I$2:$I$1001,,0)</f>
        <v>No</v>
      </c>
    </row>
    <row r="70" spans="1:16" x14ac:dyDescent="0.2">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_xlfn.XLOOKUP($D70,products!$A$2:$A$49,products!$B$2:$B$49,,0)</f>
        <v>Rob</v>
      </c>
      <c r="J70" t="str">
        <f>_xlfn.XLOOKUP(Orders[[#This Row],[Product ID]],products!$A$2:$A$49,products!$C$2:$C$49,,0)</f>
        <v>M</v>
      </c>
      <c r="K70" s="4">
        <f>_xlfn.XLOOKUP(Orders[[#This Row],[Product ID]],products!$A$2:$A$49,products!$D$2:$D$49,,0)</f>
        <v>0.2</v>
      </c>
      <c r="L70" s="5">
        <f>_xlfn.XLOOKUP($D70,products!$A$2:$A$49,products!$E$2:$E$49,,0)</f>
        <v>2.9849999999999999</v>
      </c>
      <c r="M70" s="5">
        <f t="shared" si="3"/>
        <v>2.9849999999999999</v>
      </c>
      <c r="N70" t="str">
        <f t="shared" si="4"/>
        <v>Robusta</v>
      </c>
      <c r="O70" t="str">
        <f t="shared" si="5"/>
        <v>Medium</v>
      </c>
      <c r="P70" t="str">
        <f>_xlfn.XLOOKUP(Orders[[#This Row],[Customer ID]],customers!$A$2:$A$1001,customers!$I$2:$I$1001,,0)</f>
        <v>No</v>
      </c>
    </row>
    <row r="71" spans="1:16" x14ac:dyDescent="0.2">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_xlfn.XLOOKUP($D71,products!$A$2:$A$49,products!$B$2:$B$49,,0)</f>
        <v>Rob</v>
      </c>
      <c r="J71" t="str">
        <f>_xlfn.XLOOKUP(Orders[[#This Row],[Product ID]],products!$A$2:$A$49,products!$C$2:$C$49,,0)</f>
        <v>M</v>
      </c>
      <c r="K71" s="4">
        <f>_xlfn.XLOOKUP(Orders[[#This Row],[Product ID]],products!$A$2:$A$49,products!$D$2:$D$49,,0)</f>
        <v>1</v>
      </c>
      <c r="L71" s="5">
        <f>_xlfn.XLOOKUP($D71,products!$A$2:$A$49,products!$E$2:$E$49,,0)</f>
        <v>9.9499999999999993</v>
      </c>
      <c r="M71" s="5">
        <f t="shared" si="3"/>
        <v>59.699999999999996</v>
      </c>
      <c r="N71" t="str">
        <f t="shared" si="4"/>
        <v>Robusta</v>
      </c>
      <c r="O71" t="str">
        <f t="shared" si="5"/>
        <v>Medium</v>
      </c>
      <c r="P71" t="str">
        <f>_xlfn.XLOOKUP(Orders[[#This Row],[Customer ID]],customers!$A$2:$A$1001,customers!$I$2:$I$1001,,0)</f>
        <v>Yes</v>
      </c>
    </row>
    <row r="72" spans="1:16" x14ac:dyDescent="0.2">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_xlfn.XLOOKUP($D72,products!$A$2:$A$49,products!$B$2:$B$49,,0)</f>
        <v>Exc</v>
      </c>
      <c r="J72" t="str">
        <f>_xlfn.XLOOKUP(Orders[[#This Row],[Product ID]],products!$A$2:$A$49,products!$C$2:$C$49,,0)</f>
        <v>L</v>
      </c>
      <c r="K72" s="4">
        <f>_xlfn.XLOOKUP(Orders[[#This Row],[Product ID]],products!$A$2:$A$49,products!$D$2:$D$49,,0)</f>
        <v>2.5</v>
      </c>
      <c r="L72" s="5">
        <f>_xlfn.XLOOKUP($D72,products!$A$2:$A$49,products!$E$2:$E$49,,0)</f>
        <v>34.154999999999994</v>
      </c>
      <c r="M72" s="5">
        <f t="shared" si="3"/>
        <v>136.61999999999998</v>
      </c>
      <c r="N72" t="str">
        <f t="shared" si="4"/>
        <v>Excelsa</v>
      </c>
      <c r="O72" t="str">
        <f t="shared" si="5"/>
        <v>Light</v>
      </c>
      <c r="P72" t="str">
        <f>_xlfn.XLOOKUP(Orders[[#This Row],[Customer ID]],customers!$A$2:$A$1001,customers!$I$2:$I$1001,,0)</f>
        <v>No</v>
      </c>
    </row>
    <row r="73" spans="1:16" x14ac:dyDescent="0.2">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_xlfn.XLOOKUP($D73,products!$A$2:$A$49,products!$B$2:$B$49,,0)</f>
        <v>Lib</v>
      </c>
      <c r="J73" t="str">
        <f>_xlfn.XLOOKUP(Orders[[#This Row],[Product ID]],products!$A$2:$A$49,products!$C$2:$C$49,,0)</f>
        <v>L</v>
      </c>
      <c r="K73" s="4">
        <f>_xlfn.XLOOKUP(Orders[[#This Row],[Product ID]],products!$A$2:$A$49,products!$D$2:$D$49,,0)</f>
        <v>0.2</v>
      </c>
      <c r="L73" s="5">
        <f>_xlfn.XLOOKUP($D73,products!$A$2:$A$49,products!$E$2:$E$49,,0)</f>
        <v>4.7549999999999999</v>
      </c>
      <c r="M73" s="5">
        <f t="shared" si="3"/>
        <v>9.51</v>
      </c>
      <c r="N73" t="str">
        <f t="shared" si="4"/>
        <v>Liberica</v>
      </c>
      <c r="O73" t="str">
        <f t="shared" si="5"/>
        <v>Light</v>
      </c>
      <c r="P73" t="str">
        <f>_xlfn.XLOOKUP(Orders[[#This Row],[Customer ID]],customers!$A$2:$A$1001,customers!$I$2:$I$1001,,0)</f>
        <v>No</v>
      </c>
    </row>
    <row r="74" spans="1:16" x14ac:dyDescent="0.2">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_xlfn.XLOOKUP($D74,products!$A$2:$A$49,products!$B$2:$B$49,,0)</f>
        <v>Ara</v>
      </c>
      <c r="J74" t="str">
        <f>_xlfn.XLOOKUP(Orders[[#This Row],[Product ID]],products!$A$2:$A$49,products!$C$2:$C$49,,0)</f>
        <v>M</v>
      </c>
      <c r="K74" s="4">
        <f>_xlfn.XLOOKUP(Orders[[#This Row],[Product ID]],products!$A$2:$A$49,products!$D$2:$D$49,,0)</f>
        <v>2.5</v>
      </c>
      <c r="L74" s="5">
        <f>_xlfn.XLOOKUP($D74,products!$A$2:$A$49,products!$E$2:$E$49,,0)</f>
        <v>25.874999999999996</v>
      </c>
      <c r="M74" s="5">
        <f t="shared" si="3"/>
        <v>77.624999999999986</v>
      </c>
      <c r="N74" t="str">
        <f t="shared" si="4"/>
        <v>Arabica</v>
      </c>
      <c r="O74" t="str">
        <f t="shared" si="5"/>
        <v>Medium</v>
      </c>
      <c r="P74" t="str">
        <f>_xlfn.XLOOKUP(Orders[[#This Row],[Customer ID]],customers!$A$2:$A$1001,customers!$I$2:$I$1001,,0)</f>
        <v>No</v>
      </c>
    </row>
    <row r="75" spans="1:16" x14ac:dyDescent="0.2">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_xlfn.XLOOKUP($D75,products!$A$2:$A$49,products!$B$2:$B$49,,0)</f>
        <v>Lib</v>
      </c>
      <c r="J75" t="str">
        <f>_xlfn.XLOOKUP(Orders[[#This Row],[Product ID]],products!$A$2:$A$49,products!$C$2:$C$49,,0)</f>
        <v>M</v>
      </c>
      <c r="K75" s="4">
        <f>_xlfn.XLOOKUP(Orders[[#This Row],[Product ID]],products!$A$2:$A$49,products!$D$2:$D$49,,0)</f>
        <v>0.2</v>
      </c>
      <c r="L75" s="5">
        <f>_xlfn.XLOOKUP($D75,products!$A$2:$A$49,products!$E$2:$E$49,,0)</f>
        <v>4.3650000000000002</v>
      </c>
      <c r="M75" s="5">
        <f t="shared" si="3"/>
        <v>21.825000000000003</v>
      </c>
      <c r="N75" t="str">
        <f t="shared" si="4"/>
        <v>Liberica</v>
      </c>
      <c r="O75" t="str">
        <f t="shared" si="5"/>
        <v>Medium</v>
      </c>
      <c r="P75" t="str">
        <f>_xlfn.XLOOKUP(Orders[[#This Row],[Customer ID]],customers!$A$2:$A$1001,customers!$I$2:$I$1001,,0)</f>
        <v>Yes</v>
      </c>
    </row>
    <row r="76" spans="1:16" x14ac:dyDescent="0.2">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_xlfn.XLOOKUP($D76,products!$A$2:$A$49,products!$B$2:$B$49,,0)</f>
        <v>Exc</v>
      </c>
      <c r="J76" t="str">
        <f>_xlfn.XLOOKUP(Orders[[#This Row],[Product ID]],products!$A$2:$A$49,products!$C$2:$C$49,,0)</f>
        <v>L</v>
      </c>
      <c r="K76" s="4">
        <f>_xlfn.XLOOKUP(Orders[[#This Row],[Product ID]],products!$A$2:$A$49,products!$D$2:$D$49,,0)</f>
        <v>0.5</v>
      </c>
      <c r="L76" s="5">
        <f>_xlfn.XLOOKUP($D76,products!$A$2:$A$49,products!$E$2:$E$49,,0)</f>
        <v>8.91</v>
      </c>
      <c r="M76" s="5">
        <f t="shared" si="3"/>
        <v>17.82</v>
      </c>
      <c r="N76" t="str">
        <f t="shared" si="4"/>
        <v>Excelsa</v>
      </c>
      <c r="O76" t="str">
        <f t="shared" si="5"/>
        <v>Light</v>
      </c>
      <c r="P76" t="str">
        <f>_xlfn.XLOOKUP(Orders[[#This Row],[Customer ID]],customers!$A$2:$A$1001,customers!$I$2:$I$1001,,0)</f>
        <v>Yes</v>
      </c>
    </row>
    <row r="77" spans="1:16" x14ac:dyDescent="0.2">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_xlfn.XLOOKUP($D77,products!$A$2:$A$49,products!$B$2:$B$49,,0)</f>
        <v>Rob</v>
      </c>
      <c r="J77" t="str">
        <f>_xlfn.XLOOKUP(Orders[[#This Row],[Product ID]],products!$A$2:$A$49,products!$C$2:$C$49,,0)</f>
        <v>D</v>
      </c>
      <c r="K77" s="4">
        <f>_xlfn.XLOOKUP(Orders[[#This Row],[Product ID]],products!$A$2:$A$49,products!$D$2:$D$49,,0)</f>
        <v>1</v>
      </c>
      <c r="L77" s="5">
        <f>_xlfn.XLOOKUP($D77,products!$A$2:$A$49,products!$E$2:$E$49,,0)</f>
        <v>8.9499999999999993</v>
      </c>
      <c r="M77" s="5">
        <f t="shared" si="3"/>
        <v>53.699999999999996</v>
      </c>
      <c r="N77" t="str">
        <f t="shared" si="4"/>
        <v>Robusta</v>
      </c>
      <c r="O77" t="str">
        <f t="shared" si="5"/>
        <v>Dark</v>
      </c>
      <c r="P77" t="str">
        <f>_xlfn.XLOOKUP(Orders[[#This Row],[Customer ID]],customers!$A$2:$A$1001,customers!$I$2:$I$1001,,0)</f>
        <v>Yes</v>
      </c>
    </row>
    <row r="78" spans="1:16" x14ac:dyDescent="0.2">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_xlfn.XLOOKUP($D78,products!$A$2:$A$49,products!$B$2:$B$49,,0)</f>
        <v>Rob</v>
      </c>
      <c r="J78" t="str">
        <f>_xlfn.XLOOKUP(Orders[[#This Row],[Product ID]],products!$A$2:$A$49,products!$C$2:$C$49,,0)</f>
        <v>L</v>
      </c>
      <c r="K78" s="4">
        <f>_xlfn.XLOOKUP(Orders[[#This Row],[Product ID]],products!$A$2:$A$49,products!$D$2:$D$49,,0)</f>
        <v>0.2</v>
      </c>
      <c r="L78" s="5">
        <f>_xlfn.XLOOKUP($D78,products!$A$2:$A$49,products!$E$2:$E$49,,0)</f>
        <v>3.5849999999999995</v>
      </c>
      <c r="M78" s="5">
        <f t="shared" si="3"/>
        <v>3.5849999999999995</v>
      </c>
      <c r="N78" t="str">
        <f t="shared" si="4"/>
        <v>Robusta</v>
      </c>
      <c r="O78" t="str">
        <f t="shared" si="5"/>
        <v>Light</v>
      </c>
      <c r="P78" t="str">
        <f>_xlfn.XLOOKUP(Orders[[#This Row],[Customer ID]],customers!$A$2:$A$1001,customers!$I$2:$I$1001,,0)</f>
        <v>Yes</v>
      </c>
    </row>
    <row r="79" spans="1:16" x14ac:dyDescent="0.2">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_xlfn.XLOOKUP($D79,products!$A$2:$A$49,products!$B$2:$B$49,,0)</f>
        <v>Exc</v>
      </c>
      <c r="J79" t="str">
        <f>_xlfn.XLOOKUP(Orders[[#This Row],[Product ID]],products!$A$2:$A$49,products!$C$2:$C$49,,0)</f>
        <v>D</v>
      </c>
      <c r="K79" s="4">
        <f>_xlfn.XLOOKUP(Orders[[#This Row],[Product ID]],products!$A$2:$A$49,products!$D$2:$D$49,,0)</f>
        <v>0.2</v>
      </c>
      <c r="L79" s="5">
        <f>_xlfn.XLOOKUP($D79,products!$A$2:$A$49,products!$E$2:$E$49,,0)</f>
        <v>3.645</v>
      </c>
      <c r="M79" s="5">
        <f t="shared" si="3"/>
        <v>7.29</v>
      </c>
      <c r="N79" t="str">
        <f t="shared" si="4"/>
        <v>Excelsa</v>
      </c>
      <c r="O79" t="str">
        <f t="shared" si="5"/>
        <v>Dark</v>
      </c>
      <c r="P79" t="str">
        <f>_xlfn.XLOOKUP(Orders[[#This Row],[Customer ID]],customers!$A$2:$A$1001,customers!$I$2:$I$1001,,0)</f>
        <v>No</v>
      </c>
    </row>
    <row r="80" spans="1:16" x14ac:dyDescent="0.2">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_xlfn.XLOOKUP($D80,products!$A$2:$A$49,products!$B$2:$B$49,,0)</f>
        <v>Ara</v>
      </c>
      <c r="J80" t="str">
        <f>_xlfn.XLOOKUP(Orders[[#This Row],[Product ID]],products!$A$2:$A$49,products!$C$2:$C$49,,0)</f>
        <v>M</v>
      </c>
      <c r="K80" s="4">
        <f>_xlfn.XLOOKUP(Orders[[#This Row],[Product ID]],products!$A$2:$A$49,products!$D$2:$D$49,,0)</f>
        <v>0.5</v>
      </c>
      <c r="L80" s="5">
        <f>_xlfn.XLOOKUP($D80,products!$A$2:$A$49,products!$E$2:$E$49,,0)</f>
        <v>6.75</v>
      </c>
      <c r="M80" s="5">
        <f t="shared" si="3"/>
        <v>40.5</v>
      </c>
      <c r="N80" t="str">
        <f t="shared" si="4"/>
        <v>Arabica</v>
      </c>
      <c r="O80" t="str">
        <f t="shared" si="5"/>
        <v>Medium</v>
      </c>
      <c r="P80" t="str">
        <f>_xlfn.XLOOKUP(Orders[[#This Row],[Customer ID]],customers!$A$2:$A$1001,customers!$I$2:$I$1001,,0)</f>
        <v>Yes</v>
      </c>
    </row>
    <row r="81" spans="1:16" x14ac:dyDescent="0.2">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_xlfn.XLOOKUP($D81,products!$A$2:$A$49,products!$B$2:$B$49,,0)</f>
        <v>Rob</v>
      </c>
      <c r="J81" t="str">
        <f>_xlfn.XLOOKUP(Orders[[#This Row],[Product ID]],products!$A$2:$A$49,products!$C$2:$C$49,,0)</f>
        <v>L</v>
      </c>
      <c r="K81" s="4">
        <f>_xlfn.XLOOKUP(Orders[[#This Row],[Product ID]],products!$A$2:$A$49,products!$D$2:$D$49,,0)</f>
        <v>1</v>
      </c>
      <c r="L81" s="5">
        <f>_xlfn.XLOOKUP($D81,products!$A$2:$A$49,products!$E$2:$E$49,,0)</f>
        <v>11.95</v>
      </c>
      <c r="M81" s="5">
        <f t="shared" si="3"/>
        <v>47.8</v>
      </c>
      <c r="N81" t="str">
        <f t="shared" si="4"/>
        <v>Robusta</v>
      </c>
      <c r="O81" t="str">
        <f t="shared" si="5"/>
        <v>Light</v>
      </c>
      <c r="P81" t="str">
        <f>_xlfn.XLOOKUP(Orders[[#This Row],[Customer ID]],customers!$A$2:$A$1001,customers!$I$2:$I$1001,,0)</f>
        <v>No</v>
      </c>
    </row>
    <row r="82" spans="1:16" x14ac:dyDescent="0.2">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_xlfn.XLOOKUP($D82,products!$A$2:$A$49,products!$B$2:$B$49,,0)</f>
        <v>Ara</v>
      </c>
      <c r="J82" t="str">
        <f>_xlfn.XLOOKUP(Orders[[#This Row],[Product ID]],products!$A$2:$A$49,products!$C$2:$C$49,,0)</f>
        <v>L</v>
      </c>
      <c r="K82" s="4">
        <f>_xlfn.XLOOKUP(Orders[[#This Row],[Product ID]],products!$A$2:$A$49,products!$D$2:$D$49,,0)</f>
        <v>0.5</v>
      </c>
      <c r="L82" s="5">
        <f>_xlfn.XLOOKUP($D82,products!$A$2:$A$49,products!$E$2:$E$49,,0)</f>
        <v>7.77</v>
      </c>
      <c r="M82" s="5">
        <f t="shared" si="3"/>
        <v>38.849999999999994</v>
      </c>
      <c r="N82" t="str">
        <f t="shared" si="4"/>
        <v>Arabica</v>
      </c>
      <c r="O82" t="str">
        <f t="shared" si="5"/>
        <v>Light</v>
      </c>
      <c r="P82" t="str">
        <f>_xlfn.XLOOKUP(Orders[[#This Row],[Customer ID]],customers!$A$2:$A$1001,customers!$I$2:$I$1001,,0)</f>
        <v>Yes</v>
      </c>
    </row>
    <row r="83" spans="1:16" x14ac:dyDescent="0.2">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_xlfn.XLOOKUP($D83,products!$A$2:$A$49,products!$B$2:$B$49,,0)</f>
        <v>Lib</v>
      </c>
      <c r="J83" t="str">
        <f>_xlfn.XLOOKUP(Orders[[#This Row],[Product ID]],products!$A$2:$A$49,products!$C$2:$C$49,,0)</f>
        <v>L</v>
      </c>
      <c r="K83" s="4">
        <f>_xlfn.XLOOKUP(Orders[[#This Row],[Product ID]],products!$A$2:$A$49,products!$D$2:$D$49,,0)</f>
        <v>2.5</v>
      </c>
      <c r="L83" s="5">
        <f>_xlfn.XLOOKUP($D83,products!$A$2:$A$49,products!$E$2:$E$49,,0)</f>
        <v>36.454999999999998</v>
      </c>
      <c r="M83" s="5">
        <f t="shared" si="3"/>
        <v>109.36499999999999</v>
      </c>
      <c r="N83" t="str">
        <f t="shared" si="4"/>
        <v>Liberica</v>
      </c>
      <c r="O83" t="str">
        <f t="shared" si="5"/>
        <v>Light</v>
      </c>
      <c r="P83" t="str">
        <f>_xlfn.XLOOKUP(Orders[[#This Row],[Customer ID]],customers!$A$2:$A$1001,customers!$I$2:$I$1001,,0)</f>
        <v>Yes</v>
      </c>
    </row>
    <row r="84" spans="1:16" x14ac:dyDescent="0.2">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_xlfn.XLOOKUP($D84,products!$A$2:$A$49,products!$B$2:$B$49,,0)</f>
        <v>Lib</v>
      </c>
      <c r="J84" t="str">
        <f>_xlfn.XLOOKUP(Orders[[#This Row],[Product ID]],products!$A$2:$A$49,products!$C$2:$C$49,,0)</f>
        <v>M</v>
      </c>
      <c r="K84" s="4">
        <f>_xlfn.XLOOKUP(Orders[[#This Row],[Product ID]],products!$A$2:$A$49,products!$D$2:$D$49,,0)</f>
        <v>2.5</v>
      </c>
      <c r="L84" s="5">
        <f>_xlfn.XLOOKUP($D84,products!$A$2:$A$49,products!$E$2:$E$49,,0)</f>
        <v>33.464999999999996</v>
      </c>
      <c r="M84" s="5">
        <f t="shared" si="3"/>
        <v>100.39499999999998</v>
      </c>
      <c r="N84" t="str">
        <f t="shared" si="4"/>
        <v>Liberica</v>
      </c>
      <c r="O84" t="str">
        <f t="shared" si="5"/>
        <v>Medium</v>
      </c>
      <c r="P84" t="str">
        <f>_xlfn.XLOOKUP(Orders[[#This Row],[Customer ID]],customers!$A$2:$A$1001,customers!$I$2:$I$1001,,0)</f>
        <v>Yes</v>
      </c>
    </row>
    <row r="85" spans="1:16" x14ac:dyDescent="0.2">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_xlfn.XLOOKUP($D85,products!$A$2:$A$49,products!$B$2:$B$49,,0)</f>
        <v>Rob</v>
      </c>
      <c r="J85" t="str">
        <f>_xlfn.XLOOKUP(Orders[[#This Row],[Product ID]],products!$A$2:$A$49,products!$C$2:$C$49,,0)</f>
        <v>D</v>
      </c>
      <c r="K85" s="4">
        <f>_xlfn.XLOOKUP(Orders[[#This Row],[Product ID]],products!$A$2:$A$49,products!$D$2:$D$49,,0)</f>
        <v>2.5</v>
      </c>
      <c r="L85" s="5">
        <f>_xlfn.XLOOKUP($D85,products!$A$2:$A$49,products!$E$2:$E$49,,0)</f>
        <v>20.584999999999997</v>
      </c>
      <c r="M85" s="5">
        <f t="shared" si="3"/>
        <v>82.339999999999989</v>
      </c>
      <c r="N85" t="str">
        <f t="shared" si="4"/>
        <v>Robusta</v>
      </c>
      <c r="O85" t="str">
        <f t="shared" si="5"/>
        <v>Dark</v>
      </c>
      <c r="P85" t="str">
        <f>_xlfn.XLOOKUP(Orders[[#This Row],[Customer ID]],customers!$A$2:$A$1001,customers!$I$2:$I$1001,,0)</f>
        <v>Yes</v>
      </c>
    </row>
    <row r="86" spans="1:16" x14ac:dyDescent="0.2">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_xlfn.XLOOKUP($D86,products!$A$2:$A$49,products!$B$2:$B$49,,0)</f>
        <v>Lib</v>
      </c>
      <c r="J86" t="str">
        <f>_xlfn.XLOOKUP(Orders[[#This Row],[Product ID]],products!$A$2:$A$49,products!$C$2:$C$49,,0)</f>
        <v>L</v>
      </c>
      <c r="K86" s="4">
        <f>_xlfn.XLOOKUP(Orders[[#This Row],[Product ID]],products!$A$2:$A$49,products!$D$2:$D$49,,0)</f>
        <v>0.5</v>
      </c>
      <c r="L86" s="5">
        <f>_xlfn.XLOOKUP($D86,products!$A$2:$A$49,products!$E$2:$E$49,,0)</f>
        <v>9.51</v>
      </c>
      <c r="M86" s="5">
        <f t="shared" si="3"/>
        <v>9.51</v>
      </c>
      <c r="N86" t="str">
        <f t="shared" si="4"/>
        <v>Liberica</v>
      </c>
      <c r="O86" t="str">
        <f t="shared" si="5"/>
        <v>Light</v>
      </c>
      <c r="P86" t="str">
        <f>_xlfn.XLOOKUP(Orders[[#This Row],[Customer ID]],customers!$A$2:$A$1001,customers!$I$2:$I$1001,,0)</f>
        <v>No</v>
      </c>
    </row>
    <row r="87" spans="1:16" x14ac:dyDescent="0.2">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_xlfn.XLOOKUP($D87,products!$A$2:$A$49,products!$B$2:$B$49,,0)</f>
        <v>Ara</v>
      </c>
      <c r="J87" t="str">
        <f>_xlfn.XLOOKUP(Orders[[#This Row],[Product ID]],products!$A$2:$A$49,products!$C$2:$C$49,,0)</f>
        <v>L</v>
      </c>
      <c r="K87" s="4">
        <f>_xlfn.XLOOKUP(Orders[[#This Row],[Product ID]],products!$A$2:$A$49,products!$D$2:$D$49,,0)</f>
        <v>2.5</v>
      </c>
      <c r="L87" s="5">
        <f>_xlfn.XLOOKUP($D87,products!$A$2:$A$49,products!$E$2:$E$49,,0)</f>
        <v>29.784999999999997</v>
      </c>
      <c r="M87" s="5">
        <f t="shared" si="3"/>
        <v>89.35499999999999</v>
      </c>
      <c r="N87" t="str">
        <f t="shared" si="4"/>
        <v>Arabica</v>
      </c>
      <c r="O87" t="str">
        <f t="shared" si="5"/>
        <v>Light</v>
      </c>
      <c r="P87" t="str">
        <f>_xlfn.XLOOKUP(Orders[[#This Row],[Customer ID]],customers!$A$2:$A$1001,customers!$I$2:$I$1001,,0)</f>
        <v>No</v>
      </c>
    </row>
    <row r="88" spans="1:16" x14ac:dyDescent="0.2">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_xlfn.XLOOKUP($D88,products!$A$2:$A$49,products!$B$2:$B$49,,0)</f>
        <v>Ara</v>
      </c>
      <c r="J88" t="str">
        <f>_xlfn.XLOOKUP(Orders[[#This Row],[Product ID]],products!$A$2:$A$49,products!$C$2:$C$49,,0)</f>
        <v>D</v>
      </c>
      <c r="K88" s="4">
        <f>_xlfn.XLOOKUP(Orders[[#This Row],[Product ID]],products!$A$2:$A$49,products!$D$2:$D$49,,0)</f>
        <v>0.2</v>
      </c>
      <c r="L88" s="5">
        <f>_xlfn.XLOOKUP($D88,products!$A$2:$A$49,products!$E$2:$E$49,,0)</f>
        <v>2.9849999999999999</v>
      </c>
      <c r="M88" s="5">
        <f t="shared" si="3"/>
        <v>11.94</v>
      </c>
      <c r="N88" t="str">
        <f t="shared" si="4"/>
        <v>Arabica</v>
      </c>
      <c r="O88" t="str">
        <f t="shared" si="5"/>
        <v>Dark</v>
      </c>
      <c r="P88" t="str">
        <f>_xlfn.XLOOKUP(Orders[[#This Row],[Customer ID]],customers!$A$2:$A$1001,customers!$I$2:$I$1001,,0)</f>
        <v>No</v>
      </c>
    </row>
    <row r="89" spans="1:16" x14ac:dyDescent="0.2">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_xlfn.XLOOKUP($D89,products!$A$2:$A$49,products!$B$2:$B$49,,0)</f>
        <v>Ara</v>
      </c>
      <c r="J89" t="str">
        <f>_xlfn.XLOOKUP(Orders[[#This Row],[Product ID]],products!$A$2:$A$49,products!$C$2:$C$49,,0)</f>
        <v>M</v>
      </c>
      <c r="K89" s="4">
        <f>_xlfn.XLOOKUP(Orders[[#This Row],[Product ID]],products!$A$2:$A$49,products!$D$2:$D$49,,0)</f>
        <v>1</v>
      </c>
      <c r="L89" s="5">
        <f>_xlfn.XLOOKUP($D89,products!$A$2:$A$49,products!$E$2:$E$49,,0)</f>
        <v>11.25</v>
      </c>
      <c r="M89" s="5">
        <f t="shared" si="3"/>
        <v>33.75</v>
      </c>
      <c r="N89" t="str">
        <f t="shared" si="4"/>
        <v>Arabica</v>
      </c>
      <c r="O89" t="str">
        <f t="shared" si="5"/>
        <v>Medium</v>
      </c>
      <c r="P89" t="str">
        <f>_xlfn.XLOOKUP(Orders[[#This Row],[Customer ID]],customers!$A$2:$A$1001,customers!$I$2:$I$1001,,0)</f>
        <v>No</v>
      </c>
    </row>
    <row r="90" spans="1:16" x14ac:dyDescent="0.2">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_xlfn.XLOOKUP($D90,products!$A$2:$A$49,products!$B$2:$B$49,,0)</f>
        <v>Rob</v>
      </c>
      <c r="J90" t="str">
        <f>_xlfn.XLOOKUP(Orders[[#This Row],[Product ID]],products!$A$2:$A$49,products!$C$2:$C$49,,0)</f>
        <v>L</v>
      </c>
      <c r="K90" s="4">
        <f>_xlfn.XLOOKUP(Orders[[#This Row],[Product ID]],products!$A$2:$A$49,products!$D$2:$D$49,,0)</f>
        <v>1</v>
      </c>
      <c r="L90" s="5">
        <f>_xlfn.XLOOKUP($D90,products!$A$2:$A$49,products!$E$2:$E$49,,0)</f>
        <v>11.95</v>
      </c>
      <c r="M90" s="5">
        <f t="shared" si="3"/>
        <v>35.849999999999994</v>
      </c>
      <c r="N90" t="str">
        <f t="shared" si="4"/>
        <v>Robusta</v>
      </c>
      <c r="O90" t="str">
        <f t="shared" si="5"/>
        <v>Light</v>
      </c>
      <c r="P90" t="str">
        <f>_xlfn.XLOOKUP(Orders[[#This Row],[Customer ID]],customers!$A$2:$A$1001,customers!$I$2:$I$1001,,0)</f>
        <v>No</v>
      </c>
    </row>
    <row r="91" spans="1:16" x14ac:dyDescent="0.2">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_xlfn.XLOOKUP($D91,products!$A$2:$A$49,products!$B$2:$B$49,,0)</f>
        <v>Ara</v>
      </c>
      <c r="J91" t="str">
        <f>_xlfn.XLOOKUP(Orders[[#This Row],[Product ID]],products!$A$2:$A$49,products!$C$2:$C$49,,0)</f>
        <v>L</v>
      </c>
      <c r="K91" s="4">
        <f>_xlfn.XLOOKUP(Orders[[#This Row],[Product ID]],products!$A$2:$A$49,products!$D$2:$D$49,,0)</f>
        <v>1</v>
      </c>
      <c r="L91" s="5">
        <f>_xlfn.XLOOKUP($D91,products!$A$2:$A$49,products!$E$2:$E$49,,0)</f>
        <v>12.95</v>
      </c>
      <c r="M91" s="5">
        <f t="shared" si="3"/>
        <v>77.699999999999989</v>
      </c>
      <c r="N91" t="str">
        <f t="shared" si="4"/>
        <v>Arabica</v>
      </c>
      <c r="O91" t="str">
        <f t="shared" si="5"/>
        <v>Light</v>
      </c>
      <c r="P91" t="str">
        <f>_xlfn.XLOOKUP(Orders[[#This Row],[Customer ID]],customers!$A$2:$A$1001,customers!$I$2:$I$1001,,0)</f>
        <v>No</v>
      </c>
    </row>
    <row r="92" spans="1:16" x14ac:dyDescent="0.2">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_xlfn.XLOOKUP($D92,products!$A$2:$A$49,products!$B$2:$B$49,,0)</f>
        <v>Ara</v>
      </c>
      <c r="J92" t="str">
        <f>_xlfn.XLOOKUP(Orders[[#This Row],[Product ID]],products!$A$2:$A$49,products!$C$2:$C$49,,0)</f>
        <v>L</v>
      </c>
      <c r="K92" s="4">
        <f>_xlfn.XLOOKUP(Orders[[#This Row],[Product ID]],products!$A$2:$A$49,products!$D$2:$D$49,,0)</f>
        <v>1</v>
      </c>
      <c r="L92" s="5">
        <f>_xlfn.XLOOKUP($D92,products!$A$2:$A$49,products!$E$2:$E$49,,0)</f>
        <v>12.95</v>
      </c>
      <c r="M92" s="5">
        <f t="shared" si="3"/>
        <v>51.8</v>
      </c>
      <c r="N92" t="str">
        <f t="shared" si="4"/>
        <v>Arabica</v>
      </c>
      <c r="O92" t="str">
        <f t="shared" si="5"/>
        <v>Light</v>
      </c>
      <c r="P92" t="str">
        <f>_xlfn.XLOOKUP(Orders[[#This Row],[Customer ID]],customers!$A$2:$A$1001,customers!$I$2:$I$1001,,0)</f>
        <v>Yes</v>
      </c>
    </row>
    <row r="93" spans="1:16" x14ac:dyDescent="0.2">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_xlfn.XLOOKUP($D93,products!$A$2:$A$49,products!$B$2:$B$49,,0)</f>
        <v>Ara</v>
      </c>
      <c r="J93" t="str">
        <f>_xlfn.XLOOKUP(Orders[[#This Row],[Product ID]],products!$A$2:$A$49,products!$C$2:$C$49,,0)</f>
        <v>M</v>
      </c>
      <c r="K93" s="4">
        <f>_xlfn.XLOOKUP(Orders[[#This Row],[Product ID]],products!$A$2:$A$49,products!$D$2:$D$49,,0)</f>
        <v>2.5</v>
      </c>
      <c r="L93" s="5">
        <f>_xlfn.XLOOKUP($D93,products!$A$2:$A$49,products!$E$2:$E$49,,0)</f>
        <v>25.874999999999996</v>
      </c>
      <c r="M93" s="5">
        <f t="shared" si="3"/>
        <v>103.49999999999999</v>
      </c>
      <c r="N93" t="str">
        <f t="shared" si="4"/>
        <v>Arabica</v>
      </c>
      <c r="O93" t="str">
        <f t="shared" si="5"/>
        <v>Medium</v>
      </c>
      <c r="P93" t="str">
        <f>_xlfn.XLOOKUP(Orders[[#This Row],[Customer ID]],customers!$A$2:$A$1001,customers!$I$2:$I$1001,,0)</f>
        <v>No</v>
      </c>
    </row>
    <row r="94" spans="1:16" x14ac:dyDescent="0.2">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_xlfn.XLOOKUP($D94,products!$A$2:$A$49,products!$B$2:$B$49,,0)</f>
        <v>Exc</v>
      </c>
      <c r="J94" t="str">
        <f>_xlfn.XLOOKUP(Orders[[#This Row],[Product ID]],products!$A$2:$A$49,products!$C$2:$C$49,,0)</f>
        <v>L</v>
      </c>
      <c r="K94" s="4">
        <f>_xlfn.XLOOKUP(Orders[[#This Row],[Product ID]],products!$A$2:$A$49,products!$D$2:$D$49,,0)</f>
        <v>1</v>
      </c>
      <c r="L94" s="5">
        <f>_xlfn.XLOOKUP($D94,products!$A$2:$A$49,products!$E$2:$E$49,,0)</f>
        <v>14.85</v>
      </c>
      <c r="M94" s="5">
        <f t="shared" si="3"/>
        <v>44.55</v>
      </c>
      <c r="N94" t="str">
        <f t="shared" si="4"/>
        <v>Excelsa</v>
      </c>
      <c r="O94" t="str">
        <f t="shared" si="5"/>
        <v>Light</v>
      </c>
      <c r="P94" t="str">
        <f>_xlfn.XLOOKUP(Orders[[#This Row],[Customer ID]],customers!$A$2:$A$1001,customers!$I$2:$I$1001,,0)</f>
        <v>Yes</v>
      </c>
    </row>
    <row r="95" spans="1:16" x14ac:dyDescent="0.2">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_xlfn.XLOOKUP($D95,products!$A$2:$A$49,products!$B$2:$B$49,,0)</f>
        <v>Exc</v>
      </c>
      <c r="J95" t="str">
        <f>_xlfn.XLOOKUP(Orders[[#This Row],[Product ID]],products!$A$2:$A$49,products!$C$2:$C$49,,0)</f>
        <v>L</v>
      </c>
      <c r="K95" s="4">
        <f>_xlfn.XLOOKUP(Orders[[#This Row],[Product ID]],products!$A$2:$A$49,products!$D$2:$D$49,,0)</f>
        <v>0.5</v>
      </c>
      <c r="L95" s="5">
        <f>_xlfn.XLOOKUP($D95,products!$A$2:$A$49,products!$E$2:$E$49,,0)</f>
        <v>8.91</v>
      </c>
      <c r="M95" s="5">
        <f t="shared" si="3"/>
        <v>35.64</v>
      </c>
      <c r="N95" t="str">
        <f t="shared" si="4"/>
        <v>Excelsa</v>
      </c>
      <c r="O95" t="str">
        <f t="shared" si="5"/>
        <v>Light</v>
      </c>
      <c r="P95" t="str">
        <f>_xlfn.XLOOKUP(Orders[[#This Row],[Customer ID]],customers!$A$2:$A$1001,customers!$I$2:$I$1001,,0)</f>
        <v>Yes</v>
      </c>
    </row>
    <row r="96" spans="1:16" x14ac:dyDescent="0.2">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_xlfn.XLOOKUP($D96,products!$A$2:$A$49,products!$B$2:$B$49,,0)</f>
        <v>Ara</v>
      </c>
      <c r="J96" t="str">
        <f>_xlfn.XLOOKUP(Orders[[#This Row],[Product ID]],products!$A$2:$A$49,products!$C$2:$C$49,,0)</f>
        <v>D</v>
      </c>
      <c r="K96" s="4">
        <f>_xlfn.XLOOKUP(Orders[[#This Row],[Product ID]],products!$A$2:$A$49,products!$D$2:$D$49,,0)</f>
        <v>0.2</v>
      </c>
      <c r="L96" s="5">
        <f>_xlfn.XLOOKUP($D96,products!$A$2:$A$49,products!$E$2:$E$49,,0)</f>
        <v>2.9849999999999999</v>
      </c>
      <c r="M96" s="5">
        <f t="shared" si="3"/>
        <v>17.91</v>
      </c>
      <c r="N96" t="str">
        <f t="shared" si="4"/>
        <v>Arabica</v>
      </c>
      <c r="O96" t="str">
        <f t="shared" si="5"/>
        <v>Dark</v>
      </c>
      <c r="P96" t="str">
        <f>_xlfn.XLOOKUP(Orders[[#This Row],[Customer ID]],customers!$A$2:$A$1001,customers!$I$2:$I$1001,,0)</f>
        <v>Yes</v>
      </c>
    </row>
    <row r="97" spans="1:16" x14ac:dyDescent="0.2">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_xlfn.XLOOKUP($D97,products!$A$2:$A$49,products!$B$2:$B$49,,0)</f>
        <v>Ara</v>
      </c>
      <c r="J97" t="str">
        <f>_xlfn.XLOOKUP(Orders[[#This Row],[Product ID]],products!$A$2:$A$49,products!$C$2:$C$49,,0)</f>
        <v>M</v>
      </c>
      <c r="K97" s="4">
        <f>_xlfn.XLOOKUP(Orders[[#This Row],[Product ID]],products!$A$2:$A$49,products!$D$2:$D$49,,0)</f>
        <v>2.5</v>
      </c>
      <c r="L97" s="5">
        <f>_xlfn.XLOOKUP($D97,products!$A$2:$A$49,products!$E$2:$E$49,,0)</f>
        <v>25.874999999999996</v>
      </c>
      <c r="M97" s="5">
        <f t="shared" si="3"/>
        <v>155.24999999999997</v>
      </c>
      <c r="N97" t="str">
        <f t="shared" si="4"/>
        <v>Arabica</v>
      </c>
      <c r="O97" t="str">
        <f t="shared" si="5"/>
        <v>Medium</v>
      </c>
      <c r="P97" t="str">
        <f>_xlfn.XLOOKUP(Orders[[#This Row],[Customer ID]],customers!$A$2:$A$1001,customers!$I$2:$I$1001,,0)</f>
        <v>No</v>
      </c>
    </row>
    <row r="98" spans="1:16" x14ac:dyDescent="0.2">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_xlfn.XLOOKUP($D98,products!$A$2:$A$49,products!$B$2:$B$49,,0)</f>
        <v>Ara</v>
      </c>
      <c r="J98" t="str">
        <f>_xlfn.XLOOKUP(Orders[[#This Row],[Product ID]],products!$A$2:$A$49,products!$C$2:$C$49,,0)</f>
        <v>D</v>
      </c>
      <c r="K98" s="4">
        <f>_xlfn.XLOOKUP(Orders[[#This Row],[Product ID]],products!$A$2:$A$49,products!$D$2:$D$49,,0)</f>
        <v>0.2</v>
      </c>
      <c r="L98" s="5">
        <f>_xlfn.XLOOKUP($D98,products!$A$2:$A$49,products!$E$2:$E$49,,0)</f>
        <v>2.9849999999999999</v>
      </c>
      <c r="M98" s="5">
        <f t="shared" si="3"/>
        <v>5.97</v>
      </c>
      <c r="N98" t="str">
        <f t="shared" si="4"/>
        <v>Arabica</v>
      </c>
      <c r="O98" t="str">
        <f t="shared" si="5"/>
        <v>Dark</v>
      </c>
      <c r="P98" t="str">
        <f>_xlfn.XLOOKUP(Orders[[#This Row],[Customer ID]],customers!$A$2:$A$1001,customers!$I$2:$I$1001,,0)</f>
        <v>No</v>
      </c>
    </row>
    <row r="99" spans="1:16" x14ac:dyDescent="0.2">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_xlfn.XLOOKUP($D99,products!$A$2:$A$49,products!$B$2:$B$49,,0)</f>
        <v>Ara</v>
      </c>
      <c r="J99" t="str">
        <f>_xlfn.XLOOKUP(Orders[[#This Row],[Product ID]],products!$A$2:$A$49,products!$C$2:$C$49,,0)</f>
        <v>M</v>
      </c>
      <c r="K99" s="4">
        <f>_xlfn.XLOOKUP(Orders[[#This Row],[Product ID]],products!$A$2:$A$49,products!$D$2:$D$49,,0)</f>
        <v>0.5</v>
      </c>
      <c r="L99" s="5">
        <f>_xlfn.XLOOKUP($D99,products!$A$2:$A$49,products!$E$2:$E$49,,0)</f>
        <v>6.75</v>
      </c>
      <c r="M99" s="5">
        <f t="shared" si="3"/>
        <v>13.5</v>
      </c>
      <c r="N99" t="str">
        <f t="shared" si="4"/>
        <v>Arabica</v>
      </c>
      <c r="O99" t="str">
        <f t="shared" si="5"/>
        <v>Medium</v>
      </c>
      <c r="P99" t="str">
        <f>_xlfn.XLOOKUP(Orders[[#This Row],[Customer ID]],customers!$A$2:$A$1001,customers!$I$2:$I$1001,,0)</f>
        <v>No</v>
      </c>
    </row>
    <row r="100" spans="1:16" x14ac:dyDescent="0.2">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_xlfn.XLOOKUP($D100,products!$A$2:$A$49,products!$B$2:$B$49,,0)</f>
        <v>Ara</v>
      </c>
      <c r="J100" t="str">
        <f>_xlfn.XLOOKUP(Orders[[#This Row],[Product ID]],products!$A$2:$A$49,products!$C$2:$C$49,,0)</f>
        <v>D</v>
      </c>
      <c r="K100" s="4">
        <f>_xlfn.XLOOKUP(Orders[[#This Row],[Product ID]],products!$A$2:$A$49,products!$D$2:$D$49,,0)</f>
        <v>0.2</v>
      </c>
      <c r="L100" s="5">
        <f>_xlfn.XLOOKUP($D100,products!$A$2:$A$49,products!$E$2:$E$49,,0)</f>
        <v>2.9849999999999999</v>
      </c>
      <c r="M100" s="5">
        <f t="shared" si="3"/>
        <v>2.9849999999999999</v>
      </c>
      <c r="N100" t="str">
        <f t="shared" si="4"/>
        <v>Arabica</v>
      </c>
      <c r="O100" t="str">
        <f t="shared" si="5"/>
        <v>Dark</v>
      </c>
      <c r="P100" t="str">
        <f>_xlfn.XLOOKUP(Orders[[#This Row],[Customer ID]],customers!$A$2:$A$1001,customers!$I$2:$I$1001,,0)</f>
        <v>No</v>
      </c>
    </row>
    <row r="101" spans="1:16" x14ac:dyDescent="0.2">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_xlfn.XLOOKUP($D101,products!$A$2:$A$49,products!$B$2:$B$49,,0)</f>
        <v>Lib</v>
      </c>
      <c r="J101" t="str">
        <f>_xlfn.XLOOKUP(Orders[[#This Row],[Product ID]],products!$A$2:$A$49,products!$C$2:$C$49,,0)</f>
        <v>M</v>
      </c>
      <c r="K101" s="4">
        <f>_xlfn.XLOOKUP(Orders[[#This Row],[Product ID]],products!$A$2:$A$49,products!$D$2:$D$49,,0)</f>
        <v>0.2</v>
      </c>
      <c r="L101" s="5">
        <f>_xlfn.XLOOKUP($D101,products!$A$2:$A$49,products!$E$2:$E$49,,0)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_xlfn.XLOOKUP($D102,products!$A$2:$A$49,products!$B$2:$B$49,,0)</f>
        <v>Ara</v>
      </c>
      <c r="J102" t="str">
        <f>_xlfn.XLOOKUP(Orders[[#This Row],[Product ID]],products!$A$2:$A$49,products!$C$2:$C$49,,0)</f>
        <v>L</v>
      </c>
      <c r="K102" s="4">
        <f>_xlfn.XLOOKUP(Orders[[#This Row],[Product ID]],products!$A$2:$A$49,products!$D$2:$D$49,,0)</f>
        <v>0.2</v>
      </c>
      <c r="L102" s="5">
        <f>_xlfn.XLOOKUP($D102,products!$A$2:$A$49,products!$E$2:$E$49,,0)</f>
        <v>3.8849999999999998</v>
      </c>
      <c r="M102" s="5">
        <f t="shared" si="3"/>
        <v>7.77</v>
      </c>
      <c r="N102" t="str">
        <f t="shared" si="4"/>
        <v>Arabica</v>
      </c>
      <c r="O102" t="str">
        <f t="shared" si="5"/>
        <v>Light</v>
      </c>
      <c r="P102" t="str">
        <f>_xlfn.XLOOKUP(Orders[[#This Row],[Customer ID]],customers!$A$2:$A$1001,customers!$I$2:$I$1001,,0)</f>
        <v>Yes</v>
      </c>
    </row>
    <row r="103" spans="1:16" x14ac:dyDescent="0.2">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_xlfn.XLOOKUP($D103,products!$A$2:$A$49,products!$B$2:$B$49,,0)</f>
        <v>Lib</v>
      </c>
      <c r="J103" t="str">
        <f>_xlfn.XLOOKUP(Orders[[#This Row],[Product ID]],products!$A$2:$A$49,products!$C$2:$C$49,,0)</f>
        <v>D</v>
      </c>
      <c r="K103" s="4">
        <f>_xlfn.XLOOKUP(Orders[[#This Row],[Product ID]],products!$A$2:$A$49,products!$D$2:$D$49,,0)</f>
        <v>2.5</v>
      </c>
      <c r="L103" s="5">
        <f>_xlfn.XLOOKUP($D103,products!$A$2:$A$49,products!$E$2:$E$49,,0)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_xlfn.XLOOKUP($D104,products!$A$2:$A$49,products!$B$2:$B$49,,0)</f>
        <v>Lib</v>
      </c>
      <c r="J104" t="str">
        <f>_xlfn.XLOOKUP(Orders[[#This Row],[Product ID]],products!$A$2:$A$49,products!$C$2:$C$49,,0)</f>
        <v>D</v>
      </c>
      <c r="K104" s="4">
        <f>_xlfn.XLOOKUP(Orders[[#This Row],[Product ID]],products!$A$2:$A$49,products!$D$2:$D$49,,0)</f>
        <v>1</v>
      </c>
      <c r="L104" s="5">
        <f>_xlfn.XLOOKUP($D104,products!$A$2:$A$49,products!$E$2:$E$49,,0)</f>
        <v>12.95</v>
      </c>
      <c r="M104" s="5">
        <f t="shared" si="3"/>
        <v>38.849999999999994</v>
      </c>
      <c r="N104" t="str">
        <f t="shared" si="4"/>
        <v>Liberica</v>
      </c>
      <c r="O104" t="str">
        <f t="shared" si="5"/>
        <v>Dark</v>
      </c>
      <c r="P104" t="str">
        <f>_xlfn.XLOOKUP(Orders[[#This Row],[Customer ID]],customers!$A$2:$A$1001,customers!$I$2:$I$1001,,0)</f>
        <v>Yes</v>
      </c>
    </row>
    <row r="105" spans="1:16" x14ac:dyDescent="0.2">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_xlfn.XLOOKUP($D105,products!$A$2:$A$49,products!$B$2:$B$49,,0)</f>
        <v>Rob</v>
      </c>
      <c r="J105" t="str">
        <f>_xlfn.XLOOKUP(Orders[[#This Row],[Product ID]],products!$A$2:$A$49,products!$C$2:$C$49,,0)</f>
        <v>M</v>
      </c>
      <c r="K105" s="4">
        <f>_xlfn.XLOOKUP(Orders[[#This Row],[Product ID]],products!$A$2:$A$49,products!$D$2:$D$49,,0)</f>
        <v>0.2</v>
      </c>
      <c r="L105" s="5">
        <f>_xlfn.XLOOKUP($D105,products!$A$2:$A$49,products!$E$2:$E$49,,0)</f>
        <v>2.9849999999999999</v>
      </c>
      <c r="M105" s="5">
        <f t="shared" si="3"/>
        <v>11.94</v>
      </c>
      <c r="N105" t="str">
        <f t="shared" si="4"/>
        <v>Robusta</v>
      </c>
      <c r="O105" t="str">
        <f t="shared" si="5"/>
        <v>Medium</v>
      </c>
      <c r="P105" t="str">
        <f>_xlfn.XLOOKUP(Orders[[#This Row],[Customer ID]],customers!$A$2:$A$1001,customers!$I$2:$I$1001,,0)</f>
        <v>No</v>
      </c>
    </row>
    <row r="106" spans="1:16" x14ac:dyDescent="0.2">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_xlfn.XLOOKUP($D106,products!$A$2:$A$49,products!$B$2:$B$49,,0)</f>
        <v>Lib</v>
      </c>
      <c r="J106" t="str">
        <f>_xlfn.XLOOKUP(Orders[[#This Row],[Product ID]],products!$A$2:$A$49,products!$C$2:$C$49,,0)</f>
        <v>M</v>
      </c>
      <c r="K106" s="4">
        <f>_xlfn.XLOOKUP(Orders[[#This Row],[Product ID]],products!$A$2:$A$49,products!$D$2:$D$49,,0)</f>
        <v>1</v>
      </c>
      <c r="L106" s="5">
        <f>_xlfn.XLOOKUP($D106,products!$A$2:$A$49,products!$E$2:$E$49,,0)</f>
        <v>14.55</v>
      </c>
      <c r="M106" s="5">
        <f t="shared" si="3"/>
        <v>87.300000000000011</v>
      </c>
      <c r="N106" t="str">
        <f t="shared" si="4"/>
        <v>Liberica</v>
      </c>
      <c r="O106" t="str">
        <f t="shared" si="5"/>
        <v>Medium</v>
      </c>
      <c r="P106" t="str">
        <f>_xlfn.XLOOKUP(Orders[[#This Row],[Customer ID]],customers!$A$2:$A$1001,customers!$I$2:$I$1001,,0)</f>
        <v>No</v>
      </c>
    </row>
    <row r="107" spans="1:16" x14ac:dyDescent="0.2">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_xlfn.XLOOKUP($D107,products!$A$2:$A$49,products!$B$2:$B$49,,0)</f>
        <v>Ara</v>
      </c>
      <c r="J107" t="str">
        <f>_xlfn.XLOOKUP(Orders[[#This Row],[Product ID]],products!$A$2:$A$49,products!$C$2:$C$49,,0)</f>
        <v>M</v>
      </c>
      <c r="K107" s="4">
        <f>_xlfn.XLOOKUP(Orders[[#This Row],[Product ID]],products!$A$2:$A$49,products!$D$2:$D$49,,0)</f>
        <v>0.5</v>
      </c>
      <c r="L107" s="5">
        <f>_xlfn.XLOOKUP($D107,products!$A$2:$A$49,products!$E$2:$E$49,,0)</f>
        <v>6.75</v>
      </c>
      <c r="M107" s="5">
        <f t="shared" si="3"/>
        <v>40.5</v>
      </c>
      <c r="N107" t="str">
        <f t="shared" si="4"/>
        <v>Arabica</v>
      </c>
      <c r="O107" t="str">
        <f t="shared" si="5"/>
        <v>Medium</v>
      </c>
      <c r="P107" t="str">
        <f>_xlfn.XLOOKUP(Orders[[#This Row],[Customer ID]],customers!$A$2:$A$1001,customers!$I$2:$I$1001,,0)</f>
        <v>Yes</v>
      </c>
    </row>
    <row r="108" spans="1:16" x14ac:dyDescent="0.2">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_xlfn.XLOOKUP($D108,products!$A$2:$A$49,products!$B$2:$B$49,,0)</f>
        <v>Exc</v>
      </c>
      <c r="J108" t="str">
        <f>_xlfn.XLOOKUP(Orders[[#This Row],[Product ID]],products!$A$2:$A$49,products!$C$2:$C$49,,0)</f>
        <v>D</v>
      </c>
      <c r="K108" s="4">
        <f>_xlfn.XLOOKUP(Orders[[#This Row],[Product ID]],products!$A$2:$A$49,products!$D$2:$D$49,,0)</f>
        <v>1</v>
      </c>
      <c r="L108" s="5">
        <f>_xlfn.XLOOKUP($D108,products!$A$2:$A$49,products!$E$2:$E$49,,0)</f>
        <v>12.15</v>
      </c>
      <c r="M108" s="5">
        <f t="shared" si="3"/>
        <v>24.3</v>
      </c>
      <c r="N108" t="str">
        <f t="shared" si="4"/>
        <v>Excelsa</v>
      </c>
      <c r="O108" t="str">
        <f t="shared" si="5"/>
        <v>Dark</v>
      </c>
      <c r="P108" t="str">
        <f>_xlfn.XLOOKUP(Orders[[#This Row],[Customer ID]],customers!$A$2:$A$1001,customers!$I$2:$I$1001,,0)</f>
        <v>No</v>
      </c>
    </row>
    <row r="109" spans="1:16" x14ac:dyDescent="0.2">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_xlfn.XLOOKUP($D109,products!$A$2:$A$49,products!$B$2:$B$49,,0)</f>
        <v>Rob</v>
      </c>
      <c r="J109" t="str">
        <f>_xlfn.XLOOKUP(Orders[[#This Row],[Product ID]],products!$A$2:$A$49,products!$C$2:$C$49,,0)</f>
        <v>M</v>
      </c>
      <c r="K109" s="4">
        <f>_xlfn.XLOOKUP(Orders[[#This Row],[Product ID]],products!$A$2:$A$49,products!$D$2:$D$49,,0)</f>
        <v>0.5</v>
      </c>
      <c r="L109" s="5">
        <f>_xlfn.XLOOKUP($D109,products!$A$2:$A$49,products!$E$2:$E$49,,0)</f>
        <v>5.97</v>
      </c>
      <c r="M109" s="5">
        <f t="shared" si="3"/>
        <v>17.91</v>
      </c>
      <c r="N109" t="str">
        <f t="shared" si="4"/>
        <v>Robusta</v>
      </c>
      <c r="O109" t="str">
        <f t="shared" si="5"/>
        <v>Medium</v>
      </c>
      <c r="P109" t="str">
        <f>_xlfn.XLOOKUP(Orders[[#This Row],[Customer ID]],customers!$A$2:$A$1001,customers!$I$2:$I$1001,,0)</f>
        <v>Yes</v>
      </c>
    </row>
    <row r="110" spans="1:16" x14ac:dyDescent="0.2">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_xlfn.XLOOKUP($D110,products!$A$2:$A$49,products!$B$2:$B$49,,0)</f>
        <v>Ara</v>
      </c>
      <c r="J110" t="str">
        <f>_xlfn.XLOOKUP(Orders[[#This Row],[Product ID]],products!$A$2:$A$49,products!$C$2:$C$49,,0)</f>
        <v>M</v>
      </c>
      <c r="K110" s="4">
        <f>_xlfn.XLOOKUP(Orders[[#This Row],[Product ID]],products!$A$2:$A$49,products!$D$2:$D$49,,0)</f>
        <v>0.5</v>
      </c>
      <c r="L110" s="5">
        <f>_xlfn.XLOOKUP($D110,products!$A$2:$A$49,products!$E$2:$E$49,,0)</f>
        <v>6.75</v>
      </c>
      <c r="M110" s="5">
        <f t="shared" si="3"/>
        <v>27</v>
      </c>
      <c r="N110" t="str">
        <f t="shared" si="4"/>
        <v>Arabica</v>
      </c>
      <c r="O110" t="str">
        <f t="shared" si="5"/>
        <v>Medium</v>
      </c>
      <c r="P110" t="str">
        <f>_xlfn.XLOOKUP(Orders[[#This Row],[Customer ID]],customers!$A$2:$A$1001,customers!$I$2:$I$1001,,0)</f>
        <v>No</v>
      </c>
    </row>
    <row r="111" spans="1:16" x14ac:dyDescent="0.2">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_xlfn.XLOOKUP($D111,products!$A$2:$A$49,products!$B$2:$B$49,,0)</f>
        <v>Lib</v>
      </c>
      <c r="J111" t="str">
        <f>_xlfn.XLOOKUP(Orders[[#This Row],[Product ID]],products!$A$2:$A$49,products!$C$2:$C$49,,0)</f>
        <v>D</v>
      </c>
      <c r="K111" s="4">
        <f>_xlfn.XLOOKUP(Orders[[#This Row],[Product ID]],products!$A$2:$A$49,products!$D$2:$D$49,,0)</f>
        <v>0.5</v>
      </c>
      <c r="L111" s="5">
        <f>_xlfn.XLOOKUP($D111,products!$A$2:$A$49,products!$E$2:$E$49,,0)</f>
        <v>7.77</v>
      </c>
      <c r="M111" s="5">
        <f t="shared" si="3"/>
        <v>7.77</v>
      </c>
      <c r="N111" t="str">
        <f t="shared" si="4"/>
        <v>Liberica</v>
      </c>
      <c r="O111" t="str">
        <f t="shared" si="5"/>
        <v>Dark</v>
      </c>
      <c r="P111" t="str">
        <f>_xlfn.XLOOKUP(Orders[[#This Row],[Customer ID]],customers!$A$2:$A$1001,customers!$I$2:$I$1001,,0)</f>
        <v>Yes</v>
      </c>
    </row>
    <row r="112" spans="1:16" x14ac:dyDescent="0.2">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_xlfn.XLOOKUP($D112,products!$A$2:$A$49,products!$B$2:$B$49,,0)</f>
        <v>Exc</v>
      </c>
      <c r="J112" t="str">
        <f>_xlfn.XLOOKUP(Orders[[#This Row],[Product ID]],products!$A$2:$A$49,products!$C$2:$C$49,,0)</f>
        <v>L</v>
      </c>
      <c r="K112" s="4">
        <f>_xlfn.XLOOKUP(Orders[[#This Row],[Product ID]],products!$A$2:$A$49,products!$D$2:$D$49,,0)</f>
        <v>0.2</v>
      </c>
      <c r="L112" s="5">
        <f>_xlfn.XLOOKUP($D112,products!$A$2:$A$49,products!$E$2:$E$49,,0)</f>
        <v>4.4550000000000001</v>
      </c>
      <c r="M112" s="5">
        <f t="shared" si="3"/>
        <v>13.365</v>
      </c>
      <c r="N112" t="str">
        <f t="shared" si="4"/>
        <v>Excelsa</v>
      </c>
      <c r="O112" t="str">
        <f t="shared" si="5"/>
        <v>Light</v>
      </c>
      <c r="P112" t="str">
        <f>_xlfn.XLOOKUP(Orders[[#This Row],[Customer ID]],customers!$A$2:$A$1001,customers!$I$2:$I$1001,,0)</f>
        <v>Yes</v>
      </c>
    </row>
    <row r="113" spans="1:16" x14ac:dyDescent="0.2">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_xlfn.XLOOKUP($D113,products!$A$2:$A$49,products!$B$2:$B$49,,0)</f>
        <v>Rob</v>
      </c>
      <c r="J113" t="str">
        <f>_xlfn.XLOOKUP(Orders[[#This Row],[Product ID]],products!$A$2:$A$49,products!$C$2:$C$49,,0)</f>
        <v>D</v>
      </c>
      <c r="K113" s="4">
        <f>_xlfn.XLOOKUP(Orders[[#This Row],[Product ID]],products!$A$2:$A$49,products!$D$2:$D$49,,0)</f>
        <v>0.5</v>
      </c>
      <c r="L113" s="5">
        <f>_xlfn.XLOOKUP($D113,products!$A$2:$A$49,products!$E$2:$E$49,,0)</f>
        <v>5.3699999999999992</v>
      </c>
      <c r="M113" s="5">
        <f t="shared" si="3"/>
        <v>26.849999999999994</v>
      </c>
      <c r="N113" t="str">
        <f t="shared" si="4"/>
        <v>Robusta</v>
      </c>
      <c r="O113" t="str">
        <f t="shared" si="5"/>
        <v>Dark</v>
      </c>
      <c r="P113" t="str">
        <f>_xlfn.XLOOKUP(Orders[[#This Row],[Customer ID]],customers!$A$2:$A$1001,customers!$I$2:$I$1001,,0)</f>
        <v>No</v>
      </c>
    </row>
    <row r="114" spans="1:16" x14ac:dyDescent="0.2">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_xlfn.XLOOKUP($D114,products!$A$2:$A$49,products!$B$2:$B$49,,0)</f>
        <v>Ara</v>
      </c>
      <c r="J114" t="str">
        <f>_xlfn.XLOOKUP(Orders[[#This Row],[Product ID]],products!$A$2:$A$49,products!$C$2:$C$49,,0)</f>
        <v>M</v>
      </c>
      <c r="K114" s="4">
        <f>_xlfn.XLOOKUP(Orders[[#This Row],[Product ID]],products!$A$2:$A$49,products!$D$2:$D$49,,0)</f>
        <v>1</v>
      </c>
      <c r="L114" s="5">
        <f>_xlfn.XLOOKUP($D114,products!$A$2:$A$49,products!$E$2:$E$49,,0)</f>
        <v>11.25</v>
      </c>
      <c r="M114" s="5">
        <f t="shared" si="3"/>
        <v>11.25</v>
      </c>
      <c r="N114" t="str">
        <f t="shared" si="4"/>
        <v>Arabica</v>
      </c>
      <c r="O114" t="str">
        <f t="shared" si="5"/>
        <v>Medium</v>
      </c>
      <c r="P114" t="str">
        <f>_xlfn.XLOOKUP(Orders[[#This Row],[Customer ID]],customers!$A$2:$A$1001,customers!$I$2:$I$1001,,0)</f>
        <v>No</v>
      </c>
    </row>
    <row r="115" spans="1:16" x14ac:dyDescent="0.2">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_xlfn.XLOOKUP($D115,products!$A$2:$A$49,products!$B$2:$B$49,,0)</f>
        <v>Lib</v>
      </c>
      <c r="J115" t="str">
        <f>_xlfn.XLOOKUP(Orders[[#This Row],[Product ID]],products!$A$2:$A$49,products!$C$2:$C$49,,0)</f>
        <v>M</v>
      </c>
      <c r="K115" s="4">
        <f>_xlfn.XLOOKUP(Orders[[#This Row],[Product ID]],products!$A$2:$A$49,products!$D$2:$D$49,,0)</f>
        <v>1</v>
      </c>
      <c r="L115" s="5">
        <f>_xlfn.XLOOKUP($D115,products!$A$2:$A$49,products!$E$2:$E$49,,0)</f>
        <v>14.55</v>
      </c>
      <c r="M115" s="5">
        <f t="shared" si="3"/>
        <v>14.55</v>
      </c>
      <c r="N115" t="str">
        <f t="shared" si="4"/>
        <v>Liberica</v>
      </c>
      <c r="O115" t="str">
        <f t="shared" si="5"/>
        <v>Medium</v>
      </c>
      <c r="P115" t="str">
        <f>_xlfn.XLOOKUP(Orders[[#This Row],[Customer ID]],customers!$A$2:$A$1001,customers!$I$2:$I$1001,,0)</f>
        <v>No</v>
      </c>
    </row>
    <row r="116" spans="1:16" x14ac:dyDescent="0.2">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_xlfn.XLOOKUP($D116,products!$A$2:$A$49,products!$B$2:$B$49,,0)</f>
        <v>Rob</v>
      </c>
      <c r="J116" t="str">
        <f>_xlfn.XLOOKUP(Orders[[#This Row],[Product ID]],products!$A$2:$A$49,products!$C$2:$C$49,,0)</f>
        <v>L</v>
      </c>
      <c r="K116" s="4">
        <f>_xlfn.XLOOKUP(Orders[[#This Row],[Product ID]],products!$A$2:$A$49,products!$D$2:$D$49,,0)</f>
        <v>0.2</v>
      </c>
      <c r="L116" s="5">
        <f>_xlfn.XLOOKUP($D116,products!$A$2:$A$49,products!$E$2:$E$49,,0)</f>
        <v>3.5849999999999995</v>
      </c>
      <c r="M116" s="5">
        <f t="shared" si="3"/>
        <v>14.339999999999998</v>
      </c>
      <c r="N116" t="str">
        <f t="shared" si="4"/>
        <v>Robusta</v>
      </c>
      <c r="O116" t="str">
        <f t="shared" si="5"/>
        <v>Light</v>
      </c>
      <c r="P116" t="str">
        <f>_xlfn.XLOOKUP(Orders[[#This Row],[Customer ID]],customers!$A$2:$A$1001,customers!$I$2:$I$1001,,0)</f>
        <v>No</v>
      </c>
    </row>
    <row r="117" spans="1:16" x14ac:dyDescent="0.2">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_xlfn.XLOOKUP($D117,products!$A$2:$A$49,products!$B$2:$B$49,,0)</f>
        <v>Lib</v>
      </c>
      <c r="J117" t="str">
        <f>_xlfn.XLOOKUP(Orders[[#This Row],[Product ID]],products!$A$2:$A$49,products!$C$2:$C$49,,0)</f>
        <v>L</v>
      </c>
      <c r="K117" s="4">
        <f>_xlfn.XLOOKUP(Orders[[#This Row],[Product ID]],products!$A$2:$A$49,products!$D$2:$D$49,,0)</f>
        <v>1</v>
      </c>
      <c r="L117" s="5">
        <f>_xlfn.XLOOKUP($D117,products!$A$2:$A$49,products!$E$2:$E$49,,0)</f>
        <v>15.85</v>
      </c>
      <c r="M117" s="5">
        <f t="shared" si="3"/>
        <v>15.85</v>
      </c>
      <c r="N117" t="str">
        <f t="shared" si="4"/>
        <v>Liberica</v>
      </c>
      <c r="O117" t="str">
        <f t="shared" si="5"/>
        <v>Light</v>
      </c>
      <c r="P117" t="str">
        <f>_xlfn.XLOOKUP(Orders[[#This Row],[Customer ID]],customers!$A$2:$A$1001,customers!$I$2:$I$1001,,0)</f>
        <v>No</v>
      </c>
    </row>
    <row r="118" spans="1:16" x14ac:dyDescent="0.2">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_xlfn.XLOOKUP($D118,products!$A$2:$A$49,products!$B$2:$B$49,,0)</f>
        <v>Lib</v>
      </c>
      <c r="J118" t="str">
        <f>_xlfn.XLOOKUP(Orders[[#This Row],[Product ID]],products!$A$2:$A$49,products!$C$2:$C$49,,0)</f>
        <v>L</v>
      </c>
      <c r="K118" s="4">
        <f>_xlfn.XLOOKUP(Orders[[#This Row],[Product ID]],products!$A$2:$A$49,products!$D$2:$D$49,,0)</f>
        <v>0.2</v>
      </c>
      <c r="L118" s="5">
        <f>_xlfn.XLOOKUP($D118,products!$A$2:$A$49,products!$E$2:$E$49,,0)</f>
        <v>4.7549999999999999</v>
      </c>
      <c r="M118" s="5">
        <f t="shared" si="3"/>
        <v>19.02</v>
      </c>
      <c r="N118" t="str">
        <f t="shared" si="4"/>
        <v>Liberica</v>
      </c>
      <c r="O118" t="str">
        <f t="shared" si="5"/>
        <v>Light</v>
      </c>
      <c r="P118" t="str">
        <f>_xlfn.XLOOKUP(Orders[[#This Row],[Customer ID]],customers!$A$2:$A$1001,customers!$I$2:$I$1001,,0)</f>
        <v>Yes</v>
      </c>
    </row>
    <row r="119" spans="1:16" x14ac:dyDescent="0.2">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_xlfn.XLOOKUP($D119,products!$A$2:$A$49,products!$B$2:$B$49,,0)</f>
        <v>Lib</v>
      </c>
      <c r="J119" t="str">
        <f>_xlfn.XLOOKUP(Orders[[#This Row],[Product ID]],products!$A$2:$A$49,products!$C$2:$C$49,,0)</f>
        <v>L</v>
      </c>
      <c r="K119" s="4">
        <f>_xlfn.XLOOKUP(Orders[[#This Row],[Product ID]],products!$A$2:$A$49,products!$D$2:$D$49,,0)</f>
        <v>0.5</v>
      </c>
      <c r="L119" s="5">
        <f>_xlfn.XLOOKUP($D119,products!$A$2:$A$49,products!$E$2:$E$49,,0)</f>
        <v>9.51</v>
      </c>
      <c r="M119" s="5">
        <f t="shared" si="3"/>
        <v>38.04</v>
      </c>
      <c r="N119" t="str">
        <f t="shared" si="4"/>
        <v>Liberica</v>
      </c>
      <c r="O119" t="str">
        <f t="shared" si="5"/>
        <v>Light</v>
      </c>
      <c r="P119" t="str">
        <f>_xlfn.XLOOKUP(Orders[[#This Row],[Customer ID]],customers!$A$2:$A$1001,customers!$I$2:$I$1001,,0)</f>
        <v>No</v>
      </c>
    </row>
    <row r="120" spans="1:16" x14ac:dyDescent="0.2">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_xlfn.XLOOKUP($D120,products!$A$2:$A$49,products!$B$2:$B$49,,0)</f>
        <v>Exc</v>
      </c>
      <c r="J120" t="str">
        <f>_xlfn.XLOOKUP(Orders[[#This Row],[Product ID]],products!$A$2:$A$49,products!$C$2:$C$49,,0)</f>
        <v>D</v>
      </c>
      <c r="K120" s="4">
        <f>_xlfn.XLOOKUP(Orders[[#This Row],[Product ID]],products!$A$2:$A$49,products!$D$2:$D$49,,0)</f>
        <v>0.5</v>
      </c>
      <c r="L120" s="5">
        <f>_xlfn.XLOOKUP($D120,products!$A$2:$A$49,products!$E$2:$E$49,,0)</f>
        <v>7.29</v>
      </c>
      <c r="M120" s="5">
        <f t="shared" si="3"/>
        <v>21.87</v>
      </c>
      <c r="N120" t="str">
        <f t="shared" si="4"/>
        <v>Excelsa</v>
      </c>
      <c r="O120" t="str">
        <f t="shared" si="5"/>
        <v>Dark</v>
      </c>
      <c r="P120" t="str">
        <f>_xlfn.XLOOKUP(Orders[[#This Row],[Customer ID]],customers!$A$2:$A$1001,customers!$I$2:$I$1001,,0)</f>
        <v>Yes</v>
      </c>
    </row>
    <row r="121" spans="1:16" x14ac:dyDescent="0.2">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_xlfn.XLOOKUP($D121,products!$A$2:$A$49,products!$B$2:$B$49,,0)</f>
        <v>Exc</v>
      </c>
      <c r="J121" t="str">
        <f>_xlfn.XLOOKUP(Orders[[#This Row],[Product ID]],products!$A$2:$A$49,products!$C$2:$C$49,,0)</f>
        <v>M</v>
      </c>
      <c r="K121" s="4">
        <f>_xlfn.XLOOKUP(Orders[[#This Row],[Product ID]],products!$A$2:$A$49,products!$D$2:$D$49,,0)</f>
        <v>0.2</v>
      </c>
      <c r="L121" s="5">
        <f>_xlfn.XLOOKUP($D121,products!$A$2:$A$49,products!$E$2:$E$49,,0)</f>
        <v>4.125</v>
      </c>
      <c r="M121" s="5">
        <f t="shared" si="3"/>
        <v>4.125</v>
      </c>
      <c r="N121" t="str">
        <f t="shared" si="4"/>
        <v>Excelsa</v>
      </c>
      <c r="O121" t="str">
        <f t="shared" si="5"/>
        <v>Medium</v>
      </c>
      <c r="P121" t="str">
        <f>_xlfn.XLOOKUP(Orders[[#This Row],[Customer ID]],customers!$A$2:$A$1001,customers!$I$2:$I$1001,,0)</f>
        <v>No</v>
      </c>
    </row>
    <row r="122" spans="1:16" x14ac:dyDescent="0.2">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_xlfn.XLOOKUP($D122,products!$A$2:$A$49,products!$B$2:$B$49,,0)</f>
        <v>Ara</v>
      </c>
      <c r="J122" t="str">
        <f>_xlfn.XLOOKUP(Orders[[#This Row],[Product ID]],products!$A$2:$A$49,products!$C$2:$C$49,,0)</f>
        <v>L</v>
      </c>
      <c r="K122" s="4">
        <f>_xlfn.XLOOKUP(Orders[[#This Row],[Product ID]],products!$A$2:$A$49,products!$D$2:$D$49,,0)</f>
        <v>0.2</v>
      </c>
      <c r="L122" s="5">
        <f>_xlfn.XLOOKUP($D122,products!$A$2:$A$49,products!$E$2:$E$49,,0)</f>
        <v>3.8849999999999998</v>
      </c>
      <c r="M122" s="5">
        <f t="shared" si="3"/>
        <v>3.8849999999999998</v>
      </c>
      <c r="N122" t="str">
        <f t="shared" si="4"/>
        <v>Arabica</v>
      </c>
      <c r="O122" t="str">
        <f t="shared" si="5"/>
        <v>Light</v>
      </c>
      <c r="P122" t="str">
        <f>_xlfn.XLOOKUP(Orders[[#This Row],[Customer ID]],customers!$A$2:$A$1001,customers!$I$2:$I$1001,,0)</f>
        <v>No</v>
      </c>
    </row>
    <row r="123" spans="1:16" x14ac:dyDescent="0.2">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_xlfn.XLOOKUP($D123,products!$A$2:$A$49,products!$B$2:$B$49,,0)</f>
        <v>Exc</v>
      </c>
      <c r="J123" t="str">
        <f>_xlfn.XLOOKUP(Orders[[#This Row],[Product ID]],products!$A$2:$A$49,products!$C$2:$C$49,,0)</f>
        <v>M</v>
      </c>
      <c r="K123" s="4">
        <f>_xlfn.XLOOKUP(Orders[[#This Row],[Product ID]],products!$A$2:$A$49,products!$D$2:$D$49,,0)</f>
        <v>1</v>
      </c>
      <c r="L123" s="5">
        <f>_xlfn.XLOOKUP($D123,products!$A$2:$A$49,products!$E$2:$E$49,,0)</f>
        <v>13.75</v>
      </c>
      <c r="M123" s="5">
        <f t="shared" si="3"/>
        <v>68.75</v>
      </c>
      <c r="N123" t="str">
        <f t="shared" si="4"/>
        <v>Excelsa</v>
      </c>
      <c r="O123" t="str">
        <f t="shared" si="5"/>
        <v>Medium</v>
      </c>
      <c r="P123" t="str">
        <f>_xlfn.XLOOKUP(Orders[[#This Row],[Customer ID]],customers!$A$2:$A$1001,customers!$I$2:$I$1001,,0)</f>
        <v>No</v>
      </c>
    </row>
    <row r="124" spans="1:16" x14ac:dyDescent="0.2">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_xlfn.XLOOKUP($D124,products!$A$2:$A$49,products!$B$2:$B$49,,0)</f>
        <v>Ara</v>
      </c>
      <c r="J124" t="str">
        <f>_xlfn.XLOOKUP(Orders[[#This Row],[Product ID]],products!$A$2:$A$49,products!$C$2:$C$49,,0)</f>
        <v>D</v>
      </c>
      <c r="K124" s="4">
        <f>_xlfn.XLOOKUP(Orders[[#This Row],[Product ID]],products!$A$2:$A$49,products!$D$2:$D$49,,0)</f>
        <v>0.5</v>
      </c>
      <c r="L124" s="5">
        <f>_xlfn.XLOOKUP($D124,products!$A$2:$A$49,products!$E$2:$E$49,,0)</f>
        <v>5.97</v>
      </c>
      <c r="M124" s="5">
        <f t="shared" si="3"/>
        <v>23.88</v>
      </c>
      <c r="N124" t="str">
        <f t="shared" si="4"/>
        <v>Arabica</v>
      </c>
      <c r="O124" t="str">
        <f t="shared" si="5"/>
        <v>Dark</v>
      </c>
      <c r="P124" t="str">
        <f>_xlfn.XLOOKUP(Orders[[#This Row],[Customer ID]],customers!$A$2:$A$1001,customers!$I$2:$I$1001,,0)</f>
        <v>Yes</v>
      </c>
    </row>
    <row r="125" spans="1:16" x14ac:dyDescent="0.2">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_xlfn.XLOOKUP($D125,products!$A$2:$A$49,products!$B$2:$B$49,,0)</f>
        <v>Lib</v>
      </c>
      <c r="J125" t="str">
        <f>_xlfn.XLOOKUP(Orders[[#This Row],[Product ID]],products!$A$2:$A$49,products!$C$2:$C$49,,0)</f>
        <v>L</v>
      </c>
      <c r="K125" s="4">
        <f>_xlfn.XLOOKUP(Orders[[#This Row],[Product ID]],products!$A$2:$A$49,products!$D$2:$D$49,,0)</f>
        <v>2.5</v>
      </c>
      <c r="L125" s="5">
        <f>_xlfn.XLOOKUP($D125,products!$A$2:$A$49,products!$E$2:$E$49,,0)</f>
        <v>36.454999999999998</v>
      </c>
      <c r="M125" s="5">
        <f t="shared" si="3"/>
        <v>145.82</v>
      </c>
      <c r="N125" t="str">
        <f t="shared" si="4"/>
        <v>Liberica</v>
      </c>
      <c r="O125" t="str">
        <f t="shared" si="5"/>
        <v>Light</v>
      </c>
      <c r="P125" t="str">
        <f>_xlfn.XLOOKUP(Orders[[#This Row],[Customer ID]],customers!$A$2:$A$1001,customers!$I$2:$I$1001,,0)</f>
        <v>No</v>
      </c>
    </row>
    <row r="126" spans="1:16" x14ac:dyDescent="0.2">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_xlfn.XLOOKUP($D126,products!$A$2:$A$49,products!$B$2:$B$49,,0)</f>
        <v>Lib</v>
      </c>
      <c r="J126" t="str">
        <f>_xlfn.XLOOKUP(Orders[[#This Row],[Product ID]],products!$A$2:$A$49,products!$C$2:$C$49,,0)</f>
        <v>M</v>
      </c>
      <c r="K126" s="4">
        <f>_xlfn.XLOOKUP(Orders[[#This Row],[Product ID]],products!$A$2:$A$49,products!$D$2:$D$49,,0)</f>
        <v>0.2</v>
      </c>
      <c r="L126" s="5">
        <f>_xlfn.XLOOKUP($D126,products!$A$2:$A$49,products!$E$2:$E$49,,0)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_xlfn.XLOOKUP($D127,products!$A$2:$A$49,products!$B$2:$B$49,,0)</f>
        <v>Lib</v>
      </c>
      <c r="J127" t="str">
        <f>_xlfn.XLOOKUP(Orders[[#This Row],[Product ID]],products!$A$2:$A$49,products!$C$2:$C$49,,0)</f>
        <v>M</v>
      </c>
      <c r="K127" s="4">
        <f>_xlfn.XLOOKUP(Orders[[#This Row],[Product ID]],products!$A$2:$A$49,products!$D$2:$D$49,,0)</f>
        <v>0.5</v>
      </c>
      <c r="L127" s="5">
        <f>_xlfn.XLOOKUP($D127,products!$A$2:$A$49,products!$E$2:$E$49,,0)</f>
        <v>8.73</v>
      </c>
      <c r="M127" s="5">
        <f t="shared" si="3"/>
        <v>26.19</v>
      </c>
      <c r="N127" t="str">
        <f t="shared" si="4"/>
        <v>Liberica</v>
      </c>
      <c r="O127" t="str">
        <f t="shared" si="5"/>
        <v>Medium</v>
      </c>
      <c r="P127" t="str">
        <f>_xlfn.XLOOKUP(Orders[[#This Row],[Customer ID]],customers!$A$2:$A$1001,customers!$I$2:$I$1001,,0)</f>
        <v>Yes</v>
      </c>
    </row>
    <row r="128" spans="1:16" x14ac:dyDescent="0.2">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_xlfn.XLOOKUP($D128,products!$A$2:$A$49,products!$B$2:$B$49,,0)</f>
        <v>Ara</v>
      </c>
      <c r="J128" t="str">
        <f>_xlfn.XLOOKUP(Orders[[#This Row],[Product ID]],products!$A$2:$A$49,products!$C$2:$C$49,,0)</f>
        <v>M</v>
      </c>
      <c r="K128" s="4">
        <f>_xlfn.XLOOKUP(Orders[[#This Row],[Product ID]],products!$A$2:$A$49,products!$D$2:$D$49,,0)</f>
        <v>1</v>
      </c>
      <c r="L128" s="5">
        <f>_xlfn.XLOOKUP($D128,products!$A$2:$A$49,products!$E$2:$E$49,,0)</f>
        <v>11.25</v>
      </c>
      <c r="M128" s="5">
        <f t="shared" si="3"/>
        <v>11.25</v>
      </c>
      <c r="N128" t="str">
        <f t="shared" si="4"/>
        <v>Arabica</v>
      </c>
      <c r="O128" t="str">
        <f t="shared" si="5"/>
        <v>Medium</v>
      </c>
      <c r="P128" t="str">
        <f>_xlfn.XLOOKUP(Orders[[#This Row],[Customer ID]],customers!$A$2:$A$1001,customers!$I$2:$I$1001,,0)</f>
        <v>No</v>
      </c>
    </row>
    <row r="129" spans="1:16" x14ac:dyDescent="0.2">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_xlfn.XLOOKUP($D129,products!$A$2:$A$49,products!$B$2:$B$49,,0)</f>
        <v>Lib</v>
      </c>
      <c r="J129" t="str">
        <f>_xlfn.XLOOKUP(Orders[[#This Row],[Product ID]],products!$A$2:$A$49,products!$C$2:$C$49,,0)</f>
        <v>D</v>
      </c>
      <c r="K129" s="4">
        <f>_xlfn.XLOOKUP(Orders[[#This Row],[Product ID]],products!$A$2:$A$49,products!$D$2:$D$49,,0)</f>
        <v>1</v>
      </c>
      <c r="L129" s="5">
        <f>_xlfn.XLOOKUP($D129,products!$A$2:$A$49,products!$E$2:$E$49,,0)</f>
        <v>12.95</v>
      </c>
      <c r="M129" s="5">
        <f t="shared" si="3"/>
        <v>77.699999999999989</v>
      </c>
      <c r="N129" t="str">
        <f t="shared" si="4"/>
        <v>Liberica</v>
      </c>
      <c r="O129" t="str">
        <f t="shared" si="5"/>
        <v>Dark</v>
      </c>
      <c r="P129" t="str">
        <f>_xlfn.XLOOKUP(Orders[[#This Row],[Customer ID]],customers!$A$2:$A$1001,customers!$I$2:$I$1001,,0)</f>
        <v>No</v>
      </c>
    </row>
    <row r="130" spans="1:16" x14ac:dyDescent="0.2">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_xlfn.XLOOKUP($D130,products!$A$2:$A$49,products!$B$2:$B$49,,0)</f>
        <v>Ara</v>
      </c>
      <c r="J130" t="str">
        <f>_xlfn.XLOOKUP(Orders[[#This Row],[Product ID]],products!$A$2:$A$49,products!$C$2:$C$49,,0)</f>
        <v>M</v>
      </c>
      <c r="K130" s="4">
        <f>_xlfn.XLOOKUP(Orders[[#This Row],[Product ID]],products!$A$2:$A$49,products!$D$2:$D$49,,0)</f>
        <v>0.5</v>
      </c>
      <c r="L130" s="5">
        <f>_xlfn.XLOOKUP($D130,products!$A$2:$A$49,products!$E$2:$E$49,,0)</f>
        <v>6.75</v>
      </c>
      <c r="M130" s="5">
        <f t="shared" si="3"/>
        <v>6.75</v>
      </c>
      <c r="N130" t="str">
        <f t="shared" si="4"/>
        <v>Arabica</v>
      </c>
      <c r="O130" t="str">
        <f t="shared" si="5"/>
        <v>Medium</v>
      </c>
      <c r="P130" t="str">
        <f>_xlfn.XLOOKUP(Orders[[#This Row],[Customer ID]],customers!$A$2:$A$1001,customers!$I$2:$I$1001,,0)</f>
        <v>No</v>
      </c>
    </row>
    <row r="131" spans="1:16" x14ac:dyDescent="0.2">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_xlfn.XLOOKUP($D131,products!$A$2:$A$49,products!$B$2:$B$49,,0)</f>
        <v>Exc</v>
      </c>
      <c r="J131" t="str">
        <f>_xlfn.XLOOKUP(Orders[[#This Row],[Product ID]],products!$A$2:$A$49,products!$C$2:$C$49,,0)</f>
        <v>D</v>
      </c>
      <c r="K131" s="4">
        <f>_xlfn.XLOOKUP(Orders[[#This Row],[Product ID]],products!$A$2:$A$49,products!$D$2:$D$49,,0)</f>
        <v>1</v>
      </c>
      <c r="L131" s="5">
        <f>_xlfn.XLOOKUP($D131,products!$A$2:$A$49,products!$E$2:$E$49,,0)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_xlfn.XLOOKUP($D132,products!$A$2:$A$49,products!$B$2:$B$49,,0)</f>
        <v>Ara</v>
      </c>
      <c r="J132" t="str">
        <f>_xlfn.XLOOKUP(Orders[[#This Row],[Product ID]],products!$A$2:$A$49,products!$C$2:$C$49,,0)</f>
        <v>L</v>
      </c>
      <c r="K132" s="4">
        <f>_xlfn.XLOOKUP(Orders[[#This Row],[Product ID]],products!$A$2:$A$49,products!$D$2:$D$49,,0)</f>
        <v>2.5</v>
      </c>
      <c r="L132" s="5">
        <f>_xlfn.XLOOKUP($D132,products!$A$2:$A$49,products!$E$2:$E$49,,0)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_xlfn.XLOOKUP($D133,products!$A$2:$A$49,products!$B$2:$B$49,,0)</f>
        <v>Exc</v>
      </c>
      <c r="J133" t="str">
        <f>_xlfn.XLOOKUP(Orders[[#This Row],[Product ID]],products!$A$2:$A$49,products!$C$2:$C$49,,0)</f>
        <v>D</v>
      </c>
      <c r="K133" s="4">
        <f>_xlfn.XLOOKUP(Orders[[#This Row],[Product ID]],products!$A$2:$A$49,products!$D$2:$D$49,,0)</f>
        <v>0.5</v>
      </c>
      <c r="L133" s="5">
        <f>_xlfn.XLOOKUP($D133,products!$A$2:$A$49,products!$E$2:$E$49,,0)</f>
        <v>7.29</v>
      </c>
      <c r="M133" s="5">
        <f t="shared" si="6"/>
        <v>14.58</v>
      </c>
      <c r="N133" t="str">
        <f t="shared" si="7"/>
        <v>Excelsa</v>
      </c>
      <c r="O133" t="str">
        <f t="shared" si="8"/>
        <v>Dark</v>
      </c>
      <c r="P133" t="str">
        <f>_xlfn.XLOOKUP(Orders[[#This Row],[Customer ID]],customers!$A$2:$A$1001,customers!$I$2:$I$1001,,0)</f>
        <v>Yes</v>
      </c>
    </row>
    <row r="134" spans="1:16" x14ac:dyDescent="0.2">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_xlfn.XLOOKUP($D134,products!$A$2:$A$49,products!$B$2:$B$49,,0)</f>
        <v>Ara</v>
      </c>
      <c r="J134" t="str">
        <f>_xlfn.XLOOKUP(Orders[[#This Row],[Product ID]],products!$A$2:$A$49,products!$C$2:$C$49,,0)</f>
        <v>L</v>
      </c>
      <c r="K134" s="4">
        <f>_xlfn.XLOOKUP(Orders[[#This Row],[Product ID]],products!$A$2:$A$49,products!$D$2:$D$49,,0)</f>
        <v>2.5</v>
      </c>
      <c r="L134" s="5">
        <f>_xlfn.XLOOKUP($D134,products!$A$2:$A$49,products!$E$2:$E$49,,0)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_xlfn.XLOOKUP($D135,products!$A$2:$A$49,products!$B$2:$B$49,,0)</f>
        <v>Lib</v>
      </c>
      <c r="J135" t="str">
        <f>_xlfn.XLOOKUP(Orders[[#This Row],[Product ID]],products!$A$2:$A$49,products!$C$2:$C$49,,0)</f>
        <v>D</v>
      </c>
      <c r="K135" s="4">
        <f>_xlfn.XLOOKUP(Orders[[#This Row],[Product ID]],products!$A$2:$A$49,products!$D$2:$D$49,,0)</f>
        <v>1</v>
      </c>
      <c r="L135" s="5">
        <f>_xlfn.XLOOKUP($D135,products!$A$2:$A$49,products!$E$2:$E$49,,0)</f>
        <v>12.95</v>
      </c>
      <c r="M135" s="5">
        <f t="shared" si="6"/>
        <v>12.95</v>
      </c>
      <c r="N135" t="str">
        <f t="shared" si="7"/>
        <v>Liberica</v>
      </c>
      <c r="O135" t="str">
        <f t="shared" si="8"/>
        <v>Dark</v>
      </c>
      <c r="P135" t="str">
        <f>_xlfn.XLOOKUP(Orders[[#This Row],[Customer ID]],customers!$A$2:$A$1001,customers!$I$2:$I$1001,,0)</f>
        <v>No</v>
      </c>
    </row>
    <row r="136" spans="1:16" x14ac:dyDescent="0.2">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_xlfn.XLOOKUP($D136,products!$A$2:$A$49,products!$B$2:$B$49,,0)</f>
        <v>Exc</v>
      </c>
      <c r="J136" t="str">
        <f>_xlfn.XLOOKUP(Orders[[#This Row],[Product ID]],products!$A$2:$A$49,products!$C$2:$C$49,,0)</f>
        <v>M</v>
      </c>
      <c r="K136" s="4">
        <f>_xlfn.XLOOKUP(Orders[[#This Row],[Product ID]],products!$A$2:$A$49,products!$D$2:$D$49,,0)</f>
        <v>2.5</v>
      </c>
      <c r="L136" s="5">
        <f>_xlfn.XLOOKUP($D136,products!$A$2:$A$49,products!$E$2:$E$49,,0)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_xlfn.XLOOKUP($D137,products!$A$2:$A$49,products!$B$2:$B$49,,0)</f>
        <v>Ara</v>
      </c>
      <c r="J137" t="str">
        <f>_xlfn.XLOOKUP(Orders[[#This Row],[Product ID]],products!$A$2:$A$49,products!$C$2:$C$49,,0)</f>
        <v>L</v>
      </c>
      <c r="K137" s="4">
        <f>_xlfn.XLOOKUP(Orders[[#This Row],[Product ID]],products!$A$2:$A$49,products!$D$2:$D$49,,0)</f>
        <v>0.5</v>
      </c>
      <c r="L137" s="5">
        <f>_xlfn.XLOOKUP($D137,products!$A$2:$A$49,products!$E$2:$E$49,,0)</f>
        <v>7.77</v>
      </c>
      <c r="M137" s="5">
        <f t="shared" si="6"/>
        <v>38.849999999999994</v>
      </c>
      <c r="N137" t="str">
        <f t="shared" si="7"/>
        <v>Arabica</v>
      </c>
      <c r="O137" t="str">
        <f t="shared" si="8"/>
        <v>Light</v>
      </c>
      <c r="P137" t="str">
        <f>_xlfn.XLOOKUP(Orders[[#This Row],[Customer ID]],customers!$A$2:$A$1001,customers!$I$2:$I$1001,,0)</f>
        <v>Yes</v>
      </c>
    </row>
    <row r="138" spans="1:16" x14ac:dyDescent="0.2">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_xlfn.XLOOKUP($D138,products!$A$2:$A$49,products!$B$2:$B$49,,0)</f>
        <v>Ara</v>
      </c>
      <c r="J138" t="str">
        <f>_xlfn.XLOOKUP(Orders[[#This Row],[Product ID]],products!$A$2:$A$49,products!$C$2:$C$49,,0)</f>
        <v>D</v>
      </c>
      <c r="K138" s="4">
        <f>_xlfn.XLOOKUP(Orders[[#This Row],[Product ID]],products!$A$2:$A$49,products!$D$2:$D$49,,0)</f>
        <v>0.2</v>
      </c>
      <c r="L138" s="5">
        <f>_xlfn.XLOOKUP($D138,products!$A$2:$A$49,products!$E$2:$E$49,,0)</f>
        <v>2.9849999999999999</v>
      </c>
      <c r="M138" s="5">
        <f t="shared" si="6"/>
        <v>11.94</v>
      </c>
      <c r="N138" t="str">
        <f t="shared" si="7"/>
        <v>Arabica</v>
      </c>
      <c r="O138" t="str">
        <f t="shared" si="8"/>
        <v>Dark</v>
      </c>
      <c r="P138" t="str">
        <f>_xlfn.XLOOKUP(Orders[[#This Row],[Customer ID]],customers!$A$2:$A$1001,customers!$I$2:$I$1001,,0)</f>
        <v>No</v>
      </c>
    </row>
    <row r="139" spans="1:16" x14ac:dyDescent="0.2">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_xlfn.XLOOKUP($D139,products!$A$2:$A$49,products!$B$2:$B$49,,0)</f>
        <v>Exc</v>
      </c>
      <c r="J139" t="str">
        <f>_xlfn.XLOOKUP(Orders[[#This Row],[Product ID]],products!$A$2:$A$49,products!$C$2:$C$49,,0)</f>
        <v>L</v>
      </c>
      <c r="K139" s="4">
        <f>_xlfn.XLOOKUP(Orders[[#This Row],[Product ID]],products!$A$2:$A$49,products!$D$2:$D$49,,0)</f>
        <v>2.5</v>
      </c>
      <c r="L139" s="5">
        <f>_xlfn.XLOOKUP($D139,products!$A$2:$A$49,products!$E$2:$E$49,,0)</f>
        <v>34.154999999999994</v>
      </c>
      <c r="M139" s="5">
        <f t="shared" si="6"/>
        <v>102.46499999999997</v>
      </c>
      <c r="N139" t="str">
        <f t="shared" si="7"/>
        <v>Excelsa</v>
      </c>
      <c r="O139" t="str">
        <f t="shared" si="8"/>
        <v>Light</v>
      </c>
      <c r="P139" t="str">
        <f>_xlfn.XLOOKUP(Orders[[#This Row],[Customer ID]],customers!$A$2:$A$1001,customers!$I$2:$I$1001,,0)</f>
        <v>No</v>
      </c>
    </row>
    <row r="140" spans="1:16" x14ac:dyDescent="0.2">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_xlfn.XLOOKUP($D140,products!$A$2:$A$49,products!$B$2:$B$49,,0)</f>
        <v>Exc</v>
      </c>
      <c r="J140" t="str">
        <f>_xlfn.XLOOKUP(Orders[[#This Row],[Product ID]],products!$A$2:$A$49,products!$C$2:$C$49,,0)</f>
        <v>D</v>
      </c>
      <c r="K140" s="4">
        <f>_xlfn.XLOOKUP(Orders[[#This Row],[Product ID]],products!$A$2:$A$49,products!$D$2:$D$49,,0)</f>
        <v>1</v>
      </c>
      <c r="L140" s="5">
        <f>_xlfn.XLOOKUP($D140,products!$A$2:$A$49,products!$E$2:$E$49,,0)</f>
        <v>12.15</v>
      </c>
      <c r="M140" s="5">
        <f t="shared" si="6"/>
        <v>48.6</v>
      </c>
      <c r="N140" t="str">
        <f t="shared" si="7"/>
        <v>Excelsa</v>
      </c>
      <c r="O140" t="str">
        <f t="shared" si="8"/>
        <v>Dark</v>
      </c>
      <c r="P140" t="str">
        <f>_xlfn.XLOOKUP(Orders[[#This Row],[Customer ID]],customers!$A$2:$A$1001,customers!$I$2:$I$1001,,0)</f>
        <v>No</v>
      </c>
    </row>
    <row r="141" spans="1:16" x14ac:dyDescent="0.2">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_xlfn.XLOOKUP($D141,products!$A$2:$A$49,products!$B$2:$B$49,,0)</f>
        <v>Lib</v>
      </c>
      <c r="J141" t="str">
        <f>_xlfn.XLOOKUP(Orders[[#This Row],[Product ID]],products!$A$2:$A$49,products!$C$2:$C$49,,0)</f>
        <v>D</v>
      </c>
      <c r="K141" s="4">
        <f>_xlfn.XLOOKUP(Orders[[#This Row],[Product ID]],products!$A$2:$A$49,products!$D$2:$D$49,,0)</f>
        <v>1</v>
      </c>
      <c r="L141" s="5">
        <f>_xlfn.XLOOKUP($D141,products!$A$2:$A$49,products!$E$2:$E$49,,0)</f>
        <v>12.95</v>
      </c>
      <c r="M141" s="5">
        <f t="shared" si="6"/>
        <v>77.699999999999989</v>
      </c>
      <c r="N141" t="str">
        <f t="shared" si="7"/>
        <v>Liberica</v>
      </c>
      <c r="O141" t="str">
        <f t="shared" si="8"/>
        <v>Dark</v>
      </c>
      <c r="P141" t="str">
        <f>_xlfn.XLOOKUP(Orders[[#This Row],[Customer ID]],customers!$A$2:$A$1001,customers!$I$2:$I$1001,,0)</f>
        <v>Yes</v>
      </c>
    </row>
    <row r="142" spans="1:16" x14ac:dyDescent="0.2">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_xlfn.XLOOKUP($D142,products!$A$2:$A$49,products!$B$2:$B$49,,0)</f>
        <v>Lib</v>
      </c>
      <c r="J142" t="str">
        <f>_xlfn.XLOOKUP(Orders[[#This Row],[Product ID]],products!$A$2:$A$49,products!$C$2:$C$49,,0)</f>
        <v>D</v>
      </c>
      <c r="K142" s="4">
        <f>_xlfn.XLOOKUP(Orders[[#This Row],[Product ID]],products!$A$2:$A$49,products!$D$2:$D$49,,0)</f>
        <v>2.5</v>
      </c>
      <c r="L142" s="5">
        <f>_xlfn.XLOOKUP($D142,products!$A$2:$A$49,products!$E$2:$E$49,,0)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_xlfn.XLOOKUP($D143,products!$A$2:$A$49,products!$B$2:$B$49,,0)</f>
        <v>Ara</v>
      </c>
      <c r="J143" t="str">
        <f>_xlfn.XLOOKUP(Orders[[#This Row],[Product ID]],products!$A$2:$A$49,products!$C$2:$C$49,,0)</f>
        <v>L</v>
      </c>
      <c r="K143" s="4">
        <f>_xlfn.XLOOKUP(Orders[[#This Row],[Product ID]],products!$A$2:$A$49,products!$D$2:$D$49,,0)</f>
        <v>0.2</v>
      </c>
      <c r="L143" s="5">
        <f>_xlfn.XLOOKUP($D143,products!$A$2:$A$49,products!$E$2:$E$49,,0)</f>
        <v>3.8849999999999998</v>
      </c>
      <c r="M143" s="5">
        <f t="shared" si="6"/>
        <v>15.54</v>
      </c>
      <c r="N143" t="str">
        <f t="shared" si="7"/>
        <v>Arabica</v>
      </c>
      <c r="O143" t="str">
        <f t="shared" si="8"/>
        <v>Light</v>
      </c>
      <c r="P143" t="str">
        <f>_xlfn.XLOOKUP(Orders[[#This Row],[Customer ID]],customers!$A$2:$A$1001,customers!$I$2:$I$1001,,0)</f>
        <v>Yes</v>
      </c>
    </row>
    <row r="144" spans="1:16" x14ac:dyDescent="0.2">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_xlfn.XLOOKUP($D144,products!$A$2:$A$49,products!$B$2:$B$49,,0)</f>
        <v>Exc</v>
      </c>
      <c r="J144" t="str">
        <f>_xlfn.XLOOKUP(Orders[[#This Row],[Product ID]],products!$A$2:$A$49,products!$C$2:$C$49,,0)</f>
        <v>L</v>
      </c>
      <c r="K144" s="4">
        <f>_xlfn.XLOOKUP(Orders[[#This Row],[Product ID]],products!$A$2:$A$49,products!$D$2:$D$49,,0)</f>
        <v>2.5</v>
      </c>
      <c r="L144" s="5">
        <f>_xlfn.XLOOKUP($D144,products!$A$2:$A$49,products!$E$2:$E$49,,0)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_xlfn.XLOOKUP($D145,products!$A$2:$A$49,products!$B$2:$B$49,,0)</f>
        <v>Lib</v>
      </c>
      <c r="J145" t="str">
        <f>_xlfn.XLOOKUP(Orders[[#This Row],[Product ID]],products!$A$2:$A$49,products!$C$2:$C$49,,0)</f>
        <v>M</v>
      </c>
      <c r="K145" s="4">
        <f>_xlfn.XLOOKUP(Orders[[#This Row],[Product ID]],products!$A$2:$A$49,products!$D$2:$D$49,,0)</f>
        <v>0.5</v>
      </c>
      <c r="L145" s="5">
        <f>_xlfn.XLOOKUP($D145,products!$A$2:$A$49,products!$E$2:$E$49,,0)</f>
        <v>8.73</v>
      </c>
      <c r="M145" s="5">
        <f t="shared" si="6"/>
        <v>17.46</v>
      </c>
      <c r="N145" t="str">
        <f t="shared" si="7"/>
        <v>Liberica</v>
      </c>
      <c r="O145" t="str">
        <f t="shared" si="8"/>
        <v>Medium</v>
      </c>
      <c r="P145" t="str">
        <f>_xlfn.XLOOKUP(Orders[[#This Row],[Customer ID]],customers!$A$2:$A$1001,customers!$I$2:$I$1001,,0)</f>
        <v>No</v>
      </c>
    </row>
    <row r="146" spans="1:16" x14ac:dyDescent="0.2">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_xlfn.XLOOKUP($D146,products!$A$2:$A$49,products!$B$2:$B$49,,0)</f>
        <v>Exc</v>
      </c>
      <c r="J146" t="str">
        <f>_xlfn.XLOOKUP(Orders[[#This Row],[Product ID]],products!$A$2:$A$49,products!$C$2:$C$49,,0)</f>
        <v>L</v>
      </c>
      <c r="K146" s="4">
        <f>_xlfn.XLOOKUP(Orders[[#This Row],[Product ID]],products!$A$2:$A$49,products!$D$2:$D$49,,0)</f>
        <v>2.5</v>
      </c>
      <c r="L146" s="5">
        <f>_xlfn.XLOOKUP($D146,products!$A$2:$A$49,products!$E$2:$E$49,,0)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_xlfn.XLOOKUP($D147,products!$A$2:$A$49,products!$B$2:$B$49,,0)</f>
        <v>Lib</v>
      </c>
      <c r="J147" t="str">
        <f>_xlfn.XLOOKUP(Orders[[#This Row],[Product ID]],products!$A$2:$A$49,products!$C$2:$C$49,,0)</f>
        <v>M</v>
      </c>
      <c r="K147" s="4">
        <f>_xlfn.XLOOKUP(Orders[[#This Row],[Product ID]],products!$A$2:$A$49,products!$D$2:$D$49,,0)</f>
        <v>0.2</v>
      </c>
      <c r="L147" s="5">
        <f>_xlfn.XLOOKUP($D147,products!$A$2:$A$49,products!$E$2:$E$49,,0)</f>
        <v>4.3650000000000002</v>
      </c>
      <c r="M147" s="5">
        <f t="shared" si="6"/>
        <v>17.46</v>
      </c>
      <c r="N147" t="str">
        <f t="shared" si="7"/>
        <v>Liberica</v>
      </c>
      <c r="O147" t="str">
        <f t="shared" si="8"/>
        <v>Medium</v>
      </c>
      <c r="P147" t="str">
        <f>_xlfn.XLOOKUP(Orders[[#This Row],[Customer ID]],customers!$A$2:$A$1001,customers!$I$2:$I$1001,,0)</f>
        <v>No</v>
      </c>
    </row>
    <row r="148" spans="1:16" x14ac:dyDescent="0.2">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_xlfn.XLOOKUP($D148,products!$A$2:$A$49,products!$B$2:$B$49,,0)</f>
        <v>Lib</v>
      </c>
      <c r="J148" t="str">
        <f>_xlfn.XLOOKUP(Orders[[#This Row],[Product ID]],products!$A$2:$A$49,products!$C$2:$C$49,,0)</f>
        <v>M</v>
      </c>
      <c r="K148" s="4">
        <f>_xlfn.XLOOKUP(Orders[[#This Row],[Product ID]],products!$A$2:$A$49,products!$D$2:$D$49,,0)</f>
        <v>1</v>
      </c>
      <c r="L148" s="5">
        <f>_xlfn.XLOOKUP($D148,products!$A$2:$A$49,products!$E$2:$E$49,,0)</f>
        <v>14.55</v>
      </c>
      <c r="M148" s="5">
        <f t="shared" si="6"/>
        <v>43.650000000000006</v>
      </c>
      <c r="N148" t="str">
        <f t="shared" si="7"/>
        <v>Liberica</v>
      </c>
      <c r="O148" t="str">
        <f t="shared" si="8"/>
        <v>Medium</v>
      </c>
      <c r="P148" t="str">
        <f>_xlfn.XLOOKUP(Orders[[#This Row],[Customer ID]],customers!$A$2:$A$1001,customers!$I$2:$I$1001,,0)</f>
        <v>No</v>
      </c>
    </row>
    <row r="149" spans="1:16" x14ac:dyDescent="0.2">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_xlfn.XLOOKUP($D149,products!$A$2:$A$49,products!$B$2:$B$49,,0)</f>
        <v>Exc</v>
      </c>
      <c r="J149" t="str">
        <f>_xlfn.XLOOKUP(Orders[[#This Row],[Product ID]],products!$A$2:$A$49,products!$C$2:$C$49,,0)</f>
        <v>M</v>
      </c>
      <c r="K149" s="4">
        <f>_xlfn.XLOOKUP(Orders[[#This Row],[Product ID]],products!$A$2:$A$49,products!$D$2:$D$49,,0)</f>
        <v>1</v>
      </c>
      <c r="L149" s="5">
        <f>_xlfn.XLOOKUP($D149,products!$A$2:$A$49,products!$E$2:$E$49,,0)</f>
        <v>13.75</v>
      </c>
      <c r="M149" s="5">
        <f t="shared" si="6"/>
        <v>27.5</v>
      </c>
      <c r="N149" t="str">
        <f t="shared" si="7"/>
        <v>Excelsa</v>
      </c>
      <c r="O149" t="str">
        <f t="shared" si="8"/>
        <v>Medium</v>
      </c>
      <c r="P149" t="str">
        <f>_xlfn.XLOOKUP(Orders[[#This Row],[Customer ID]],customers!$A$2:$A$1001,customers!$I$2:$I$1001,,0)</f>
        <v>No</v>
      </c>
    </row>
    <row r="150" spans="1:16" x14ac:dyDescent="0.2">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_xlfn.XLOOKUP($D150,products!$A$2:$A$49,products!$B$2:$B$49,,0)</f>
        <v>Exc</v>
      </c>
      <c r="J150" t="str">
        <f>_xlfn.XLOOKUP(Orders[[#This Row],[Product ID]],products!$A$2:$A$49,products!$C$2:$C$49,,0)</f>
        <v>D</v>
      </c>
      <c r="K150" s="4">
        <f>_xlfn.XLOOKUP(Orders[[#This Row],[Product ID]],products!$A$2:$A$49,products!$D$2:$D$49,,0)</f>
        <v>0.2</v>
      </c>
      <c r="L150" s="5">
        <f>_xlfn.XLOOKUP($D150,products!$A$2:$A$49,products!$E$2:$E$49,,0)</f>
        <v>3.645</v>
      </c>
      <c r="M150" s="5">
        <f t="shared" si="6"/>
        <v>18.225000000000001</v>
      </c>
      <c r="N150" t="str">
        <f t="shared" si="7"/>
        <v>Excelsa</v>
      </c>
      <c r="O150" t="str">
        <f t="shared" si="8"/>
        <v>Dark</v>
      </c>
      <c r="P150" t="str">
        <f>_xlfn.XLOOKUP(Orders[[#This Row],[Customer ID]],customers!$A$2:$A$1001,customers!$I$2:$I$1001,,0)</f>
        <v>Yes</v>
      </c>
    </row>
    <row r="151" spans="1:16" x14ac:dyDescent="0.2">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_xlfn.XLOOKUP($D151,products!$A$2:$A$49,products!$B$2:$B$49,,0)</f>
        <v>Ara</v>
      </c>
      <c r="J151" t="str">
        <f>_xlfn.XLOOKUP(Orders[[#This Row],[Product ID]],products!$A$2:$A$49,products!$C$2:$C$49,,0)</f>
        <v>M</v>
      </c>
      <c r="K151" s="4">
        <f>_xlfn.XLOOKUP(Orders[[#This Row],[Product ID]],products!$A$2:$A$49,products!$D$2:$D$49,,0)</f>
        <v>2.5</v>
      </c>
      <c r="L151" s="5">
        <f>_xlfn.XLOOKUP($D151,products!$A$2:$A$49,products!$E$2:$E$49,,0)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_xlfn.XLOOKUP($D152,products!$A$2:$A$49,products!$B$2:$B$49,,0)</f>
        <v>Lib</v>
      </c>
      <c r="J152" t="str">
        <f>_xlfn.XLOOKUP(Orders[[#This Row],[Product ID]],products!$A$2:$A$49,products!$C$2:$C$49,,0)</f>
        <v>D</v>
      </c>
      <c r="K152" s="4">
        <f>_xlfn.XLOOKUP(Orders[[#This Row],[Product ID]],products!$A$2:$A$49,products!$D$2:$D$49,,0)</f>
        <v>1</v>
      </c>
      <c r="L152" s="5">
        <f>_xlfn.XLOOKUP($D152,products!$A$2:$A$49,products!$E$2:$E$49,,0)</f>
        <v>12.95</v>
      </c>
      <c r="M152" s="5">
        <f t="shared" si="6"/>
        <v>12.95</v>
      </c>
      <c r="N152" t="str">
        <f t="shared" si="7"/>
        <v>Liberica</v>
      </c>
      <c r="O152" t="str">
        <f t="shared" si="8"/>
        <v>Dark</v>
      </c>
      <c r="P152" t="str">
        <f>_xlfn.XLOOKUP(Orders[[#This Row],[Customer ID]],customers!$A$2:$A$1001,customers!$I$2:$I$1001,,0)</f>
        <v>Yes</v>
      </c>
    </row>
    <row r="153" spans="1:16" x14ac:dyDescent="0.2">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_xlfn.XLOOKUP($D153,products!$A$2:$A$49,products!$B$2:$B$49,,0)</f>
        <v>Ara</v>
      </c>
      <c r="J153" t="str">
        <f>_xlfn.XLOOKUP(Orders[[#This Row],[Product ID]],products!$A$2:$A$49,products!$C$2:$C$49,,0)</f>
        <v>M</v>
      </c>
      <c r="K153" s="4">
        <f>_xlfn.XLOOKUP(Orders[[#This Row],[Product ID]],products!$A$2:$A$49,products!$D$2:$D$49,,0)</f>
        <v>1</v>
      </c>
      <c r="L153" s="5">
        <f>_xlfn.XLOOKUP($D153,products!$A$2:$A$49,products!$E$2:$E$49,,0)</f>
        <v>11.25</v>
      </c>
      <c r="M153" s="5">
        <f t="shared" si="6"/>
        <v>33.75</v>
      </c>
      <c r="N153" t="str">
        <f t="shared" si="7"/>
        <v>Arabica</v>
      </c>
      <c r="O153" t="str">
        <f t="shared" si="8"/>
        <v>Medium</v>
      </c>
      <c r="P153" t="str">
        <f>_xlfn.XLOOKUP(Orders[[#This Row],[Customer ID]],customers!$A$2:$A$1001,customers!$I$2:$I$1001,,0)</f>
        <v>Yes</v>
      </c>
    </row>
    <row r="154" spans="1:16" x14ac:dyDescent="0.2">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_xlfn.XLOOKUP($D154,products!$A$2:$A$49,products!$B$2:$B$49,,0)</f>
        <v>Rob</v>
      </c>
      <c r="J154" t="str">
        <f>_xlfn.XLOOKUP(Orders[[#This Row],[Product ID]],products!$A$2:$A$49,products!$C$2:$C$49,,0)</f>
        <v>M</v>
      </c>
      <c r="K154" s="4">
        <f>_xlfn.XLOOKUP(Orders[[#This Row],[Product ID]],products!$A$2:$A$49,products!$D$2:$D$49,,0)</f>
        <v>2.5</v>
      </c>
      <c r="L154" s="5">
        <f>_xlfn.XLOOKUP($D154,products!$A$2:$A$49,products!$E$2:$E$49,,0)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_xlfn.XLOOKUP($D155,products!$A$2:$A$49,products!$B$2:$B$49,,0)</f>
        <v>Rob</v>
      </c>
      <c r="J155" t="str">
        <f>_xlfn.XLOOKUP(Orders[[#This Row],[Product ID]],products!$A$2:$A$49,products!$C$2:$C$49,,0)</f>
        <v>D</v>
      </c>
      <c r="K155" s="4">
        <f>_xlfn.XLOOKUP(Orders[[#This Row],[Product ID]],products!$A$2:$A$49,products!$D$2:$D$49,,0)</f>
        <v>0.2</v>
      </c>
      <c r="L155" s="5">
        <f>_xlfn.XLOOKUP($D155,products!$A$2:$A$49,products!$E$2:$E$49,,0)</f>
        <v>2.6849999999999996</v>
      </c>
      <c r="M155" s="5">
        <f t="shared" si="6"/>
        <v>2.6849999999999996</v>
      </c>
      <c r="N155" t="str">
        <f t="shared" si="7"/>
        <v>Robusta</v>
      </c>
      <c r="O155" t="str">
        <f t="shared" si="8"/>
        <v>Dark</v>
      </c>
      <c r="P155" t="str">
        <f>_xlfn.XLOOKUP(Orders[[#This Row],[Customer ID]],customers!$A$2:$A$1001,customers!$I$2:$I$1001,,0)</f>
        <v>No</v>
      </c>
    </row>
    <row r="156" spans="1:16" x14ac:dyDescent="0.2">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_xlfn.XLOOKUP($D156,products!$A$2:$A$49,products!$B$2:$B$49,,0)</f>
        <v>Ara</v>
      </c>
      <c r="J156" t="str">
        <f>_xlfn.XLOOKUP(Orders[[#This Row],[Product ID]],products!$A$2:$A$49,products!$C$2:$C$49,,0)</f>
        <v>D</v>
      </c>
      <c r="K156" s="4">
        <f>_xlfn.XLOOKUP(Orders[[#This Row],[Product ID]],products!$A$2:$A$49,products!$D$2:$D$49,,0)</f>
        <v>2.5</v>
      </c>
      <c r="L156" s="5">
        <f>_xlfn.XLOOKUP($D156,products!$A$2:$A$49,products!$E$2:$E$49,,0)</f>
        <v>22.884999999999998</v>
      </c>
      <c r="M156" s="5">
        <f t="shared" si="6"/>
        <v>114.42499999999998</v>
      </c>
      <c r="N156" t="str">
        <f t="shared" si="7"/>
        <v>Arabica</v>
      </c>
      <c r="O156" t="str">
        <f t="shared" si="8"/>
        <v>Dark</v>
      </c>
      <c r="P156" t="str">
        <f>_xlfn.XLOOKUP(Orders[[#This Row],[Customer ID]],customers!$A$2:$A$1001,customers!$I$2:$I$1001,,0)</f>
        <v>No</v>
      </c>
    </row>
    <row r="157" spans="1:16" x14ac:dyDescent="0.2">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_xlfn.XLOOKUP($D157,products!$A$2:$A$49,products!$B$2:$B$49,,0)</f>
        <v>Ara</v>
      </c>
      <c r="J157" t="str">
        <f>_xlfn.XLOOKUP(Orders[[#This Row],[Product ID]],products!$A$2:$A$49,products!$C$2:$C$49,,0)</f>
        <v>M</v>
      </c>
      <c r="K157" s="4">
        <f>_xlfn.XLOOKUP(Orders[[#This Row],[Product ID]],products!$A$2:$A$49,products!$D$2:$D$49,,0)</f>
        <v>2.5</v>
      </c>
      <c r="L157" s="5">
        <f>_xlfn.XLOOKUP($D157,products!$A$2:$A$49,products!$E$2:$E$49,,0)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_xlfn.XLOOKUP($D158,products!$A$2:$A$49,products!$B$2:$B$49,,0)</f>
        <v>Ara</v>
      </c>
      <c r="J158" t="str">
        <f>_xlfn.XLOOKUP(Orders[[#This Row],[Product ID]],products!$A$2:$A$49,products!$C$2:$C$49,,0)</f>
        <v>M</v>
      </c>
      <c r="K158" s="4">
        <f>_xlfn.XLOOKUP(Orders[[#This Row],[Product ID]],products!$A$2:$A$49,products!$D$2:$D$49,,0)</f>
        <v>2.5</v>
      </c>
      <c r="L158" s="5">
        <f>_xlfn.XLOOKUP($D158,products!$A$2:$A$49,products!$E$2:$E$49,,0)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_xlfn.XLOOKUP($D159,products!$A$2:$A$49,products!$B$2:$B$49,,0)</f>
        <v>Rob</v>
      </c>
      <c r="J159" t="str">
        <f>_xlfn.XLOOKUP(Orders[[#This Row],[Product ID]],products!$A$2:$A$49,products!$C$2:$C$49,,0)</f>
        <v>D</v>
      </c>
      <c r="K159" s="4">
        <f>_xlfn.XLOOKUP(Orders[[#This Row],[Product ID]],products!$A$2:$A$49,products!$D$2:$D$49,,0)</f>
        <v>2.5</v>
      </c>
      <c r="L159" s="5">
        <f>_xlfn.XLOOKUP($D159,products!$A$2:$A$49,products!$E$2:$E$49,,0)</f>
        <v>20.584999999999997</v>
      </c>
      <c r="M159" s="5">
        <f t="shared" si="6"/>
        <v>61.754999999999995</v>
      </c>
      <c r="N159" t="str">
        <f t="shared" si="7"/>
        <v>Robusta</v>
      </c>
      <c r="O159" t="str">
        <f t="shared" si="8"/>
        <v>Dark</v>
      </c>
      <c r="P159" t="str">
        <f>_xlfn.XLOOKUP(Orders[[#This Row],[Customer ID]],customers!$A$2:$A$1001,customers!$I$2:$I$1001,,0)</f>
        <v>No</v>
      </c>
    </row>
    <row r="160" spans="1:16" x14ac:dyDescent="0.2">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_xlfn.XLOOKUP($D160,products!$A$2:$A$49,products!$B$2:$B$49,,0)</f>
        <v>Rob</v>
      </c>
      <c r="J160" t="str">
        <f>_xlfn.XLOOKUP(Orders[[#This Row],[Product ID]],products!$A$2:$A$49,products!$C$2:$C$49,,0)</f>
        <v>D</v>
      </c>
      <c r="K160" s="4">
        <f>_xlfn.XLOOKUP(Orders[[#This Row],[Product ID]],products!$A$2:$A$49,products!$D$2:$D$49,,0)</f>
        <v>2.5</v>
      </c>
      <c r="L160" s="5">
        <f>_xlfn.XLOOKUP($D160,products!$A$2:$A$49,products!$E$2:$E$49,,0)</f>
        <v>20.584999999999997</v>
      </c>
      <c r="M160" s="5">
        <f t="shared" si="6"/>
        <v>123.50999999999999</v>
      </c>
      <c r="N160" t="str">
        <f t="shared" si="7"/>
        <v>Robusta</v>
      </c>
      <c r="O160" t="str">
        <f t="shared" si="8"/>
        <v>Dark</v>
      </c>
      <c r="P160" t="str">
        <f>_xlfn.XLOOKUP(Orders[[#This Row],[Customer ID]],customers!$A$2:$A$1001,customers!$I$2:$I$1001,,0)</f>
        <v>Yes</v>
      </c>
    </row>
    <row r="161" spans="1:16" x14ac:dyDescent="0.2">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_xlfn.XLOOKUP($D161,products!$A$2:$A$49,products!$B$2:$B$49,,0)</f>
        <v>Lib</v>
      </c>
      <c r="J161" t="str">
        <f>_xlfn.XLOOKUP(Orders[[#This Row],[Product ID]],products!$A$2:$A$49,products!$C$2:$C$49,,0)</f>
        <v>L</v>
      </c>
      <c r="K161" s="4">
        <f>_xlfn.XLOOKUP(Orders[[#This Row],[Product ID]],products!$A$2:$A$49,products!$D$2:$D$49,,0)</f>
        <v>2.5</v>
      </c>
      <c r="L161" s="5">
        <f>_xlfn.XLOOKUP($D161,products!$A$2:$A$49,products!$E$2:$E$49,,0)</f>
        <v>36.454999999999998</v>
      </c>
      <c r="M161" s="5">
        <f t="shared" si="6"/>
        <v>218.73</v>
      </c>
      <c r="N161" t="str">
        <f t="shared" si="7"/>
        <v>Liberica</v>
      </c>
      <c r="O161" t="str">
        <f t="shared" si="8"/>
        <v>Light</v>
      </c>
      <c r="P161" t="str">
        <f>_xlfn.XLOOKUP(Orders[[#This Row],[Customer ID]],customers!$A$2:$A$1001,customers!$I$2:$I$1001,,0)</f>
        <v>No</v>
      </c>
    </row>
    <row r="162" spans="1:16" x14ac:dyDescent="0.2">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_xlfn.XLOOKUP($D162,products!$A$2:$A$49,products!$B$2:$B$49,,0)</f>
        <v>Exc</v>
      </c>
      <c r="J162" t="str">
        <f>_xlfn.XLOOKUP(Orders[[#This Row],[Product ID]],products!$A$2:$A$49,products!$C$2:$C$49,,0)</f>
        <v>M</v>
      </c>
      <c r="K162" s="4">
        <f>_xlfn.XLOOKUP(Orders[[#This Row],[Product ID]],products!$A$2:$A$49,products!$D$2:$D$49,,0)</f>
        <v>0.5</v>
      </c>
      <c r="L162" s="5">
        <f>_xlfn.XLOOKUP($D162,products!$A$2:$A$49,products!$E$2:$E$49,,0)</f>
        <v>8.25</v>
      </c>
      <c r="M162" s="5">
        <f t="shared" si="6"/>
        <v>33</v>
      </c>
      <c r="N162" t="str">
        <f t="shared" si="7"/>
        <v>Excelsa</v>
      </c>
      <c r="O162" t="str">
        <f t="shared" si="8"/>
        <v>Medium</v>
      </c>
      <c r="P162" t="str">
        <f>_xlfn.XLOOKUP(Orders[[#This Row],[Customer ID]],customers!$A$2:$A$1001,customers!$I$2:$I$1001,,0)</f>
        <v>No</v>
      </c>
    </row>
    <row r="163" spans="1:16" x14ac:dyDescent="0.2">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_xlfn.XLOOKUP($D163,products!$A$2:$A$49,products!$B$2:$B$49,,0)</f>
        <v>Ara</v>
      </c>
      <c r="J163" t="str">
        <f>_xlfn.XLOOKUP(Orders[[#This Row],[Product ID]],products!$A$2:$A$49,products!$C$2:$C$49,,0)</f>
        <v>L</v>
      </c>
      <c r="K163" s="4">
        <f>_xlfn.XLOOKUP(Orders[[#This Row],[Product ID]],products!$A$2:$A$49,products!$D$2:$D$49,,0)</f>
        <v>0.5</v>
      </c>
      <c r="L163" s="5">
        <f>_xlfn.XLOOKUP($D163,products!$A$2:$A$49,products!$E$2:$E$49,,0)</f>
        <v>7.77</v>
      </c>
      <c r="M163" s="5">
        <f t="shared" si="6"/>
        <v>23.31</v>
      </c>
      <c r="N163" t="str">
        <f t="shared" si="7"/>
        <v>Arabica</v>
      </c>
      <c r="O163" t="str">
        <f t="shared" si="8"/>
        <v>Light</v>
      </c>
      <c r="P163" t="str">
        <f>_xlfn.XLOOKUP(Orders[[#This Row],[Customer ID]],customers!$A$2:$A$1001,customers!$I$2:$I$1001,,0)</f>
        <v>No</v>
      </c>
    </row>
    <row r="164" spans="1:16" x14ac:dyDescent="0.2">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_xlfn.XLOOKUP($D164,products!$A$2:$A$49,products!$B$2:$B$49,,0)</f>
        <v>Exc</v>
      </c>
      <c r="J164" t="str">
        <f>_xlfn.XLOOKUP(Orders[[#This Row],[Product ID]],products!$A$2:$A$49,products!$C$2:$C$49,,0)</f>
        <v>D</v>
      </c>
      <c r="K164" s="4">
        <f>_xlfn.XLOOKUP(Orders[[#This Row],[Product ID]],products!$A$2:$A$49,products!$D$2:$D$49,,0)</f>
        <v>0.5</v>
      </c>
      <c r="L164" s="5">
        <f>_xlfn.XLOOKUP($D164,products!$A$2:$A$49,products!$E$2:$E$49,,0)</f>
        <v>7.29</v>
      </c>
      <c r="M164" s="5">
        <f t="shared" si="6"/>
        <v>21.87</v>
      </c>
      <c r="N164" t="str">
        <f t="shared" si="7"/>
        <v>Excelsa</v>
      </c>
      <c r="O164" t="str">
        <f t="shared" si="8"/>
        <v>Dark</v>
      </c>
      <c r="P164" t="str">
        <f>_xlfn.XLOOKUP(Orders[[#This Row],[Customer ID]],customers!$A$2:$A$1001,customers!$I$2:$I$1001,,0)</f>
        <v>Yes</v>
      </c>
    </row>
    <row r="165" spans="1:16" x14ac:dyDescent="0.2">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_xlfn.XLOOKUP($D165,products!$A$2:$A$49,products!$B$2:$B$49,,0)</f>
        <v>Rob</v>
      </c>
      <c r="J165" t="str">
        <f>_xlfn.XLOOKUP(Orders[[#This Row],[Product ID]],products!$A$2:$A$49,products!$C$2:$C$49,,0)</f>
        <v>D</v>
      </c>
      <c r="K165" s="4">
        <f>_xlfn.XLOOKUP(Orders[[#This Row],[Product ID]],products!$A$2:$A$49,products!$D$2:$D$49,,0)</f>
        <v>0.2</v>
      </c>
      <c r="L165" s="5">
        <f>_xlfn.XLOOKUP($D165,products!$A$2:$A$49,products!$E$2:$E$49,,0)</f>
        <v>2.6849999999999996</v>
      </c>
      <c r="M165" s="5">
        <f t="shared" si="6"/>
        <v>16.11</v>
      </c>
      <c r="N165" t="str">
        <f t="shared" si="7"/>
        <v>Robusta</v>
      </c>
      <c r="O165" t="str">
        <f t="shared" si="8"/>
        <v>Dark</v>
      </c>
      <c r="P165" t="str">
        <f>_xlfn.XLOOKUP(Orders[[#This Row],[Customer ID]],customers!$A$2:$A$1001,customers!$I$2:$I$1001,,0)</f>
        <v>No</v>
      </c>
    </row>
    <row r="166" spans="1:16" x14ac:dyDescent="0.2">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_xlfn.XLOOKUP($D166,products!$A$2:$A$49,products!$B$2:$B$49,,0)</f>
        <v>Exc</v>
      </c>
      <c r="J166" t="str">
        <f>_xlfn.XLOOKUP(Orders[[#This Row],[Product ID]],products!$A$2:$A$49,products!$C$2:$C$49,,0)</f>
        <v>D</v>
      </c>
      <c r="K166" s="4">
        <f>_xlfn.XLOOKUP(Orders[[#This Row],[Product ID]],products!$A$2:$A$49,products!$D$2:$D$49,,0)</f>
        <v>0.5</v>
      </c>
      <c r="L166" s="5">
        <f>_xlfn.XLOOKUP($D166,products!$A$2:$A$49,products!$E$2:$E$49,,0)</f>
        <v>7.29</v>
      </c>
      <c r="M166" s="5">
        <f t="shared" si="6"/>
        <v>29.16</v>
      </c>
      <c r="N166" t="str">
        <f t="shared" si="7"/>
        <v>Excelsa</v>
      </c>
      <c r="O166" t="str">
        <f t="shared" si="8"/>
        <v>Dark</v>
      </c>
      <c r="P166" t="str">
        <f>_xlfn.XLOOKUP(Orders[[#This Row],[Customer ID]],customers!$A$2:$A$1001,customers!$I$2:$I$1001,,0)</f>
        <v>No</v>
      </c>
    </row>
    <row r="167" spans="1:16" x14ac:dyDescent="0.2">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_xlfn.XLOOKUP($D167,products!$A$2:$A$49,products!$B$2:$B$49,,0)</f>
        <v>Rob</v>
      </c>
      <c r="J167" t="str">
        <f>_xlfn.XLOOKUP(Orders[[#This Row],[Product ID]],products!$A$2:$A$49,products!$C$2:$C$49,,0)</f>
        <v>D</v>
      </c>
      <c r="K167" s="4">
        <f>_xlfn.XLOOKUP(Orders[[#This Row],[Product ID]],products!$A$2:$A$49,products!$D$2:$D$49,,0)</f>
        <v>1</v>
      </c>
      <c r="L167" s="5">
        <f>_xlfn.XLOOKUP($D167,products!$A$2:$A$49,products!$E$2:$E$49,,0)</f>
        <v>8.9499999999999993</v>
      </c>
      <c r="M167" s="5">
        <f t="shared" si="6"/>
        <v>53.699999999999996</v>
      </c>
      <c r="N167" t="str">
        <f t="shared" si="7"/>
        <v>Robusta</v>
      </c>
      <c r="O167" t="str">
        <f t="shared" si="8"/>
        <v>Dark</v>
      </c>
      <c r="P167" t="str">
        <f>_xlfn.XLOOKUP(Orders[[#This Row],[Customer ID]],customers!$A$2:$A$1001,customers!$I$2:$I$1001,,0)</f>
        <v>Yes</v>
      </c>
    </row>
    <row r="168" spans="1:16" x14ac:dyDescent="0.2">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_xlfn.XLOOKUP($D168,products!$A$2:$A$49,products!$B$2:$B$49,,0)</f>
        <v>Rob</v>
      </c>
      <c r="J168" t="str">
        <f>_xlfn.XLOOKUP(Orders[[#This Row],[Product ID]],products!$A$2:$A$49,products!$C$2:$C$49,,0)</f>
        <v>D</v>
      </c>
      <c r="K168" s="4">
        <f>_xlfn.XLOOKUP(Orders[[#This Row],[Product ID]],products!$A$2:$A$49,products!$D$2:$D$49,,0)</f>
        <v>0.5</v>
      </c>
      <c r="L168" s="5">
        <f>_xlfn.XLOOKUP($D168,products!$A$2:$A$49,products!$E$2:$E$49,,0)</f>
        <v>5.3699999999999992</v>
      </c>
      <c r="M168" s="5">
        <f t="shared" si="6"/>
        <v>26.849999999999994</v>
      </c>
      <c r="N168" t="str">
        <f t="shared" si="7"/>
        <v>Robusta</v>
      </c>
      <c r="O168" t="str">
        <f t="shared" si="8"/>
        <v>Dark</v>
      </c>
      <c r="P168" t="str">
        <f>_xlfn.XLOOKUP(Orders[[#This Row],[Customer ID]],customers!$A$2:$A$1001,customers!$I$2:$I$1001,,0)</f>
        <v>Yes</v>
      </c>
    </row>
    <row r="169" spans="1:16" x14ac:dyDescent="0.2">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_xlfn.XLOOKUP($D169,products!$A$2:$A$49,products!$B$2:$B$49,,0)</f>
        <v>Exc</v>
      </c>
      <c r="J169" t="str">
        <f>_xlfn.XLOOKUP(Orders[[#This Row],[Product ID]],products!$A$2:$A$49,products!$C$2:$C$49,,0)</f>
        <v>M</v>
      </c>
      <c r="K169" s="4">
        <f>_xlfn.XLOOKUP(Orders[[#This Row],[Product ID]],products!$A$2:$A$49,products!$D$2:$D$49,,0)</f>
        <v>0.5</v>
      </c>
      <c r="L169" s="5">
        <f>_xlfn.XLOOKUP($D169,products!$A$2:$A$49,products!$E$2:$E$49,,0)</f>
        <v>8.25</v>
      </c>
      <c r="M169" s="5">
        <f t="shared" si="6"/>
        <v>41.25</v>
      </c>
      <c r="N169" t="str">
        <f t="shared" si="7"/>
        <v>Excelsa</v>
      </c>
      <c r="O169" t="str">
        <f t="shared" si="8"/>
        <v>Medium</v>
      </c>
      <c r="P169" t="str">
        <f>_xlfn.XLOOKUP(Orders[[#This Row],[Customer ID]],customers!$A$2:$A$1001,customers!$I$2:$I$1001,,0)</f>
        <v>Yes</v>
      </c>
    </row>
    <row r="170" spans="1:16" x14ac:dyDescent="0.2">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_xlfn.XLOOKUP($D170,products!$A$2:$A$49,products!$B$2:$B$49,,0)</f>
        <v>Ara</v>
      </c>
      <c r="J170" t="str">
        <f>_xlfn.XLOOKUP(Orders[[#This Row],[Product ID]],products!$A$2:$A$49,products!$C$2:$C$49,,0)</f>
        <v>M</v>
      </c>
      <c r="K170" s="4">
        <f>_xlfn.XLOOKUP(Orders[[#This Row],[Product ID]],products!$A$2:$A$49,products!$D$2:$D$49,,0)</f>
        <v>0.5</v>
      </c>
      <c r="L170" s="5">
        <f>_xlfn.XLOOKUP($D170,products!$A$2:$A$49,products!$E$2:$E$49,,0)</f>
        <v>6.75</v>
      </c>
      <c r="M170" s="5">
        <f t="shared" si="6"/>
        <v>40.5</v>
      </c>
      <c r="N170" t="str">
        <f t="shared" si="7"/>
        <v>Arabica</v>
      </c>
      <c r="O170" t="str">
        <f t="shared" si="8"/>
        <v>Medium</v>
      </c>
      <c r="P170" t="str">
        <f>_xlfn.XLOOKUP(Orders[[#This Row],[Customer ID]],customers!$A$2:$A$1001,customers!$I$2:$I$1001,,0)</f>
        <v>No</v>
      </c>
    </row>
    <row r="171" spans="1:16" x14ac:dyDescent="0.2">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_xlfn.XLOOKUP($D171,products!$A$2:$A$49,products!$B$2:$B$49,,0)</f>
        <v>Rob</v>
      </c>
      <c r="J171" t="str">
        <f>_xlfn.XLOOKUP(Orders[[#This Row],[Product ID]],products!$A$2:$A$49,products!$C$2:$C$49,,0)</f>
        <v>D</v>
      </c>
      <c r="K171" s="4">
        <f>_xlfn.XLOOKUP(Orders[[#This Row],[Product ID]],products!$A$2:$A$49,products!$D$2:$D$49,,0)</f>
        <v>1</v>
      </c>
      <c r="L171" s="5">
        <f>_xlfn.XLOOKUP($D171,products!$A$2:$A$49,products!$E$2:$E$49,,0)</f>
        <v>8.9499999999999993</v>
      </c>
      <c r="M171" s="5">
        <f t="shared" si="6"/>
        <v>17.899999999999999</v>
      </c>
      <c r="N171" t="str">
        <f t="shared" si="7"/>
        <v>Robusta</v>
      </c>
      <c r="O171" t="str">
        <f t="shared" si="8"/>
        <v>Dark</v>
      </c>
      <c r="P171" t="str">
        <f>_xlfn.XLOOKUP(Orders[[#This Row],[Customer ID]],customers!$A$2:$A$1001,customers!$I$2:$I$1001,,0)</f>
        <v>No</v>
      </c>
    </row>
    <row r="172" spans="1:16" x14ac:dyDescent="0.2">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_xlfn.XLOOKUP($D172,products!$A$2:$A$49,products!$B$2:$B$49,,0)</f>
        <v>Exc</v>
      </c>
      <c r="J172" t="str">
        <f>_xlfn.XLOOKUP(Orders[[#This Row],[Product ID]],products!$A$2:$A$49,products!$C$2:$C$49,,0)</f>
        <v>L</v>
      </c>
      <c r="K172" s="4">
        <f>_xlfn.XLOOKUP(Orders[[#This Row],[Product ID]],products!$A$2:$A$49,products!$D$2:$D$49,,0)</f>
        <v>2.5</v>
      </c>
      <c r="L172" s="5">
        <f>_xlfn.XLOOKUP($D172,products!$A$2:$A$49,products!$E$2:$E$49,,0)</f>
        <v>34.154999999999994</v>
      </c>
      <c r="M172" s="5">
        <f t="shared" si="6"/>
        <v>68.309999999999988</v>
      </c>
      <c r="N172" t="str">
        <f t="shared" si="7"/>
        <v>Excelsa</v>
      </c>
      <c r="O172" t="str">
        <f t="shared" si="8"/>
        <v>Light</v>
      </c>
      <c r="P172" t="str">
        <f>_xlfn.XLOOKUP(Orders[[#This Row],[Customer ID]],customers!$A$2:$A$1001,customers!$I$2:$I$1001,,0)</f>
        <v>No</v>
      </c>
    </row>
    <row r="173" spans="1:16" x14ac:dyDescent="0.2">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_xlfn.XLOOKUP($D173,products!$A$2:$A$49,products!$B$2:$B$49,,0)</f>
        <v>Exc</v>
      </c>
      <c r="J173" t="str">
        <f>_xlfn.XLOOKUP(Orders[[#This Row],[Product ID]],products!$A$2:$A$49,products!$C$2:$C$49,,0)</f>
        <v>M</v>
      </c>
      <c r="K173" s="4">
        <f>_xlfn.XLOOKUP(Orders[[#This Row],[Product ID]],products!$A$2:$A$49,products!$D$2:$D$49,,0)</f>
        <v>2.5</v>
      </c>
      <c r="L173" s="5">
        <f>_xlfn.XLOOKUP($D173,products!$A$2:$A$49,products!$E$2:$E$49,,0)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_xlfn.XLOOKUP($D174,products!$A$2:$A$49,products!$B$2:$B$49,,0)</f>
        <v>Exc</v>
      </c>
      <c r="J174" t="str">
        <f>_xlfn.XLOOKUP(Orders[[#This Row],[Product ID]],products!$A$2:$A$49,products!$C$2:$C$49,,0)</f>
        <v>D</v>
      </c>
      <c r="K174" s="4">
        <f>_xlfn.XLOOKUP(Orders[[#This Row],[Product ID]],products!$A$2:$A$49,products!$D$2:$D$49,,0)</f>
        <v>0.5</v>
      </c>
      <c r="L174" s="5">
        <f>_xlfn.XLOOKUP($D174,products!$A$2:$A$49,products!$E$2:$E$49,,0)</f>
        <v>7.29</v>
      </c>
      <c r="M174" s="5">
        <f t="shared" si="6"/>
        <v>21.87</v>
      </c>
      <c r="N174" t="str">
        <f t="shared" si="7"/>
        <v>Excelsa</v>
      </c>
      <c r="O174" t="str">
        <f t="shared" si="8"/>
        <v>Dark</v>
      </c>
      <c r="P174" t="str">
        <f>_xlfn.XLOOKUP(Orders[[#This Row],[Customer ID]],customers!$A$2:$A$1001,customers!$I$2:$I$1001,,0)</f>
        <v>No</v>
      </c>
    </row>
    <row r="175" spans="1:16" x14ac:dyDescent="0.2">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_xlfn.XLOOKUP($D175,products!$A$2:$A$49,products!$B$2:$B$49,,0)</f>
        <v>Rob</v>
      </c>
      <c r="J175" t="str">
        <f>_xlfn.XLOOKUP(Orders[[#This Row],[Product ID]],products!$A$2:$A$49,products!$C$2:$C$49,,0)</f>
        <v>M</v>
      </c>
      <c r="K175" s="4">
        <f>_xlfn.XLOOKUP(Orders[[#This Row],[Product ID]],products!$A$2:$A$49,products!$D$2:$D$49,,0)</f>
        <v>2.5</v>
      </c>
      <c r="L175" s="5">
        <f>_xlfn.XLOOKUP($D175,products!$A$2:$A$49,products!$E$2:$E$49,,0)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_xlfn.XLOOKUP($D176,products!$A$2:$A$49,products!$B$2:$B$49,,0)</f>
        <v>Exc</v>
      </c>
      <c r="J176" t="str">
        <f>_xlfn.XLOOKUP(Orders[[#This Row],[Product ID]],products!$A$2:$A$49,products!$C$2:$C$49,,0)</f>
        <v>L</v>
      </c>
      <c r="K176" s="4">
        <f>_xlfn.XLOOKUP(Orders[[#This Row],[Product ID]],products!$A$2:$A$49,products!$D$2:$D$49,,0)</f>
        <v>2.5</v>
      </c>
      <c r="L176" s="5">
        <f>_xlfn.XLOOKUP($D176,products!$A$2:$A$49,products!$E$2:$E$49,,0)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_xlfn.XLOOKUP($D177,products!$A$2:$A$49,products!$B$2:$B$49,,0)</f>
        <v>Exc</v>
      </c>
      <c r="J177" t="str">
        <f>_xlfn.XLOOKUP(Orders[[#This Row],[Product ID]],products!$A$2:$A$49,products!$C$2:$C$49,,0)</f>
        <v>M</v>
      </c>
      <c r="K177" s="4">
        <f>_xlfn.XLOOKUP(Orders[[#This Row],[Product ID]],products!$A$2:$A$49,products!$D$2:$D$49,,0)</f>
        <v>2.5</v>
      </c>
      <c r="L177" s="5">
        <f>_xlfn.XLOOKUP($D177,products!$A$2:$A$49,products!$E$2:$E$49,,0)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_xlfn.XLOOKUP($D178,products!$A$2:$A$49,products!$B$2:$B$49,,0)</f>
        <v>Exc</v>
      </c>
      <c r="J178" t="str">
        <f>_xlfn.XLOOKUP(Orders[[#This Row],[Product ID]],products!$A$2:$A$49,products!$C$2:$C$49,,0)</f>
        <v>L</v>
      </c>
      <c r="K178" s="4">
        <f>_xlfn.XLOOKUP(Orders[[#This Row],[Product ID]],products!$A$2:$A$49,products!$D$2:$D$49,,0)</f>
        <v>2.5</v>
      </c>
      <c r="L178" s="5">
        <f>_xlfn.XLOOKUP($D178,products!$A$2:$A$49,products!$E$2:$E$49,,0)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_xlfn.XLOOKUP($D179,products!$A$2:$A$49,products!$B$2:$B$49,,0)</f>
        <v>Rob</v>
      </c>
      <c r="J179" t="str">
        <f>_xlfn.XLOOKUP(Orders[[#This Row],[Product ID]],products!$A$2:$A$49,products!$C$2:$C$49,,0)</f>
        <v>L</v>
      </c>
      <c r="K179" s="4">
        <f>_xlfn.XLOOKUP(Orders[[#This Row],[Product ID]],products!$A$2:$A$49,products!$D$2:$D$49,,0)</f>
        <v>2.5</v>
      </c>
      <c r="L179" s="5">
        <f>_xlfn.XLOOKUP($D179,products!$A$2:$A$49,products!$E$2:$E$49,,0)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_xlfn.XLOOKUP($D180,products!$A$2:$A$49,products!$B$2:$B$49,,0)</f>
        <v>Ara</v>
      </c>
      <c r="J180" t="str">
        <f>_xlfn.XLOOKUP(Orders[[#This Row],[Product ID]],products!$A$2:$A$49,products!$C$2:$C$49,,0)</f>
        <v>L</v>
      </c>
      <c r="K180" s="4">
        <f>_xlfn.XLOOKUP(Orders[[#This Row],[Product ID]],products!$A$2:$A$49,products!$D$2:$D$49,,0)</f>
        <v>1</v>
      </c>
      <c r="L180" s="5">
        <f>_xlfn.XLOOKUP($D180,products!$A$2:$A$49,products!$E$2:$E$49,,0)</f>
        <v>12.95</v>
      </c>
      <c r="M180" s="5">
        <f t="shared" si="6"/>
        <v>25.9</v>
      </c>
      <c r="N180" t="str">
        <f t="shared" si="7"/>
        <v>Arabica</v>
      </c>
      <c r="O180" t="str">
        <f t="shared" si="8"/>
        <v>Light</v>
      </c>
      <c r="P180" t="str">
        <f>_xlfn.XLOOKUP(Orders[[#This Row],[Customer ID]],customers!$A$2:$A$1001,customers!$I$2:$I$1001,,0)</f>
        <v>No</v>
      </c>
    </row>
    <row r="181" spans="1:16" x14ac:dyDescent="0.2">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_xlfn.XLOOKUP($D181,products!$A$2:$A$49,products!$B$2:$B$49,,0)</f>
        <v>Ara</v>
      </c>
      <c r="J181" t="str">
        <f>_xlfn.XLOOKUP(Orders[[#This Row],[Product ID]],products!$A$2:$A$49,products!$C$2:$C$49,,0)</f>
        <v>D</v>
      </c>
      <c r="K181" s="4">
        <f>_xlfn.XLOOKUP(Orders[[#This Row],[Product ID]],products!$A$2:$A$49,products!$D$2:$D$49,,0)</f>
        <v>0.2</v>
      </c>
      <c r="L181" s="5">
        <f>_xlfn.XLOOKUP($D181,products!$A$2:$A$49,products!$E$2:$E$49,,0)</f>
        <v>2.9849999999999999</v>
      </c>
      <c r="M181" s="5">
        <f t="shared" si="6"/>
        <v>2.9849999999999999</v>
      </c>
      <c r="N181" t="str">
        <f t="shared" si="7"/>
        <v>Arabica</v>
      </c>
      <c r="O181" t="str">
        <f t="shared" si="8"/>
        <v>Dark</v>
      </c>
      <c r="P181" t="str">
        <f>_xlfn.XLOOKUP(Orders[[#This Row],[Customer ID]],customers!$A$2:$A$1001,customers!$I$2:$I$1001,,0)</f>
        <v>No</v>
      </c>
    </row>
    <row r="182" spans="1:16" x14ac:dyDescent="0.2">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_xlfn.XLOOKUP($D182,products!$A$2:$A$49,products!$B$2:$B$49,,0)</f>
        <v>Exc</v>
      </c>
      <c r="J182" t="str">
        <f>_xlfn.XLOOKUP(Orders[[#This Row],[Product ID]],products!$A$2:$A$49,products!$C$2:$C$49,,0)</f>
        <v>L</v>
      </c>
      <c r="K182" s="4">
        <f>_xlfn.XLOOKUP(Orders[[#This Row],[Product ID]],products!$A$2:$A$49,products!$D$2:$D$49,,0)</f>
        <v>0.2</v>
      </c>
      <c r="L182" s="5">
        <f>_xlfn.XLOOKUP($D182,products!$A$2:$A$49,products!$E$2:$E$49,,0)</f>
        <v>4.4550000000000001</v>
      </c>
      <c r="M182" s="5">
        <f t="shared" si="6"/>
        <v>22.274999999999999</v>
      </c>
      <c r="N182" t="str">
        <f t="shared" si="7"/>
        <v>Excelsa</v>
      </c>
      <c r="O182" t="str">
        <f t="shared" si="8"/>
        <v>Light</v>
      </c>
      <c r="P182" t="str">
        <f>_xlfn.XLOOKUP(Orders[[#This Row],[Customer ID]],customers!$A$2:$A$1001,customers!$I$2:$I$1001,,0)</f>
        <v>No</v>
      </c>
    </row>
    <row r="183" spans="1:16" x14ac:dyDescent="0.2">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_xlfn.XLOOKUP($D183,products!$A$2:$A$49,products!$B$2:$B$49,,0)</f>
        <v>Ara</v>
      </c>
      <c r="J183" t="str">
        <f>_xlfn.XLOOKUP(Orders[[#This Row],[Product ID]],products!$A$2:$A$49,products!$C$2:$C$49,,0)</f>
        <v>D</v>
      </c>
      <c r="K183" s="4">
        <f>_xlfn.XLOOKUP(Orders[[#This Row],[Product ID]],products!$A$2:$A$49,products!$D$2:$D$49,,0)</f>
        <v>0.5</v>
      </c>
      <c r="L183" s="5">
        <f>_xlfn.XLOOKUP($D183,products!$A$2:$A$49,products!$E$2:$E$49,,0)</f>
        <v>5.97</v>
      </c>
      <c r="M183" s="5">
        <f t="shared" si="6"/>
        <v>29.849999999999998</v>
      </c>
      <c r="N183" t="str">
        <f t="shared" si="7"/>
        <v>Arabica</v>
      </c>
      <c r="O183" t="str">
        <f t="shared" si="8"/>
        <v>Dark</v>
      </c>
      <c r="P183" t="str">
        <f>_xlfn.XLOOKUP(Orders[[#This Row],[Customer ID]],customers!$A$2:$A$1001,customers!$I$2:$I$1001,,0)</f>
        <v>No</v>
      </c>
    </row>
    <row r="184" spans="1:16" x14ac:dyDescent="0.2">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_xlfn.XLOOKUP($D184,products!$A$2:$A$49,products!$B$2:$B$49,,0)</f>
        <v>Rob</v>
      </c>
      <c r="J184" t="str">
        <f>_xlfn.XLOOKUP(Orders[[#This Row],[Product ID]],products!$A$2:$A$49,products!$C$2:$C$49,,0)</f>
        <v>D</v>
      </c>
      <c r="K184" s="4">
        <f>_xlfn.XLOOKUP(Orders[[#This Row],[Product ID]],products!$A$2:$A$49,products!$D$2:$D$49,,0)</f>
        <v>0.5</v>
      </c>
      <c r="L184" s="5">
        <f>_xlfn.XLOOKUP($D184,products!$A$2:$A$49,products!$E$2:$E$49,,0)</f>
        <v>5.3699999999999992</v>
      </c>
      <c r="M184" s="5">
        <f t="shared" si="6"/>
        <v>32.22</v>
      </c>
      <c r="N184" t="str">
        <f t="shared" si="7"/>
        <v>Robusta</v>
      </c>
      <c r="O184" t="str">
        <f t="shared" si="8"/>
        <v>Dark</v>
      </c>
      <c r="P184" t="str">
        <f>_xlfn.XLOOKUP(Orders[[#This Row],[Customer ID]],customers!$A$2:$A$1001,customers!$I$2:$I$1001,,0)</f>
        <v>No</v>
      </c>
    </row>
    <row r="185" spans="1:16" x14ac:dyDescent="0.2">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_xlfn.XLOOKUP($D185,products!$A$2:$A$49,products!$B$2:$B$49,,0)</f>
        <v>Exc</v>
      </c>
      <c r="J185" t="str">
        <f>_xlfn.XLOOKUP(Orders[[#This Row],[Product ID]],products!$A$2:$A$49,products!$C$2:$C$49,,0)</f>
        <v>M</v>
      </c>
      <c r="K185" s="4">
        <f>_xlfn.XLOOKUP(Orders[[#This Row],[Product ID]],products!$A$2:$A$49,products!$D$2:$D$49,,0)</f>
        <v>0.2</v>
      </c>
      <c r="L185" s="5">
        <f>_xlfn.XLOOKUP($D185,products!$A$2:$A$49,products!$E$2:$E$49,,0)</f>
        <v>4.125</v>
      </c>
      <c r="M185" s="5">
        <f t="shared" si="6"/>
        <v>8.25</v>
      </c>
      <c r="N185" t="str">
        <f t="shared" si="7"/>
        <v>Excelsa</v>
      </c>
      <c r="O185" t="str">
        <f t="shared" si="8"/>
        <v>Medium</v>
      </c>
      <c r="P185" t="str">
        <f>_xlfn.XLOOKUP(Orders[[#This Row],[Customer ID]],customers!$A$2:$A$1001,customers!$I$2:$I$1001,,0)</f>
        <v>No</v>
      </c>
    </row>
    <row r="186" spans="1:16" x14ac:dyDescent="0.2">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_xlfn.XLOOKUP($D186,products!$A$2:$A$49,products!$B$2:$B$49,,0)</f>
        <v>Ara</v>
      </c>
      <c r="J186" t="str">
        <f>_xlfn.XLOOKUP(Orders[[#This Row],[Product ID]],products!$A$2:$A$49,products!$C$2:$C$49,,0)</f>
        <v>L</v>
      </c>
      <c r="K186" s="4">
        <f>_xlfn.XLOOKUP(Orders[[#This Row],[Product ID]],products!$A$2:$A$49,products!$D$2:$D$49,,0)</f>
        <v>0.5</v>
      </c>
      <c r="L186" s="5">
        <f>_xlfn.XLOOKUP($D186,products!$A$2:$A$49,products!$E$2:$E$49,,0)</f>
        <v>7.77</v>
      </c>
      <c r="M186" s="5">
        <f t="shared" si="6"/>
        <v>31.08</v>
      </c>
      <c r="N186" t="str">
        <f t="shared" si="7"/>
        <v>Arabica</v>
      </c>
      <c r="O186" t="str">
        <f t="shared" si="8"/>
        <v>Light</v>
      </c>
      <c r="P186" t="str">
        <f>_xlfn.XLOOKUP(Orders[[#This Row],[Customer ID]],customers!$A$2:$A$1001,customers!$I$2:$I$1001,,0)</f>
        <v>No</v>
      </c>
    </row>
    <row r="187" spans="1:16" x14ac:dyDescent="0.2">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_xlfn.XLOOKUP($D187,products!$A$2:$A$49,products!$B$2:$B$49,,0)</f>
        <v>Exc</v>
      </c>
      <c r="J187" t="str">
        <f>_xlfn.XLOOKUP(Orders[[#This Row],[Product ID]],products!$A$2:$A$49,products!$C$2:$C$49,,0)</f>
        <v>D</v>
      </c>
      <c r="K187" s="4">
        <f>_xlfn.XLOOKUP(Orders[[#This Row],[Product ID]],products!$A$2:$A$49,products!$D$2:$D$49,,0)</f>
        <v>0.5</v>
      </c>
      <c r="L187" s="5">
        <f>_xlfn.XLOOKUP($D187,products!$A$2:$A$49,products!$E$2:$E$49,,0)</f>
        <v>7.29</v>
      </c>
      <c r="M187" s="5">
        <f t="shared" si="6"/>
        <v>36.450000000000003</v>
      </c>
      <c r="N187" t="str">
        <f t="shared" si="7"/>
        <v>Excelsa</v>
      </c>
      <c r="O187" t="str">
        <f t="shared" si="8"/>
        <v>Dark</v>
      </c>
      <c r="P187" t="str">
        <f>_xlfn.XLOOKUP(Orders[[#This Row],[Customer ID]],customers!$A$2:$A$1001,customers!$I$2:$I$1001,,0)</f>
        <v>Yes</v>
      </c>
    </row>
    <row r="188" spans="1:16" x14ac:dyDescent="0.2">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_xlfn.XLOOKUP($D188,products!$A$2:$A$49,products!$B$2:$B$49,,0)</f>
        <v>Rob</v>
      </c>
      <c r="J188" t="str">
        <f>_xlfn.XLOOKUP(Orders[[#This Row],[Product ID]],products!$A$2:$A$49,products!$C$2:$C$49,,0)</f>
        <v>M</v>
      </c>
      <c r="K188" s="4">
        <f>_xlfn.XLOOKUP(Orders[[#This Row],[Product ID]],products!$A$2:$A$49,products!$D$2:$D$49,,0)</f>
        <v>2.5</v>
      </c>
      <c r="L188" s="5">
        <f>_xlfn.XLOOKUP($D188,products!$A$2:$A$49,products!$E$2:$E$49,,0)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_xlfn.XLOOKUP($D189,products!$A$2:$A$49,products!$B$2:$B$49,,0)</f>
        <v>Lib</v>
      </c>
      <c r="J189" t="str">
        <f>_xlfn.XLOOKUP(Orders[[#This Row],[Product ID]],products!$A$2:$A$49,products!$C$2:$C$49,,0)</f>
        <v>M</v>
      </c>
      <c r="K189" s="4">
        <f>_xlfn.XLOOKUP(Orders[[#This Row],[Product ID]],products!$A$2:$A$49,products!$D$2:$D$49,,0)</f>
        <v>0.5</v>
      </c>
      <c r="L189" s="5">
        <f>_xlfn.XLOOKUP($D189,products!$A$2:$A$49,products!$E$2:$E$49,,0)</f>
        <v>8.73</v>
      </c>
      <c r="M189" s="5">
        <f t="shared" si="6"/>
        <v>43.650000000000006</v>
      </c>
      <c r="N189" t="str">
        <f t="shared" si="7"/>
        <v>Liberica</v>
      </c>
      <c r="O189" t="str">
        <f t="shared" si="8"/>
        <v>Medium</v>
      </c>
      <c r="P189" t="str">
        <f>_xlfn.XLOOKUP(Orders[[#This Row],[Customer ID]],customers!$A$2:$A$1001,customers!$I$2:$I$1001,,0)</f>
        <v>Yes</v>
      </c>
    </row>
    <row r="190" spans="1:16" x14ac:dyDescent="0.2">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_xlfn.XLOOKUP($D190,products!$A$2:$A$49,products!$B$2:$B$49,,0)</f>
        <v>Exc</v>
      </c>
      <c r="J190" t="str">
        <f>_xlfn.XLOOKUP(Orders[[#This Row],[Product ID]],products!$A$2:$A$49,products!$C$2:$C$49,,0)</f>
        <v>L</v>
      </c>
      <c r="K190" s="4">
        <f>_xlfn.XLOOKUP(Orders[[#This Row],[Product ID]],products!$A$2:$A$49,products!$D$2:$D$49,,0)</f>
        <v>0.2</v>
      </c>
      <c r="L190" s="5">
        <f>_xlfn.XLOOKUP($D190,products!$A$2:$A$49,products!$E$2:$E$49,,0)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_xlfn.XLOOKUP($D191,products!$A$2:$A$49,products!$B$2:$B$49,,0)</f>
        <v>Lib</v>
      </c>
      <c r="J191" t="str">
        <f>_xlfn.XLOOKUP(Orders[[#This Row],[Product ID]],products!$A$2:$A$49,products!$C$2:$C$49,,0)</f>
        <v>M</v>
      </c>
      <c r="K191" s="4">
        <f>_xlfn.XLOOKUP(Orders[[#This Row],[Product ID]],products!$A$2:$A$49,products!$D$2:$D$49,,0)</f>
        <v>1</v>
      </c>
      <c r="L191" s="5">
        <f>_xlfn.XLOOKUP($D191,products!$A$2:$A$49,products!$E$2:$E$49,,0)</f>
        <v>14.55</v>
      </c>
      <c r="M191" s="5">
        <f t="shared" si="6"/>
        <v>43.650000000000006</v>
      </c>
      <c r="N191" t="str">
        <f t="shared" si="7"/>
        <v>Liberica</v>
      </c>
      <c r="O191" t="str">
        <f t="shared" si="8"/>
        <v>Medium</v>
      </c>
      <c r="P191" t="str">
        <f>_xlfn.XLOOKUP(Orders[[#This Row],[Customer ID]],customers!$A$2:$A$1001,customers!$I$2:$I$1001,,0)</f>
        <v>Yes</v>
      </c>
    </row>
    <row r="192" spans="1:16" x14ac:dyDescent="0.2">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_xlfn.XLOOKUP($D192,products!$A$2:$A$49,products!$B$2:$B$49,,0)</f>
        <v>Lib</v>
      </c>
      <c r="J192" t="str">
        <f>_xlfn.XLOOKUP(Orders[[#This Row],[Product ID]],products!$A$2:$A$49,products!$C$2:$C$49,,0)</f>
        <v>M</v>
      </c>
      <c r="K192" s="4">
        <f>_xlfn.XLOOKUP(Orders[[#This Row],[Product ID]],products!$A$2:$A$49,products!$D$2:$D$49,,0)</f>
        <v>2.5</v>
      </c>
      <c r="L192" s="5">
        <f>_xlfn.XLOOKUP($D192,products!$A$2:$A$49,products!$E$2:$E$49,,0)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_xlfn.XLOOKUP($D193,products!$A$2:$A$49,products!$B$2:$B$49,,0)</f>
        <v>Lib</v>
      </c>
      <c r="J193" t="str">
        <f>_xlfn.XLOOKUP(Orders[[#This Row],[Product ID]],products!$A$2:$A$49,products!$C$2:$C$49,,0)</f>
        <v>D</v>
      </c>
      <c r="K193" s="4">
        <f>_xlfn.XLOOKUP(Orders[[#This Row],[Product ID]],products!$A$2:$A$49,products!$D$2:$D$49,,0)</f>
        <v>0.2</v>
      </c>
      <c r="L193" s="5">
        <f>_xlfn.XLOOKUP($D193,products!$A$2:$A$49,products!$E$2:$E$49,,0)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_xlfn.XLOOKUP($D194,products!$A$2:$A$49,products!$B$2:$B$49,,0)</f>
        <v>Exc</v>
      </c>
      <c r="J194" t="str">
        <f>_xlfn.XLOOKUP(Orders[[#This Row],[Product ID]],products!$A$2:$A$49,products!$C$2:$C$49,,0)</f>
        <v>D</v>
      </c>
      <c r="K194" s="4">
        <f>_xlfn.XLOOKUP(Orders[[#This Row],[Product ID]],products!$A$2:$A$49,products!$D$2:$D$49,,0)</f>
        <v>1</v>
      </c>
      <c r="L194" s="5">
        <f>_xlfn.XLOOKUP($D194,products!$A$2:$A$49,products!$E$2:$E$49,,0)</f>
        <v>12.15</v>
      </c>
      <c r="M194" s="5">
        <f t="shared" si="6"/>
        <v>72.900000000000006</v>
      </c>
      <c r="N194" t="str">
        <f t="shared" si="7"/>
        <v>Excelsa</v>
      </c>
      <c r="O194" t="str">
        <f t="shared" si="8"/>
        <v>Dark</v>
      </c>
      <c r="P194" t="str">
        <f>_xlfn.XLOOKUP(Orders[[#This Row],[Customer ID]],customers!$A$2:$A$1001,customers!$I$2:$I$1001,,0)</f>
        <v>Yes</v>
      </c>
    </row>
    <row r="195" spans="1:16" x14ac:dyDescent="0.2">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_xlfn.XLOOKUP($D195,products!$A$2:$A$49,products!$B$2:$B$49,,0)</f>
        <v>Exc</v>
      </c>
      <c r="J195" t="str">
        <f>_xlfn.XLOOKUP(Orders[[#This Row],[Product ID]],products!$A$2:$A$49,products!$C$2:$C$49,,0)</f>
        <v>L</v>
      </c>
      <c r="K195" s="4">
        <f>_xlfn.XLOOKUP(Orders[[#This Row],[Product ID]],products!$A$2:$A$49,products!$D$2:$D$49,,0)</f>
        <v>1</v>
      </c>
      <c r="L195" s="5">
        <f>_xlfn.XLOOKUP($D195,products!$A$2:$A$49,products!$E$2:$E$49,,0)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_xlfn.XLOOKUP($D196,products!$A$2:$A$49,products!$B$2:$B$49,,0)</f>
        <v>Exc</v>
      </c>
      <c r="J196" t="str">
        <f>_xlfn.XLOOKUP(Orders[[#This Row],[Product ID]],products!$A$2:$A$49,products!$C$2:$C$49,,0)</f>
        <v>D</v>
      </c>
      <c r="K196" s="4">
        <f>_xlfn.XLOOKUP(Orders[[#This Row],[Product ID]],products!$A$2:$A$49,products!$D$2:$D$49,,0)</f>
        <v>0.5</v>
      </c>
      <c r="L196" s="5">
        <f>_xlfn.XLOOKUP($D196,products!$A$2:$A$49,products!$E$2:$E$49,,0)</f>
        <v>7.29</v>
      </c>
      <c r="M196" s="5">
        <f t="shared" si="9"/>
        <v>36.450000000000003</v>
      </c>
      <c r="N196" t="str">
        <f t="shared" si="10"/>
        <v>Excelsa</v>
      </c>
      <c r="O196" t="str">
        <f t="shared" si="11"/>
        <v>Dark</v>
      </c>
      <c r="P196" t="str">
        <f>_xlfn.XLOOKUP(Orders[[#This Row],[Customer ID]],customers!$A$2:$A$1001,customers!$I$2:$I$1001,,0)</f>
        <v>No</v>
      </c>
    </row>
    <row r="197" spans="1:16" x14ac:dyDescent="0.2">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_xlfn.XLOOKUP($D197,products!$A$2:$A$49,products!$B$2:$B$49,,0)</f>
        <v>Ara</v>
      </c>
      <c r="J197" t="str">
        <f>_xlfn.XLOOKUP(Orders[[#This Row],[Product ID]],products!$A$2:$A$49,products!$C$2:$C$49,,0)</f>
        <v>L</v>
      </c>
      <c r="K197" s="4">
        <f>_xlfn.XLOOKUP(Orders[[#This Row],[Product ID]],products!$A$2:$A$49,products!$D$2:$D$49,,0)</f>
        <v>1</v>
      </c>
      <c r="L197" s="5">
        <f>_xlfn.XLOOKUP($D197,products!$A$2:$A$49,products!$E$2:$E$49,,0)</f>
        <v>12.95</v>
      </c>
      <c r="M197" s="5">
        <f t="shared" si="9"/>
        <v>38.849999999999994</v>
      </c>
      <c r="N197" t="str">
        <f t="shared" si="10"/>
        <v>Arabica</v>
      </c>
      <c r="O197" t="str">
        <f t="shared" si="11"/>
        <v>Light</v>
      </c>
      <c r="P197" t="str">
        <f>_xlfn.XLOOKUP(Orders[[#This Row],[Customer ID]],customers!$A$2:$A$1001,customers!$I$2:$I$1001,,0)</f>
        <v>No</v>
      </c>
    </row>
    <row r="198" spans="1:16" x14ac:dyDescent="0.2">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_xlfn.XLOOKUP($D198,products!$A$2:$A$49,products!$B$2:$B$49,,0)</f>
        <v>Exc</v>
      </c>
      <c r="J198" t="str">
        <f>_xlfn.XLOOKUP(Orders[[#This Row],[Product ID]],products!$A$2:$A$49,products!$C$2:$C$49,,0)</f>
        <v>L</v>
      </c>
      <c r="K198" s="4">
        <f>_xlfn.XLOOKUP(Orders[[#This Row],[Product ID]],products!$A$2:$A$49,products!$D$2:$D$49,,0)</f>
        <v>0.5</v>
      </c>
      <c r="L198" s="5">
        <f>_xlfn.XLOOKUP($D198,products!$A$2:$A$49,products!$E$2:$E$49,,0)</f>
        <v>8.91</v>
      </c>
      <c r="M198" s="5">
        <f t="shared" si="9"/>
        <v>53.46</v>
      </c>
      <c r="N198" t="str">
        <f t="shared" si="10"/>
        <v>Excelsa</v>
      </c>
      <c r="O198" t="str">
        <f t="shared" si="11"/>
        <v>Light</v>
      </c>
      <c r="P198" t="str">
        <f>_xlfn.XLOOKUP(Orders[[#This Row],[Customer ID]],customers!$A$2:$A$1001,customers!$I$2:$I$1001,,0)</f>
        <v>No</v>
      </c>
    </row>
    <row r="199" spans="1:16" x14ac:dyDescent="0.2">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_xlfn.XLOOKUP($D199,products!$A$2:$A$49,products!$B$2:$B$49,,0)</f>
        <v>Lib</v>
      </c>
      <c r="J199" t="str">
        <f>_xlfn.XLOOKUP(Orders[[#This Row],[Product ID]],products!$A$2:$A$49,products!$C$2:$C$49,,0)</f>
        <v>D</v>
      </c>
      <c r="K199" s="4">
        <f>_xlfn.XLOOKUP(Orders[[#This Row],[Product ID]],products!$A$2:$A$49,products!$D$2:$D$49,,0)</f>
        <v>2.5</v>
      </c>
      <c r="L199" s="5">
        <f>_xlfn.XLOOKUP($D199,products!$A$2:$A$49,products!$E$2:$E$49,,0)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_xlfn.XLOOKUP($D200,products!$A$2:$A$49,products!$B$2:$B$49,,0)</f>
        <v>Lib</v>
      </c>
      <c r="J200" t="str">
        <f>_xlfn.XLOOKUP(Orders[[#This Row],[Product ID]],products!$A$2:$A$49,products!$C$2:$C$49,,0)</f>
        <v>D</v>
      </c>
      <c r="K200" s="4">
        <f>_xlfn.XLOOKUP(Orders[[#This Row],[Product ID]],products!$A$2:$A$49,products!$D$2:$D$49,,0)</f>
        <v>2.5</v>
      </c>
      <c r="L200" s="5">
        <f>_xlfn.XLOOKUP($D200,products!$A$2:$A$49,products!$E$2:$E$49,,0)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_xlfn.XLOOKUP($D201,products!$A$2:$A$49,products!$B$2:$B$49,,0)</f>
        <v>Lib</v>
      </c>
      <c r="J201" t="str">
        <f>_xlfn.XLOOKUP(Orders[[#This Row],[Product ID]],products!$A$2:$A$49,products!$C$2:$C$49,,0)</f>
        <v>L</v>
      </c>
      <c r="K201" s="4">
        <f>_xlfn.XLOOKUP(Orders[[#This Row],[Product ID]],products!$A$2:$A$49,products!$D$2:$D$49,,0)</f>
        <v>0.5</v>
      </c>
      <c r="L201" s="5">
        <f>_xlfn.XLOOKUP($D201,products!$A$2:$A$49,products!$E$2:$E$49,,0)</f>
        <v>9.51</v>
      </c>
      <c r="M201" s="5">
        <f t="shared" si="9"/>
        <v>38.04</v>
      </c>
      <c r="N201" t="str">
        <f t="shared" si="10"/>
        <v>Liberica</v>
      </c>
      <c r="O201" t="str">
        <f t="shared" si="11"/>
        <v>Light</v>
      </c>
      <c r="P201" t="str">
        <f>_xlfn.XLOOKUP(Orders[[#This Row],[Customer ID]],customers!$A$2:$A$1001,customers!$I$2:$I$1001,,0)</f>
        <v>No</v>
      </c>
    </row>
    <row r="202" spans="1:16" x14ac:dyDescent="0.2">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_xlfn.XLOOKUP($D202,products!$A$2:$A$49,products!$B$2:$B$49,,0)</f>
        <v>Exc</v>
      </c>
      <c r="J202" t="str">
        <f>_xlfn.XLOOKUP(Orders[[#This Row],[Product ID]],products!$A$2:$A$49,products!$C$2:$C$49,,0)</f>
        <v>M</v>
      </c>
      <c r="K202" s="4">
        <f>_xlfn.XLOOKUP(Orders[[#This Row],[Product ID]],products!$A$2:$A$49,products!$D$2:$D$49,,0)</f>
        <v>1</v>
      </c>
      <c r="L202" s="5">
        <f>_xlfn.XLOOKUP($D202,products!$A$2:$A$49,products!$E$2:$E$49,,0)</f>
        <v>13.75</v>
      </c>
      <c r="M202" s="5">
        <f t="shared" si="9"/>
        <v>41.25</v>
      </c>
      <c r="N202" t="str">
        <f t="shared" si="10"/>
        <v>Excelsa</v>
      </c>
      <c r="O202" t="str">
        <f t="shared" si="11"/>
        <v>Medium</v>
      </c>
      <c r="P202" t="str">
        <f>_xlfn.XLOOKUP(Orders[[#This Row],[Customer ID]],customers!$A$2:$A$1001,customers!$I$2:$I$1001,,0)</f>
        <v>No</v>
      </c>
    </row>
    <row r="203" spans="1:16" x14ac:dyDescent="0.2">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_xlfn.XLOOKUP($D203,products!$A$2:$A$49,products!$B$2:$B$49,,0)</f>
        <v>Lib</v>
      </c>
      <c r="J203" t="str">
        <f>_xlfn.XLOOKUP(Orders[[#This Row],[Product ID]],products!$A$2:$A$49,products!$C$2:$C$49,,0)</f>
        <v>L</v>
      </c>
      <c r="K203" s="4">
        <f>_xlfn.XLOOKUP(Orders[[#This Row],[Product ID]],products!$A$2:$A$49,products!$D$2:$D$49,,0)</f>
        <v>0.5</v>
      </c>
      <c r="L203" s="5">
        <f>_xlfn.XLOOKUP($D203,products!$A$2:$A$49,products!$E$2:$E$49,,0)</f>
        <v>9.51</v>
      </c>
      <c r="M203" s="5">
        <f t="shared" si="9"/>
        <v>57.06</v>
      </c>
      <c r="N203" t="str">
        <f t="shared" si="10"/>
        <v>Liberica</v>
      </c>
      <c r="O203" t="str">
        <f t="shared" si="11"/>
        <v>Light</v>
      </c>
      <c r="P203" t="str">
        <f>_xlfn.XLOOKUP(Orders[[#This Row],[Customer ID]],customers!$A$2:$A$1001,customers!$I$2:$I$1001,,0)</f>
        <v>No</v>
      </c>
    </row>
    <row r="204" spans="1:16" x14ac:dyDescent="0.2">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_xlfn.XLOOKUP($D204,products!$A$2:$A$49,products!$B$2:$B$49,,0)</f>
        <v>Lib</v>
      </c>
      <c r="J204" t="str">
        <f>_xlfn.XLOOKUP(Orders[[#This Row],[Product ID]],products!$A$2:$A$49,products!$C$2:$C$49,,0)</f>
        <v>D</v>
      </c>
      <c r="K204" s="4">
        <f>_xlfn.XLOOKUP(Orders[[#This Row],[Product ID]],products!$A$2:$A$49,products!$D$2:$D$49,,0)</f>
        <v>2.5</v>
      </c>
      <c r="L204" s="5">
        <f>_xlfn.XLOOKUP($D204,products!$A$2:$A$49,products!$E$2:$E$49,,0)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_xlfn.XLOOKUP($D205,products!$A$2:$A$49,products!$B$2:$B$49,,0)</f>
        <v>Lib</v>
      </c>
      <c r="J205" t="str">
        <f>_xlfn.XLOOKUP(Orders[[#This Row],[Product ID]],products!$A$2:$A$49,products!$C$2:$C$49,,0)</f>
        <v>L</v>
      </c>
      <c r="K205" s="4">
        <f>_xlfn.XLOOKUP(Orders[[#This Row],[Product ID]],products!$A$2:$A$49,products!$D$2:$D$49,,0)</f>
        <v>0.2</v>
      </c>
      <c r="L205" s="5">
        <f>_xlfn.XLOOKUP($D205,products!$A$2:$A$49,products!$E$2:$E$49,,0)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_xlfn.XLOOKUP($D206,products!$A$2:$A$49,products!$B$2:$B$49,,0)</f>
        <v>Exc</v>
      </c>
      <c r="J206" t="str">
        <f>_xlfn.XLOOKUP(Orders[[#This Row],[Product ID]],products!$A$2:$A$49,products!$C$2:$C$49,,0)</f>
        <v>M</v>
      </c>
      <c r="K206" s="4">
        <f>_xlfn.XLOOKUP(Orders[[#This Row],[Product ID]],products!$A$2:$A$49,products!$D$2:$D$49,,0)</f>
        <v>1</v>
      </c>
      <c r="L206" s="5">
        <f>_xlfn.XLOOKUP($D206,products!$A$2:$A$49,products!$E$2:$E$49,,0)</f>
        <v>13.75</v>
      </c>
      <c r="M206" s="5">
        <f t="shared" si="9"/>
        <v>82.5</v>
      </c>
      <c r="N206" t="str">
        <f t="shared" si="10"/>
        <v>Excelsa</v>
      </c>
      <c r="O206" t="str">
        <f t="shared" si="11"/>
        <v>Medium</v>
      </c>
      <c r="P206" t="str">
        <f>_xlfn.XLOOKUP(Orders[[#This Row],[Customer ID]],customers!$A$2:$A$1001,customers!$I$2:$I$1001,,0)</f>
        <v>No</v>
      </c>
    </row>
    <row r="207" spans="1:16" x14ac:dyDescent="0.2">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_xlfn.XLOOKUP($D207,products!$A$2:$A$49,products!$B$2:$B$49,,0)</f>
        <v>Rob</v>
      </c>
      <c r="J207" t="str">
        <f>_xlfn.XLOOKUP(Orders[[#This Row],[Product ID]],products!$A$2:$A$49,products!$C$2:$C$49,,0)</f>
        <v>D</v>
      </c>
      <c r="K207" s="4">
        <f>_xlfn.XLOOKUP(Orders[[#This Row],[Product ID]],products!$A$2:$A$49,products!$D$2:$D$49,,0)</f>
        <v>0.2</v>
      </c>
      <c r="L207" s="5">
        <f>_xlfn.XLOOKUP($D207,products!$A$2:$A$49,products!$E$2:$E$49,,0)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_xlfn.XLOOKUP($D208,products!$A$2:$A$49,products!$B$2:$B$49,,0)</f>
        <v>Ara</v>
      </c>
      <c r="J208" t="str">
        <f>_xlfn.XLOOKUP(Orders[[#This Row],[Product ID]],products!$A$2:$A$49,products!$C$2:$C$49,,0)</f>
        <v>M</v>
      </c>
      <c r="K208" s="4">
        <f>_xlfn.XLOOKUP(Orders[[#This Row],[Product ID]],products!$A$2:$A$49,products!$D$2:$D$49,,0)</f>
        <v>1</v>
      </c>
      <c r="L208" s="5">
        <f>_xlfn.XLOOKUP($D208,products!$A$2:$A$49,products!$E$2:$E$49,,0)</f>
        <v>11.25</v>
      </c>
      <c r="M208" s="5">
        <f t="shared" si="9"/>
        <v>22.5</v>
      </c>
      <c r="N208" t="str">
        <f t="shared" si="10"/>
        <v>Arabica</v>
      </c>
      <c r="O208" t="str">
        <f t="shared" si="11"/>
        <v>Medium</v>
      </c>
      <c r="P208" t="str">
        <f>_xlfn.XLOOKUP(Orders[[#This Row],[Customer ID]],customers!$A$2:$A$1001,customers!$I$2:$I$1001,,0)</f>
        <v>No</v>
      </c>
    </row>
    <row r="209" spans="1:16" x14ac:dyDescent="0.2">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_xlfn.XLOOKUP($D209,products!$A$2:$A$49,products!$B$2:$B$49,,0)</f>
        <v>Ara</v>
      </c>
      <c r="J209" t="str">
        <f>_xlfn.XLOOKUP(Orders[[#This Row],[Product ID]],products!$A$2:$A$49,products!$C$2:$C$49,,0)</f>
        <v>M</v>
      </c>
      <c r="K209" s="4">
        <f>_xlfn.XLOOKUP(Orders[[#This Row],[Product ID]],products!$A$2:$A$49,products!$D$2:$D$49,,0)</f>
        <v>0.5</v>
      </c>
      <c r="L209" s="5">
        <f>_xlfn.XLOOKUP($D209,products!$A$2:$A$49,products!$E$2:$E$49,,0)</f>
        <v>6.75</v>
      </c>
      <c r="M209" s="5">
        <f t="shared" si="9"/>
        <v>40.5</v>
      </c>
      <c r="N209" t="str">
        <f t="shared" si="10"/>
        <v>Arabica</v>
      </c>
      <c r="O209" t="str">
        <f t="shared" si="11"/>
        <v>Medium</v>
      </c>
      <c r="P209" t="str">
        <f>_xlfn.XLOOKUP(Orders[[#This Row],[Customer ID]],customers!$A$2:$A$1001,customers!$I$2:$I$1001,,0)</f>
        <v>Yes</v>
      </c>
    </row>
    <row r="210" spans="1:16" x14ac:dyDescent="0.2">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_xlfn.XLOOKUP($D210,products!$A$2:$A$49,products!$B$2:$B$49,,0)</f>
        <v>Exc</v>
      </c>
      <c r="J210" t="str">
        <f>_xlfn.XLOOKUP(Orders[[#This Row],[Product ID]],products!$A$2:$A$49,products!$C$2:$C$49,,0)</f>
        <v>D</v>
      </c>
      <c r="K210" s="4">
        <f>_xlfn.XLOOKUP(Orders[[#This Row],[Product ID]],products!$A$2:$A$49,products!$D$2:$D$49,,0)</f>
        <v>0.5</v>
      </c>
      <c r="L210" s="5">
        <f>_xlfn.XLOOKUP($D210,products!$A$2:$A$49,products!$E$2:$E$49,,0)</f>
        <v>7.29</v>
      </c>
      <c r="M210" s="5">
        <f t="shared" si="9"/>
        <v>29.16</v>
      </c>
      <c r="N210" t="str">
        <f t="shared" si="10"/>
        <v>Excelsa</v>
      </c>
      <c r="O210" t="str">
        <f t="shared" si="11"/>
        <v>Dark</v>
      </c>
      <c r="P210" t="str">
        <f>_xlfn.XLOOKUP(Orders[[#This Row],[Customer ID]],customers!$A$2:$A$1001,customers!$I$2:$I$1001,,0)</f>
        <v>Yes</v>
      </c>
    </row>
    <row r="211" spans="1:16" x14ac:dyDescent="0.2">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_xlfn.XLOOKUP($D211,products!$A$2:$A$49,products!$B$2:$B$49,,0)</f>
        <v>Ara</v>
      </c>
      <c r="J211" t="str">
        <f>_xlfn.XLOOKUP(Orders[[#This Row],[Product ID]],products!$A$2:$A$49,products!$C$2:$C$49,,0)</f>
        <v>M</v>
      </c>
      <c r="K211" s="4">
        <f>_xlfn.XLOOKUP(Orders[[#This Row],[Product ID]],products!$A$2:$A$49,products!$D$2:$D$49,,0)</f>
        <v>0.5</v>
      </c>
      <c r="L211" s="5">
        <f>_xlfn.XLOOKUP($D211,products!$A$2:$A$49,products!$E$2:$E$49,,0)</f>
        <v>6.75</v>
      </c>
      <c r="M211" s="5">
        <f t="shared" si="9"/>
        <v>6.75</v>
      </c>
      <c r="N211" t="str">
        <f t="shared" si="10"/>
        <v>Arabica</v>
      </c>
      <c r="O211" t="str">
        <f t="shared" si="11"/>
        <v>Medium</v>
      </c>
      <c r="P211" t="str">
        <f>_xlfn.XLOOKUP(Orders[[#This Row],[Customer ID]],customers!$A$2:$A$1001,customers!$I$2:$I$1001,,0)</f>
        <v>No</v>
      </c>
    </row>
    <row r="212" spans="1:16" x14ac:dyDescent="0.2">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_xlfn.XLOOKUP($D212,products!$A$2:$A$49,products!$B$2:$B$49,,0)</f>
        <v>Lib</v>
      </c>
      <c r="J212" t="str">
        <f>_xlfn.XLOOKUP(Orders[[#This Row],[Product ID]],products!$A$2:$A$49,products!$C$2:$C$49,,0)</f>
        <v>D</v>
      </c>
      <c r="K212" s="4">
        <f>_xlfn.XLOOKUP(Orders[[#This Row],[Product ID]],products!$A$2:$A$49,products!$D$2:$D$49,,0)</f>
        <v>1</v>
      </c>
      <c r="L212" s="5">
        <f>_xlfn.XLOOKUP($D212,products!$A$2:$A$49,products!$E$2:$E$49,,0)</f>
        <v>12.95</v>
      </c>
      <c r="M212" s="5">
        <f t="shared" si="9"/>
        <v>51.8</v>
      </c>
      <c r="N212" t="str">
        <f t="shared" si="10"/>
        <v>Liberica</v>
      </c>
      <c r="O212" t="str">
        <f t="shared" si="11"/>
        <v>Dark</v>
      </c>
      <c r="P212" t="str">
        <f>_xlfn.XLOOKUP(Orders[[#This Row],[Customer ID]],customers!$A$2:$A$1001,customers!$I$2:$I$1001,,0)</f>
        <v>Yes</v>
      </c>
    </row>
    <row r="213" spans="1:16" x14ac:dyDescent="0.2">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_xlfn.XLOOKUP($D213,products!$A$2:$A$49,products!$B$2:$B$49,,0)</f>
        <v>Exc</v>
      </c>
      <c r="J213" t="str">
        <f>_xlfn.XLOOKUP(Orders[[#This Row],[Product ID]],products!$A$2:$A$49,products!$C$2:$C$49,,0)</f>
        <v>L</v>
      </c>
      <c r="K213" s="4">
        <f>_xlfn.XLOOKUP(Orders[[#This Row],[Product ID]],products!$A$2:$A$49,products!$D$2:$D$49,,0)</f>
        <v>0.5</v>
      </c>
      <c r="L213" s="5">
        <f>_xlfn.XLOOKUP($D213,products!$A$2:$A$49,products!$E$2:$E$49,,0)</f>
        <v>8.91</v>
      </c>
      <c r="M213" s="5">
        <f t="shared" si="9"/>
        <v>53.46</v>
      </c>
      <c r="N213" t="str">
        <f t="shared" si="10"/>
        <v>Excelsa</v>
      </c>
      <c r="O213" t="str">
        <f t="shared" si="11"/>
        <v>Light</v>
      </c>
      <c r="P213" t="str">
        <f>_xlfn.XLOOKUP(Orders[[#This Row],[Customer ID]],customers!$A$2:$A$1001,customers!$I$2:$I$1001,,0)</f>
        <v>No</v>
      </c>
    </row>
    <row r="214" spans="1:16" x14ac:dyDescent="0.2">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_xlfn.XLOOKUP($D214,products!$A$2:$A$49,products!$B$2:$B$49,,0)</f>
        <v>Exc</v>
      </c>
      <c r="J214" t="str">
        <f>_xlfn.XLOOKUP(Orders[[#This Row],[Product ID]],products!$A$2:$A$49,products!$C$2:$C$49,,0)</f>
        <v>D</v>
      </c>
      <c r="K214" s="4">
        <f>_xlfn.XLOOKUP(Orders[[#This Row],[Product ID]],products!$A$2:$A$49,products!$D$2:$D$49,,0)</f>
        <v>0.2</v>
      </c>
      <c r="L214" s="5">
        <f>_xlfn.XLOOKUP($D214,products!$A$2:$A$49,products!$E$2:$E$49,,0)</f>
        <v>3.645</v>
      </c>
      <c r="M214" s="5">
        <f t="shared" si="9"/>
        <v>14.58</v>
      </c>
      <c r="N214" t="str">
        <f t="shared" si="10"/>
        <v>Excelsa</v>
      </c>
      <c r="O214" t="str">
        <f t="shared" si="11"/>
        <v>Dark</v>
      </c>
      <c r="P214" t="str">
        <f>_xlfn.XLOOKUP(Orders[[#This Row],[Customer ID]],customers!$A$2:$A$1001,customers!$I$2:$I$1001,,0)</f>
        <v>Yes</v>
      </c>
    </row>
    <row r="215" spans="1:16" x14ac:dyDescent="0.2">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_xlfn.XLOOKUP($D215,products!$A$2:$A$49,products!$B$2:$B$49,,0)</f>
        <v>Rob</v>
      </c>
      <c r="J215" t="str">
        <f>_xlfn.XLOOKUP(Orders[[#This Row],[Product ID]],products!$A$2:$A$49,products!$C$2:$C$49,,0)</f>
        <v>D</v>
      </c>
      <c r="K215" s="4">
        <f>_xlfn.XLOOKUP(Orders[[#This Row],[Product ID]],products!$A$2:$A$49,products!$D$2:$D$49,,0)</f>
        <v>2.5</v>
      </c>
      <c r="L215" s="5">
        <f>_xlfn.XLOOKUP($D215,products!$A$2:$A$49,products!$E$2:$E$49,,0)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_xlfn.XLOOKUP($D216,products!$A$2:$A$49,products!$B$2:$B$49,,0)</f>
        <v>Lib</v>
      </c>
      <c r="J216" t="str">
        <f>_xlfn.XLOOKUP(Orders[[#This Row],[Product ID]],products!$A$2:$A$49,products!$C$2:$C$49,,0)</f>
        <v>L</v>
      </c>
      <c r="K216" s="4">
        <f>_xlfn.XLOOKUP(Orders[[#This Row],[Product ID]],products!$A$2:$A$49,products!$D$2:$D$49,,0)</f>
        <v>1</v>
      </c>
      <c r="L216" s="5">
        <f>_xlfn.XLOOKUP($D216,products!$A$2:$A$49,products!$E$2:$E$49,,0)</f>
        <v>15.85</v>
      </c>
      <c r="M216" s="5">
        <f t="shared" si="9"/>
        <v>31.7</v>
      </c>
      <c r="N216" t="str">
        <f t="shared" si="10"/>
        <v>Liberica</v>
      </c>
      <c r="O216" t="str">
        <f t="shared" si="11"/>
        <v>Light</v>
      </c>
      <c r="P216" t="str">
        <f>_xlfn.XLOOKUP(Orders[[#This Row],[Customer ID]],customers!$A$2:$A$1001,customers!$I$2:$I$1001,,0)</f>
        <v>No</v>
      </c>
    </row>
    <row r="217" spans="1:16" x14ac:dyDescent="0.2">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_xlfn.XLOOKUP($D217,products!$A$2:$A$49,products!$B$2:$B$49,,0)</f>
        <v>Lib</v>
      </c>
      <c r="J217" t="str">
        <f>_xlfn.XLOOKUP(Orders[[#This Row],[Product ID]],products!$A$2:$A$49,products!$C$2:$C$49,,0)</f>
        <v>D</v>
      </c>
      <c r="K217" s="4">
        <f>_xlfn.XLOOKUP(Orders[[#This Row],[Product ID]],products!$A$2:$A$49,products!$D$2:$D$49,,0)</f>
        <v>0.2</v>
      </c>
      <c r="L217" s="5">
        <f>_xlfn.XLOOKUP($D217,products!$A$2:$A$49,products!$E$2:$E$49,,0)</f>
        <v>3.8849999999999998</v>
      </c>
      <c r="M217" s="5">
        <f t="shared" si="9"/>
        <v>23.31</v>
      </c>
      <c r="N217" t="str">
        <f t="shared" si="10"/>
        <v>Liberica</v>
      </c>
      <c r="O217" t="str">
        <f t="shared" si="11"/>
        <v>Dark</v>
      </c>
      <c r="P217" t="str">
        <f>_xlfn.XLOOKUP(Orders[[#This Row],[Customer ID]],customers!$A$2:$A$1001,customers!$I$2:$I$1001,,0)</f>
        <v>No</v>
      </c>
    </row>
    <row r="218" spans="1:16" x14ac:dyDescent="0.2">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_xlfn.XLOOKUP($D218,products!$A$2:$A$49,products!$B$2:$B$49,,0)</f>
        <v>Lib</v>
      </c>
      <c r="J218" t="str">
        <f>_xlfn.XLOOKUP(Orders[[#This Row],[Product ID]],products!$A$2:$A$49,products!$C$2:$C$49,,0)</f>
        <v>M</v>
      </c>
      <c r="K218" s="4">
        <f>_xlfn.XLOOKUP(Orders[[#This Row],[Product ID]],products!$A$2:$A$49,products!$D$2:$D$49,,0)</f>
        <v>1</v>
      </c>
      <c r="L218" s="5">
        <f>_xlfn.XLOOKUP($D218,products!$A$2:$A$49,products!$E$2:$E$49,,0)</f>
        <v>14.55</v>
      </c>
      <c r="M218" s="5">
        <f t="shared" si="9"/>
        <v>58.2</v>
      </c>
      <c r="N218" t="str">
        <f t="shared" si="10"/>
        <v>Liberica</v>
      </c>
      <c r="O218" t="str">
        <f t="shared" si="11"/>
        <v>Medium</v>
      </c>
      <c r="P218" t="str">
        <f>_xlfn.XLOOKUP(Orders[[#This Row],[Customer ID]],customers!$A$2:$A$1001,customers!$I$2:$I$1001,,0)</f>
        <v>Yes</v>
      </c>
    </row>
    <row r="219" spans="1:16" x14ac:dyDescent="0.2">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_xlfn.XLOOKUP($D219,products!$A$2:$A$49,products!$B$2:$B$49,,0)</f>
        <v>Exc</v>
      </c>
      <c r="J219" t="str">
        <f>_xlfn.XLOOKUP(Orders[[#This Row],[Product ID]],products!$A$2:$A$49,products!$C$2:$C$49,,0)</f>
        <v>L</v>
      </c>
      <c r="K219" s="4">
        <f>_xlfn.XLOOKUP(Orders[[#This Row],[Product ID]],products!$A$2:$A$49,products!$D$2:$D$49,,0)</f>
        <v>0.5</v>
      </c>
      <c r="L219" s="5">
        <f>_xlfn.XLOOKUP($D219,products!$A$2:$A$49,products!$E$2:$E$49,,0)</f>
        <v>8.91</v>
      </c>
      <c r="M219" s="5">
        <f t="shared" si="9"/>
        <v>35.64</v>
      </c>
      <c r="N219" t="str">
        <f t="shared" si="10"/>
        <v>Excelsa</v>
      </c>
      <c r="O219" t="str">
        <f t="shared" si="11"/>
        <v>Light</v>
      </c>
      <c r="P219" t="str">
        <f>_xlfn.XLOOKUP(Orders[[#This Row],[Customer ID]],customers!$A$2:$A$1001,customers!$I$2:$I$1001,,0)</f>
        <v>No</v>
      </c>
    </row>
    <row r="220" spans="1:16" x14ac:dyDescent="0.2">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_xlfn.XLOOKUP($D220,products!$A$2:$A$49,products!$B$2:$B$49,,0)</f>
        <v>Ara</v>
      </c>
      <c r="J220" t="str">
        <f>_xlfn.XLOOKUP(Orders[[#This Row],[Product ID]],products!$A$2:$A$49,products!$C$2:$C$49,,0)</f>
        <v>M</v>
      </c>
      <c r="K220" s="4">
        <f>_xlfn.XLOOKUP(Orders[[#This Row],[Product ID]],products!$A$2:$A$49,products!$D$2:$D$49,,0)</f>
        <v>1</v>
      </c>
      <c r="L220" s="5">
        <f>_xlfn.XLOOKUP($D220,products!$A$2:$A$49,products!$E$2:$E$49,,0)</f>
        <v>11.25</v>
      </c>
      <c r="M220" s="5">
        <f t="shared" si="9"/>
        <v>56.25</v>
      </c>
      <c r="N220" t="str">
        <f t="shared" si="10"/>
        <v>Arabica</v>
      </c>
      <c r="O220" t="str">
        <f t="shared" si="11"/>
        <v>Medium</v>
      </c>
      <c r="P220" t="str">
        <f>_xlfn.XLOOKUP(Orders[[#This Row],[Customer ID]],customers!$A$2:$A$1001,customers!$I$2:$I$1001,,0)</f>
        <v>Yes</v>
      </c>
    </row>
    <row r="221" spans="1:16" x14ac:dyDescent="0.2">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_xlfn.XLOOKUP($D221,products!$A$2:$A$49,products!$B$2:$B$49,,0)</f>
        <v>Rob</v>
      </c>
      <c r="J221" t="str">
        <f>_xlfn.XLOOKUP(Orders[[#This Row],[Product ID]],products!$A$2:$A$49,products!$C$2:$C$49,,0)</f>
        <v>L</v>
      </c>
      <c r="K221" s="4">
        <f>_xlfn.XLOOKUP(Orders[[#This Row],[Product ID]],products!$A$2:$A$49,products!$D$2:$D$49,,0)</f>
        <v>0.2</v>
      </c>
      <c r="L221" s="5">
        <f>_xlfn.XLOOKUP($D221,products!$A$2:$A$49,products!$E$2:$E$49,,0)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_xlfn.XLOOKUP($D222,products!$A$2:$A$49,products!$B$2:$B$49,,0)</f>
        <v>Rob</v>
      </c>
      <c r="J222" t="str">
        <f>_xlfn.XLOOKUP(Orders[[#This Row],[Product ID]],products!$A$2:$A$49,products!$C$2:$C$49,,0)</f>
        <v>M</v>
      </c>
      <c r="K222" s="4">
        <f>_xlfn.XLOOKUP(Orders[[#This Row],[Product ID]],products!$A$2:$A$49,products!$D$2:$D$49,,0)</f>
        <v>0.2</v>
      </c>
      <c r="L222" s="5">
        <f>_xlfn.XLOOKUP($D222,products!$A$2:$A$49,products!$E$2:$E$49,,0)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_xlfn.XLOOKUP($D223,products!$A$2:$A$49,products!$B$2:$B$49,,0)</f>
        <v>Ara</v>
      </c>
      <c r="J223" t="str">
        <f>_xlfn.XLOOKUP(Orders[[#This Row],[Product ID]],products!$A$2:$A$49,products!$C$2:$C$49,,0)</f>
        <v>L</v>
      </c>
      <c r="K223" s="4">
        <f>_xlfn.XLOOKUP(Orders[[#This Row],[Product ID]],products!$A$2:$A$49,products!$D$2:$D$49,,0)</f>
        <v>1</v>
      </c>
      <c r="L223" s="5">
        <f>_xlfn.XLOOKUP($D223,products!$A$2:$A$49,products!$E$2:$E$49,,0)</f>
        <v>12.95</v>
      </c>
      <c r="M223" s="5">
        <f t="shared" si="9"/>
        <v>77.699999999999989</v>
      </c>
      <c r="N223" t="str">
        <f t="shared" si="10"/>
        <v>Arabica</v>
      </c>
      <c r="O223" t="str">
        <f t="shared" si="11"/>
        <v>Light</v>
      </c>
      <c r="P223" t="str">
        <f>_xlfn.XLOOKUP(Orders[[#This Row],[Customer ID]],customers!$A$2:$A$1001,customers!$I$2:$I$1001,,0)</f>
        <v>Yes</v>
      </c>
    </row>
    <row r="224" spans="1:16" x14ac:dyDescent="0.2">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_xlfn.XLOOKUP($D224,products!$A$2:$A$49,products!$B$2:$B$49,,0)</f>
        <v>Lib</v>
      </c>
      <c r="J224" t="str">
        <f>_xlfn.XLOOKUP(Orders[[#This Row],[Product ID]],products!$A$2:$A$49,products!$C$2:$C$49,,0)</f>
        <v>D</v>
      </c>
      <c r="K224" s="4">
        <f>_xlfn.XLOOKUP(Orders[[#This Row],[Product ID]],products!$A$2:$A$49,products!$D$2:$D$49,,0)</f>
        <v>0.5</v>
      </c>
      <c r="L224" s="5">
        <f>_xlfn.XLOOKUP($D224,products!$A$2:$A$49,products!$E$2:$E$49,,0)</f>
        <v>7.77</v>
      </c>
      <c r="M224" s="5">
        <f t="shared" si="9"/>
        <v>23.31</v>
      </c>
      <c r="N224" t="str">
        <f t="shared" si="10"/>
        <v>Liberica</v>
      </c>
      <c r="O224" t="str">
        <f t="shared" si="11"/>
        <v>Dark</v>
      </c>
      <c r="P224" t="str">
        <f>_xlfn.XLOOKUP(Orders[[#This Row],[Customer ID]],customers!$A$2:$A$1001,customers!$I$2:$I$1001,,0)</f>
        <v>No</v>
      </c>
    </row>
    <row r="225" spans="1:16" x14ac:dyDescent="0.2">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_xlfn.XLOOKUP($D225,products!$A$2:$A$49,products!$B$2:$B$49,,0)</f>
        <v>Exc</v>
      </c>
      <c r="J225" t="str">
        <f>_xlfn.XLOOKUP(Orders[[#This Row],[Product ID]],products!$A$2:$A$49,products!$C$2:$C$49,,0)</f>
        <v>L</v>
      </c>
      <c r="K225" s="4">
        <f>_xlfn.XLOOKUP(Orders[[#This Row],[Product ID]],products!$A$2:$A$49,products!$D$2:$D$49,,0)</f>
        <v>1</v>
      </c>
      <c r="L225" s="5">
        <f>_xlfn.XLOOKUP($D225,products!$A$2:$A$49,products!$E$2:$E$49,,0)</f>
        <v>14.85</v>
      </c>
      <c r="M225" s="5">
        <f t="shared" si="9"/>
        <v>59.4</v>
      </c>
      <c r="N225" t="str">
        <f t="shared" si="10"/>
        <v>Excelsa</v>
      </c>
      <c r="O225" t="str">
        <f t="shared" si="11"/>
        <v>Light</v>
      </c>
      <c r="P225" t="str">
        <f>_xlfn.XLOOKUP(Orders[[#This Row],[Customer ID]],customers!$A$2:$A$1001,customers!$I$2:$I$1001,,0)</f>
        <v>Yes</v>
      </c>
    </row>
    <row r="226" spans="1:16" x14ac:dyDescent="0.2">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_xlfn.XLOOKUP($D226,products!$A$2:$A$49,products!$B$2:$B$49,,0)</f>
        <v>Lib</v>
      </c>
      <c r="J226" t="str">
        <f>_xlfn.XLOOKUP(Orders[[#This Row],[Product ID]],products!$A$2:$A$49,products!$C$2:$C$49,,0)</f>
        <v>D</v>
      </c>
      <c r="K226" s="4">
        <f>_xlfn.XLOOKUP(Orders[[#This Row],[Product ID]],products!$A$2:$A$49,products!$D$2:$D$49,,0)</f>
        <v>2.5</v>
      </c>
      <c r="L226" s="5">
        <f>_xlfn.XLOOKUP($D226,products!$A$2:$A$49,products!$E$2:$E$49,,0)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_xlfn.XLOOKUP($D227,products!$A$2:$A$49,products!$B$2:$B$49,,0)</f>
        <v>Rob</v>
      </c>
      <c r="J227" t="str">
        <f>_xlfn.XLOOKUP(Orders[[#This Row],[Product ID]],products!$A$2:$A$49,products!$C$2:$C$49,,0)</f>
        <v>L</v>
      </c>
      <c r="K227" s="4">
        <f>_xlfn.XLOOKUP(Orders[[#This Row],[Product ID]],products!$A$2:$A$49,products!$D$2:$D$49,,0)</f>
        <v>0.2</v>
      </c>
      <c r="L227" s="5">
        <f>_xlfn.XLOOKUP($D227,products!$A$2:$A$49,products!$E$2:$E$49,,0)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_xlfn.XLOOKUP($D228,products!$A$2:$A$49,products!$B$2:$B$49,,0)</f>
        <v>Ara</v>
      </c>
      <c r="J228" t="str">
        <f>_xlfn.XLOOKUP(Orders[[#This Row],[Product ID]],products!$A$2:$A$49,products!$C$2:$C$49,,0)</f>
        <v>M</v>
      </c>
      <c r="K228" s="4">
        <f>_xlfn.XLOOKUP(Orders[[#This Row],[Product ID]],products!$A$2:$A$49,products!$D$2:$D$49,,0)</f>
        <v>2.5</v>
      </c>
      <c r="L228" s="5">
        <f>_xlfn.XLOOKUP($D228,products!$A$2:$A$49,products!$E$2:$E$49,,0)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_xlfn.XLOOKUP($D229,products!$A$2:$A$49,products!$B$2:$B$49,,0)</f>
        <v>Rob</v>
      </c>
      <c r="J229" t="str">
        <f>_xlfn.XLOOKUP(Orders[[#This Row],[Product ID]],products!$A$2:$A$49,products!$C$2:$C$49,,0)</f>
        <v>D</v>
      </c>
      <c r="K229" s="4">
        <f>_xlfn.XLOOKUP(Orders[[#This Row],[Product ID]],products!$A$2:$A$49,products!$D$2:$D$49,,0)</f>
        <v>0.2</v>
      </c>
      <c r="L229" s="5">
        <f>_xlfn.XLOOKUP($D229,products!$A$2:$A$49,products!$E$2:$E$49,,0)</f>
        <v>2.6849999999999996</v>
      </c>
      <c r="M229" s="5">
        <f t="shared" si="9"/>
        <v>16.11</v>
      </c>
      <c r="N229" t="str">
        <f t="shared" si="10"/>
        <v>Robusta</v>
      </c>
      <c r="O229" t="str">
        <f t="shared" si="11"/>
        <v>Dark</v>
      </c>
      <c r="P229" t="str">
        <f>_xlfn.XLOOKUP(Orders[[#This Row],[Customer ID]],customers!$A$2:$A$1001,customers!$I$2:$I$1001,,0)</f>
        <v>Yes</v>
      </c>
    </row>
    <row r="230" spans="1:16" x14ac:dyDescent="0.2">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_xlfn.XLOOKUP($D230,products!$A$2:$A$49,products!$B$2:$B$49,,0)</f>
        <v>Rob</v>
      </c>
      <c r="J230" t="str">
        <f>_xlfn.XLOOKUP(Orders[[#This Row],[Product ID]],products!$A$2:$A$49,products!$C$2:$C$49,,0)</f>
        <v>L</v>
      </c>
      <c r="K230" s="4">
        <f>_xlfn.XLOOKUP(Orders[[#This Row],[Product ID]],products!$A$2:$A$49,products!$D$2:$D$49,,0)</f>
        <v>0.2</v>
      </c>
      <c r="L230" s="5">
        <f>_xlfn.XLOOKUP($D230,products!$A$2:$A$49,products!$E$2:$E$49,,0)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_xlfn.XLOOKUP($D231,products!$A$2:$A$49,products!$B$2:$B$49,,0)</f>
        <v>Lib</v>
      </c>
      <c r="J231" t="str">
        <f>_xlfn.XLOOKUP(Orders[[#This Row],[Product ID]],products!$A$2:$A$49,products!$C$2:$C$49,,0)</f>
        <v>M</v>
      </c>
      <c r="K231" s="4">
        <f>_xlfn.XLOOKUP(Orders[[#This Row],[Product ID]],products!$A$2:$A$49,products!$D$2:$D$49,,0)</f>
        <v>0.2</v>
      </c>
      <c r="L231" s="5">
        <f>_xlfn.XLOOKUP($D231,products!$A$2:$A$49,products!$E$2:$E$49,,0)</f>
        <v>4.3650000000000002</v>
      </c>
      <c r="M231" s="5">
        <f t="shared" si="9"/>
        <v>8.73</v>
      </c>
      <c r="N231" t="str">
        <f t="shared" si="10"/>
        <v>Liberica</v>
      </c>
      <c r="O231" t="str">
        <f t="shared" si="11"/>
        <v>Medium</v>
      </c>
      <c r="P231" t="str">
        <f>_xlfn.XLOOKUP(Orders[[#This Row],[Customer ID]],customers!$A$2:$A$1001,customers!$I$2:$I$1001,,0)</f>
        <v>No</v>
      </c>
    </row>
    <row r="232" spans="1:16" x14ac:dyDescent="0.2">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_xlfn.XLOOKUP($D232,products!$A$2:$A$49,products!$B$2:$B$49,,0)</f>
        <v>Ara</v>
      </c>
      <c r="J232" t="str">
        <f>_xlfn.XLOOKUP(Orders[[#This Row],[Product ID]],products!$A$2:$A$49,products!$C$2:$C$49,,0)</f>
        <v>M</v>
      </c>
      <c r="K232" s="4">
        <f>_xlfn.XLOOKUP(Orders[[#This Row],[Product ID]],products!$A$2:$A$49,products!$D$2:$D$49,,0)</f>
        <v>2.5</v>
      </c>
      <c r="L232" s="5">
        <f>_xlfn.XLOOKUP($D232,products!$A$2:$A$49,products!$E$2:$E$49,,0)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_xlfn.XLOOKUP($D233,products!$A$2:$A$49,products!$B$2:$B$49,,0)</f>
        <v>Lib</v>
      </c>
      <c r="J233" t="str">
        <f>_xlfn.XLOOKUP(Orders[[#This Row],[Product ID]],products!$A$2:$A$49,products!$C$2:$C$49,,0)</f>
        <v>M</v>
      </c>
      <c r="K233" s="4">
        <f>_xlfn.XLOOKUP(Orders[[#This Row],[Product ID]],products!$A$2:$A$49,products!$D$2:$D$49,,0)</f>
        <v>0.2</v>
      </c>
      <c r="L233" s="5">
        <f>_xlfn.XLOOKUP($D233,products!$A$2:$A$49,products!$E$2:$E$49,,0)</f>
        <v>4.3650000000000002</v>
      </c>
      <c r="M233" s="5">
        <f t="shared" si="9"/>
        <v>8.73</v>
      </c>
      <c r="N233" t="str">
        <f t="shared" si="10"/>
        <v>Liberica</v>
      </c>
      <c r="O233" t="str">
        <f t="shared" si="11"/>
        <v>Medium</v>
      </c>
      <c r="P233" t="str">
        <f>_xlfn.XLOOKUP(Orders[[#This Row],[Customer ID]],customers!$A$2:$A$1001,customers!$I$2:$I$1001,,0)</f>
        <v>Yes</v>
      </c>
    </row>
    <row r="234" spans="1:16" x14ac:dyDescent="0.2">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_xlfn.XLOOKUP($D234,products!$A$2:$A$49,products!$B$2:$B$49,,0)</f>
        <v>Lib</v>
      </c>
      <c r="J234" t="str">
        <f>_xlfn.XLOOKUP(Orders[[#This Row],[Product ID]],products!$A$2:$A$49,products!$C$2:$C$49,,0)</f>
        <v>L</v>
      </c>
      <c r="K234" s="4">
        <f>_xlfn.XLOOKUP(Orders[[#This Row],[Product ID]],products!$A$2:$A$49,products!$D$2:$D$49,,0)</f>
        <v>0.2</v>
      </c>
      <c r="L234" s="5">
        <f>_xlfn.XLOOKUP($D234,products!$A$2:$A$49,products!$E$2:$E$49,,0)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_xlfn.XLOOKUP($D235,products!$A$2:$A$49,products!$B$2:$B$49,,0)</f>
        <v>Exc</v>
      </c>
      <c r="J235" t="str">
        <f>_xlfn.XLOOKUP(Orders[[#This Row],[Product ID]],products!$A$2:$A$49,products!$C$2:$C$49,,0)</f>
        <v>M</v>
      </c>
      <c r="K235" s="4">
        <f>_xlfn.XLOOKUP(Orders[[#This Row],[Product ID]],products!$A$2:$A$49,products!$D$2:$D$49,,0)</f>
        <v>0.2</v>
      </c>
      <c r="L235" s="5">
        <f>_xlfn.XLOOKUP($D235,products!$A$2:$A$49,products!$E$2:$E$49,,0)</f>
        <v>4.125</v>
      </c>
      <c r="M235" s="5">
        <f t="shared" si="9"/>
        <v>20.625</v>
      </c>
      <c r="N235" t="str">
        <f t="shared" si="10"/>
        <v>Excelsa</v>
      </c>
      <c r="O235" t="str">
        <f t="shared" si="11"/>
        <v>Medium</v>
      </c>
      <c r="P235" t="str">
        <f>_xlfn.XLOOKUP(Orders[[#This Row],[Customer ID]],customers!$A$2:$A$1001,customers!$I$2:$I$1001,,0)</f>
        <v>No</v>
      </c>
    </row>
    <row r="236" spans="1:16" x14ac:dyDescent="0.2">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_xlfn.XLOOKUP($D236,products!$A$2:$A$49,products!$B$2:$B$49,,0)</f>
        <v>Lib</v>
      </c>
      <c r="J236" t="str">
        <f>_xlfn.XLOOKUP(Orders[[#This Row],[Product ID]],products!$A$2:$A$49,products!$C$2:$C$49,,0)</f>
        <v>L</v>
      </c>
      <c r="K236" s="4">
        <f>_xlfn.XLOOKUP(Orders[[#This Row],[Product ID]],products!$A$2:$A$49,products!$D$2:$D$49,,0)</f>
        <v>2.5</v>
      </c>
      <c r="L236" s="5">
        <f>_xlfn.XLOOKUP($D236,products!$A$2:$A$49,products!$E$2:$E$49,,0)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_xlfn.XLOOKUP($D237,products!$A$2:$A$49,products!$B$2:$B$49,,0)</f>
        <v>Lib</v>
      </c>
      <c r="J237" t="str">
        <f>_xlfn.XLOOKUP(Orders[[#This Row],[Product ID]],products!$A$2:$A$49,products!$C$2:$C$49,,0)</f>
        <v>L</v>
      </c>
      <c r="K237" s="4">
        <f>_xlfn.XLOOKUP(Orders[[#This Row],[Product ID]],products!$A$2:$A$49,products!$D$2:$D$49,,0)</f>
        <v>2.5</v>
      </c>
      <c r="L237" s="5">
        <f>_xlfn.XLOOKUP($D237,products!$A$2:$A$49,products!$E$2:$E$49,,0)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_xlfn.XLOOKUP($D238,products!$A$2:$A$49,products!$B$2:$B$49,,0)</f>
        <v>Lib</v>
      </c>
      <c r="J238" t="str">
        <f>_xlfn.XLOOKUP(Orders[[#This Row],[Product ID]],products!$A$2:$A$49,products!$C$2:$C$49,,0)</f>
        <v>D</v>
      </c>
      <c r="K238" s="4">
        <f>_xlfn.XLOOKUP(Orders[[#This Row],[Product ID]],products!$A$2:$A$49,products!$D$2:$D$49,,0)</f>
        <v>2.5</v>
      </c>
      <c r="L238" s="5">
        <f>_xlfn.XLOOKUP($D238,products!$A$2:$A$49,products!$E$2:$E$49,,0)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_xlfn.XLOOKUP($D239,products!$A$2:$A$49,products!$B$2:$B$49,,0)</f>
        <v>Rob</v>
      </c>
      <c r="J239" t="str">
        <f>_xlfn.XLOOKUP(Orders[[#This Row],[Product ID]],products!$A$2:$A$49,products!$C$2:$C$49,,0)</f>
        <v>L</v>
      </c>
      <c r="K239" s="4">
        <f>_xlfn.XLOOKUP(Orders[[#This Row],[Product ID]],products!$A$2:$A$49,products!$D$2:$D$49,,0)</f>
        <v>0.2</v>
      </c>
      <c r="L239" s="5">
        <f>_xlfn.XLOOKUP($D239,products!$A$2:$A$49,products!$E$2:$E$49,,0)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_xlfn.XLOOKUP($D240,products!$A$2:$A$49,products!$B$2:$B$49,,0)</f>
        <v>Rob</v>
      </c>
      <c r="J240" t="str">
        <f>_xlfn.XLOOKUP(Orders[[#This Row],[Product ID]],products!$A$2:$A$49,products!$C$2:$C$49,,0)</f>
        <v>M</v>
      </c>
      <c r="K240" s="4">
        <f>_xlfn.XLOOKUP(Orders[[#This Row],[Product ID]],products!$A$2:$A$49,products!$D$2:$D$49,,0)</f>
        <v>2.5</v>
      </c>
      <c r="L240" s="5">
        <f>_xlfn.XLOOKUP($D240,products!$A$2:$A$49,products!$E$2:$E$49,,0)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_xlfn.XLOOKUP($D241,products!$A$2:$A$49,products!$B$2:$B$49,,0)</f>
        <v>Exc</v>
      </c>
      <c r="J241" t="str">
        <f>_xlfn.XLOOKUP(Orders[[#This Row],[Product ID]],products!$A$2:$A$49,products!$C$2:$C$49,,0)</f>
        <v>L</v>
      </c>
      <c r="K241" s="4">
        <f>_xlfn.XLOOKUP(Orders[[#This Row],[Product ID]],products!$A$2:$A$49,products!$D$2:$D$49,,0)</f>
        <v>1</v>
      </c>
      <c r="L241" s="5">
        <f>_xlfn.XLOOKUP($D241,products!$A$2:$A$49,products!$E$2:$E$49,,0)</f>
        <v>14.85</v>
      </c>
      <c r="M241" s="5">
        <f t="shared" si="9"/>
        <v>59.4</v>
      </c>
      <c r="N241" t="str">
        <f t="shared" si="10"/>
        <v>Excelsa</v>
      </c>
      <c r="O241" t="str">
        <f t="shared" si="11"/>
        <v>Light</v>
      </c>
      <c r="P241" t="str">
        <f>_xlfn.XLOOKUP(Orders[[#This Row],[Customer ID]],customers!$A$2:$A$1001,customers!$I$2:$I$1001,,0)</f>
        <v>No</v>
      </c>
    </row>
    <row r="242" spans="1:16" x14ac:dyDescent="0.2">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_xlfn.XLOOKUP($D242,products!$A$2:$A$49,products!$B$2:$B$49,,0)</f>
        <v>Ara</v>
      </c>
      <c r="J242" t="str">
        <f>_xlfn.XLOOKUP(Orders[[#This Row],[Product ID]],products!$A$2:$A$49,products!$C$2:$C$49,,0)</f>
        <v>M</v>
      </c>
      <c r="K242" s="4">
        <f>_xlfn.XLOOKUP(Orders[[#This Row],[Product ID]],products!$A$2:$A$49,products!$D$2:$D$49,,0)</f>
        <v>2.5</v>
      </c>
      <c r="L242" s="5">
        <f>_xlfn.XLOOKUP($D242,products!$A$2:$A$49,products!$E$2:$E$49,,0)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_xlfn.XLOOKUP($D243,products!$A$2:$A$49,products!$B$2:$B$49,,0)</f>
        <v>Rob</v>
      </c>
      <c r="J243" t="str">
        <f>_xlfn.XLOOKUP(Orders[[#This Row],[Product ID]],products!$A$2:$A$49,products!$C$2:$C$49,,0)</f>
        <v>M</v>
      </c>
      <c r="K243" s="4">
        <f>_xlfn.XLOOKUP(Orders[[#This Row],[Product ID]],products!$A$2:$A$49,products!$D$2:$D$49,,0)</f>
        <v>2.5</v>
      </c>
      <c r="L243" s="5">
        <f>_xlfn.XLOOKUP($D243,products!$A$2:$A$49,products!$E$2:$E$49,,0)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_xlfn.XLOOKUP($D244,products!$A$2:$A$49,products!$B$2:$B$49,,0)</f>
        <v>Exc</v>
      </c>
      <c r="J244" t="str">
        <f>_xlfn.XLOOKUP(Orders[[#This Row],[Product ID]],products!$A$2:$A$49,products!$C$2:$C$49,,0)</f>
        <v>D</v>
      </c>
      <c r="K244" s="4">
        <f>_xlfn.XLOOKUP(Orders[[#This Row],[Product ID]],products!$A$2:$A$49,products!$D$2:$D$49,,0)</f>
        <v>1</v>
      </c>
      <c r="L244" s="5">
        <f>_xlfn.XLOOKUP($D244,products!$A$2:$A$49,products!$E$2:$E$49,,0)</f>
        <v>12.15</v>
      </c>
      <c r="M244" s="5">
        <f t="shared" si="9"/>
        <v>36.450000000000003</v>
      </c>
      <c r="N244" t="str">
        <f t="shared" si="10"/>
        <v>Excelsa</v>
      </c>
      <c r="O244" t="str">
        <f t="shared" si="11"/>
        <v>Dark</v>
      </c>
      <c r="P244" t="str">
        <f>_xlfn.XLOOKUP(Orders[[#This Row],[Customer ID]],customers!$A$2:$A$1001,customers!$I$2:$I$1001,,0)</f>
        <v>Yes</v>
      </c>
    </row>
    <row r="245" spans="1:16" x14ac:dyDescent="0.2">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_xlfn.XLOOKUP($D245,products!$A$2:$A$49,products!$B$2:$B$49,,0)</f>
        <v>Exc</v>
      </c>
      <c r="J245" t="str">
        <f>_xlfn.XLOOKUP(Orders[[#This Row],[Product ID]],products!$A$2:$A$49,products!$C$2:$C$49,,0)</f>
        <v>D</v>
      </c>
      <c r="K245" s="4">
        <f>_xlfn.XLOOKUP(Orders[[#This Row],[Product ID]],products!$A$2:$A$49,products!$D$2:$D$49,,0)</f>
        <v>0.5</v>
      </c>
      <c r="L245" s="5">
        <f>_xlfn.XLOOKUP($D245,products!$A$2:$A$49,products!$E$2:$E$49,,0)</f>
        <v>7.29</v>
      </c>
      <c r="M245" s="5">
        <f t="shared" si="9"/>
        <v>29.16</v>
      </c>
      <c r="N245" t="str">
        <f t="shared" si="10"/>
        <v>Excelsa</v>
      </c>
      <c r="O245" t="str">
        <f t="shared" si="11"/>
        <v>Dark</v>
      </c>
      <c r="P245" t="str">
        <f>_xlfn.XLOOKUP(Orders[[#This Row],[Customer ID]],customers!$A$2:$A$1001,customers!$I$2:$I$1001,,0)</f>
        <v>Yes</v>
      </c>
    </row>
    <row r="246" spans="1:16" x14ac:dyDescent="0.2">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_xlfn.XLOOKUP($D246,products!$A$2:$A$49,products!$B$2:$B$49,,0)</f>
        <v>Lib</v>
      </c>
      <c r="J246" t="str">
        <f>_xlfn.XLOOKUP(Orders[[#This Row],[Product ID]],products!$A$2:$A$49,products!$C$2:$C$49,,0)</f>
        <v>M</v>
      </c>
      <c r="K246" s="4">
        <f>_xlfn.XLOOKUP(Orders[[#This Row],[Product ID]],products!$A$2:$A$49,products!$D$2:$D$49,,0)</f>
        <v>2.5</v>
      </c>
      <c r="L246" s="5">
        <f>_xlfn.XLOOKUP($D246,products!$A$2:$A$49,products!$E$2:$E$49,,0)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_xlfn.XLOOKUP($D247,products!$A$2:$A$49,products!$B$2:$B$49,,0)</f>
        <v>Lib</v>
      </c>
      <c r="J247" t="str">
        <f>_xlfn.XLOOKUP(Orders[[#This Row],[Product ID]],products!$A$2:$A$49,products!$C$2:$C$49,,0)</f>
        <v>L</v>
      </c>
      <c r="K247" s="4">
        <f>_xlfn.XLOOKUP(Orders[[#This Row],[Product ID]],products!$A$2:$A$49,products!$D$2:$D$49,,0)</f>
        <v>0.2</v>
      </c>
      <c r="L247" s="5">
        <f>_xlfn.XLOOKUP($D247,products!$A$2:$A$49,products!$E$2:$E$49,,0)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_xlfn.XLOOKUP($D248,products!$A$2:$A$49,products!$B$2:$B$49,,0)</f>
        <v>Lib</v>
      </c>
      <c r="J248" t="str">
        <f>_xlfn.XLOOKUP(Orders[[#This Row],[Product ID]],products!$A$2:$A$49,products!$C$2:$C$49,,0)</f>
        <v>D</v>
      </c>
      <c r="K248" s="4">
        <f>_xlfn.XLOOKUP(Orders[[#This Row],[Product ID]],products!$A$2:$A$49,products!$D$2:$D$49,,0)</f>
        <v>1</v>
      </c>
      <c r="L248" s="5">
        <f>_xlfn.XLOOKUP($D248,products!$A$2:$A$49,products!$E$2:$E$49,,0)</f>
        <v>12.95</v>
      </c>
      <c r="M248" s="5">
        <f t="shared" si="9"/>
        <v>38.849999999999994</v>
      </c>
      <c r="N248" t="str">
        <f t="shared" si="10"/>
        <v>Liberica</v>
      </c>
      <c r="O248" t="str">
        <f t="shared" si="11"/>
        <v>Dark</v>
      </c>
      <c r="P248" t="str">
        <f>_xlfn.XLOOKUP(Orders[[#This Row],[Customer ID]],customers!$A$2:$A$1001,customers!$I$2:$I$1001,,0)</f>
        <v>No</v>
      </c>
    </row>
    <row r="249" spans="1:16" x14ac:dyDescent="0.2">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_xlfn.XLOOKUP($D249,products!$A$2:$A$49,products!$B$2:$B$49,,0)</f>
        <v>Rob</v>
      </c>
      <c r="J249" t="str">
        <f>_xlfn.XLOOKUP(Orders[[#This Row],[Product ID]],products!$A$2:$A$49,products!$C$2:$C$49,,0)</f>
        <v>L</v>
      </c>
      <c r="K249" s="4">
        <f>_xlfn.XLOOKUP(Orders[[#This Row],[Product ID]],products!$A$2:$A$49,products!$D$2:$D$49,,0)</f>
        <v>0.2</v>
      </c>
      <c r="L249" s="5">
        <f>_xlfn.XLOOKUP($D249,products!$A$2:$A$49,products!$E$2:$E$49,,0)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_xlfn.XLOOKUP($D250,products!$A$2:$A$49,products!$B$2:$B$49,,0)</f>
        <v>Ara</v>
      </c>
      <c r="J250" t="str">
        <f>_xlfn.XLOOKUP(Orders[[#This Row],[Product ID]],products!$A$2:$A$49,products!$C$2:$C$49,,0)</f>
        <v>D</v>
      </c>
      <c r="K250" s="4">
        <f>_xlfn.XLOOKUP(Orders[[#This Row],[Product ID]],products!$A$2:$A$49,products!$D$2:$D$49,,0)</f>
        <v>1</v>
      </c>
      <c r="L250" s="5">
        <f>_xlfn.XLOOKUP($D250,products!$A$2:$A$49,products!$E$2:$E$49,,0)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_xlfn.XLOOKUP($D251,products!$A$2:$A$49,products!$B$2:$B$49,,0)</f>
        <v>Lib</v>
      </c>
      <c r="J251" t="str">
        <f>_xlfn.XLOOKUP(Orders[[#This Row],[Product ID]],products!$A$2:$A$49,products!$C$2:$C$49,,0)</f>
        <v>L</v>
      </c>
      <c r="K251" s="4">
        <f>_xlfn.XLOOKUP(Orders[[#This Row],[Product ID]],products!$A$2:$A$49,products!$D$2:$D$49,,0)</f>
        <v>1</v>
      </c>
      <c r="L251" s="5">
        <f>_xlfn.XLOOKUP($D251,products!$A$2:$A$49,products!$E$2:$E$49,,0)</f>
        <v>15.85</v>
      </c>
      <c r="M251" s="5">
        <f t="shared" si="9"/>
        <v>15.85</v>
      </c>
      <c r="N251" t="str">
        <f t="shared" si="10"/>
        <v>Liberica</v>
      </c>
      <c r="O251" t="str">
        <f t="shared" si="11"/>
        <v>Light</v>
      </c>
      <c r="P251" t="str">
        <f>_xlfn.XLOOKUP(Orders[[#This Row],[Customer ID]],customers!$A$2:$A$1001,customers!$I$2:$I$1001,,0)</f>
        <v>Yes</v>
      </c>
    </row>
    <row r="252" spans="1:16" x14ac:dyDescent="0.2">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_xlfn.XLOOKUP($D252,products!$A$2:$A$49,products!$B$2:$B$49,,0)</f>
        <v>Rob</v>
      </c>
      <c r="J252" t="str">
        <f>_xlfn.XLOOKUP(Orders[[#This Row],[Product ID]],products!$A$2:$A$49,products!$C$2:$C$49,,0)</f>
        <v>M</v>
      </c>
      <c r="K252" s="4">
        <f>_xlfn.XLOOKUP(Orders[[#This Row],[Product ID]],products!$A$2:$A$49,products!$D$2:$D$49,,0)</f>
        <v>0.2</v>
      </c>
      <c r="L252" s="5">
        <f>_xlfn.XLOOKUP($D252,products!$A$2:$A$49,products!$E$2:$E$49,,0)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_xlfn.XLOOKUP($D253,products!$A$2:$A$49,products!$B$2:$B$49,,0)</f>
        <v>Exc</v>
      </c>
      <c r="J253" t="str">
        <f>_xlfn.XLOOKUP(Orders[[#This Row],[Product ID]],products!$A$2:$A$49,products!$C$2:$C$49,,0)</f>
        <v>M</v>
      </c>
      <c r="K253" s="4">
        <f>_xlfn.XLOOKUP(Orders[[#This Row],[Product ID]],products!$A$2:$A$49,products!$D$2:$D$49,,0)</f>
        <v>1</v>
      </c>
      <c r="L253" s="5">
        <f>_xlfn.XLOOKUP($D253,products!$A$2:$A$49,products!$E$2:$E$49,,0)</f>
        <v>13.75</v>
      </c>
      <c r="M253" s="5">
        <f t="shared" si="9"/>
        <v>68.75</v>
      </c>
      <c r="N253" t="str">
        <f t="shared" si="10"/>
        <v>Excelsa</v>
      </c>
      <c r="O253" t="str">
        <f t="shared" si="11"/>
        <v>Medium</v>
      </c>
      <c r="P253" t="str">
        <f>_xlfn.XLOOKUP(Orders[[#This Row],[Customer ID]],customers!$A$2:$A$1001,customers!$I$2:$I$1001,,0)</f>
        <v>Yes</v>
      </c>
    </row>
    <row r="254" spans="1:16" x14ac:dyDescent="0.2">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_xlfn.XLOOKUP($D254,products!$A$2:$A$49,products!$B$2:$B$49,,0)</f>
        <v>Ara</v>
      </c>
      <c r="J254" t="str">
        <f>_xlfn.XLOOKUP(Orders[[#This Row],[Product ID]],products!$A$2:$A$49,products!$C$2:$C$49,,0)</f>
        <v>D</v>
      </c>
      <c r="K254" s="4">
        <f>_xlfn.XLOOKUP(Orders[[#This Row],[Product ID]],products!$A$2:$A$49,products!$D$2:$D$49,,0)</f>
        <v>1</v>
      </c>
      <c r="L254" s="5">
        <f>_xlfn.XLOOKUP($D254,products!$A$2:$A$49,products!$E$2:$E$49,,0)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_xlfn.XLOOKUP($D255,products!$A$2:$A$49,products!$B$2:$B$49,,0)</f>
        <v>Lib</v>
      </c>
      <c r="J255" t="str">
        <f>_xlfn.XLOOKUP(Orders[[#This Row],[Product ID]],products!$A$2:$A$49,products!$C$2:$C$49,,0)</f>
        <v>M</v>
      </c>
      <c r="K255" s="4">
        <f>_xlfn.XLOOKUP(Orders[[#This Row],[Product ID]],products!$A$2:$A$49,products!$D$2:$D$49,,0)</f>
        <v>1</v>
      </c>
      <c r="L255" s="5">
        <f>_xlfn.XLOOKUP($D255,products!$A$2:$A$49,products!$E$2:$E$49,,0)</f>
        <v>14.55</v>
      </c>
      <c r="M255" s="5">
        <f t="shared" si="9"/>
        <v>58.2</v>
      </c>
      <c r="N255" t="str">
        <f t="shared" si="10"/>
        <v>Liberica</v>
      </c>
      <c r="O255" t="str">
        <f t="shared" si="11"/>
        <v>Medium</v>
      </c>
      <c r="P255" t="str">
        <f>_xlfn.XLOOKUP(Orders[[#This Row],[Customer ID]],customers!$A$2:$A$1001,customers!$I$2:$I$1001,,0)</f>
        <v>No</v>
      </c>
    </row>
    <row r="256" spans="1:16" x14ac:dyDescent="0.2">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_xlfn.XLOOKUP($D256,products!$A$2:$A$49,products!$B$2:$B$49,,0)</f>
        <v>Rob</v>
      </c>
      <c r="J256" t="str">
        <f>_xlfn.XLOOKUP(Orders[[#This Row],[Product ID]],products!$A$2:$A$49,products!$C$2:$C$49,,0)</f>
        <v>L</v>
      </c>
      <c r="K256" s="4">
        <f>_xlfn.XLOOKUP(Orders[[#This Row],[Product ID]],products!$A$2:$A$49,products!$D$2:$D$49,,0)</f>
        <v>0.5</v>
      </c>
      <c r="L256" s="5">
        <f>_xlfn.XLOOKUP($D256,products!$A$2:$A$49,products!$E$2:$E$49,,0)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_xlfn.XLOOKUP($D257,products!$A$2:$A$49,products!$B$2:$B$49,,0)</f>
        <v>Rob</v>
      </c>
      <c r="J257" t="str">
        <f>_xlfn.XLOOKUP(Orders[[#This Row],[Product ID]],products!$A$2:$A$49,products!$C$2:$C$49,,0)</f>
        <v>L</v>
      </c>
      <c r="K257" s="4">
        <f>_xlfn.XLOOKUP(Orders[[#This Row],[Product ID]],products!$A$2:$A$49,products!$D$2:$D$49,,0)</f>
        <v>0.5</v>
      </c>
      <c r="L257" s="5">
        <f>_xlfn.XLOOKUP($D257,products!$A$2:$A$49,products!$E$2:$E$49,,0)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_xlfn.XLOOKUP($D258,products!$A$2:$A$49,products!$B$2:$B$49,,0)</f>
        <v>Lib</v>
      </c>
      <c r="J258" t="str">
        <f>_xlfn.XLOOKUP(Orders[[#This Row],[Product ID]],products!$A$2:$A$49,products!$C$2:$C$49,,0)</f>
        <v>M</v>
      </c>
      <c r="K258" s="4">
        <f>_xlfn.XLOOKUP(Orders[[#This Row],[Product ID]],products!$A$2:$A$49,products!$D$2:$D$49,,0)</f>
        <v>0.5</v>
      </c>
      <c r="L258" s="5">
        <f>_xlfn.XLOOKUP($D258,products!$A$2:$A$49,products!$E$2:$E$49,,0)</f>
        <v>8.73</v>
      </c>
      <c r="M258" s="5">
        <f t="shared" si="9"/>
        <v>17.46</v>
      </c>
      <c r="N258" t="str">
        <f t="shared" si="10"/>
        <v>Liberica</v>
      </c>
      <c r="O258" t="str">
        <f t="shared" si="11"/>
        <v>Medium</v>
      </c>
      <c r="P258" t="str">
        <f>_xlfn.XLOOKUP(Orders[[#This Row],[Customer ID]],customers!$A$2:$A$1001,customers!$I$2:$I$1001,,0)</f>
        <v>Yes</v>
      </c>
    </row>
    <row r="259" spans="1:16" x14ac:dyDescent="0.2">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_xlfn.XLOOKUP($D259,products!$A$2:$A$49,products!$B$2:$B$49,,0)</f>
        <v>Exc</v>
      </c>
      <c r="J259" t="str">
        <f>_xlfn.XLOOKUP(Orders[[#This Row],[Product ID]],products!$A$2:$A$49,products!$C$2:$C$49,,0)</f>
        <v>D</v>
      </c>
      <c r="K259" s="4">
        <f>_xlfn.XLOOKUP(Orders[[#This Row],[Product ID]],products!$A$2:$A$49,products!$D$2:$D$49,,0)</f>
        <v>2.5</v>
      </c>
      <c r="L259" s="5">
        <f>_xlfn.XLOOKUP($D259,products!$A$2:$A$49,products!$E$2:$E$49,,0)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_xlfn.XLOOKUP($D260,products!$A$2:$A$49,products!$B$2:$B$49,,0)</f>
        <v>Exc</v>
      </c>
      <c r="J260" t="str">
        <f>_xlfn.XLOOKUP(Orders[[#This Row],[Product ID]],products!$A$2:$A$49,products!$C$2:$C$49,,0)</f>
        <v>D</v>
      </c>
      <c r="K260" s="4">
        <f>_xlfn.XLOOKUP(Orders[[#This Row],[Product ID]],products!$A$2:$A$49,products!$D$2:$D$49,,0)</f>
        <v>2.5</v>
      </c>
      <c r="L260" s="5">
        <f>_xlfn.XLOOKUP($D260,products!$A$2:$A$49,products!$E$2:$E$49,,0)</f>
        <v>27.945</v>
      </c>
      <c r="M260" s="5">
        <f t="shared" si="12"/>
        <v>139.72499999999999</v>
      </c>
      <c r="N260" t="str">
        <f t="shared" si="13"/>
        <v>Excelsa</v>
      </c>
      <c r="O260" t="str">
        <f t="shared" si="14"/>
        <v>Dark</v>
      </c>
      <c r="P260" t="str">
        <f>_xlfn.XLOOKUP(Orders[[#This Row],[Customer ID]],customers!$A$2:$A$1001,customers!$I$2:$I$1001,,0)</f>
        <v>No</v>
      </c>
    </row>
    <row r="261" spans="1:16" x14ac:dyDescent="0.2">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_xlfn.XLOOKUP($D261,products!$A$2:$A$49,products!$B$2:$B$49,,0)</f>
        <v>Rob</v>
      </c>
      <c r="J261" t="str">
        <f>_xlfn.XLOOKUP(Orders[[#This Row],[Product ID]],products!$A$2:$A$49,products!$C$2:$C$49,,0)</f>
        <v>M</v>
      </c>
      <c r="K261" s="4">
        <f>_xlfn.XLOOKUP(Orders[[#This Row],[Product ID]],products!$A$2:$A$49,products!$D$2:$D$49,,0)</f>
        <v>0.2</v>
      </c>
      <c r="L261" s="5">
        <f>_xlfn.XLOOKUP($D261,products!$A$2:$A$49,products!$E$2:$E$49,,0)</f>
        <v>2.9849999999999999</v>
      </c>
      <c r="M261" s="5">
        <f t="shared" si="12"/>
        <v>5.97</v>
      </c>
      <c r="N261" t="str">
        <f t="shared" si="13"/>
        <v>Robusta</v>
      </c>
      <c r="O261" t="str">
        <f t="shared" si="14"/>
        <v>Medium</v>
      </c>
      <c r="P261" t="str">
        <f>_xlfn.XLOOKUP(Orders[[#This Row],[Customer ID]],customers!$A$2:$A$1001,customers!$I$2:$I$1001,,0)</f>
        <v>No</v>
      </c>
    </row>
    <row r="262" spans="1:16" x14ac:dyDescent="0.2">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_xlfn.XLOOKUP($D262,products!$A$2:$A$49,products!$B$2:$B$49,,0)</f>
        <v>Rob</v>
      </c>
      <c r="J262" t="str">
        <f>_xlfn.XLOOKUP(Orders[[#This Row],[Product ID]],products!$A$2:$A$49,products!$C$2:$C$49,,0)</f>
        <v>L</v>
      </c>
      <c r="K262" s="4">
        <f>_xlfn.XLOOKUP(Orders[[#This Row],[Product ID]],products!$A$2:$A$49,products!$D$2:$D$49,,0)</f>
        <v>2.5</v>
      </c>
      <c r="L262" s="5">
        <f>_xlfn.XLOOKUP($D262,products!$A$2:$A$49,products!$E$2:$E$49,,0)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_xlfn.XLOOKUP($D263,products!$A$2:$A$49,products!$B$2:$B$49,,0)</f>
        <v>Rob</v>
      </c>
      <c r="J263" t="str">
        <f>_xlfn.XLOOKUP(Orders[[#This Row],[Product ID]],products!$A$2:$A$49,products!$C$2:$C$49,,0)</f>
        <v>L</v>
      </c>
      <c r="K263" s="4">
        <f>_xlfn.XLOOKUP(Orders[[#This Row],[Product ID]],products!$A$2:$A$49,products!$D$2:$D$49,,0)</f>
        <v>1</v>
      </c>
      <c r="L263" s="5">
        <f>_xlfn.XLOOKUP($D263,products!$A$2:$A$49,products!$E$2:$E$49,,0)</f>
        <v>11.95</v>
      </c>
      <c r="M263" s="5">
        <f t="shared" si="12"/>
        <v>59.75</v>
      </c>
      <c r="N263" t="str">
        <f t="shared" si="13"/>
        <v>Robusta</v>
      </c>
      <c r="O263" t="str">
        <f t="shared" si="14"/>
        <v>Light</v>
      </c>
      <c r="P263" t="str">
        <f>_xlfn.XLOOKUP(Orders[[#This Row],[Customer ID]],customers!$A$2:$A$1001,customers!$I$2:$I$1001,,0)</f>
        <v>Yes</v>
      </c>
    </row>
    <row r="264" spans="1:16" x14ac:dyDescent="0.2">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_xlfn.XLOOKUP($D264,products!$A$2:$A$49,products!$B$2:$B$49,,0)</f>
        <v>Exc</v>
      </c>
      <c r="J264" t="str">
        <f>_xlfn.XLOOKUP(Orders[[#This Row],[Product ID]],products!$A$2:$A$49,products!$C$2:$C$49,,0)</f>
        <v>M</v>
      </c>
      <c r="K264" s="4">
        <f>_xlfn.XLOOKUP(Orders[[#This Row],[Product ID]],products!$A$2:$A$49,products!$D$2:$D$49,,0)</f>
        <v>1</v>
      </c>
      <c r="L264" s="5">
        <f>_xlfn.XLOOKUP($D264,products!$A$2:$A$49,products!$E$2:$E$49,,0)</f>
        <v>13.75</v>
      </c>
      <c r="M264" s="5">
        <f t="shared" si="12"/>
        <v>41.25</v>
      </c>
      <c r="N264" t="str">
        <f t="shared" si="13"/>
        <v>Excelsa</v>
      </c>
      <c r="O264" t="str">
        <f t="shared" si="14"/>
        <v>Medium</v>
      </c>
      <c r="P264" t="str">
        <f>_xlfn.XLOOKUP(Orders[[#This Row],[Customer ID]],customers!$A$2:$A$1001,customers!$I$2:$I$1001,,0)</f>
        <v>No</v>
      </c>
    </row>
    <row r="265" spans="1:16" x14ac:dyDescent="0.2">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_xlfn.XLOOKUP($D265,products!$A$2:$A$49,products!$B$2:$B$49,,0)</f>
        <v>Lib</v>
      </c>
      <c r="J265" t="str">
        <f>_xlfn.XLOOKUP(Orders[[#This Row],[Product ID]],products!$A$2:$A$49,products!$C$2:$C$49,,0)</f>
        <v>M</v>
      </c>
      <c r="K265" s="4">
        <f>_xlfn.XLOOKUP(Orders[[#This Row],[Product ID]],products!$A$2:$A$49,products!$D$2:$D$49,,0)</f>
        <v>2.5</v>
      </c>
      <c r="L265" s="5">
        <f>_xlfn.XLOOKUP($D265,products!$A$2:$A$49,products!$E$2:$E$49,,0)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_xlfn.XLOOKUP($D266,products!$A$2:$A$49,products!$B$2:$B$49,,0)</f>
        <v>Rob</v>
      </c>
      <c r="J266" t="str">
        <f>_xlfn.XLOOKUP(Orders[[#This Row],[Product ID]],products!$A$2:$A$49,products!$C$2:$C$49,,0)</f>
        <v>L</v>
      </c>
      <c r="K266" s="4">
        <f>_xlfn.XLOOKUP(Orders[[#This Row],[Product ID]],products!$A$2:$A$49,products!$D$2:$D$49,,0)</f>
        <v>1</v>
      </c>
      <c r="L266" s="5">
        <f>_xlfn.XLOOKUP($D266,products!$A$2:$A$49,products!$E$2:$E$49,,0)</f>
        <v>11.95</v>
      </c>
      <c r="M266" s="5">
        <f t="shared" si="12"/>
        <v>59.75</v>
      </c>
      <c r="N266" t="str">
        <f t="shared" si="13"/>
        <v>Robusta</v>
      </c>
      <c r="O266" t="str">
        <f t="shared" si="14"/>
        <v>Light</v>
      </c>
      <c r="P266" t="str">
        <f>_xlfn.XLOOKUP(Orders[[#This Row],[Customer ID]],customers!$A$2:$A$1001,customers!$I$2:$I$1001,,0)</f>
        <v>Yes</v>
      </c>
    </row>
    <row r="267" spans="1:16" x14ac:dyDescent="0.2">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_xlfn.XLOOKUP($D267,products!$A$2:$A$49,products!$B$2:$B$49,,0)</f>
        <v>Ara</v>
      </c>
      <c r="J267" t="str">
        <f>_xlfn.XLOOKUP(Orders[[#This Row],[Product ID]],products!$A$2:$A$49,products!$C$2:$C$49,,0)</f>
        <v>D</v>
      </c>
      <c r="K267" s="4">
        <f>_xlfn.XLOOKUP(Orders[[#This Row],[Product ID]],products!$A$2:$A$49,products!$D$2:$D$49,,0)</f>
        <v>0.5</v>
      </c>
      <c r="L267" s="5">
        <f>_xlfn.XLOOKUP($D267,products!$A$2:$A$49,products!$E$2:$E$49,,0)</f>
        <v>5.97</v>
      </c>
      <c r="M267" s="5">
        <f t="shared" si="12"/>
        <v>5.97</v>
      </c>
      <c r="N267" t="str">
        <f t="shared" si="13"/>
        <v>Arabica</v>
      </c>
      <c r="O267" t="str">
        <f t="shared" si="14"/>
        <v>Dark</v>
      </c>
      <c r="P267" t="str">
        <f>_xlfn.XLOOKUP(Orders[[#This Row],[Customer ID]],customers!$A$2:$A$1001,customers!$I$2:$I$1001,,0)</f>
        <v>Yes</v>
      </c>
    </row>
    <row r="268" spans="1:16" x14ac:dyDescent="0.2">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_xlfn.XLOOKUP($D268,products!$A$2:$A$49,products!$B$2:$B$49,,0)</f>
        <v>Exc</v>
      </c>
      <c r="J268" t="str">
        <f>_xlfn.XLOOKUP(Orders[[#This Row],[Product ID]],products!$A$2:$A$49,products!$C$2:$C$49,,0)</f>
        <v>D</v>
      </c>
      <c r="K268" s="4">
        <f>_xlfn.XLOOKUP(Orders[[#This Row],[Product ID]],products!$A$2:$A$49,products!$D$2:$D$49,,0)</f>
        <v>1</v>
      </c>
      <c r="L268" s="5">
        <f>_xlfn.XLOOKUP($D268,products!$A$2:$A$49,products!$E$2:$E$49,,0)</f>
        <v>12.15</v>
      </c>
      <c r="M268" s="5">
        <f t="shared" si="12"/>
        <v>24.3</v>
      </c>
      <c r="N268" t="str">
        <f t="shared" si="13"/>
        <v>Excelsa</v>
      </c>
      <c r="O268" t="str">
        <f t="shared" si="14"/>
        <v>Dark</v>
      </c>
      <c r="P268" t="str">
        <f>_xlfn.XLOOKUP(Orders[[#This Row],[Customer ID]],customers!$A$2:$A$1001,customers!$I$2:$I$1001,,0)</f>
        <v>No</v>
      </c>
    </row>
    <row r="269" spans="1:16" x14ac:dyDescent="0.2">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_xlfn.XLOOKUP($D269,products!$A$2:$A$49,products!$B$2:$B$49,,0)</f>
        <v>Exc</v>
      </c>
      <c r="J269" t="str">
        <f>_xlfn.XLOOKUP(Orders[[#This Row],[Product ID]],products!$A$2:$A$49,products!$C$2:$C$49,,0)</f>
        <v>D</v>
      </c>
      <c r="K269" s="4">
        <f>_xlfn.XLOOKUP(Orders[[#This Row],[Product ID]],products!$A$2:$A$49,products!$D$2:$D$49,,0)</f>
        <v>0.2</v>
      </c>
      <c r="L269" s="5">
        <f>_xlfn.XLOOKUP($D269,products!$A$2:$A$49,products!$E$2:$E$49,,0)</f>
        <v>3.645</v>
      </c>
      <c r="M269" s="5">
        <f t="shared" si="12"/>
        <v>21.87</v>
      </c>
      <c r="N269" t="str">
        <f t="shared" si="13"/>
        <v>Excelsa</v>
      </c>
      <c r="O269" t="str">
        <f t="shared" si="14"/>
        <v>Dark</v>
      </c>
      <c r="P269" t="str">
        <f>_xlfn.XLOOKUP(Orders[[#This Row],[Customer ID]],customers!$A$2:$A$1001,customers!$I$2:$I$1001,,0)</f>
        <v>Yes</v>
      </c>
    </row>
    <row r="270" spans="1:16" x14ac:dyDescent="0.2">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_xlfn.XLOOKUP($D270,products!$A$2:$A$49,products!$B$2:$B$49,,0)</f>
        <v>Ara</v>
      </c>
      <c r="J270" t="str">
        <f>_xlfn.XLOOKUP(Orders[[#This Row],[Product ID]],products!$A$2:$A$49,products!$C$2:$C$49,,0)</f>
        <v>D</v>
      </c>
      <c r="K270" s="4">
        <f>_xlfn.XLOOKUP(Orders[[#This Row],[Product ID]],products!$A$2:$A$49,products!$D$2:$D$49,,0)</f>
        <v>1</v>
      </c>
      <c r="L270" s="5">
        <f>_xlfn.XLOOKUP($D270,products!$A$2:$A$49,products!$E$2:$E$49,,0)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_xlfn.XLOOKUP($D271,products!$A$2:$A$49,products!$B$2:$B$49,,0)</f>
        <v>Ara</v>
      </c>
      <c r="J271" t="str">
        <f>_xlfn.XLOOKUP(Orders[[#This Row],[Product ID]],products!$A$2:$A$49,products!$C$2:$C$49,,0)</f>
        <v>D</v>
      </c>
      <c r="K271" s="4">
        <f>_xlfn.XLOOKUP(Orders[[#This Row],[Product ID]],products!$A$2:$A$49,products!$D$2:$D$49,,0)</f>
        <v>0.2</v>
      </c>
      <c r="L271" s="5">
        <f>_xlfn.XLOOKUP($D271,products!$A$2:$A$49,products!$E$2:$E$49,,0)</f>
        <v>2.9849999999999999</v>
      </c>
      <c r="M271" s="5">
        <f t="shared" si="12"/>
        <v>5.97</v>
      </c>
      <c r="N271" t="str">
        <f t="shared" si="13"/>
        <v>Arabica</v>
      </c>
      <c r="O271" t="str">
        <f t="shared" si="14"/>
        <v>Dark</v>
      </c>
      <c r="P271" t="str">
        <f>_xlfn.XLOOKUP(Orders[[#This Row],[Customer ID]],customers!$A$2:$A$1001,customers!$I$2:$I$1001,,0)</f>
        <v>No</v>
      </c>
    </row>
    <row r="272" spans="1:16" x14ac:dyDescent="0.2">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_xlfn.XLOOKUP($D272,products!$A$2:$A$49,products!$B$2:$B$49,,0)</f>
        <v>Exc</v>
      </c>
      <c r="J272" t="str">
        <f>_xlfn.XLOOKUP(Orders[[#This Row],[Product ID]],products!$A$2:$A$49,products!$C$2:$C$49,,0)</f>
        <v>D</v>
      </c>
      <c r="K272" s="4">
        <f>_xlfn.XLOOKUP(Orders[[#This Row],[Product ID]],products!$A$2:$A$49,products!$D$2:$D$49,,0)</f>
        <v>0.5</v>
      </c>
      <c r="L272" s="5">
        <f>_xlfn.XLOOKUP($D272,products!$A$2:$A$49,products!$E$2:$E$49,,0)</f>
        <v>7.29</v>
      </c>
      <c r="M272" s="5">
        <f t="shared" si="12"/>
        <v>7.29</v>
      </c>
      <c r="N272" t="str">
        <f t="shared" si="13"/>
        <v>Excelsa</v>
      </c>
      <c r="O272" t="str">
        <f t="shared" si="14"/>
        <v>Dark</v>
      </c>
      <c r="P272" t="str">
        <f>_xlfn.XLOOKUP(Orders[[#This Row],[Customer ID]],customers!$A$2:$A$1001,customers!$I$2:$I$1001,,0)</f>
        <v>Yes</v>
      </c>
    </row>
    <row r="273" spans="1:16" x14ac:dyDescent="0.2">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_xlfn.XLOOKUP($D273,products!$A$2:$A$49,products!$B$2:$B$49,,0)</f>
        <v>Ara</v>
      </c>
      <c r="J273" t="str">
        <f>_xlfn.XLOOKUP(Orders[[#This Row],[Product ID]],products!$A$2:$A$49,products!$C$2:$C$49,,0)</f>
        <v>D</v>
      </c>
      <c r="K273" s="4">
        <f>_xlfn.XLOOKUP(Orders[[#This Row],[Product ID]],products!$A$2:$A$49,products!$D$2:$D$49,,0)</f>
        <v>0.2</v>
      </c>
      <c r="L273" s="5">
        <f>_xlfn.XLOOKUP($D273,products!$A$2:$A$49,products!$E$2:$E$49,,0)</f>
        <v>2.9849999999999999</v>
      </c>
      <c r="M273" s="5">
        <f t="shared" si="12"/>
        <v>11.94</v>
      </c>
      <c r="N273" t="str">
        <f t="shared" si="13"/>
        <v>Arabica</v>
      </c>
      <c r="O273" t="str">
        <f t="shared" si="14"/>
        <v>Dark</v>
      </c>
      <c r="P273" t="str">
        <f>_xlfn.XLOOKUP(Orders[[#This Row],[Customer ID]],customers!$A$2:$A$1001,customers!$I$2:$I$1001,,0)</f>
        <v>Yes</v>
      </c>
    </row>
    <row r="274" spans="1:16" x14ac:dyDescent="0.2">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_xlfn.XLOOKUP($D274,products!$A$2:$A$49,products!$B$2:$B$49,,0)</f>
        <v>Rob</v>
      </c>
      <c r="J274" t="str">
        <f>_xlfn.XLOOKUP(Orders[[#This Row],[Product ID]],products!$A$2:$A$49,products!$C$2:$C$49,,0)</f>
        <v>L</v>
      </c>
      <c r="K274" s="4">
        <f>_xlfn.XLOOKUP(Orders[[#This Row],[Product ID]],products!$A$2:$A$49,products!$D$2:$D$49,,0)</f>
        <v>1</v>
      </c>
      <c r="L274" s="5">
        <f>_xlfn.XLOOKUP($D274,products!$A$2:$A$49,products!$E$2:$E$49,,0)</f>
        <v>11.95</v>
      </c>
      <c r="M274" s="5">
        <f t="shared" si="12"/>
        <v>71.699999999999989</v>
      </c>
      <c r="N274" t="str">
        <f t="shared" si="13"/>
        <v>Robusta</v>
      </c>
      <c r="O274" t="str">
        <f t="shared" si="14"/>
        <v>Light</v>
      </c>
      <c r="P274" t="str">
        <f>_xlfn.XLOOKUP(Orders[[#This Row],[Customer ID]],customers!$A$2:$A$1001,customers!$I$2:$I$1001,,0)</f>
        <v>Yes</v>
      </c>
    </row>
    <row r="275" spans="1:16" x14ac:dyDescent="0.2">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_xlfn.XLOOKUP($D275,products!$A$2:$A$49,products!$B$2:$B$49,,0)</f>
        <v>Ara</v>
      </c>
      <c r="J275" t="str">
        <f>_xlfn.XLOOKUP(Orders[[#This Row],[Product ID]],products!$A$2:$A$49,products!$C$2:$C$49,,0)</f>
        <v>L</v>
      </c>
      <c r="K275" s="4">
        <f>_xlfn.XLOOKUP(Orders[[#This Row],[Product ID]],products!$A$2:$A$49,products!$D$2:$D$49,,0)</f>
        <v>0.2</v>
      </c>
      <c r="L275" s="5">
        <f>_xlfn.XLOOKUP($D275,products!$A$2:$A$49,products!$E$2:$E$49,,0)</f>
        <v>3.8849999999999998</v>
      </c>
      <c r="M275" s="5">
        <f t="shared" si="12"/>
        <v>7.77</v>
      </c>
      <c r="N275" t="str">
        <f t="shared" si="13"/>
        <v>Arabica</v>
      </c>
      <c r="O275" t="str">
        <f t="shared" si="14"/>
        <v>Light</v>
      </c>
      <c r="P275" t="str">
        <f>_xlfn.XLOOKUP(Orders[[#This Row],[Customer ID]],customers!$A$2:$A$1001,customers!$I$2:$I$1001,,0)</f>
        <v>No</v>
      </c>
    </row>
    <row r="276" spans="1:16" x14ac:dyDescent="0.2">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_xlfn.XLOOKUP($D276,products!$A$2:$A$49,products!$B$2:$B$49,,0)</f>
        <v>Ara</v>
      </c>
      <c r="J276" t="str">
        <f>_xlfn.XLOOKUP(Orders[[#This Row],[Product ID]],products!$A$2:$A$49,products!$C$2:$C$49,,0)</f>
        <v>M</v>
      </c>
      <c r="K276" s="4">
        <f>_xlfn.XLOOKUP(Orders[[#This Row],[Product ID]],products!$A$2:$A$49,products!$D$2:$D$49,,0)</f>
        <v>2.5</v>
      </c>
      <c r="L276" s="5">
        <f>_xlfn.XLOOKUP($D276,products!$A$2:$A$49,products!$E$2:$E$49,,0)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_xlfn.XLOOKUP($D277,products!$A$2:$A$49,products!$B$2:$B$49,,0)</f>
        <v>Exc</v>
      </c>
      <c r="J277" t="str">
        <f>_xlfn.XLOOKUP(Orders[[#This Row],[Product ID]],products!$A$2:$A$49,products!$C$2:$C$49,,0)</f>
        <v>L</v>
      </c>
      <c r="K277" s="4">
        <f>_xlfn.XLOOKUP(Orders[[#This Row],[Product ID]],products!$A$2:$A$49,products!$D$2:$D$49,,0)</f>
        <v>2.5</v>
      </c>
      <c r="L277" s="5">
        <f>_xlfn.XLOOKUP($D277,products!$A$2:$A$49,products!$E$2:$E$49,,0)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_xlfn.XLOOKUP($D278,products!$A$2:$A$49,products!$B$2:$B$49,,0)</f>
        <v>Rob</v>
      </c>
      <c r="J278" t="str">
        <f>_xlfn.XLOOKUP(Orders[[#This Row],[Product ID]],products!$A$2:$A$49,products!$C$2:$C$49,,0)</f>
        <v>L</v>
      </c>
      <c r="K278" s="4">
        <f>_xlfn.XLOOKUP(Orders[[#This Row],[Product ID]],products!$A$2:$A$49,products!$D$2:$D$49,,0)</f>
        <v>2.5</v>
      </c>
      <c r="L278" s="5">
        <f>_xlfn.XLOOKUP($D278,products!$A$2:$A$49,products!$E$2:$E$49,,0)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_xlfn.XLOOKUP($D279,products!$A$2:$A$49,products!$B$2:$B$49,,0)</f>
        <v>Exc</v>
      </c>
      <c r="J279" t="str">
        <f>_xlfn.XLOOKUP(Orders[[#This Row],[Product ID]],products!$A$2:$A$49,products!$C$2:$C$49,,0)</f>
        <v>L</v>
      </c>
      <c r="K279" s="4">
        <f>_xlfn.XLOOKUP(Orders[[#This Row],[Product ID]],products!$A$2:$A$49,products!$D$2:$D$49,,0)</f>
        <v>1</v>
      </c>
      <c r="L279" s="5">
        <f>_xlfn.XLOOKUP($D279,products!$A$2:$A$49,products!$E$2:$E$49,,0)</f>
        <v>14.85</v>
      </c>
      <c r="M279" s="5">
        <f t="shared" si="12"/>
        <v>89.1</v>
      </c>
      <c r="N279" t="str">
        <f t="shared" si="13"/>
        <v>Excelsa</v>
      </c>
      <c r="O279" t="str">
        <f t="shared" si="14"/>
        <v>Light</v>
      </c>
      <c r="P279" t="str">
        <f>_xlfn.XLOOKUP(Orders[[#This Row],[Customer ID]],customers!$A$2:$A$1001,customers!$I$2:$I$1001,,0)</f>
        <v>No</v>
      </c>
    </row>
    <row r="280" spans="1:16" x14ac:dyDescent="0.2">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_xlfn.XLOOKUP($D280,products!$A$2:$A$49,products!$B$2:$B$49,,0)</f>
        <v>Ara</v>
      </c>
      <c r="J280" t="str">
        <f>_xlfn.XLOOKUP(Orders[[#This Row],[Product ID]],products!$A$2:$A$49,products!$C$2:$C$49,,0)</f>
        <v>L</v>
      </c>
      <c r="K280" s="4">
        <f>_xlfn.XLOOKUP(Orders[[#This Row],[Product ID]],products!$A$2:$A$49,products!$D$2:$D$49,,0)</f>
        <v>0.2</v>
      </c>
      <c r="L280" s="5">
        <f>_xlfn.XLOOKUP($D280,products!$A$2:$A$49,products!$E$2:$E$49,,0)</f>
        <v>3.8849999999999998</v>
      </c>
      <c r="M280" s="5">
        <f t="shared" si="12"/>
        <v>7.77</v>
      </c>
      <c r="N280" t="str">
        <f t="shared" si="13"/>
        <v>Arabica</v>
      </c>
      <c r="O280" t="str">
        <f t="shared" si="14"/>
        <v>Light</v>
      </c>
      <c r="P280" t="str">
        <f>_xlfn.XLOOKUP(Orders[[#This Row],[Customer ID]],customers!$A$2:$A$1001,customers!$I$2:$I$1001,,0)</f>
        <v>Yes</v>
      </c>
    </row>
    <row r="281" spans="1:16" x14ac:dyDescent="0.2">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_xlfn.XLOOKUP($D281,products!$A$2:$A$49,products!$B$2:$B$49,,0)</f>
        <v>Lib</v>
      </c>
      <c r="J281" t="str">
        <f>_xlfn.XLOOKUP(Orders[[#This Row],[Product ID]],products!$A$2:$A$49,products!$C$2:$C$49,,0)</f>
        <v>M</v>
      </c>
      <c r="K281" s="4">
        <f>_xlfn.XLOOKUP(Orders[[#This Row],[Product ID]],products!$A$2:$A$49,products!$D$2:$D$49,,0)</f>
        <v>2.5</v>
      </c>
      <c r="L281" s="5">
        <f>_xlfn.XLOOKUP($D281,products!$A$2:$A$49,products!$E$2:$E$49,,0)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_xlfn.XLOOKUP($D282,products!$A$2:$A$49,products!$B$2:$B$49,,0)</f>
        <v>Exc</v>
      </c>
      <c r="J282" t="str">
        <f>_xlfn.XLOOKUP(Orders[[#This Row],[Product ID]],products!$A$2:$A$49,products!$C$2:$C$49,,0)</f>
        <v>M</v>
      </c>
      <c r="K282" s="4">
        <f>_xlfn.XLOOKUP(Orders[[#This Row],[Product ID]],products!$A$2:$A$49,products!$D$2:$D$49,,0)</f>
        <v>0.5</v>
      </c>
      <c r="L282" s="5">
        <f>_xlfn.XLOOKUP($D282,products!$A$2:$A$49,products!$E$2:$E$49,,0)</f>
        <v>8.25</v>
      </c>
      <c r="M282" s="5">
        <f t="shared" si="12"/>
        <v>41.25</v>
      </c>
      <c r="N282" t="str">
        <f t="shared" si="13"/>
        <v>Excelsa</v>
      </c>
      <c r="O282" t="str">
        <f t="shared" si="14"/>
        <v>Medium</v>
      </c>
      <c r="P282" t="str">
        <f>_xlfn.XLOOKUP(Orders[[#This Row],[Customer ID]],customers!$A$2:$A$1001,customers!$I$2:$I$1001,,0)</f>
        <v>Yes</v>
      </c>
    </row>
    <row r="283" spans="1:16" x14ac:dyDescent="0.2">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_xlfn.XLOOKUP($D283,products!$A$2:$A$49,products!$B$2:$B$49,,0)</f>
        <v>Exc</v>
      </c>
      <c r="J283" t="str">
        <f>_xlfn.XLOOKUP(Orders[[#This Row],[Product ID]],products!$A$2:$A$49,products!$C$2:$C$49,,0)</f>
        <v>L</v>
      </c>
      <c r="K283" s="4">
        <f>_xlfn.XLOOKUP(Orders[[#This Row],[Product ID]],products!$A$2:$A$49,products!$D$2:$D$49,,0)</f>
        <v>1</v>
      </c>
      <c r="L283" s="5">
        <f>_xlfn.XLOOKUP($D283,products!$A$2:$A$49,products!$E$2:$E$49,,0)</f>
        <v>14.85</v>
      </c>
      <c r="M283" s="5">
        <f t="shared" si="12"/>
        <v>59.4</v>
      </c>
      <c r="N283" t="str">
        <f t="shared" si="13"/>
        <v>Excelsa</v>
      </c>
      <c r="O283" t="str">
        <f t="shared" si="14"/>
        <v>Light</v>
      </c>
      <c r="P283" t="str">
        <f>_xlfn.XLOOKUP(Orders[[#This Row],[Customer ID]],customers!$A$2:$A$1001,customers!$I$2:$I$1001,,0)</f>
        <v>Yes</v>
      </c>
    </row>
    <row r="284" spans="1:16" x14ac:dyDescent="0.2">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_xlfn.XLOOKUP($D284,products!$A$2:$A$49,products!$B$2:$B$49,,0)</f>
        <v>Ara</v>
      </c>
      <c r="J284" t="str">
        <f>_xlfn.XLOOKUP(Orders[[#This Row],[Product ID]],products!$A$2:$A$49,products!$C$2:$C$49,,0)</f>
        <v>L</v>
      </c>
      <c r="K284" s="4">
        <f>_xlfn.XLOOKUP(Orders[[#This Row],[Product ID]],products!$A$2:$A$49,products!$D$2:$D$49,,0)</f>
        <v>0.5</v>
      </c>
      <c r="L284" s="5">
        <f>_xlfn.XLOOKUP($D284,products!$A$2:$A$49,products!$E$2:$E$49,,0)</f>
        <v>7.77</v>
      </c>
      <c r="M284" s="5">
        <f t="shared" si="12"/>
        <v>7.77</v>
      </c>
      <c r="N284" t="str">
        <f t="shared" si="13"/>
        <v>Arabica</v>
      </c>
      <c r="O284" t="str">
        <f t="shared" si="14"/>
        <v>Light</v>
      </c>
      <c r="P284" t="str">
        <f>_xlfn.XLOOKUP(Orders[[#This Row],[Customer ID]],customers!$A$2:$A$1001,customers!$I$2:$I$1001,,0)</f>
        <v>No</v>
      </c>
    </row>
    <row r="285" spans="1:16" x14ac:dyDescent="0.2">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_xlfn.XLOOKUP($D285,products!$A$2:$A$49,products!$B$2:$B$49,,0)</f>
        <v>Rob</v>
      </c>
      <c r="J285" t="str">
        <f>_xlfn.XLOOKUP(Orders[[#This Row],[Product ID]],products!$A$2:$A$49,products!$C$2:$C$49,,0)</f>
        <v>D</v>
      </c>
      <c r="K285" s="4">
        <f>_xlfn.XLOOKUP(Orders[[#This Row],[Product ID]],products!$A$2:$A$49,products!$D$2:$D$49,,0)</f>
        <v>0.5</v>
      </c>
      <c r="L285" s="5">
        <f>_xlfn.XLOOKUP($D285,products!$A$2:$A$49,products!$E$2:$E$49,,0)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_xlfn.XLOOKUP($D286,products!$A$2:$A$49,products!$B$2:$B$49,,0)</f>
        <v>Exc</v>
      </c>
      <c r="J286" t="str">
        <f>_xlfn.XLOOKUP(Orders[[#This Row],[Product ID]],products!$A$2:$A$49,products!$C$2:$C$49,,0)</f>
        <v>M</v>
      </c>
      <c r="K286" s="4">
        <f>_xlfn.XLOOKUP(Orders[[#This Row],[Product ID]],products!$A$2:$A$49,products!$D$2:$D$49,,0)</f>
        <v>2.5</v>
      </c>
      <c r="L286" s="5">
        <f>_xlfn.XLOOKUP($D286,products!$A$2:$A$49,products!$E$2:$E$49,,0)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_xlfn.XLOOKUP($D287,products!$A$2:$A$49,products!$B$2:$B$49,,0)</f>
        <v>Lib</v>
      </c>
      <c r="J287" t="str">
        <f>_xlfn.XLOOKUP(Orders[[#This Row],[Product ID]],products!$A$2:$A$49,products!$C$2:$C$49,,0)</f>
        <v>L</v>
      </c>
      <c r="K287" s="4">
        <f>_xlfn.XLOOKUP(Orders[[#This Row],[Product ID]],products!$A$2:$A$49,products!$D$2:$D$49,,0)</f>
        <v>2.5</v>
      </c>
      <c r="L287" s="5">
        <f>_xlfn.XLOOKUP($D287,products!$A$2:$A$49,products!$E$2:$E$49,,0)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_xlfn.XLOOKUP($D288,products!$A$2:$A$49,products!$B$2:$B$49,,0)</f>
        <v>Ara</v>
      </c>
      <c r="J288" t="str">
        <f>_xlfn.XLOOKUP(Orders[[#This Row],[Product ID]],products!$A$2:$A$49,products!$C$2:$C$49,,0)</f>
        <v>M</v>
      </c>
      <c r="K288" s="4">
        <f>_xlfn.XLOOKUP(Orders[[#This Row],[Product ID]],products!$A$2:$A$49,products!$D$2:$D$49,,0)</f>
        <v>0.2</v>
      </c>
      <c r="L288" s="5">
        <f>_xlfn.XLOOKUP($D288,products!$A$2:$A$49,products!$E$2:$E$49,,0)</f>
        <v>3.375</v>
      </c>
      <c r="M288" s="5">
        <f t="shared" si="12"/>
        <v>13.5</v>
      </c>
      <c r="N288" t="str">
        <f t="shared" si="13"/>
        <v>Arabica</v>
      </c>
      <c r="O288" t="str">
        <f t="shared" si="14"/>
        <v>Medium</v>
      </c>
      <c r="P288" t="str">
        <f>_xlfn.XLOOKUP(Orders[[#This Row],[Customer ID]],customers!$A$2:$A$1001,customers!$I$2:$I$1001,,0)</f>
        <v>Yes</v>
      </c>
    </row>
    <row r="289" spans="1:16" x14ac:dyDescent="0.2">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_xlfn.XLOOKUP($D289,products!$A$2:$A$49,products!$B$2:$B$49,,0)</f>
        <v>Rob</v>
      </c>
      <c r="J289" t="str">
        <f>_xlfn.XLOOKUP(Orders[[#This Row],[Product ID]],products!$A$2:$A$49,products!$C$2:$C$49,,0)</f>
        <v>L</v>
      </c>
      <c r="K289" s="4">
        <f>_xlfn.XLOOKUP(Orders[[#This Row],[Product ID]],products!$A$2:$A$49,products!$D$2:$D$49,,0)</f>
        <v>0.2</v>
      </c>
      <c r="L289" s="5">
        <f>_xlfn.XLOOKUP($D289,products!$A$2:$A$49,products!$E$2:$E$49,,0)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_xlfn.XLOOKUP($D290,products!$A$2:$A$49,products!$B$2:$B$49,,0)</f>
        <v>Exc</v>
      </c>
      <c r="J290" t="str">
        <f>_xlfn.XLOOKUP(Orders[[#This Row],[Product ID]],products!$A$2:$A$49,products!$C$2:$C$49,,0)</f>
        <v>M</v>
      </c>
      <c r="K290" s="4">
        <f>_xlfn.XLOOKUP(Orders[[#This Row],[Product ID]],products!$A$2:$A$49,products!$D$2:$D$49,,0)</f>
        <v>0.5</v>
      </c>
      <c r="L290" s="5">
        <f>_xlfn.XLOOKUP($D290,products!$A$2:$A$49,products!$E$2:$E$49,,0)</f>
        <v>8.25</v>
      </c>
      <c r="M290" s="5">
        <f t="shared" si="12"/>
        <v>8.25</v>
      </c>
      <c r="N290" t="str">
        <f t="shared" si="13"/>
        <v>Excelsa</v>
      </c>
      <c r="O290" t="str">
        <f t="shared" si="14"/>
        <v>Medium</v>
      </c>
      <c r="P290" t="str">
        <f>_xlfn.XLOOKUP(Orders[[#This Row],[Customer ID]],customers!$A$2:$A$1001,customers!$I$2:$I$1001,,0)</f>
        <v>Yes</v>
      </c>
    </row>
    <row r="291" spans="1:16" x14ac:dyDescent="0.2">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_xlfn.XLOOKUP($D291,products!$A$2:$A$49,products!$B$2:$B$49,,0)</f>
        <v>Rob</v>
      </c>
      <c r="J291" t="str">
        <f>_xlfn.XLOOKUP(Orders[[#This Row],[Product ID]],products!$A$2:$A$49,products!$C$2:$C$49,,0)</f>
        <v>D</v>
      </c>
      <c r="K291" s="4">
        <f>_xlfn.XLOOKUP(Orders[[#This Row],[Product ID]],products!$A$2:$A$49,products!$D$2:$D$49,,0)</f>
        <v>0.2</v>
      </c>
      <c r="L291" s="5">
        <f>_xlfn.XLOOKUP($D291,products!$A$2:$A$49,products!$E$2:$E$49,,0)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_xlfn.XLOOKUP($D292,products!$A$2:$A$49,products!$B$2:$B$49,,0)</f>
        <v>Ara</v>
      </c>
      <c r="J292" t="str">
        <f>_xlfn.XLOOKUP(Orders[[#This Row],[Product ID]],products!$A$2:$A$49,products!$C$2:$C$49,,0)</f>
        <v>D</v>
      </c>
      <c r="K292" s="4">
        <f>_xlfn.XLOOKUP(Orders[[#This Row],[Product ID]],products!$A$2:$A$49,products!$D$2:$D$49,,0)</f>
        <v>1</v>
      </c>
      <c r="L292" s="5">
        <f>_xlfn.XLOOKUP($D292,products!$A$2:$A$49,products!$E$2:$E$49,,0)</f>
        <v>9.9499999999999993</v>
      </c>
      <c r="M292" s="5">
        <f t="shared" si="12"/>
        <v>49.75</v>
      </c>
      <c r="N292" t="str">
        <f t="shared" si="13"/>
        <v>Arabica</v>
      </c>
      <c r="O292" t="str">
        <f t="shared" si="14"/>
        <v>Dark</v>
      </c>
      <c r="P292" t="str">
        <f>_xlfn.XLOOKUP(Orders[[#This Row],[Customer ID]],customers!$A$2:$A$1001,customers!$I$2:$I$1001,,0)</f>
        <v>No</v>
      </c>
    </row>
    <row r="293" spans="1:16" x14ac:dyDescent="0.2">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_xlfn.XLOOKUP($D293,products!$A$2:$A$49,products!$B$2:$B$49,,0)</f>
        <v>Exc</v>
      </c>
      <c r="J293" t="str">
        <f>_xlfn.XLOOKUP(Orders[[#This Row],[Product ID]],products!$A$2:$A$49,products!$C$2:$C$49,,0)</f>
        <v>M</v>
      </c>
      <c r="K293" s="4">
        <f>_xlfn.XLOOKUP(Orders[[#This Row],[Product ID]],products!$A$2:$A$49,products!$D$2:$D$49,,0)</f>
        <v>0.5</v>
      </c>
      <c r="L293" s="5">
        <f>_xlfn.XLOOKUP($D293,products!$A$2:$A$49,products!$E$2:$E$49,,0)</f>
        <v>8.25</v>
      </c>
      <c r="M293" s="5">
        <f t="shared" si="12"/>
        <v>16.5</v>
      </c>
      <c r="N293" t="str">
        <f t="shared" si="13"/>
        <v>Excelsa</v>
      </c>
      <c r="O293" t="str">
        <f t="shared" si="14"/>
        <v>Medium</v>
      </c>
      <c r="P293" t="str">
        <f>_xlfn.XLOOKUP(Orders[[#This Row],[Customer ID]],customers!$A$2:$A$1001,customers!$I$2:$I$1001,,0)</f>
        <v>No</v>
      </c>
    </row>
    <row r="294" spans="1:16" x14ac:dyDescent="0.2">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_xlfn.XLOOKUP($D294,products!$A$2:$A$49,products!$B$2:$B$49,,0)</f>
        <v>Ara</v>
      </c>
      <c r="J294" t="str">
        <f>_xlfn.XLOOKUP(Orders[[#This Row],[Product ID]],products!$A$2:$A$49,products!$C$2:$C$49,,0)</f>
        <v>D</v>
      </c>
      <c r="K294" s="4">
        <f>_xlfn.XLOOKUP(Orders[[#This Row],[Product ID]],products!$A$2:$A$49,products!$D$2:$D$49,,0)</f>
        <v>0.5</v>
      </c>
      <c r="L294" s="5">
        <f>_xlfn.XLOOKUP($D294,products!$A$2:$A$49,products!$E$2:$E$49,,0)</f>
        <v>5.97</v>
      </c>
      <c r="M294" s="5">
        <f t="shared" si="12"/>
        <v>17.91</v>
      </c>
      <c r="N294" t="str">
        <f t="shared" si="13"/>
        <v>Arabica</v>
      </c>
      <c r="O294" t="str">
        <f t="shared" si="14"/>
        <v>Dark</v>
      </c>
      <c r="P294" t="str">
        <f>_xlfn.XLOOKUP(Orders[[#This Row],[Customer ID]],customers!$A$2:$A$1001,customers!$I$2:$I$1001,,0)</f>
        <v>No</v>
      </c>
    </row>
    <row r="295" spans="1:16" x14ac:dyDescent="0.2">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_xlfn.XLOOKUP($D295,products!$A$2:$A$49,products!$B$2:$B$49,,0)</f>
        <v>Ara</v>
      </c>
      <c r="J295" t="str">
        <f>_xlfn.XLOOKUP(Orders[[#This Row],[Product ID]],products!$A$2:$A$49,products!$C$2:$C$49,,0)</f>
        <v>D</v>
      </c>
      <c r="K295" s="4">
        <f>_xlfn.XLOOKUP(Orders[[#This Row],[Product ID]],products!$A$2:$A$49,products!$D$2:$D$49,,0)</f>
        <v>0.5</v>
      </c>
      <c r="L295" s="5">
        <f>_xlfn.XLOOKUP($D295,products!$A$2:$A$49,products!$E$2:$E$49,,0)</f>
        <v>5.97</v>
      </c>
      <c r="M295" s="5">
        <f t="shared" si="12"/>
        <v>29.849999999999998</v>
      </c>
      <c r="N295" t="str">
        <f t="shared" si="13"/>
        <v>Arabica</v>
      </c>
      <c r="O295" t="str">
        <f t="shared" si="14"/>
        <v>Dark</v>
      </c>
      <c r="P295" t="str">
        <f>_xlfn.XLOOKUP(Orders[[#This Row],[Customer ID]],customers!$A$2:$A$1001,customers!$I$2:$I$1001,,0)</f>
        <v>No</v>
      </c>
    </row>
    <row r="296" spans="1:16" x14ac:dyDescent="0.2">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_xlfn.XLOOKUP($D296,products!$A$2:$A$49,products!$B$2:$B$49,,0)</f>
        <v>Exc</v>
      </c>
      <c r="J296" t="str">
        <f>_xlfn.XLOOKUP(Orders[[#This Row],[Product ID]],products!$A$2:$A$49,products!$C$2:$C$49,,0)</f>
        <v>L</v>
      </c>
      <c r="K296" s="4">
        <f>_xlfn.XLOOKUP(Orders[[#This Row],[Product ID]],products!$A$2:$A$49,products!$D$2:$D$49,,0)</f>
        <v>1</v>
      </c>
      <c r="L296" s="5">
        <f>_xlfn.XLOOKUP($D296,products!$A$2:$A$49,products!$E$2:$E$49,,0)</f>
        <v>14.85</v>
      </c>
      <c r="M296" s="5">
        <f t="shared" si="12"/>
        <v>44.55</v>
      </c>
      <c r="N296" t="str">
        <f t="shared" si="13"/>
        <v>Excelsa</v>
      </c>
      <c r="O296" t="str">
        <f t="shared" si="14"/>
        <v>Light</v>
      </c>
      <c r="P296" t="str">
        <f>_xlfn.XLOOKUP(Orders[[#This Row],[Customer ID]],customers!$A$2:$A$1001,customers!$I$2:$I$1001,,0)</f>
        <v>No</v>
      </c>
    </row>
    <row r="297" spans="1:16" x14ac:dyDescent="0.2">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_xlfn.XLOOKUP($D297,products!$A$2:$A$49,products!$B$2:$B$49,,0)</f>
        <v>Exc</v>
      </c>
      <c r="J297" t="str">
        <f>_xlfn.XLOOKUP(Orders[[#This Row],[Product ID]],products!$A$2:$A$49,products!$C$2:$C$49,,0)</f>
        <v>M</v>
      </c>
      <c r="K297" s="4">
        <f>_xlfn.XLOOKUP(Orders[[#This Row],[Product ID]],products!$A$2:$A$49,products!$D$2:$D$49,,0)</f>
        <v>1</v>
      </c>
      <c r="L297" s="5">
        <f>_xlfn.XLOOKUP($D297,products!$A$2:$A$49,products!$E$2:$E$49,,0)</f>
        <v>13.75</v>
      </c>
      <c r="M297" s="5">
        <f t="shared" si="12"/>
        <v>27.5</v>
      </c>
      <c r="N297" t="str">
        <f t="shared" si="13"/>
        <v>Excelsa</v>
      </c>
      <c r="O297" t="str">
        <f t="shared" si="14"/>
        <v>Medium</v>
      </c>
      <c r="P297" t="str">
        <f>_xlfn.XLOOKUP(Orders[[#This Row],[Customer ID]],customers!$A$2:$A$1001,customers!$I$2:$I$1001,,0)</f>
        <v>No</v>
      </c>
    </row>
    <row r="298" spans="1:16" x14ac:dyDescent="0.2">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_xlfn.XLOOKUP($D298,products!$A$2:$A$49,products!$B$2:$B$49,,0)</f>
        <v>Rob</v>
      </c>
      <c r="J298" t="str">
        <f>_xlfn.XLOOKUP(Orders[[#This Row],[Product ID]],products!$A$2:$A$49,products!$C$2:$C$49,,0)</f>
        <v>M</v>
      </c>
      <c r="K298" s="4">
        <f>_xlfn.XLOOKUP(Orders[[#This Row],[Product ID]],products!$A$2:$A$49,products!$D$2:$D$49,,0)</f>
        <v>0.5</v>
      </c>
      <c r="L298" s="5">
        <f>_xlfn.XLOOKUP($D298,products!$A$2:$A$49,products!$E$2:$E$49,,0)</f>
        <v>5.97</v>
      </c>
      <c r="M298" s="5">
        <f t="shared" si="12"/>
        <v>35.82</v>
      </c>
      <c r="N298" t="str">
        <f t="shared" si="13"/>
        <v>Robusta</v>
      </c>
      <c r="O298" t="str">
        <f t="shared" si="14"/>
        <v>Medium</v>
      </c>
      <c r="P298" t="str">
        <f>_xlfn.XLOOKUP(Orders[[#This Row],[Customer ID]],customers!$A$2:$A$1001,customers!$I$2:$I$1001,,0)</f>
        <v>Yes</v>
      </c>
    </row>
    <row r="299" spans="1:16" x14ac:dyDescent="0.2">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_xlfn.XLOOKUP($D299,products!$A$2:$A$49,products!$B$2:$B$49,,0)</f>
        <v>Rob</v>
      </c>
      <c r="J299" t="str">
        <f>_xlfn.XLOOKUP(Orders[[#This Row],[Product ID]],products!$A$2:$A$49,products!$C$2:$C$49,,0)</f>
        <v>D</v>
      </c>
      <c r="K299" s="4">
        <f>_xlfn.XLOOKUP(Orders[[#This Row],[Product ID]],products!$A$2:$A$49,products!$D$2:$D$49,,0)</f>
        <v>0.5</v>
      </c>
      <c r="L299" s="5">
        <f>_xlfn.XLOOKUP($D299,products!$A$2:$A$49,products!$E$2:$E$49,,0)</f>
        <v>5.3699999999999992</v>
      </c>
      <c r="M299" s="5">
        <f t="shared" si="12"/>
        <v>16.11</v>
      </c>
      <c r="N299" t="str">
        <f t="shared" si="13"/>
        <v>Robusta</v>
      </c>
      <c r="O299" t="str">
        <f t="shared" si="14"/>
        <v>Dark</v>
      </c>
      <c r="P299" t="str">
        <f>_xlfn.XLOOKUP(Orders[[#This Row],[Customer ID]],customers!$A$2:$A$1001,customers!$I$2:$I$1001,,0)</f>
        <v>Yes</v>
      </c>
    </row>
    <row r="300" spans="1:16" x14ac:dyDescent="0.2">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_xlfn.XLOOKUP($D300,products!$A$2:$A$49,products!$B$2:$B$49,,0)</f>
        <v>Exc</v>
      </c>
      <c r="J300" t="str">
        <f>_xlfn.XLOOKUP(Orders[[#This Row],[Product ID]],products!$A$2:$A$49,products!$C$2:$C$49,,0)</f>
        <v>L</v>
      </c>
      <c r="K300" s="4">
        <f>_xlfn.XLOOKUP(Orders[[#This Row],[Product ID]],products!$A$2:$A$49,products!$D$2:$D$49,,0)</f>
        <v>0.2</v>
      </c>
      <c r="L300" s="5">
        <f>_xlfn.XLOOKUP($D300,products!$A$2:$A$49,products!$E$2:$E$49,,0)</f>
        <v>4.4550000000000001</v>
      </c>
      <c r="M300" s="5">
        <f t="shared" si="12"/>
        <v>26.73</v>
      </c>
      <c r="N300" t="str">
        <f t="shared" si="13"/>
        <v>Excelsa</v>
      </c>
      <c r="O300" t="str">
        <f t="shared" si="14"/>
        <v>Light</v>
      </c>
      <c r="P300" t="str">
        <f>_xlfn.XLOOKUP(Orders[[#This Row],[Customer ID]],customers!$A$2:$A$1001,customers!$I$2:$I$1001,,0)</f>
        <v>Yes</v>
      </c>
    </row>
    <row r="301" spans="1:16" x14ac:dyDescent="0.2">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_xlfn.XLOOKUP($D301,products!$A$2:$A$49,products!$B$2:$B$49,,0)</f>
        <v>Exc</v>
      </c>
      <c r="J301" t="str">
        <f>_xlfn.XLOOKUP(Orders[[#This Row],[Product ID]],products!$A$2:$A$49,products!$C$2:$C$49,,0)</f>
        <v>L</v>
      </c>
      <c r="K301" s="4">
        <f>_xlfn.XLOOKUP(Orders[[#This Row],[Product ID]],products!$A$2:$A$49,products!$D$2:$D$49,,0)</f>
        <v>2.5</v>
      </c>
      <c r="L301" s="5">
        <f>_xlfn.XLOOKUP($D301,products!$A$2:$A$49,products!$E$2:$E$49,,0)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_xlfn.XLOOKUP($D302,products!$A$2:$A$49,products!$B$2:$B$49,,0)</f>
        <v>Ara</v>
      </c>
      <c r="J302" t="str">
        <f>_xlfn.XLOOKUP(Orders[[#This Row],[Product ID]],products!$A$2:$A$49,products!$C$2:$C$49,,0)</f>
        <v>L</v>
      </c>
      <c r="K302" s="4">
        <f>_xlfn.XLOOKUP(Orders[[#This Row],[Product ID]],products!$A$2:$A$49,products!$D$2:$D$49,,0)</f>
        <v>1</v>
      </c>
      <c r="L302" s="5">
        <f>_xlfn.XLOOKUP($D302,products!$A$2:$A$49,products!$E$2:$E$49,,0)</f>
        <v>12.95</v>
      </c>
      <c r="M302" s="5">
        <f t="shared" si="12"/>
        <v>38.849999999999994</v>
      </c>
      <c r="N302" t="str">
        <f t="shared" si="13"/>
        <v>Arabica</v>
      </c>
      <c r="O302" t="str">
        <f t="shared" si="14"/>
        <v>Light</v>
      </c>
      <c r="P302" t="str">
        <f>_xlfn.XLOOKUP(Orders[[#This Row],[Customer ID]],customers!$A$2:$A$1001,customers!$I$2:$I$1001,,0)</f>
        <v>Yes</v>
      </c>
    </row>
    <row r="303" spans="1:16" x14ac:dyDescent="0.2">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_xlfn.XLOOKUP($D303,products!$A$2:$A$49,products!$B$2:$B$49,,0)</f>
        <v>Lib</v>
      </c>
      <c r="J303" t="str">
        <f>_xlfn.XLOOKUP(Orders[[#This Row],[Product ID]],products!$A$2:$A$49,products!$C$2:$C$49,,0)</f>
        <v>D</v>
      </c>
      <c r="K303" s="4">
        <f>_xlfn.XLOOKUP(Orders[[#This Row],[Product ID]],products!$A$2:$A$49,products!$D$2:$D$49,,0)</f>
        <v>0.2</v>
      </c>
      <c r="L303" s="5">
        <f>_xlfn.XLOOKUP($D303,products!$A$2:$A$49,products!$E$2:$E$49,,0)</f>
        <v>3.8849999999999998</v>
      </c>
      <c r="M303" s="5">
        <f t="shared" si="12"/>
        <v>15.54</v>
      </c>
      <c r="N303" t="str">
        <f t="shared" si="13"/>
        <v>Liberica</v>
      </c>
      <c r="O303" t="str">
        <f t="shared" si="14"/>
        <v>Dark</v>
      </c>
      <c r="P303" t="str">
        <f>_xlfn.XLOOKUP(Orders[[#This Row],[Customer ID]],customers!$A$2:$A$1001,customers!$I$2:$I$1001,,0)</f>
        <v>Yes</v>
      </c>
    </row>
    <row r="304" spans="1:16" x14ac:dyDescent="0.2">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_xlfn.XLOOKUP($D304,products!$A$2:$A$49,products!$B$2:$B$49,,0)</f>
        <v>Ara</v>
      </c>
      <c r="J304" t="str">
        <f>_xlfn.XLOOKUP(Orders[[#This Row],[Product ID]],products!$A$2:$A$49,products!$C$2:$C$49,,0)</f>
        <v>M</v>
      </c>
      <c r="K304" s="4">
        <f>_xlfn.XLOOKUP(Orders[[#This Row],[Product ID]],products!$A$2:$A$49,products!$D$2:$D$49,,0)</f>
        <v>0.5</v>
      </c>
      <c r="L304" s="5">
        <f>_xlfn.XLOOKUP($D304,products!$A$2:$A$49,products!$E$2:$E$49,,0)</f>
        <v>6.75</v>
      </c>
      <c r="M304" s="5">
        <f t="shared" si="12"/>
        <v>6.75</v>
      </c>
      <c r="N304" t="str">
        <f t="shared" si="13"/>
        <v>Arabica</v>
      </c>
      <c r="O304" t="str">
        <f t="shared" si="14"/>
        <v>Medium</v>
      </c>
      <c r="P304" t="str">
        <f>_xlfn.XLOOKUP(Orders[[#This Row],[Customer ID]],customers!$A$2:$A$1001,customers!$I$2:$I$1001,,0)</f>
        <v>No</v>
      </c>
    </row>
    <row r="305" spans="1:16" x14ac:dyDescent="0.2">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_xlfn.XLOOKUP($D305,products!$A$2:$A$49,products!$B$2:$B$49,,0)</f>
        <v>Exc</v>
      </c>
      <c r="J305" t="str">
        <f>_xlfn.XLOOKUP(Orders[[#This Row],[Product ID]],products!$A$2:$A$49,products!$C$2:$C$49,,0)</f>
        <v>D</v>
      </c>
      <c r="K305" s="4">
        <f>_xlfn.XLOOKUP(Orders[[#This Row],[Product ID]],products!$A$2:$A$49,products!$D$2:$D$49,,0)</f>
        <v>2.5</v>
      </c>
      <c r="L305" s="5">
        <f>_xlfn.XLOOKUP($D305,products!$A$2:$A$49,products!$E$2:$E$49,,0)</f>
        <v>27.945</v>
      </c>
      <c r="M305" s="5">
        <f t="shared" si="12"/>
        <v>111.78</v>
      </c>
      <c r="N305" t="str">
        <f t="shared" si="13"/>
        <v>Excelsa</v>
      </c>
      <c r="O305" t="str">
        <f t="shared" si="14"/>
        <v>Dark</v>
      </c>
      <c r="P305" t="str">
        <f>_xlfn.XLOOKUP(Orders[[#This Row],[Customer ID]],customers!$A$2:$A$1001,customers!$I$2:$I$1001,,0)</f>
        <v>Yes</v>
      </c>
    </row>
    <row r="306" spans="1:16" x14ac:dyDescent="0.2">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_xlfn.XLOOKUP($D306,products!$A$2:$A$49,products!$B$2:$B$49,,0)</f>
        <v>Ara</v>
      </c>
      <c r="J306" t="str">
        <f>_xlfn.XLOOKUP(Orders[[#This Row],[Product ID]],products!$A$2:$A$49,products!$C$2:$C$49,,0)</f>
        <v>L</v>
      </c>
      <c r="K306" s="4">
        <f>_xlfn.XLOOKUP(Orders[[#This Row],[Product ID]],products!$A$2:$A$49,products!$D$2:$D$49,,0)</f>
        <v>0.2</v>
      </c>
      <c r="L306" s="5">
        <f>_xlfn.XLOOKUP($D306,products!$A$2:$A$49,products!$E$2:$E$49,,0)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_xlfn.XLOOKUP($D307,products!$A$2:$A$49,products!$B$2:$B$49,,0)</f>
        <v>Lib</v>
      </c>
      <c r="J307" t="str">
        <f>_xlfn.XLOOKUP(Orders[[#This Row],[Product ID]],products!$A$2:$A$49,products!$C$2:$C$49,,0)</f>
        <v>M</v>
      </c>
      <c r="K307" s="4">
        <f>_xlfn.XLOOKUP(Orders[[#This Row],[Product ID]],products!$A$2:$A$49,products!$D$2:$D$49,,0)</f>
        <v>0.2</v>
      </c>
      <c r="L307" s="5">
        <f>_xlfn.XLOOKUP($D307,products!$A$2:$A$49,products!$E$2:$E$49,,0)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_xlfn.XLOOKUP($D308,products!$A$2:$A$49,products!$B$2:$B$49,,0)</f>
        <v>Rob</v>
      </c>
      <c r="J308" t="str">
        <f>_xlfn.XLOOKUP(Orders[[#This Row],[Product ID]],products!$A$2:$A$49,products!$C$2:$C$49,,0)</f>
        <v>M</v>
      </c>
      <c r="K308" s="4">
        <f>_xlfn.XLOOKUP(Orders[[#This Row],[Product ID]],products!$A$2:$A$49,products!$D$2:$D$49,,0)</f>
        <v>0.2</v>
      </c>
      <c r="L308" s="5">
        <f>_xlfn.XLOOKUP($D308,products!$A$2:$A$49,products!$E$2:$E$49,,0)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_xlfn.XLOOKUP($D309,products!$A$2:$A$49,products!$B$2:$B$49,,0)</f>
        <v>Ara</v>
      </c>
      <c r="J309" t="str">
        <f>_xlfn.XLOOKUP(Orders[[#This Row],[Product ID]],products!$A$2:$A$49,products!$C$2:$C$49,,0)</f>
        <v>M</v>
      </c>
      <c r="K309" s="4">
        <f>_xlfn.XLOOKUP(Orders[[#This Row],[Product ID]],products!$A$2:$A$49,products!$D$2:$D$49,,0)</f>
        <v>1</v>
      </c>
      <c r="L309" s="5">
        <f>_xlfn.XLOOKUP($D309,products!$A$2:$A$49,products!$E$2:$E$49,,0)</f>
        <v>11.25</v>
      </c>
      <c r="M309" s="5">
        <f t="shared" si="12"/>
        <v>33.75</v>
      </c>
      <c r="N309" t="str">
        <f t="shared" si="13"/>
        <v>Arabica</v>
      </c>
      <c r="O309" t="str">
        <f t="shared" si="14"/>
        <v>Medium</v>
      </c>
      <c r="P309" t="str">
        <f>_xlfn.XLOOKUP(Orders[[#This Row],[Customer ID]],customers!$A$2:$A$1001,customers!$I$2:$I$1001,,0)</f>
        <v>Yes</v>
      </c>
    </row>
    <row r="310" spans="1:16" x14ac:dyDescent="0.2">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_xlfn.XLOOKUP($D310,products!$A$2:$A$49,products!$B$2:$B$49,,0)</f>
        <v>Ara</v>
      </c>
      <c r="J310" t="str">
        <f>_xlfn.XLOOKUP(Orders[[#This Row],[Product ID]],products!$A$2:$A$49,products!$C$2:$C$49,,0)</f>
        <v>M</v>
      </c>
      <c r="K310" s="4">
        <f>_xlfn.XLOOKUP(Orders[[#This Row],[Product ID]],products!$A$2:$A$49,products!$D$2:$D$49,,0)</f>
        <v>1</v>
      </c>
      <c r="L310" s="5">
        <f>_xlfn.XLOOKUP($D310,products!$A$2:$A$49,products!$E$2:$E$49,,0)</f>
        <v>11.25</v>
      </c>
      <c r="M310" s="5">
        <f t="shared" si="12"/>
        <v>33.75</v>
      </c>
      <c r="N310" t="str">
        <f t="shared" si="13"/>
        <v>Arabica</v>
      </c>
      <c r="O310" t="str">
        <f t="shared" si="14"/>
        <v>Medium</v>
      </c>
      <c r="P310" t="str">
        <f>_xlfn.XLOOKUP(Orders[[#This Row],[Customer ID]],customers!$A$2:$A$1001,customers!$I$2:$I$1001,,0)</f>
        <v>No</v>
      </c>
    </row>
    <row r="311" spans="1:16" x14ac:dyDescent="0.2">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_xlfn.XLOOKUP($D311,products!$A$2:$A$49,products!$B$2:$B$49,,0)</f>
        <v>Lib</v>
      </c>
      <c r="J311" t="str">
        <f>_xlfn.XLOOKUP(Orders[[#This Row],[Product ID]],products!$A$2:$A$49,products!$C$2:$C$49,,0)</f>
        <v>M</v>
      </c>
      <c r="K311" s="4">
        <f>_xlfn.XLOOKUP(Orders[[#This Row],[Product ID]],products!$A$2:$A$49,products!$D$2:$D$49,,0)</f>
        <v>0.2</v>
      </c>
      <c r="L311" s="5">
        <f>_xlfn.XLOOKUP($D311,products!$A$2:$A$49,products!$E$2:$E$49,,0)</f>
        <v>4.3650000000000002</v>
      </c>
      <c r="M311" s="5">
        <f t="shared" si="12"/>
        <v>26.19</v>
      </c>
      <c r="N311" t="str">
        <f t="shared" si="13"/>
        <v>Liberica</v>
      </c>
      <c r="O311" t="str">
        <f t="shared" si="14"/>
        <v>Medium</v>
      </c>
      <c r="P311" t="str">
        <f>_xlfn.XLOOKUP(Orders[[#This Row],[Customer ID]],customers!$A$2:$A$1001,customers!$I$2:$I$1001,,0)</f>
        <v>Yes</v>
      </c>
    </row>
    <row r="312" spans="1:16" x14ac:dyDescent="0.2">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_xlfn.XLOOKUP($D312,products!$A$2:$A$49,products!$B$2:$B$49,,0)</f>
        <v>Exc</v>
      </c>
      <c r="J312" t="str">
        <f>_xlfn.XLOOKUP(Orders[[#This Row],[Product ID]],products!$A$2:$A$49,products!$C$2:$C$49,,0)</f>
        <v>L</v>
      </c>
      <c r="K312" s="4">
        <f>_xlfn.XLOOKUP(Orders[[#This Row],[Product ID]],products!$A$2:$A$49,products!$D$2:$D$49,,0)</f>
        <v>1</v>
      </c>
      <c r="L312" s="5">
        <f>_xlfn.XLOOKUP($D312,products!$A$2:$A$49,products!$E$2:$E$49,,0)</f>
        <v>14.85</v>
      </c>
      <c r="M312" s="5">
        <f t="shared" si="12"/>
        <v>14.85</v>
      </c>
      <c r="N312" t="str">
        <f t="shared" si="13"/>
        <v>Excelsa</v>
      </c>
      <c r="O312" t="str">
        <f t="shared" si="14"/>
        <v>Light</v>
      </c>
      <c r="P312" t="str">
        <f>_xlfn.XLOOKUP(Orders[[#This Row],[Customer ID]],customers!$A$2:$A$1001,customers!$I$2:$I$1001,,0)</f>
        <v>No</v>
      </c>
    </row>
    <row r="313" spans="1:16" x14ac:dyDescent="0.2">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_xlfn.XLOOKUP($D313,products!$A$2:$A$49,products!$B$2:$B$49,,0)</f>
        <v>Exc</v>
      </c>
      <c r="J313" t="str">
        <f>_xlfn.XLOOKUP(Orders[[#This Row],[Product ID]],products!$A$2:$A$49,products!$C$2:$C$49,,0)</f>
        <v>M</v>
      </c>
      <c r="K313" s="4">
        <f>_xlfn.XLOOKUP(Orders[[#This Row],[Product ID]],products!$A$2:$A$49,products!$D$2:$D$49,,0)</f>
        <v>2.5</v>
      </c>
      <c r="L313" s="5">
        <f>_xlfn.XLOOKUP($D313,products!$A$2:$A$49,products!$E$2:$E$49,,0)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_xlfn.XLOOKUP($D314,products!$A$2:$A$49,products!$B$2:$B$49,,0)</f>
        <v>Rob</v>
      </c>
      <c r="J314" t="str">
        <f>_xlfn.XLOOKUP(Orders[[#This Row],[Product ID]],products!$A$2:$A$49,products!$C$2:$C$49,,0)</f>
        <v>M</v>
      </c>
      <c r="K314" s="4">
        <f>_xlfn.XLOOKUP(Orders[[#This Row],[Product ID]],products!$A$2:$A$49,products!$D$2:$D$49,,0)</f>
        <v>0.5</v>
      </c>
      <c r="L314" s="5">
        <f>_xlfn.XLOOKUP($D314,products!$A$2:$A$49,products!$E$2:$E$49,,0)</f>
        <v>5.97</v>
      </c>
      <c r="M314" s="5">
        <f t="shared" si="12"/>
        <v>5.97</v>
      </c>
      <c r="N314" t="str">
        <f t="shared" si="13"/>
        <v>Robusta</v>
      </c>
      <c r="O314" t="str">
        <f t="shared" si="14"/>
        <v>Medium</v>
      </c>
      <c r="P314" t="str">
        <f>_xlfn.XLOOKUP(Orders[[#This Row],[Customer ID]],customers!$A$2:$A$1001,customers!$I$2:$I$1001,,0)</f>
        <v>Yes</v>
      </c>
    </row>
    <row r="315" spans="1:16" x14ac:dyDescent="0.2">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_xlfn.XLOOKUP($D315,products!$A$2:$A$49,products!$B$2:$B$49,,0)</f>
        <v>Rob</v>
      </c>
      <c r="J315" t="str">
        <f>_xlfn.XLOOKUP(Orders[[#This Row],[Product ID]],products!$A$2:$A$49,products!$C$2:$C$49,,0)</f>
        <v>M</v>
      </c>
      <c r="K315" s="4">
        <f>_xlfn.XLOOKUP(Orders[[#This Row],[Product ID]],products!$A$2:$A$49,products!$D$2:$D$49,,0)</f>
        <v>1</v>
      </c>
      <c r="L315" s="5">
        <f>_xlfn.XLOOKUP($D315,products!$A$2:$A$49,products!$E$2:$E$49,,0)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_xlfn.XLOOKUP($D316,products!$A$2:$A$49,products!$B$2:$B$49,,0)</f>
        <v>Rob</v>
      </c>
      <c r="J316" t="str">
        <f>_xlfn.XLOOKUP(Orders[[#This Row],[Product ID]],products!$A$2:$A$49,products!$C$2:$C$49,,0)</f>
        <v>D</v>
      </c>
      <c r="K316" s="4">
        <f>_xlfn.XLOOKUP(Orders[[#This Row],[Product ID]],products!$A$2:$A$49,products!$D$2:$D$49,,0)</f>
        <v>1</v>
      </c>
      <c r="L316" s="5">
        <f>_xlfn.XLOOKUP($D316,products!$A$2:$A$49,products!$E$2:$E$49,,0)</f>
        <v>8.9499999999999993</v>
      </c>
      <c r="M316" s="5">
        <f t="shared" si="12"/>
        <v>44.75</v>
      </c>
      <c r="N316" t="str">
        <f t="shared" si="13"/>
        <v>Robusta</v>
      </c>
      <c r="O316" t="str">
        <f t="shared" si="14"/>
        <v>Dark</v>
      </c>
      <c r="P316" t="str">
        <f>_xlfn.XLOOKUP(Orders[[#This Row],[Customer ID]],customers!$A$2:$A$1001,customers!$I$2:$I$1001,,0)</f>
        <v>No</v>
      </c>
    </row>
    <row r="317" spans="1:16" x14ac:dyDescent="0.2">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_xlfn.XLOOKUP($D317,products!$A$2:$A$49,products!$B$2:$B$49,,0)</f>
        <v>Exc</v>
      </c>
      <c r="J317" t="str">
        <f>_xlfn.XLOOKUP(Orders[[#This Row],[Product ID]],products!$A$2:$A$49,products!$C$2:$C$49,,0)</f>
        <v>L</v>
      </c>
      <c r="K317" s="4">
        <f>_xlfn.XLOOKUP(Orders[[#This Row],[Product ID]],products!$A$2:$A$49,products!$D$2:$D$49,,0)</f>
        <v>2.5</v>
      </c>
      <c r="L317" s="5">
        <f>_xlfn.XLOOKUP($D317,products!$A$2:$A$49,products!$E$2:$E$49,,0)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_xlfn.XLOOKUP($D318,products!$A$2:$A$49,products!$B$2:$B$49,,0)</f>
        <v>Exc</v>
      </c>
      <c r="J318" t="str">
        <f>_xlfn.XLOOKUP(Orders[[#This Row],[Product ID]],products!$A$2:$A$49,products!$C$2:$C$49,,0)</f>
        <v>L</v>
      </c>
      <c r="K318" s="4">
        <f>_xlfn.XLOOKUP(Orders[[#This Row],[Product ID]],products!$A$2:$A$49,products!$D$2:$D$49,,0)</f>
        <v>2.5</v>
      </c>
      <c r="L318" s="5">
        <f>_xlfn.XLOOKUP($D318,products!$A$2:$A$49,products!$E$2:$E$49,,0)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_xlfn.XLOOKUP($D319,products!$A$2:$A$49,products!$B$2:$B$49,,0)</f>
        <v>Exc</v>
      </c>
      <c r="J319" t="str">
        <f>_xlfn.XLOOKUP(Orders[[#This Row],[Product ID]],products!$A$2:$A$49,products!$C$2:$C$49,,0)</f>
        <v>D</v>
      </c>
      <c r="K319" s="4">
        <f>_xlfn.XLOOKUP(Orders[[#This Row],[Product ID]],products!$A$2:$A$49,products!$D$2:$D$49,,0)</f>
        <v>0.5</v>
      </c>
      <c r="L319" s="5">
        <f>_xlfn.XLOOKUP($D319,products!$A$2:$A$49,products!$E$2:$E$49,,0)</f>
        <v>7.29</v>
      </c>
      <c r="M319" s="5">
        <f t="shared" si="12"/>
        <v>21.87</v>
      </c>
      <c r="N319" t="str">
        <f t="shared" si="13"/>
        <v>Excelsa</v>
      </c>
      <c r="O319" t="str">
        <f t="shared" si="14"/>
        <v>Dark</v>
      </c>
      <c r="P319" t="str">
        <f>_xlfn.XLOOKUP(Orders[[#This Row],[Customer ID]],customers!$A$2:$A$1001,customers!$I$2:$I$1001,,0)</f>
        <v>No</v>
      </c>
    </row>
    <row r="320" spans="1:16" x14ac:dyDescent="0.2">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_xlfn.XLOOKUP($D320,products!$A$2:$A$49,products!$B$2:$B$49,,0)</f>
        <v>Ara</v>
      </c>
      <c r="J320" t="str">
        <f>_xlfn.XLOOKUP(Orders[[#This Row],[Product ID]],products!$A$2:$A$49,products!$C$2:$C$49,,0)</f>
        <v>M</v>
      </c>
      <c r="K320" s="4">
        <f>_xlfn.XLOOKUP(Orders[[#This Row],[Product ID]],products!$A$2:$A$49,products!$D$2:$D$49,,0)</f>
        <v>2.5</v>
      </c>
      <c r="L320" s="5">
        <f>_xlfn.XLOOKUP($D320,products!$A$2:$A$49,products!$E$2:$E$49,,0)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_xlfn.XLOOKUP($D321,products!$A$2:$A$49,products!$B$2:$B$49,,0)</f>
        <v>Exc</v>
      </c>
      <c r="J321" t="str">
        <f>_xlfn.XLOOKUP(Orders[[#This Row],[Product ID]],products!$A$2:$A$49,products!$C$2:$C$49,,0)</f>
        <v>M</v>
      </c>
      <c r="K321" s="4">
        <f>_xlfn.XLOOKUP(Orders[[#This Row],[Product ID]],products!$A$2:$A$49,products!$D$2:$D$49,,0)</f>
        <v>0.2</v>
      </c>
      <c r="L321" s="5">
        <f>_xlfn.XLOOKUP($D321,products!$A$2:$A$49,products!$E$2:$E$49,,0)</f>
        <v>4.125</v>
      </c>
      <c r="M321" s="5">
        <f t="shared" si="12"/>
        <v>8.25</v>
      </c>
      <c r="N321" t="str">
        <f t="shared" si="13"/>
        <v>Excelsa</v>
      </c>
      <c r="O321" t="str">
        <f t="shared" si="14"/>
        <v>Medium</v>
      </c>
      <c r="P321" t="str">
        <f>_xlfn.XLOOKUP(Orders[[#This Row],[Customer ID]],customers!$A$2:$A$1001,customers!$I$2:$I$1001,,0)</f>
        <v>Yes</v>
      </c>
    </row>
    <row r="322" spans="1:16" x14ac:dyDescent="0.2">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_xlfn.XLOOKUP($D322,products!$A$2:$A$49,products!$B$2:$B$49,,0)</f>
        <v>Ara</v>
      </c>
      <c r="J322" t="str">
        <f>_xlfn.XLOOKUP(Orders[[#This Row],[Product ID]],products!$A$2:$A$49,products!$C$2:$C$49,,0)</f>
        <v>L</v>
      </c>
      <c r="K322" s="4">
        <f>_xlfn.XLOOKUP(Orders[[#This Row],[Product ID]],products!$A$2:$A$49,products!$D$2:$D$49,,0)</f>
        <v>0.2</v>
      </c>
      <c r="L322" s="5">
        <f>_xlfn.XLOOKUP($D322,products!$A$2:$A$49,products!$E$2:$E$49,,0)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_xlfn.XLOOKUP($D323,products!$A$2:$A$49,products!$B$2:$B$49,,0)</f>
        <v>Ara</v>
      </c>
      <c r="J323" t="str">
        <f>_xlfn.XLOOKUP(Orders[[#This Row],[Product ID]],products!$A$2:$A$49,products!$C$2:$C$49,,0)</f>
        <v>M</v>
      </c>
      <c r="K323" s="4">
        <f>_xlfn.XLOOKUP(Orders[[#This Row],[Product ID]],products!$A$2:$A$49,products!$D$2:$D$49,,0)</f>
        <v>0.2</v>
      </c>
      <c r="L323" s="5">
        <f>_xlfn.XLOOKUP($D323,products!$A$2:$A$49,products!$E$2:$E$49,,0)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_xlfn.XLOOKUP($D324,products!$A$2:$A$49,products!$B$2:$B$49,,0)</f>
        <v>Lib</v>
      </c>
      <c r="J324" t="str">
        <f>_xlfn.XLOOKUP(Orders[[#This Row],[Product ID]],products!$A$2:$A$49,products!$C$2:$C$49,,0)</f>
        <v>D</v>
      </c>
      <c r="K324" s="4">
        <f>_xlfn.XLOOKUP(Orders[[#This Row],[Product ID]],products!$A$2:$A$49,products!$D$2:$D$49,,0)</f>
        <v>0.5</v>
      </c>
      <c r="L324" s="5">
        <f>_xlfn.XLOOKUP($D324,products!$A$2:$A$49,products!$E$2:$E$49,,0)</f>
        <v>7.77</v>
      </c>
      <c r="M324" s="5">
        <f t="shared" si="15"/>
        <v>23.31</v>
      </c>
      <c r="N324" t="str">
        <f t="shared" si="16"/>
        <v>Liberica</v>
      </c>
      <c r="O324" t="str">
        <f t="shared" si="17"/>
        <v>Dark</v>
      </c>
      <c r="P324" t="str">
        <f>_xlfn.XLOOKUP(Orders[[#This Row],[Customer ID]],customers!$A$2:$A$1001,customers!$I$2:$I$1001,,0)</f>
        <v>No</v>
      </c>
    </row>
    <row r="325" spans="1:16" x14ac:dyDescent="0.2">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_xlfn.XLOOKUP($D325,products!$A$2:$A$49,products!$B$2:$B$49,,0)</f>
        <v>Exc</v>
      </c>
      <c r="J325" t="str">
        <f>_xlfn.XLOOKUP(Orders[[#This Row],[Product ID]],products!$A$2:$A$49,products!$C$2:$C$49,,0)</f>
        <v>D</v>
      </c>
      <c r="K325" s="4">
        <f>_xlfn.XLOOKUP(Orders[[#This Row],[Product ID]],products!$A$2:$A$49,products!$D$2:$D$49,,0)</f>
        <v>0.2</v>
      </c>
      <c r="L325" s="5">
        <f>_xlfn.XLOOKUP($D325,products!$A$2:$A$49,products!$E$2:$E$49,,0)</f>
        <v>3.645</v>
      </c>
      <c r="M325" s="5">
        <f t="shared" si="15"/>
        <v>18.225000000000001</v>
      </c>
      <c r="N325" t="str">
        <f t="shared" si="16"/>
        <v>Excelsa</v>
      </c>
      <c r="O325" t="str">
        <f t="shared" si="17"/>
        <v>Dark</v>
      </c>
      <c r="P325" t="str">
        <f>_xlfn.XLOOKUP(Orders[[#This Row],[Customer ID]],customers!$A$2:$A$1001,customers!$I$2:$I$1001,,0)</f>
        <v>Yes</v>
      </c>
    </row>
    <row r="326" spans="1:16" x14ac:dyDescent="0.2">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_xlfn.XLOOKUP($D326,products!$A$2:$A$49,products!$B$2:$B$49,,0)</f>
        <v>Exc</v>
      </c>
      <c r="J326" t="str">
        <f>_xlfn.XLOOKUP(Orders[[#This Row],[Product ID]],products!$A$2:$A$49,products!$C$2:$C$49,,0)</f>
        <v>M</v>
      </c>
      <c r="K326" s="4">
        <f>_xlfn.XLOOKUP(Orders[[#This Row],[Product ID]],products!$A$2:$A$49,products!$D$2:$D$49,,0)</f>
        <v>1</v>
      </c>
      <c r="L326" s="5">
        <f>_xlfn.XLOOKUP($D326,products!$A$2:$A$49,products!$E$2:$E$49,,0)</f>
        <v>13.75</v>
      </c>
      <c r="M326" s="5">
        <f t="shared" si="15"/>
        <v>13.75</v>
      </c>
      <c r="N326" t="str">
        <f t="shared" si="16"/>
        <v>Excelsa</v>
      </c>
      <c r="O326" t="str">
        <f t="shared" si="17"/>
        <v>Medium</v>
      </c>
      <c r="P326" t="str">
        <f>_xlfn.XLOOKUP(Orders[[#This Row],[Customer ID]],customers!$A$2:$A$1001,customers!$I$2:$I$1001,,0)</f>
        <v>No</v>
      </c>
    </row>
    <row r="327" spans="1:16" x14ac:dyDescent="0.2">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_xlfn.XLOOKUP($D327,products!$A$2:$A$49,products!$B$2:$B$49,,0)</f>
        <v>Ara</v>
      </c>
      <c r="J327" t="str">
        <f>_xlfn.XLOOKUP(Orders[[#This Row],[Product ID]],products!$A$2:$A$49,products!$C$2:$C$49,,0)</f>
        <v>L</v>
      </c>
      <c r="K327" s="4">
        <f>_xlfn.XLOOKUP(Orders[[#This Row],[Product ID]],products!$A$2:$A$49,products!$D$2:$D$49,,0)</f>
        <v>2.5</v>
      </c>
      <c r="L327" s="5">
        <f>_xlfn.XLOOKUP($D327,products!$A$2:$A$49,products!$E$2:$E$49,,0)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_xlfn.XLOOKUP($D328,products!$A$2:$A$49,products!$B$2:$B$49,,0)</f>
        <v>Rob</v>
      </c>
      <c r="J328" t="str">
        <f>_xlfn.XLOOKUP(Orders[[#This Row],[Product ID]],products!$A$2:$A$49,products!$C$2:$C$49,,0)</f>
        <v>D</v>
      </c>
      <c r="K328" s="4">
        <f>_xlfn.XLOOKUP(Orders[[#This Row],[Product ID]],products!$A$2:$A$49,products!$D$2:$D$49,,0)</f>
        <v>1</v>
      </c>
      <c r="L328" s="5">
        <f>_xlfn.XLOOKUP($D328,products!$A$2:$A$49,products!$E$2:$E$49,,0)</f>
        <v>8.9499999999999993</v>
      </c>
      <c r="M328" s="5">
        <f t="shared" si="15"/>
        <v>44.75</v>
      </c>
      <c r="N328" t="str">
        <f t="shared" si="16"/>
        <v>Robusta</v>
      </c>
      <c r="O328" t="str">
        <f t="shared" si="17"/>
        <v>Dark</v>
      </c>
      <c r="P328" t="str">
        <f>_xlfn.XLOOKUP(Orders[[#This Row],[Customer ID]],customers!$A$2:$A$1001,customers!$I$2:$I$1001,,0)</f>
        <v>No</v>
      </c>
    </row>
    <row r="329" spans="1:16" x14ac:dyDescent="0.2">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_xlfn.XLOOKUP($D329,products!$A$2:$A$49,products!$B$2:$B$49,,0)</f>
        <v>Rob</v>
      </c>
      <c r="J329" t="str">
        <f>_xlfn.XLOOKUP(Orders[[#This Row],[Product ID]],products!$A$2:$A$49,products!$C$2:$C$49,,0)</f>
        <v>D</v>
      </c>
      <c r="K329" s="4">
        <f>_xlfn.XLOOKUP(Orders[[#This Row],[Product ID]],products!$A$2:$A$49,products!$D$2:$D$49,,0)</f>
        <v>1</v>
      </c>
      <c r="L329" s="5">
        <f>_xlfn.XLOOKUP($D329,products!$A$2:$A$49,products!$E$2:$E$49,,0)</f>
        <v>8.9499999999999993</v>
      </c>
      <c r="M329" s="5">
        <f t="shared" si="15"/>
        <v>44.75</v>
      </c>
      <c r="N329" t="str">
        <f t="shared" si="16"/>
        <v>Robusta</v>
      </c>
      <c r="O329" t="str">
        <f t="shared" si="17"/>
        <v>Dark</v>
      </c>
      <c r="P329" t="str">
        <f>_xlfn.XLOOKUP(Orders[[#This Row],[Customer ID]],customers!$A$2:$A$1001,customers!$I$2:$I$1001,,0)</f>
        <v>Yes</v>
      </c>
    </row>
    <row r="330" spans="1:16" x14ac:dyDescent="0.2">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_xlfn.XLOOKUP($D330,products!$A$2:$A$49,products!$B$2:$B$49,,0)</f>
        <v>Lib</v>
      </c>
      <c r="J330" t="str">
        <f>_xlfn.XLOOKUP(Orders[[#This Row],[Product ID]],products!$A$2:$A$49,products!$C$2:$C$49,,0)</f>
        <v>L</v>
      </c>
      <c r="K330" s="4">
        <f>_xlfn.XLOOKUP(Orders[[#This Row],[Product ID]],products!$A$2:$A$49,products!$D$2:$D$49,,0)</f>
        <v>0.5</v>
      </c>
      <c r="L330" s="5">
        <f>_xlfn.XLOOKUP($D330,products!$A$2:$A$49,products!$E$2:$E$49,,0)</f>
        <v>9.51</v>
      </c>
      <c r="M330" s="5">
        <f t="shared" si="15"/>
        <v>38.04</v>
      </c>
      <c r="N330" t="str">
        <f t="shared" si="16"/>
        <v>Liberica</v>
      </c>
      <c r="O330" t="str">
        <f t="shared" si="17"/>
        <v>Light</v>
      </c>
      <c r="P330" t="str">
        <f>_xlfn.XLOOKUP(Orders[[#This Row],[Customer ID]],customers!$A$2:$A$1001,customers!$I$2:$I$1001,,0)</f>
        <v>Yes</v>
      </c>
    </row>
    <row r="331" spans="1:16" x14ac:dyDescent="0.2">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_xlfn.XLOOKUP($D331,products!$A$2:$A$49,products!$B$2:$B$49,,0)</f>
        <v>Rob</v>
      </c>
      <c r="J331" t="str">
        <f>_xlfn.XLOOKUP(Orders[[#This Row],[Product ID]],products!$A$2:$A$49,products!$C$2:$C$49,,0)</f>
        <v>D</v>
      </c>
      <c r="K331" s="4">
        <f>_xlfn.XLOOKUP(Orders[[#This Row],[Product ID]],products!$A$2:$A$49,products!$D$2:$D$49,,0)</f>
        <v>0.5</v>
      </c>
      <c r="L331" s="5">
        <f>_xlfn.XLOOKUP($D331,products!$A$2:$A$49,products!$E$2:$E$49,,0)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_xlfn.XLOOKUP($D332,products!$A$2:$A$49,products!$B$2:$B$49,,0)</f>
        <v>Rob</v>
      </c>
      <c r="J332" t="str">
        <f>_xlfn.XLOOKUP(Orders[[#This Row],[Product ID]],products!$A$2:$A$49,products!$C$2:$C$49,,0)</f>
        <v>D</v>
      </c>
      <c r="K332" s="4">
        <f>_xlfn.XLOOKUP(Orders[[#This Row],[Product ID]],products!$A$2:$A$49,products!$D$2:$D$49,,0)</f>
        <v>0.5</v>
      </c>
      <c r="L332" s="5">
        <f>_xlfn.XLOOKUP($D332,products!$A$2:$A$49,products!$E$2:$E$49,,0)</f>
        <v>5.3699999999999992</v>
      </c>
      <c r="M332" s="5">
        <f t="shared" si="15"/>
        <v>16.11</v>
      </c>
      <c r="N332" t="str">
        <f t="shared" si="16"/>
        <v>Robusta</v>
      </c>
      <c r="O332" t="str">
        <f t="shared" si="17"/>
        <v>Dark</v>
      </c>
      <c r="P332" t="str">
        <f>_xlfn.XLOOKUP(Orders[[#This Row],[Customer ID]],customers!$A$2:$A$1001,customers!$I$2:$I$1001,,0)</f>
        <v>No</v>
      </c>
    </row>
    <row r="333" spans="1:16" x14ac:dyDescent="0.2">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_xlfn.XLOOKUP($D333,products!$A$2:$A$49,products!$B$2:$B$49,,0)</f>
        <v>Rob</v>
      </c>
      <c r="J333" t="str">
        <f>_xlfn.XLOOKUP(Orders[[#This Row],[Product ID]],products!$A$2:$A$49,products!$C$2:$C$49,,0)</f>
        <v>M</v>
      </c>
      <c r="K333" s="4">
        <f>_xlfn.XLOOKUP(Orders[[#This Row],[Product ID]],products!$A$2:$A$49,products!$D$2:$D$49,,0)</f>
        <v>2.5</v>
      </c>
      <c r="L333" s="5">
        <f>_xlfn.XLOOKUP($D333,products!$A$2:$A$49,products!$E$2:$E$49,,0)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_xlfn.XLOOKUP($D334,products!$A$2:$A$49,products!$B$2:$B$49,,0)</f>
        <v>Ara</v>
      </c>
      <c r="J334" t="str">
        <f>_xlfn.XLOOKUP(Orders[[#This Row],[Product ID]],products!$A$2:$A$49,products!$C$2:$C$49,,0)</f>
        <v>D</v>
      </c>
      <c r="K334" s="4">
        <f>_xlfn.XLOOKUP(Orders[[#This Row],[Product ID]],products!$A$2:$A$49,products!$D$2:$D$49,,0)</f>
        <v>0.5</v>
      </c>
      <c r="L334" s="5">
        <f>_xlfn.XLOOKUP($D334,products!$A$2:$A$49,products!$E$2:$E$49,,0)</f>
        <v>5.97</v>
      </c>
      <c r="M334" s="5">
        <f t="shared" si="15"/>
        <v>17.91</v>
      </c>
      <c r="N334" t="str">
        <f t="shared" si="16"/>
        <v>Arabica</v>
      </c>
      <c r="O334" t="str">
        <f t="shared" si="17"/>
        <v>Dark</v>
      </c>
      <c r="P334" t="str">
        <f>_xlfn.XLOOKUP(Orders[[#This Row],[Customer ID]],customers!$A$2:$A$1001,customers!$I$2:$I$1001,,0)</f>
        <v>Yes</v>
      </c>
    </row>
    <row r="335" spans="1:16" x14ac:dyDescent="0.2">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_xlfn.XLOOKUP($D335,products!$A$2:$A$49,products!$B$2:$B$49,,0)</f>
        <v>Rob</v>
      </c>
      <c r="J335" t="str">
        <f>_xlfn.XLOOKUP(Orders[[#This Row],[Product ID]],products!$A$2:$A$49,products!$C$2:$C$49,,0)</f>
        <v>M</v>
      </c>
      <c r="K335" s="4">
        <f>_xlfn.XLOOKUP(Orders[[#This Row],[Product ID]],products!$A$2:$A$49,products!$D$2:$D$49,,0)</f>
        <v>0.5</v>
      </c>
      <c r="L335" s="5">
        <f>_xlfn.XLOOKUP($D335,products!$A$2:$A$49,products!$E$2:$E$49,,0)</f>
        <v>5.97</v>
      </c>
      <c r="M335" s="5">
        <f t="shared" si="15"/>
        <v>23.88</v>
      </c>
      <c r="N335" t="str">
        <f t="shared" si="16"/>
        <v>Robusta</v>
      </c>
      <c r="O335" t="str">
        <f t="shared" si="17"/>
        <v>Medium</v>
      </c>
      <c r="P335" t="str">
        <f>_xlfn.XLOOKUP(Orders[[#This Row],[Customer ID]],customers!$A$2:$A$1001,customers!$I$2:$I$1001,,0)</f>
        <v>Yes</v>
      </c>
    </row>
    <row r="336" spans="1:16" x14ac:dyDescent="0.2">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_xlfn.XLOOKUP($D336,products!$A$2:$A$49,products!$B$2:$B$49,,0)</f>
        <v>Rob</v>
      </c>
      <c r="J336" t="str">
        <f>_xlfn.XLOOKUP(Orders[[#This Row],[Product ID]],products!$A$2:$A$49,products!$C$2:$C$49,,0)</f>
        <v>L</v>
      </c>
      <c r="K336" s="4">
        <f>_xlfn.XLOOKUP(Orders[[#This Row],[Product ID]],products!$A$2:$A$49,products!$D$2:$D$49,,0)</f>
        <v>1</v>
      </c>
      <c r="L336" s="5">
        <f>_xlfn.XLOOKUP($D336,products!$A$2:$A$49,products!$E$2:$E$49,,0)</f>
        <v>11.95</v>
      </c>
      <c r="M336" s="5">
        <f t="shared" si="15"/>
        <v>59.75</v>
      </c>
      <c r="N336" t="str">
        <f t="shared" si="16"/>
        <v>Robusta</v>
      </c>
      <c r="O336" t="str">
        <f t="shared" si="17"/>
        <v>Light</v>
      </c>
      <c r="P336" t="str">
        <f>_xlfn.XLOOKUP(Orders[[#This Row],[Customer ID]],customers!$A$2:$A$1001,customers!$I$2:$I$1001,,0)</f>
        <v>No</v>
      </c>
    </row>
    <row r="337" spans="1:16" x14ac:dyDescent="0.2">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_xlfn.XLOOKUP($D337,products!$A$2:$A$49,products!$B$2:$B$49,,0)</f>
        <v>Lib</v>
      </c>
      <c r="J337" t="str">
        <f>_xlfn.XLOOKUP(Orders[[#This Row],[Product ID]],products!$A$2:$A$49,products!$C$2:$C$49,,0)</f>
        <v>L</v>
      </c>
      <c r="K337" s="4">
        <f>_xlfn.XLOOKUP(Orders[[#This Row],[Product ID]],products!$A$2:$A$49,products!$D$2:$D$49,,0)</f>
        <v>0.2</v>
      </c>
      <c r="L337" s="5">
        <f>_xlfn.XLOOKUP($D337,products!$A$2:$A$49,products!$E$2:$E$49,,0)</f>
        <v>4.7549999999999999</v>
      </c>
      <c r="M337" s="5">
        <f t="shared" si="15"/>
        <v>28.53</v>
      </c>
      <c r="N337" t="str">
        <f t="shared" si="16"/>
        <v>Liberica</v>
      </c>
      <c r="O337" t="str">
        <f t="shared" si="17"/>
        <v>Light</v>
      </c>
      <c r="P337" t="str">
        <f>_xlfn.XLOOKUP(Orders[[#This Row],[Customer ID]],customers!$A$2:$A$1001,customers!$I$2:$I$1001,,0)</f>
        <v>Yes</v>
      </c>
    </row>
    <row r="338" spans="1:16" x14ac:dyDescent="0.2">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_xlfn.XLOOKUP($D338,products!$A$2:$A$49,products!$B$2:$B$49,,0)</f>
        <v>Ara</v>
      </c>
      <c r="J338" t="str">
        <f>_xlfn.XLOOKUP(Orders[[#This Row],[Product ID]],products!$A$2:$A$49,products!$C$2:$C$49,,0)</f>
        <v>M</v>
      </c>
      <c r="K338" s="4">
        <f>_xlfn.XLOOKUP(Orders[[#This Row],[Product ID]],products!$A$2:$A$49,products!$D$2:$D$49,,0)</f>
        <v>1</v>
      </c>
      <c r="L338" s="5">
        <f>_xlfn.XLOOKUP($D338,products!$A$2:$A$49,products!$E$2:$E$49,,0)</f>
        <v>11.25</v>
      </c>
      <c r="M338" s="5">
        <f t="shared" si="15"/>
        <v>45</v>
      </c>
      <c r="N338" t="str">
        <f t="shared" si="16"/>
        <v>Arabica</v>
      </c>
      <c r="O338" t="str">
        <f t="shared" si="17"/>
        <v>Medium</v>
      </c>
      <c r="P338" t="str">
        <f>_xlfn.XLOOKUP(Orders[[#This Row],[Customer ID]],customers!$A$2:$A$1001,customers!$I$2:$I$1001,,0)</f>
        <v>No</v>
      </c>
    </row>
    <row r="339" spans="1:16" x14ac:dyDescent="0.2">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_xlfn.XLOOKUP($D339,products!$A$2:$A$49,products!$B$2:$B$49,,0)</f>
        <v>Exc</v>
      </c>
      <c r="J339" t="str">
        <f>_xlfn.XLOOKUP(Orders[[#This Row],[Product ID]],products!$A$2:$A$49,products!$C$2:$C$49,,0)</f>
        <v>D</v>
      </c>
      <c r="K339" s="4">
        <f>_xlfn.XLOOKUP(Orders[[#This Row],[Product ID]],products!$A$2:$A$49,products!$D$2:$D$49,,0)</f>
        <v>2.5</v>
      </c>
      <c r="L339" s="5">
        <f>_xlfn.XLOOKUP($D339,products!$A$2:$A$49,products!$E$2:$E$49,,0)</f>
        <v>27.945</v>
      </c>
      <c r="M339" s="5">
        <f t="shared" si="15"/>
        <v>55.89</v>
      </c>
      <c r="N339" t="str">
        <f t="shared" si="16"/>
        <v>Excelsa</v>
      </c>
      <c r="O339" t="str">
        <f t="shared" si="17"/>
        <v>Dark</v>
      </c>
      <c r="P339" t="str">
        <f>_xlfn.XLOOKUP(Orders[[#This Row],[Customer ID]],customers!$A$2:$A$1001,customers!$I$2:$I$1001,,0)</f>
        <v>No</v>
      </c>
    </row>
    <row r="340" spans="1:16" x14ac:dyDescent="0.2">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_xlfn.XLOOKUP($D340,products!$A$2:$A$49,products!$B$2:$B$49,,0)</f>
        <v>Exc</v>
      </c>
      <c r="J340" t="str">
        <f>_xlfn.XLOOKUP(Orders[[#This Row],[Product ID]],products!$A$2:$A$49,products!$C$2:$C$49,,0)</f>
        <v>L</v>
      </c>
      <c r="K340" s="4">
        <f>_xlfn.XLOOKUP(Orders[[#This Row],[Product ID]],products!$A$2:$A$49,products!$D$2:$D$49,,0)</f>
        <v>1</v>
      </c>
      <c r="L340" s="5">
        <f>_xlfn.XLOOKUP($D340,products!$A$2:$A$49,products!$E$2:$E$49,,0)</f>
        <v>14.85</v>
      </c>
      <c r="M340" s="5">
        <f t="shared" si="15"/>
        <v>59.4</v>
      </c>
      <c r="N340" t="str">
        <f t="shared" si="16"/>
        <v>Excelsa</v>
      </c>
      <c r="O340" t="str">
        <f t="shared" si="17"/>
        <v>Light</v>
      </c>
      <c r="P340" t="str">
        <f>_xlfn.XLOOKUP(Orders[[#This Row],[Customer ID]],customers!$A$2:$A$1001,customers!$I$2:$I$1001,,0)</f>
        <v>No</v>
      </c>
    </row>
    <row r="341" spans="1:16" x14ac:dyDescent="0.2">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_xlfn.XLOOKUP($D341,products!$A$2:$A$49,products!$B$2:$B$49,,0)</f>
        <v>Exc</v>
      </c>
      <c r="J341" t="str">
        <f>_xlfn.XLOOKUP(Orders[[#This Row],[Product ID]],products!$A$2:$A$49,products!$C$2:$C$49,,0)</f>
        <v>D</v>
      </c>
      <c r="K341" s="4">
        <f>_xlfn.XLOOKUP(Orders[[#This Row],[Product ID]],products!$A$2:$A$49,products!$D$2:$D$49,,0)</f>
        <v>0.2</v>
      </c>
      <c r="L341" s="5">
        <f>_xlfn.XLOOKUP($D341,products!$A$2:$A$49,products!$E$2:$E$49,,0)</f>
        <v>3.645</v>
      </c>
      <c r="M341" s="5">
        <f t="shared" si="15"/>
        <v>7.29</v>
      </c>
      <c r="N341" t="str">
        <f t="shared" si="16"/>
        <v>Excelsa</v>
      </c>
      <c r="O341" t="str">
        <f t="shared" si="17"/>
        <v>Dark</v>
      </c>
      <c r="P341" t="str">
        <f>_xlfn.XLOOKUP(Orders[[#This Row],[Customer ID]],customers!$A$2:$A$1001,customers!$I$2:$I$1001,,0)</f>
        <v>Yes</v>
      </c>
    </row>
    <row r="342" spans="1:16" x14ac:dyDescent="0.2">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_xlfn.XLOOKUP($D342,products!$A$2:$A$49,products!$B$2:$B$49,,0)</f>
        <v>Exc</v>
      </c>
      <c r="J342" t="str">
        <f>_xlfn.XLOOKUP(Orders[[#This Row],[Product ID]],products!$A$2:$A$49,products!$C$2:$C$49,,0)</f>
        <v>D</v>
      </c>
      <c r="K342" s="4">
        <f>_xlfn.XLOOKUP(Orders[[#This Row],[Product ID]],products!$A$2:$A$49,products!$D$2:$D$49,,0)</f>
        <v>0.5</v>
      </c>
      <c r="L342" s="5">
        <f>_xlfn.XLOOKUP($D342,products!$A$2:$A$49,products!$E$2:$E$49,,0)</f>
        <v>7.29</v>
      </c>
      <c r="M342" s="5">
        <f t="shared" si="15"/>
        <v>7.29</v>
      </c>
      <c r="N342" t="str">
        <f t="shared" si="16"/>
        <v>Excelsa</v>
      </c>
      <c r="O342" t="str">
        <f t="shared" si="17"/>
        <v>Dark</v>
      </c>
      <c r="P342" t="str">
        <f>_xlfn.XLOOKUP(Orders[[#This Row],[Customer ID]],customers!$A$2:$A$1001,customers!$I$2:$I$1001,,0)</f>
        <v>Yes</v>
      </c>
    </row>
    <row r="343" spans="1:16" x14ac:dyDescent="0.2">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_xlfn.XLOOKUP($D343,products!$A$2:$A$49,products!$B$2:$B$49,,0)</f>
        <v>Exc</v>
      </c>
      <c r="J343" t="str">
        <f>_xlfn.XLOOKUP(Orders[[#This Row],[Product ID]],products!$A$2:$A$49,products!$C$2:$C$49,,0)</f>
        <v>L</v>
      </c>
      <c r="K343" s="4">
        <f>_xlfn.XLOOKUP(Orders[[#This Row],[Product ID]],products!$A$2:$A$49,products!$D$2:$D$49,,0)</f>
        <v>0.5</v>
      </c>
      <c r="L343" s="5">
        <f>_xlfn.XLOOKUP($D343,products!$A$2:$A$49,products!$E$2:$E$49,,0)</f>
        <v>8.91</v>
      </c>
      <c r="M343" s="5">
        <f t="shared" si="15"/>
        <v>17.82</v>
      </c>
      <c r="N343" t="str">
        <f t="shared" si="16"/>
        <v>Excelsa</v>
      </c>
      <c r="O343" t="str">
        <f t="shared" si="17"/>
        <v>Light</v>
      </c>
      <c r="P343" t="str">
        <f>_xlfn.XLOOKUP(Orders[[#This Row],[Customer ID]],customers!$A$2:$A$1001,customers!$I$2:$I$1001,,0)</f>
        <v>No</v>
      </c>
    </row>
    <row r="344" spans="1:16" x14ac:dyDescent="0.2">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_xlfn.XLOOKUP($D344,products!$A$2:$A$49,products!$B$2:$B$49,,0)</f>
        <v>Lib</v>
      </c>
      <c r="J344" t="str">
        <f>_xlfn.XLOOKUP(Orders[[#This Row],[Product ID]],products!$A$2:$A$49,products!$C$2:$C$49,,0)</f>
        <v>D</v>
      </c>
      <c r="K344" s="4">
        <f>_xlfn.XLOOKUP(Orders[[#This Row],[Product ID]],products!$A$2:$A$49,products!$D$2:$D$49,,0)</f>
        <v>0.5</v>
      </c>
      <c r="L344" s="5">
        <f>_xlfn.XLOOKUP($D344,products!$A$2:$A$49,products!$E$2:$E$49,,0)</f>
        <v>7.77</v>
      </c>
      <c r="M344" s="5">
        <f t="shared" si="15"/>
        <v>38.849999999999994</v>
      </c>
      <c r="N344" t="str">
        <f t="shared" si="16"/>
        <v>Liberica</v>
      </c>
      <c r="O344" t="str">
        <f t="shared" si="17"/>
        <v>Dark</v>
      </c>
      <c r="P344" t="str">
        <f>_xlfn.XLOOKUP(Orders[[#This Row],[Customer ID]],customers!$A$2:$A$1001,customers!$I$2:$I$1001,,0)</f>
        <v>No</v>
      </c>
    </row>
    <row r="345" spans="1:16" x14ac:dyDescent="0.2">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_xlfn.XLOOKUP($D345,products!$A$2:$A$49,products!$B$2:$B$49,,0)</f>
        <v>Rob</v>
      </c>
      <c r="J345" t="str">
        <f>_xlfn.XLOOKUP(Orders[[#This Row],[Product ID]],products!$A$2:$A$49,products!$C$2:$C$49,,0)</f>
        <v>D</v>
      </c>
      <c r="K345" s="4">
        <f>_xlfn.XLOOKUP(Orders[[#This Row],[Product ID]],products!$A$2:$A$49,products!$D$2:$D$49,,0)</f>
        <v>0.5</v>
      </c>
      <c r="L345" s="5">
        <f>_xlfn.XLOOKUP($D345,products!$A$2:$A$49,products!$E$2:$E$49,,0)</f>
        <v>5.3699999999999992</v>
      </c>
      <c r="M345" s="5">
        <f t="shared" si="15"/>
        <v>32.22</v>
      </c>
      <c r="N345" t="str">
        <f t="shared" si="16"/>
        <v>Robusta</v>
      </c>
      <c r="O345" t="str">
        <f t="shared" si="17"/>
        <v>Dark</v>
      </c>
      <c r="P345" t="str">
        <f>_xlfn.XLOOKUP(Orders[[#This Row],[Customer ID]],customers!$A$2:$A$1001,customers!$I$2:$I$1001,,0)</f>
        <v>No</v>
      </c>
    </row>
    <row r="346" spans="1:16" x14ac:dyDescent="0.2">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_xlfn.XLOOKUP($D346,products!$A$2:$A$49,products!$B$2:$B$49,,0)</f>
        <v>Rob</v>
      </c>
      <c r="J346" t="str">
        <f>_xlfn.XLOOKUP(Orders[[#This Row],[Product ID]],products!$A$2:$A$49,products!$C$2:$C$49,,0)</f>
        <v>M</v>
      </c>
      <c r="K346" s="4">
        <f>_xlfn.XLOOKUP(Orders[[#This Row],[Product ID]],products!$A$2:$A$49,products!$D$2:$D$49,,0)</f>
        <v>1</v>
      </c>
      <c r="L346" s="5">
        <f>_xlfn.XLOOKUP($D346,products!$A$2:$A$49,products!$E$2:$E$49,,0)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_xlfn.XLOOKUP($D347,products!$A$2:$A$49,products!$B$2:$B$49,,0)</f>
        <v>Rob</v>
      </c>
      <c r="J347" t="str">
        <f>_xlfn.XLOOKUP(Orders[[#This Row],[Product ID]],products!$A$2:$A$49,products!$C$2:$C$49,,0)</f>
        <v>L</v>
      </c>
      <c r="K347" s="4">
        <f>_xlfn.XLOOKUP(Orders[[#This Row],[Product ID]],products!$A$2:$A$49,products!$D$2:$D$49,,0)</f>
        <v>1</v>
      </c>
      <c r="L347" s="5">
        <f>_xlfn.XLOOKUP($D347,products!$A$2:$A$49,products!$E$2:$E$49,,0)</f>
        <v>11.95</v>
      </c>
      <c r="M347" s="5">
        <f t="shared" si="15"/>
        <v>59.75</v>
      </c>
      <c r="N347" t="str">
        <f t="shared" si="16"/>
        <v>Robusta</v>
      </c>
      <c r="O347" t="str">
        <f t="shared" si="17"/>
        <v>Light</v>
      </c>
      <c r="P347" t="str">
        <f>_xlfn.XLOOKUP(Orders[[#This Row],[Customer ID]],customers!$A$2:$A$1001,customers!$I$2:$I$1001,,0)</f>
        <v>No</v>
      </c>
    </row>
    <row r="348" spans="1:16" x14ac:dyDescent="0.2">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_xlfn.XLOOKUP($D348,products!$A$2:$A$49,products!$B$2:$B$49,,0)</f>
        <v>Ara</v>
      </c>
      <c r="J348" t="str">
        <f>_xlfn.XLOOKUP(Orders[[#This Row],[Product ID]],products!$A$2:$A$49,products!$C$2:$C$49,,0)</f>
        <v>L</v>
      </c>
      <c r="K348" s="4">
        <f>_xlfn.XLOOKUP(Orders[[#This Row],[Product ID]],products!$A$2:$A$49,products!$D$2:$D$49,,0)</f>
        <v>0.5</v>
      </c>
      <c r="L348" s="5">
        <f>_xlfn.XLOOKUP($D348,products!$A$2:$A$49,products!$E$2:$E$49,,0)</f>
        <v>7.77</v>
      </c>
      <c r="M348" s="5">
        <f t="shared" si="15"/>
        <v>23.31</v>
      </c>
      <c r="N348" t="str">
        <f t="shared" si="16"/>
        <v>Arabica</v>
      </c>
      <c r="O348" t="str">
        <f t="shared" si="17"/>
        <v>Light</v>
      </c>
      <c r="P348" t="str">
        <f>_xlfn.XLOOKUP(Orders[[#This Row],[Customer ID]],customers!$A$2:$A$1001,customers!$I$2:$I$1001,,0)</f>
        <v>Yes</v>
      </c>
    </row>
    <row r="349" spans="1:16" x14ac:dyDescent="0.2">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_xlfn.XLOOKUP($D349,products!$A$2:$A$49,products!$B$2:$B$49,,0)</f>
        <v>Lib</v>
      </c>
      <c r="J349" t="str">
        <f>_xlfn.XLOOKUP(Orders[[#This Row],[Product ID]],products!$A$2:$A$49,products!$C$2:$C$49,,0)</f>
        <v>M</v>
      </c>
      <c r="K349" s="4">
        <f>_xlfn.XLOOKUP(Orders[[#This Row],[Product ID]],products!$A$2:$A$49,products!$D$2:$D$49,,0)</f>
        <v>1</v>
      </c>
      <c r="L349" s="5">
        <f>_xlfn.XLOOKUP($D349,products!$A$2:$A$49,products!$E$2:$E$49,,0)</f>
        <v>14.55</v>
      </c>
      <c r="M349" s="5">
        <f t="shared" si="15"/>
        <v>43.650000000000006</v>
      </c>
      <c r="N349" t="str">
        <f t="shared" si="16"/>
        <v>Liberica</v>
      </c>
      <c r="O349" t="str">
        <f t="shared" si="17"/>
        <v>Medium</v>
      </c>
      <c r="P349" t="str">
        <f>_xlfn.XLOOKUP(Orders[[#This Row],[Customer ID]],customers!$A$2:$A$1001,customers!$I$2:$I$1001,,0)</f>
        <v>No</v>
      </c>
    </row>
    <row r="350" spans="1:16" x14ac:dyDescent="0.2">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_xlfn.XLOOKUP($D350,products!$A$2:$A$49,products!$B$2:$B$49,,0)</f>
        <v>Exc</v>
      </c>
      <c r="J350" t="str">
        <f>_xlfn.XLOOKUP(Orders[[#This Row],[Product ID]],products!$A$2:$A$49,products!$C$2:$C$49,,0)</f>
        <v>L</v>
      </c>
      <c r="K350" s="4">
        <f>_xlfn.XLOOKUP(Orders[[#This Row],[Product ID]],products!$A$2:$A$49,products!$D$2:$D$49,,0)</f>
        <v>2.5</v>
      </c>
      <c r="L350" s="5">
        <f>_xlfn.XLOOKUP($D350,products!$A$2:$A$49,products!$E$2:$E$49,,0)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_xlfn.XLOOKUP($D351,products!$A$2:$A$49,products!$B$2:$B$49,,0)</f>
        <v>Rob</v>
      </c>
      <c r="J351" t="str">
        <f>_xlfn.XLOOKUP(Orders[[#This Row],[Product ID]],products!$A$2:$A$49,products!$C$2:$C$49,,0)</f>
        <v>L</v>
      </c>
      <c r="K351" s="4">
        <f>_xlfn.XLOOKUP(Orders[[#This Row],[Product ID]],products!$A$2:$A$49,products!$D$2:$D$49,,0)</f>
        <v>0.2</v>
      </c>
      <c r="L351" s="5">
        <f>_xlfn.XLOOKUP($D351,products!$A$2:$A$49,products!$E$2:$E$49,,0)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_xlfn.XLOOKUP($D352,products!$A$2:$A$49,products!$B$2:$B$49,,0)</f>
        <v>Ara</v>
      </c>
      <c r="J352" t="str">
        <f>_xlfn.XLOOKUP(Orders[[#This Row],[Product ID]],products!$A$2:$A$49,products!$C$2:$C$49,,0)</f>
        <v>D</v>
      </c>
      <c r="K352" s="4">
        <f>_xlfn.XLOOKUP(Orders[[#This Row],[Product ID]],products!$A$2:$A$49,products!$D$2:$D$49,,0)</f>
        <v>0.5</v>
      </c>
      <c r="L352" s="5">
        <f>_xlfn.XLOOKUP($D352,products!$A$2:$A$49,products!$E$2:$E$49,,0)</f>
        <v>5.97</v>
      </c>
      <c r="M352" s="5">
        <f t="shared" si="15"/>
        <v>23.88</v>
      </c>
      <c r="N352" t="str">
        <f t="shared" si="16"/>
        <v>Arabica</v>
      </c>
      <c r="O352" t="str">
        <f t="shared" si="17"/>
        <v>Dark</v>
      </c>
      <c r="P352" t="str">
        <f>_xlfn.XLOOKUP(Orders[[#This Row],[Customer ID]],customers!$A$2:$A$1001,customers!$I$2:$I$1001,,0)</f>
        <v>No</v>
      </c>
    </row>
    <row r="353" spans="1:16" x14ac:dyDescent="0.2">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_xlfn.XLOOKUP($D353,products!$A$2:$A$49,products!$B$2:$B$49,,0)</f>
        <v>Ara</v>
      </c>
      <c r="J353" t="str">
        <f>_xlfn.XLOOKUP(Orders[[#This Row],[Product ID]],products!$A$2:$A$49,products!$C$2:$C$49,,0)</f>
        <v>M</v>
      </c>
      <c r="K353" s="4">
        <f>_xlfn.XLOOKUP(Orders[[#This Row],[Product ID]],products!$A$2:$A$49,products!$D$2:$D$49,,0)</f>
        <v>1</v>
      </c>
      <c r="L353" s="5">
        <f>_xlfn.XLOOKUP($D353,products!$A$2:$A$49,products!$E$2:$E$49,,0)</f>
        <v>11.25</v>
      </c>
      <c r="M353" s="5">
        <f t="shared" si="15"/>
        <v>22.5</v>
      </c>
      <c r="N353" t="str">
        <f t="shared" si="16"/>
        <v>Arabica</v>
      </c>
      <c r="O353" t="str">
        <f t="shared" si="17"/>
        <v>Medium</v>
      </c>
      <c r="P353" t="str">
        <f>_xlfn.XLOOKUP(Orders[[#This Row],[Customer ID]],customers!$A$2:$A$1001,customers!$I$2:$I$1001,,0)</f>
        <v>No</v>
      </c>
    </row>
    <row r="354" spans="1:16" x14ac:dyDescent="0.2">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_xlfn.XLOOKUP($D354,products!$A$2:$A$49,products!$B$2:$B$49,,0)</f>
        <v>Exc</v>
      </c>
      <c r="J354" t="str">
        <f>_xlfn.XLOOKUP(Orders[[#This Row],[Product ID]],products!$A$2:$A$49,products!$C$2:$C$49,,0)</f>
        <v>D</v>
      </c>
      <c r="K354" s="4">
        <f>_xlfn.XLOOKUP(Orders[[#This Row],[Product ID]],products!$A$2:$A$49,products!$D$2:$D$49,,0)</f>
        <v>0.5</v>
      </c>
      <c r="L354" s="5">
        <f>_xlfn.XLOOKUP($D354,products!$A$2:$A$49,products!$E$2:$E$49,,0)</f>
        <v>7.29</v>
      </c>
      <c r="M354" s="5">
        <f t="shared" si="15"/>
        <v>36.450000000000003</v>
      </c>
      <c r="N354" t="str">
        <f t="shared" si="16"/>
        <v>Excelsa</v>
      </c>
      <c r="O354" t="str">
        <f t="shared" si="17"/>
        <v>Dark</v>
      </c>
      <c r="P354" t="str">
        <f>_xlfn.XLOOKUP(Orders[[#This Row],[Customer ID]],customers!$A$2:$A$1001,customers!$I$2:$I$1001,,0)</f>
        <v>No</v>
      </c>
    </row>
    <row r="355" spans="1:16" x14ac:dyDescent="0.2">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_xlfn.XLOOKUP($D355,products!$A$2:$A$49,products!$B$2:$B$49,,0)</f>
        <v>Ara</v>
      </c>
      <c r="J355" t="str">
        <f>_xlfn.XLOOKUP(Orders[[#This Row],[Product ID]],products!$A$2:$A$49,products!$C$2:$C$49,,0)</f>
        <v>M</v>
      </c>
      <c r="K355" s="4">
        <f>_xlfn.XLOOKUP(Orders[[#This Row],[Product ID]],products!$A$2:$A$49,products!$D$2:$D$49,,0)</f>
        <v>0.5</v>
      </c>
      <c r="L355" s="5">
        <f>_xlfn.XLOOKUP($D355,products!$A$2:$A$49,products!$E$2:$E$49,,0)</f>
        <v>6.75</v>
      </c>
      <c r="M355" s="5">
        <f t="shared" si="15"/>
        <v>27</v>
      </c>
      <c r="N355" t="str">
        <f t="shared" si="16"/>
        <v>Arabica</v>
      </c>
      <c r="O355" t="str">
        <f t="shared" si="17"/>
        <v>Medium</v>
      </c>
      <c r="P355" t="str">
        <f>_xlfn.XLOOKUP(Orders[[#This Row],[Customer ID]],customers!$A$2:$A$1001,customers!$I$2:$I$1001,,0)</f>
        <v>Yes</v>
      </c>
    </row>
    <row r="356" spans="1:16" x14ac:dyDescent="0.2">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_xlfn.XLOOKUP($D356,products!$A$2:$A$49,products!$B$2:$B$49,,0)</f>
        <v>Ara</v>
      </c>
      <c r="J356" t="str">
        <f>_xlfn.XLOOKUP(Orders[[#This Row],[Product ID]],products!$A$2:$A$49,products!$C$2:$C$49,,0)</f>
        <v>M</v>
      </c>
      <c r="K356" s="4">
        <f>_xlfn.XLOOKUP(Orders[[#This Row],[Product ID]],products!$A$2:$A$49,products!$D$2:$D$49,,0)</f>
        <v>2.5</v>
      </c>
      <c r="L356" s="5">
        <f>_xlfn.XLOOKUP($D356,products!$A$2:$A$49,products!$E$2:$E$49,,0)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_xlfn.XLOOKUP($D357,products!$A$2:$A$49,products!$B$2:$B$49,,0)</f>
        <v>Ara</v>
      </c>
      <c r="J357" t="str">
        <f>_xlfn.XLOOKUP(Orders[[#This Row],[Product ID]],products!$A$2:$A$49,products!$C$2:$C$49,,0)</f>
        <v>D</v>
      </c>
      <c r="K357" s="4">
        <f>_xlfn.XLOOKUP(Orders[[#This Row],[Product ID]],products!$A$2:$A$49,products!$D$2:$D$49,,0)</f>
        <v>2.5</v>
      </c>
      <c r="L357" s="5">
        <f>_xlfn.XLOOKUP($D357,products!$A$2:$A$49,products!$E$2:$E$49,,0)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_xlfn.XLOOKUP($D358,products!$A$2:$A$49,products!$B$2:$B$49,,0)</f>
        <v>Lib</v>
      </c>
      <c r="J358" t="str">
        <f>_xlfn.XLOOKUP(Orders[[#This Row],[Product ID]],products!$A$2:$A$49,products!$C$2:$C$49,,0)</f>
        <v>D</v>
      </c>
      <c r="K358" s="4">
        <f>_xlfn.XLOOKUP(Orders[[#This Row],[Product ID]],products!$A$2:$A$49,products!$D$2:$D$49,,0)</f>
        <v>1</v>
      </c>
      <c r="L358" s="5">
        <f>_xlfn.XLOOKUP($D358,products!$A$2:$A$49,products!$E$2:$E$49,,0)</f>
        <v>12.95</v>
      </c>
      <c r="M358" s="5">
        <f t="shared" si="15"/>
        <v>51.8</v>
      </c>
      <c r="N358" t="str">
        <f t="shared" si="16"/>
        <v>Liberica</v>
      </c>
      <c r="O358" t="str">
        <f t="shared" si="17"/>
        <v>Dark</v>
      </c>
      <c r="P358" t="str">
        <f>_xlfn.XLOOKUP(Orders[[#This Row],[Customer ID]],customers!$A$2:$A$1001,customers!$I$2:$I$1001,,0)</f>
        <v>Yes</v>
      </c>
    </row>
    <row r="359" spans="1:16" x14ac:dyDescent="0.2">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_xlfn.XLOOKUP($D359,products!$A$2:$A$49,products!$B$2:$B$49,,0)</f>
        <v>Ara</v>
      </c>
      <c r="J359" t="str">
        <f>_xlfn.XLOOKUP(Orders[[#This Row],[Product ID]],products!$A$2:$A$49,products!$C$2:$C$49,,0)</f>
        <v>M</v>
      </c>
      <c r="K359" s="4">
        <f>_xlfn.XLOOKUP(Orders[[#This Row],[Product ID]],products!$A$2:$A$49,products!$D$2:$D$49,,0)</f>
        <v>2.5</v>
      </c>
      <c r="L359" s="5">
        <f>_xlfn.XLOOKUP($D359,products!$A$2:$A$49,products!$E$2:$E$49,,0)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_xlfn.XLOOKUP($D360,products!$A$2:$A$49,products!$B$2:$B$49,,0)</f>
        <v>Ara</v>
      </c>
      <c r="J360" t="str">
        <f>_xlfn.XLOOKUP(Orders[[#This Row],[Product ID]],products!$A$2:$A$49,products!$C$2:$C$49,,0)</f>
        <v>L</v>
      </c>
      <c r="K360" s="4">
        <f>_xlfn.XLOOKUP(Orders[[#This Row],[Product ID]],products!$A$2:$A$49,products!$D$2:$D$49,,0)</f>
        <v>2.5</v>
      </c>
      <c r="L360" s="5">
        <f>_xlfn.XLOOKUP($D360,products!$A$2:$A$49,products!$E$2:$E$49,,0)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_xlfn.XLOOKUP($D361,products!$A$2:$A$49,products!$B$2:$B$49,,0)</f>
        <v>Rob</v>
      </c>
      <c r="J361" t="str">
        <f>_xlfn.XLOOKUP(Orders[[#This Row],[Product ID]],products!$A$2:$A$49,products!$C$2:$C$49,,0)</f>
        <v>L</v>
      </c>
      <c r="K361" s="4">
        <f>_xlfn.XLOOKUP(Orders[[#This Row],[Product ID]],products!$A$2:$A$49,products!$D$2:$D$49,,0)</f>
        <v>0.2</v>
      </c>
      <c r="L361" s="5">
        <f>_xlfn.XLOOKUP($D361,products!$A$2:$A$49,products!$E$2:$E$49,,0)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_xlfn.XLOOKUP($D362,products!$A$2:$A$49,products!$B$2:$B$49,,0)</f>
        <v>Rob</v>
      </c>
      <c r="J362" t="str">
        <f>_xlfn.XLOOKUP(Orders[[#This Row],[Product ID]],products!$A$2:$A$49,products!$C$2:$C$49,,0)</f>
        <v>D</v>
      </c>
      <c r="K362" s="4">
        <f>_xlfn.XLOOKUP(Orders[[#This Row],[Product ID]],products!$A$2:$A$49,products!$D$2:$D$49,,0)</f>
        <v>2.5</v>
      </c>
      <c r="L362" s="5">
        <f>_xlfn.XLOOKUP($D362,products!$A$2:$A$49,products!$E$2:$E$49,,0)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_xlfn.XLOOKUP($D363,products!$A$2:$A$49,products!$B$2:$B$49,,0)</f>
        <v>Rob</v>
      </c>
      <c r="J363" t="str">
        <f>_xlfn.XLOOKUP(Orders[[#This Row],[Product ID]],products!$A$2:$A$49,products!$C$2:$C$49,,0)</f>
        <v>M</v>
      </c>
      <c r="K363" s="4">
        <f>_xlfn.XLOOKUP(Orders[[#This Row],[Product ID]],products!$A$2:$A$49,products!$D$2:$D$49,,0)</f>
        <v>0.5</v>
      </c>
      <c r="L363" s="5">
        <f>_xlfn.XLOOKUP($D363,products!$A$2:$A$49,products!$E$2:$E$49,,0)</f>
        <v>5.97</v>
      </c>
      <c r="M363" s="5">
        <f t="shared" si="15"/>
        <v>5.97</v>
      </c>
      <c r="N363" t="str">
        <f t="shared" si="16"/>
        <v>Robusta</v>
      </c>
      <c r="O363" t="str">
        <f t="shared" si="17"/>
        <v>Medium</v>
      </c>
      <c r="P363" t="str">
        <f>_xlfn.XLOOKUP(Orders[[#This Row],[Customer ID]],customers!$A$2:$A$1001,customers!$I$2:$I$1001,,0)</f>
        <v>No</v>
      </c>
    </row>
    <row r="364" spans="1:16" x14ac:dyDescent="0.2">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_xlfn.XLOOKUP($D364,products!$A$2:$A$49,products!$B$2:$B$49,,0)</f>
        <v>Exc</v>
      </c>
      <c r="J364" t="str">
        <f>_xlfn.XLOOKUP(Orders[[#This Row],[Product ID]],products!$A$2:$A$49,products!$C$2:$C$49,,0)</f>
        <v>L</v>
      </c>
      <c r="K364" s="4">
        <f>_xlfn.XLOOKUP(Orders[[#This Row],[Product ID]],products!$A$2:$A$49,products!$D$2:$D$49,,0)</f>
        <v>1</v>
      </c>
      <c r="L364" s="5">
        <f>_xlfn.XLOOKUP($D364,products!$A$2:$A$49,products!$E$2:$E$49,,0)</f>
        <v>14.85</v>
      </c>
      <c r="M364" s="5">
        <f t="shared" si="15"/>
        <v>74.25</v>
      </c>
      <c r="N364" t="str">
        <f t="shared" si="16"/>
        <v>Excelsa</v>
      </c>
      <c r="O364" t="str">
        <f t="shared" si="17"/>
        <v>Light</v>
      </c>
      <c r="P364" t="str">
        <f>_xlfn.XLOOKUP(Orders[[#This Row],[Customer ID]],customers!$A$2:$A$1001,customers!$I$2:$I$1001,,0)</f>
        <v>Yes</v>
      </c>
    </row>
    <row r="365" spans="1:16" x14ac:dyDescent="0.2">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_xlfn.XLOOKUP($D365,products!$A$2:$A$49,products!$B$2:$B$49,,0)</f>
        <v>Lib</v>
      </c>
      <c r="J365" t="str">
        <f>_xlfn.XLOOKUP(Orders[[#This Row],[Product ID]],products!$A$2:$A$49,products!$C$2:$C$49,,0)</f>
        <v>M</v>
      </c>
      <c r="K365" s="4">
        <f>_xlfn.XLOOKUP(Orders[[#This Row],[Product ID]],products!$A$2:$A$49,products!$D$2:$D$49,,0)</f>
        <v>1</v>
      </c>
      <c r="L365" s="5">
        <f>_xlfn.XLOOKUP($D365,products!$A$2:$A$49,products!$E$2:$E$49,,0)</f>
        <v>14.55</v>
      </c>
      <c r="M365" s="5">
        <f t="shared" si="15"/>
        <v>87.300000000000011</v>
      </c>
      <c r="N365" t="str">
        <f t="shared" si="16"/>
        <v>Liberica</v>
      </c>
      <c r="O365" t="str">
        <f t="shared" si="17"/>
        <v>Medium</v>
      </c>
      <c r="P365" t="str">
        <f>_xlfn.XLOOKUP(Orders[[#This Row],[Customer ID]],customers!$A$2:$A$1001,customers!$I$2:$I$1001,,0)</f>
        <v>No</v>
      </c>
    </row>
    <row r="366" spans="1:16" x14ac:dyDescent="0.2">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_xlfn.XLOOKUP($D366,products!$A$2:$A$49,products!$B$2:$B$49,,0)</f>
        <v>Exc</v>
      </c>
      <c r="J366" t="str">
        <f>_xlfn.XLOOKUP(Orders[[#This Row],[Product ID]],products!$A$2:$A$49,products!$C$2:$C$49,,0)</f>
        <v>D</v>
      </c>
      <c r="K366" s="4">
        <f>_xlfn.XLOOKUP(Orders[[#This Row],[Product ID]],products!$A$2:$A$49,products!$D$2:$D$49,,0)</f>
        <v>1</v>
      </c>
      <c r="L366" s="5">
        <f>_xlfn.XLOOKUP($D366,products!$A$2:$A$49,products!$E$2:$E$49,,0)</f>
        <v>12.15</v>
      </c>
      <c r="M366" s="5">
        <f t="shared" si="15"/>
        <v>72.900000000000006</v>
      </c>
      <c r="N366" t="str">
        <f t="shared" si="16"/>
        <v>Excelsa</v>
      </c>
      <c r="O366" t="str">
        <f t="shared" si="17"/>
        <v>Dark</v>
      </c>
      <c r="P366" t="str">
        <f>_xlfn.XLOOKUP(Orders[[#This Row],[Customer ID]],customers!$A$2:$A$1001,customers!$I$2:$I$1001,,0)</f>
        <v>Yes</v>
      </c>
    </row>
    <row r="367" spans="1:16" x14ac:dyDescent="0.2">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_xlfn.XLOOKUP($D367,products!$A$2:$A$49,products!$B$2:$B$49,,0)</f>
        <v>Lib</v>
      </c>
      <c r="J367" t="str">
        <f>_xlfn.XLOOKUP(Orders[[#This Row],[Product ID]],products!$A$2:$A$49,products!$C$2:$C$49,,0)</f>
        <v>D</v>
      </c>
      <c r="K367" s="4">
        <f>_xlfn.XLOOKUP(Orders[[#This Row],[Product ID]],products!$A$2:$A$49,products!$D$2:$D$49,,0)</f>
        <v>0.5</v>
      </c>
      <c r="L367" s="5">
        <f>_xlfn.XLOOKUP($D367,products!$A$2:$A$49,products!$E$2:$E$49,,0)</f>
        <v>7.77</v>
      </c>
      <c r="M367" s="5">
        <f t="shared" si="15"/>
        <v>7.77</v>
      </c>
      <c r="N367" t="str">
        <f t="shared" si="16"/>
        <v>Liberica</v>
      </c>
      <c r="O367" t="str">
        <f t="shared" si="17"/>
        <v>Dark</v>
      </c>
      <c r="P367" t="str">
        <f>_xlfn.XLOOKUP(Orders[[#This Row],[Customer ID]],customers!$A$2:$A$1001,customers!$I$2:$I$1001,,0)</f>
        <v>No</v>
      </c>
    </row>
    <row r="368" spans="1:16" x14ac:dyDescent="0.2">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_xlfn.XLOOKUP($D368,products!$A$2:$A$49,products!$B$2:$B$49,,0)</f>
        <v>Exc</v>
      </c>
      <c r="J368" t="str">
        <f>_xlfn.XLOOKUP(Orders[[#This Row],[Product ID]],products!$A$2:$A$49,products!$C$2:$C$49,,0)</f>
        <v>D</v>
      </c>
      <c r="K368" s="4">
        <f>_xlfn.XLOOKUP(Orders[[#This Row],[Product ID]],products!$A$2:$A$49,products!$D$2:$D$49,,0)</f>
        <v>0.5</v>
      </c>
      <c r="L368" s="5">
        <f>_xlfn.XLOOKUP($D368,products!$A$2:$A$49,products!$E$2:$E$49,,0)</f>
        <v>7.29</v>
      </c>
      <c r="M368" s="5">
        <f t="shared" si="15"/>
        <v>43.74</v>
      </c>
      <c r="N368" t="str">
        <f t="shared" si="16"/>
        <v>Excelsa</v>
      </c>
      <c r="O368" t="str">
        <f t="shared" si="17"/>
        <v>Dark</v>
      </c>
      <c r="P368" t="str">
        <f>_xlfn.XLOOKUP(Orders[[#This Row],[Customer ID]],customers!$A$2:$A$1001,customers!$I$2:$I$1001,,0)</f>
        <v>No</v>
      </c>
    </row>
    <row r="369" spans="1:16" x14ac:dyDescent="0.2">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_xlfn.XLOOKUP($D369,products!$A$2:$A$49,products!$B$2:$B$49,,0)</f>
        <v>Lib</v>
      </c>
      <c r="J369" t="str">
        <f>_xlfn.XLOOKUP(Orders[[#This Row],[Product ID]],products!$A$2:$A$49,products!$C$2:$C$49,,0)</f>
        <v>M</v>
      </c>
      <c r="K369" s="4">
        <f>_xlfn.XLOOKUP(Orders[[#This Row],[Product ID]],products!$A$2:$A$49,products!$D$2:$D$49,,0)</f>
        <v>0.2</v>
      </c>
      <c r="L369" s="5">
        <f>_xlfn.XLOOKUP($D369,products!$A$2:$A$49,products!$E$2:$E$49,,0)</f>
        <v>4.3650000000000002</v>
      </c>
      <c r="M369" s="5">
        <f t="shared" si="15"/>
        <v>8.73</v>
      </c>
      <c r="N369" t="str">
        <f t="shared" si="16"/>
        <v>Liberica</v>
      </c>
      <c r="O369" t="str">
        <f t="shared" si="17"/>
        <v>Medium</v>
      </c>
      <c r="P369" t="str">
        <f>_xlfn.XLOOKUP(Orders[[#This Row],[Customer ID]],customers!$A$2:$A$1001,customers!$I$2:$I$1001,,0)</f>
        <v>Yes</v>
      </c>
    </row>
    <row r="370" spans="1:16" x14ac:dyDescent="0.2">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_xlfn.XLOOKUP($D370,products!$A$2:$A$49,products!$B$2:$B$49,,0)</f>
        <v>Exc</v>
      </c>
      <c r="J370" t="str">
        <f>_xlfn.XLOOKUP(Orders[[#This Row],[Product ID]],products!$A$2:$A$49,products!$C$2:$C$49,,0)</f>
        <v>M</v>
      </c>
      <c r="K370" s="4">
        <f>_xlfn.XLOOKUP(Orders[[#This Row],[Product ID]],products!$A$2:$A$49,products!$D$2:$D$49,,0)</f>
        <v>2.5</v>
      </c>
      <c r="L370" s="5">
        <f>_xlfn.XLOOKUP($D370,products!$A$2:$A$49,products!$E$2:$E$49,,0)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_xlfn.XLOOKUP($D371,products!$A$2:$A$49,products!$B$2:$B$49,,0)</f>
        <v>Exc</v>
      </c>
      <c r="J371" t="str">
        <f>_xlfn.XLOOKUP(Orders[[#This Row],[Product ID]],products!$A$2:$A$49,products!$C$2:$C$49,,0)</f>
        <v>L</v>
      </c>
      <c r="K371" s="4">
        <f>_xlfn.XLOOKUP(Orders[[#This Row],[Product ID]],products!$A$2:$A$49,products!$D$2:$D$49,,0)</f>
        <v>0.5</v>
      </c>
      <c r="L371" s="5">
        <f>_xlfn.XLOOKUP($D371,products!$A$2:$A$49,products!$E$2:$E$49,,0)</f>
        <v>8.91</v>
      </c>
      <c r="M371" s="5">
        <f t="shared" si="15"/>
        <v>8.91</v>
      </c>
      <c r="N371" t="str">
        <f t="shared" si="16"/>
        <v>Excelsa</v>
      </c>
      <c r="O371" t="str">
        <f t="shared" si="17"/>
        <v>Light</v>
      </c>
      <c r="P371" t="str">
        <f>_xlfn.XLOOKUP(Orders[[#This Row],[Customer ID]],customers!$A$2:$A$1001,customers!$I$2:$I$1001,,0)</f>
        <v>Yes</v>
      </c>
    </row>
    <row r="372" spans="1:16" x14ac:dyDescent="0.2">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_xlfn.XLOOKUP($D372,products!$A$2:$A$49,products!$B$2:$B$49,,0)</f>
        <v>Exc</v>
      </c>
      <c r="J372" t="str">
        <f>_xlfn.XLOOKUP(Orders[[#This Row],[Product ID]],products!$A$2:$A$49,products!$C$2:$C$49,,0)</f>
        <v>D</v>
      </c>
      <c r="K372" s="4">
        <f>_xlfn.XLOOKUP(Orders[[#This Row],[Product ID]],products!$A$2:$A$49,products!$D$2:$D$49,,0)</f>
        <v>1</v>
      </c>
      <c r="L372" s="5">
        <f>_xlfn.XLOOKUP($D372,products!$A$2:$A$49,products!$E$2:$E$49,,0)</f>
        <v>12.15</v>
      </c>
      <c r="M372" s="5">
        <f t="shared" si="15"/>
        <v>24.3</v>
      </c>
      <c r="N372" t="str">
        <f t="shared" si="16"/>
        <v>Excelsa</v>
      </c>
      <c r="O372" t="str">
        <f t="shared" si="17"/>
        <v>Dark</v>
      </c>
      <c r="P372" t="str">
        <f>_xlfn.XLOOKUP(Orders[[#This Row],[Customer ID]],customers!$A$2:$A$1001,customers!$I$2:$I$1001,,0)</f>
        <v>Yes</v>
      </c>
    </row>
    <row r="373" spans="1:16" x14ac:dyDescent="0.2">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_xlfn.XLOOKUP($D373,products!$A$2:$A$49,products!$B$2:$B$49,,0)</f>
        <v>Ara</v>
      </c>
      <c r="J373" t="str">
        <f>_xlfn.XLOOKUP(Orders[[#This Row],[Product ID]],products!$A$2:$A$49,products!$C$2:$C$49,,0)</f>
        <v>L</v>
      </c>
      <c r="K373" s="4">
        <f>_xlfn.XLOOKUP(Orders[[#This Row],[Product ID]],products!$A$2:$A$49,products!$D$2:$D$49,,0)</f>
        <v>0.5</v>
      </c>
      <c r="L373" s="5">
        <f>_xlfn.XLOOKUP($D373,products!$A$2:$A$49,products!$E$2:$E$49,,0)</f>
        <v>7.77</v>
      </c>
      <c r="M373" s="5">
        <f t="shared" si="15"/>
        <v>46.62</v>
      </c>
      <c r="N373" t="str">
        <f t="shared" si="16"/>
        <v>Arabica</v>
      </c>
      <c r="O373" t="str">
        <f t="shared" si="17"/>
        <v>Light</v>
      </c>
      <c r="P373" t="str">
        <f>_xlfn.XLOOKUP(Orders[[#This Row],[Customer ID]],customers!$A$2:$A$1001,customers!$I$2:$I$1001,,0)</f>
        <v>Yes</v>
      </c>
    </row>
    <row r="374" spans="1:16" x14ac:dyDescent="0.2">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_xlfn.XLOOKUP($D374,products!$A$2:$A$49,products!$B$2:$B$49,,0)</f>
        <v>Rob</v>
      </c>
      <c r="J374" t="str">
        <f>_xlfn.XLOOKUP(Orders[[#This Row],[Product ID]],products!$A$2:$A$49,products!$C$2:$C$49,,0)</f>
        <v>L</v>
      </c>
      <c r="K374" s="4">
        <f>_xlfn.XLOOKUP(Orders[[#This Row],[Product ID]],products!$A$2:$A$49,products!$D$2:$D$49,,0)</f>
        <v>0.5</v>
      </c>
      <c r="L374" s="5">
        <f>_xlfn.XLOOKUP($D374,products!$A$2:$A$49,products!$E$2:$E$49,,0)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_xlfn.XLOOKUP($D375,products!$A$2:$A$49,products!$B$2:$B$49,,0)</f>
        <v>Ara</v>
      </c>
      <c r="J375" t="str">
        <f>_xlfn.XLOOKUP(Orders[[#This Row],[Product ID]],products!$A$2:$A$49,products!$C$2:$C$49,,0)</f>
        <v>D</v>
      </c>
      <c r="K375" s="4">
        <f>_xlfn.XLOOKUP(Orders[[#This Row],[Product ID]],products!$A$2:$A$49,products!$D$2:$D$49,,0)</f>
        <v>0.5</v>
      </c>
      <c r="L375" s="5">
        <f>_xlfn.XLOOKUP($D375,products!$A$2:$A$49,products!$E$2:$E$49,,0)</f>
        <v>5.97</v>
      </c>
      <c r="M375" s="5">
        <f t="shared" si="15"/>
        <v>17.91</v>
      </c>
      <c r="N375" t="str">
        <f t="shared" si="16"/>
        <v>Arabica</v>
      </c>
      <c r="O375" t="str">
        <f t="shared" si="17"/>
        <v>Dark</v>
      </c>
      <c r="P375" t="str">
        <f>_xlfn.XLOOKUP(Orders[[#This Row],[Customer ID]],customers!$A$2:$A$1001,customers!$I$2:$I$1001,,0)</f>
        <v>Yes</v>
      </c>
    </row>
    <row r="376" spans="1:16" x14ac:dyDescent="0.2">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_xlfn.XLOOKUP($D376,products!$A$2:$A$49,products!$B$2:$B$49,,0)</f>
        <v>Lib</v>
      </c>
      <c r="J376" t="str">
        <f>_xlfn.XLOOKUP(Orders[[#This Row],[Product ID]],products!$A$2:$A$49,products!$C$2:$C$49,,0)</f>
        <v>L</v>
      </c>
      <c r="K376" s="4">
        <f>_xlfn.XLOOKUP(Orders[[#This Row],[Product ID]],products!$A$2:$A$49,products!$D$2:$D$49,,0)</f>
        <v>0.5</v>
      </c>
      <c r="L376" s="5">
        <f>_xlfn.XLOOKUP($D376,products!$A$2:$A$49,products!$E$2:$E$49,,0)</f>
        <v>9.51</v>
      </c>
      <c r="M376" s="5">
        <f t="shared" si="15"/>
        <v>38.04</v>
      </c>
      <c r="N376" t="str">
        <f t="shared" si="16"/>
        <v>Liberica</v>
      </c>
      <c r="O376" t="str">
        <f t="shared" si="17"/>
        <v>Light</v>
      </c>
      <c r="P376" t="str">
        <f>_xlfn.XLOOKUP(Orders[[#This Row],[Customer ID]],customers!$A$2:$A$1001,customers!$I$2:$I$1001,,0)</f>
        <v>Yes</v>
      </c>
    </row>
    <row r="377" spans="1:16" x14ac:dyDescent="0.2">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_xlfn.XLOOKUP($D377,products!$A$2:$A$49,products!$B$2:$B$49,,0)</f>
        <v>Ara</v>
      </c>
      <c r="J377" t="str">
        <f>_xlfn.XLOOKUP(Orders[[#This Row],[Product ID]],products!$A$2:$A$49,products!$C$2:$C$49,,0)</f>
        <v>M</v>
      </c>
      <c r="K377" s="4">
        <f>_xlfn.XLOOKUP(Orders[[#This Row],[Product ID]],products!$A$2:$A$49,products!$D$2:$D$49,,0)</f>
        <v>0.2</v>
      </c>
      <c r="L377" s="5">
        <f>_xlfn.XLOOKUP($D377,products!$A$2:$A$49,products!$E$2:$E$49,,0)</f>
        <v>3.375</v>
      </c>
      <c r="M377" s="5">
        <f t="shared" si="15"/>
        <v>6.75</v>
      </c>
      <c r="N377" t="str">
        <f t="shared" si="16"/>
        <v>Arabica</v>
      </c>
      <c r="O377" t="str">
        <f t="shared" si="17"/>
        <v>Medium</v>
      </c>
      <c r="P377" t="str">
        <f>_xlfn.XLOOKUP(Orders[[#This Row],[Customer ID]],customers!$A$2:$A$1001,customers!$I$2:$I$1001,,0)</f>
        <v>Yes</v>
      </c>
    </row>
    <row r="378" spans="1:16" x14ac:dyDescent="0.2">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_xlfn.XLOOKUP($D378,products!$A$2:$A$49,products!$B$2:$B$49,,0)</f>
        <v>Rob</v>
      </c>
      <c r="J378" t="str">
        <f>_xlfn.XLOOKUP(Orders[[#This Row],[Product ID]],products!$A$2:$A$49,products!$C$2:$C$49,,0)</f>
        <v>M</v>
      </c>
      <c r="K378" s="4">
        <f>_xlfn.XLOOKUP(Orders[[#This Row],[Product ID]],products!$A$2:$A$49,products!$D$2:$D$49,,0)</f>
        <v>0.5</v>
      </c>
      <c r="L378" s="5">
        <f>_xlfn.XLOOKUP($D378,products!$A$2:$A$49,products!$E$2:$E$49,,0)</f>
        <v>5.97</v>
      </c>
      <c r="M378" s="5">
        <f t="shared" si="15"/>
        <v>5.97</v>
      </c>
      <c r="N378" t="str">
        <f t="shared" si="16"/>
        <v>Robusta</v>
      </c>
      <c r="O378" t="str">
        <f t="shared" si="17"/>
        <v>Medium</v>
      </c>
      <c r="P378" t="str">
        <f>_xlfn.XLOOKUP(Orders[[#This Row],[Customer ID]],customers!$A$2:$A$1001,customers!$I$2:$I$1001,,0)</f>
        <v>Yes</v>
      </c>
    </row>
    <row r="379" spans="1:16" x14ac:dyDescent="0.2">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_xlfn.XLOOKUP($D379,products!$A$2:$A$49,products!$B$2:$B$49,,0)</f>
        <v>Rob</v>
      </c>
      <c r="J379" t="str">
        <f>_xlfn.XLOOKUP(Orders[[#This Row],[Product ID]],products!$A$2:$A$49,products!$C$2:$C$49,,0)</f>
        <v>D</v>
      </c>
      <c r="K379" s="4">
        <f>_xlfn.XLOOKUP(Orders[[#This Row],[Product ID]],products!$A$2:$A$49,products!$D$2:$D$49,,0)</f>
        <v>0.2</v>
      </c>
      <c r="L379" s="5">
        <f>_xlfn.XLOOKUP($D379,products!$A$2:$A$49,products!$E$2:$E$49,,0)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_xlfn.XLOOKUP($D380,products!$A$2:$A$49,products!$B$2:$B$49,,0)</f>
        <v>Ara</v>
      </c>
      <c r="J380" t="str">
        <f>_xlfn.XLOOKUP(Orders[[#This Row],[Product ID]],products!$A$2:$A$49,products!$C$2:$C$49,,0)</f>
        <v>L</v>
      </c>
      <c r="K380" s="4">
        <f>_xlfn.XLOOKUP(Orders[[#This Row],[Product ID]],products!$A$2:$A$49,products!$D$2:$D$49,,0)</f>
        <v>0.5</v>
      </c>
      <c r="L380" s="5">
        <f>_xlfn.XLOOKUP($D380,products!$A$2:$A$49,products!$E$2:$E$49,,0)</f>
        <v>7.77</v>
      </c>
      <c r="M380" s="5">
        <f t="shared" si="15"/>
        <v>23.31</v>
      </c>
      <c r="N380" t="str">
        <f t="shared" si="16"/>
        <v>Arabica</v>
      </c>
      <c r="O380" t="str">
        <f t="shared" si="17"/>
        <v>Light</v>
      </c>
      <c r="P380" t="str">
        <f>_xlfn.XLOOKUP(Orders[[#This Row],[Customer ID]],customers!$A$2:$A$1001,customers!$I$2:$I$1001,,0)</f>
        <v>Yes</v>
      </c>
    </row>
    <row r="381" spans="1:16" x14ac:dyDescent="0.2">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_xlfn.XLOOKUP($D381,products!$A$2:$A$49,products!$B$2:$B$49,,0)</f>
        <v>Rob</v>
      </c>
      <c r="J381" t="str">
        <f>_xlfn.XLOOKUP(Orders[[#This Row],[Product ID]],products!$A$2:$A$49,products!$C$2:$C$49,,0)</f>
        <v>L</v>
      </c>
      <c r="K381" s="4">
        <f>_xlfn.XLOOKUP(Orders[[#This Row],[Product ID]],products!$A$2:$A$49,products!$D$2:$D$49,,0)</f>
        <v>0.5</v>
      </c>
      <c r="L381" s="5">
        <f>_xlfn.XLOOKUP($D381,products!$A$2:$A$49,products!$E$2:$E$49,,0)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_xlfn.XLOOKUP($D382,products!$A$2:$A$49,products!$B$2:$B$49,,0)</f>
        <v>Lib</v>
      </c>
      <c r="J382" t="str">
        <f>_xlfn.XLOOKUP(Orders[[#This Row],[Product ID]],products!$A$2:$A$49,products!$C$2:$C$49,,0)</f>
        <v>D</v>
      </c>
      <c r="K382" s="4">
        <f>_xlfn.XLOOKUP(Orders[[#This Row],[Product ID]],products!$A$2:$A$49,products!$D$2:$D$49,,0)</f>
        <v>0.5</v>
      </c>
      <c r="L382" s="5">
        <f>_xlfn.XLOOKUP($D382,products!$A$2:$A$49,products!$E$2:$E$49,,0)</f>
        <v>7.77</v>
      </c>
      <c r="M382" s="5">
        <f t="shared" si="15"/>
        <v>23.31</v>
      </c>
      <c r="N382" t="str">
        <f t="shared" si="16"/>
        <v>Liberica</v>
      </c>
      <c r="O382" t="str">
        <f t="shared" si="17"/>
        <v>Dark</v>
      </c>
      <c r="P382" t="str">
        <f>_xlfn.XLOOKUP(Orders[[#This Row],[Customer ID]],customers!$A$2:$A$1001,customers!$I$2:$I$1001,,0)</f>
        <v>No</v>
      </c>
    </row>
    <row r="383" spans="1:16" x14ac:dyDescent="0.2">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_xlfn.XLOOKUP($D383,products!$A$2:$A$49,products!$B$2:$B$49,,0)</f>
        <v>Ara</v>
      </c>
      <c r="J383" t="str">
        <f>_xlfn.XLOOKUP(Orders[[#This Row],[Product ID]],products!$A$2:$A$49,products!$C$2:$C$49,,0)</f>
        <v>D</v>
      </c>
      <c r="K383" s="4">
        <f>_xlfn.XLOOKUP(Orders[[#This Row],[Product ID]],products!$A$2:$A$49,products!$D$2:$D$49,,0)</f>
        <v>0.2</v>
      </c>
      <c r="L383" s="5">
        <f>_xlfn.XLOOKUP($D383,products!$A$2:$A$49,products!$E$2:$E$49,,0)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_xlfn.XLOOKUP($D384,products!$A$2:$A$49,products!$B$2:$B$49,,0)</f>
        <v>Exc</v>
      </c>
      <c r="J384" t="str">
        <f>_xlfn.XLOOKUP(Orders[[#This Row],[Product ID]],products!$A$2:$A$49,products!$C$2:$C$49,,0)</f>
        <v>D</v>
      </c>
      <c r="K384" s="4">
        <f>_xlfn.XLOOKUP(Orders[[#This Row],[Product ID]],products!$A$2:$A$49,products!$D$2:$D$49,,0)</f>
        <v>0.5</v>
      </c>
      <c r="L384" s="5">
        <f>_xlfn.XLOOKUP($D384,products!$A$2:$A$49,products!$E$2:$E$49,,0)</f>
        <v>7.29</v>
      </c>
      <c r="M384" s="5">
        <f t="shared" si="15"/>
        <v>21.87</v>
      </c>
      <c r="N384" t="str">
        <f t="shared" si="16"/>
        <v>Excelsa</v>
      </c>
      <c r="O384" t="str">
        <f t="shared" si="17"/>
        <v>Dark</v>
      </c>
      <c r="P384" t="str">
        <f>_xlfn.XLOOKUP(Orders[[#This Row],[Customer ID]],customers!$A$2:$A$1001,customers!$I$2:$I$1001,,0)</f>
        <v>No</v>
      </c>
    </row>
    <row r="385" spans="1:16" x14ac:dyDescent="0.2">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_xlfn.XLOOKUP($D385,products!$A$2:$A$49,products!$B$2:$B$49,,0)</f>
        <v>Exc</v>
      </c>
      <c r="J385" t="str">
        <f>_xlfn.XLOOKUP(Orders[[#This Row],[Product ID]],products!$A$2:$A$49,products!$C$2:$C$49,,0)</f>
        <v>L</v>
      </c>
      <c r="K385" s="4">
        <f>_xlfn.XLOOKUP(Orders[[#This Row],[Product ID]],products!$A$2:$A$49,products!$D$2:$D$49,,0)</f>
        <v>0.5</v>
      </c>
      <c r="L385" s="5">
        <f>_xlfn.XLOOKUP($D385,products!$A$2:$A$49,products!$E$2:$E$49,,0)</f>
        <v>8.91</v>
      </c>
      <c r="M385" s="5">
        <f t="shared" si="15"/>
        <v>53.46</v>
      </c>
      <c r="N385" t="str">
        <f t="shared" si="16"/>
        <v>Excelsa</v>
      </c>
      <c r="O385" t="str">
        <f t="shared" si="17"/>
        <v>Light</v>
      </c>
      <c r="P385" t="str">
        <f>_xlfn.XLOOKUP(Orders[[#This Row],[Customer ID]],customers!$A$2:$A$1001,customers!$I$2:$I$1001,,0)</f>
        <v>Yes</v>
      </c>
    </row>
    <row r="386" spans="1:16" x14ac:dyDescent="0.2">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_xlfn.XLOOKUP($D386,products!$A$2:$A$49,products!$B$2:$B$49,,0)</f>
        <v>Ara</v>
      </c>
      <c r="J386" t="str">
        <f>_xlfn.XLOOKUP(Orders[[#This Row],[Product ID]],products!$A$2:$A$49,products!$C$2:$C$49,,0)</f>
        <v>L</v>
      </c>
      <c r="K386" s="4">
        <f>_xlfn.XLOOKUP(Orders[[#This Row],[Product ID]],products!$A$2:$A$49,products!$D$2:$D$49,,0)</f>
        <v>2.5</v>
      </c>
      <c r="L386" s="5">
        <f>_xlfn.XLOOKUP($D386,products!$A$2:$A$49,products!$E$2:$E$49,,0)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_xlfn.XLOOKUP($D387,products!$A$2:$A$49,products!$B$2:$B$49,,0)</f>
        <v>Lib</v>
      </c>
      <c r="J387" t="str">
        <f>_xlfn.XLOOKUP(Orders[[#This Row],[Product ID]],products!$A$2:$A$49,products!$C$2:$C$49,,0)</f>
        <v>M</v>
      </c>
      <c r="K387" s="4">
        <f>_xlfn.XLOOKUP(Orders[[#This Row],[Product ID]],products!$A$2:$A$49,products!$D$2:$D$49,,0)</f>
        <v>0.5</v>
      </c>
      <c r="L387" s="5">
        <f>_xlfn.XLOOKUP($D387,products!$A$2:$A$49,products!$E$2:$E$49,,0)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_xlfn.XLOOKUP($D388,products!$A$2:$A$49,products!$B$2:$B$49,,0)</f>
        <v>Ara</v>
      </c>
      <c r="J388" t="str">
        <f>_xlfn.XLOOKUP(Orders[[#This Row],[Product ID]],products!$A$2:$A$49,products!$C$2:$C$49,,0)</f>
        <v>D</v>
      </c>
      <c r="K388" s="4">
        <f>_xlfn.XLOOKUP(Orders[[#This Row],[Product ID]],products!$A$2:$A$49,products!$D$2:$D$49,,0)</f>
        <v>0.2</v>
      </c>
      <c r="L388" s="5">
        <f>_xlfn.XLOOKUP($D388,products!$A$2:$A$49,products!$E$2:$E$49,,0)</f>
        <v>2.9849999999999999</v>
      </c>
      <c r="M388" s="5">
        <f t="shared" si="18"/>
        <v>17.91</v>
      </c>
      <c r="N388" t="str">
        <f t="shared" si="19"/>
        <v>Arabica</v>
      </c>
      <c r="O388" t="str">
        <f t="shared" si="20"/>
        <v>Dark</v>
      </c>
      <c r="P388" t="str">
        <f>_xlfn.XLOOKUP(Orders[[#This Row],[Customer ID]],customers!$A$2:$A$1001,customers!$I$2:$I$1001,,0)</f>
        <v>Yes</v>
      </c>
    </row>
    <row r="389" spans="1:16" x14ac:dyDescent="0.2">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_xlfn.XLOOKUP($D389,products!$A$2:$A$49,products!$B$2:$B$49,,0)</f>
        <v>Exc</v>
      </c>
      <c r="J389" t="str">
        <f>_xlfn.XLOOKUP(Orders[[#This Row],[Product ID]],products!$A$2:$A$49,products!$C$2:$C$49,,0)</f>
        <v>L</v>
      </c>
      <c r="K389" s="4">
        <f>_xlfn.XLOOKUP(Orders[[#This Row],[Product ID]],products!$A$2:$A$49,products!$D$2:$D$49,,0)</f>
        <v>1</v>
      </c>
      <c r="L389" s="5">
        <f>_xlfn.XLOOKUP($D389,products!$A$2:$A$49,products!$E$2:$E$49,,0)</f>
        <v>14.85</v>
      </c>
      <c r="M389" s="5">
        <f t="shared" si="18"/>
        <v>74.25</v>
      </c>
      <c r="N389" t="str">
        <f t="shared" si="19"/>
        <v>Excelsa</v>
      </c>
      <c r="O389" t="str">
        <f t="shared" si="20"/>
        <v>Light</v>
      </c>
      <c r="P389" t="str">
        <f>_xlfn.XLOOKUP(Orders[[#This Row],[Customer ID]],customers!$A$2:$A$1001,customers!$I$2:$I$1001,,0)</f>
        <v>Yes</v>
      </c>
    </row>
    <row r="390" spans="1:16" x14ac:dyDescent="0.2">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_xlfn.XLOOKUP($D390,products!$A$2:$A$49,products!$B$2:$B$49,,0)</f>
        <v>Lib</v>
      </c>
      <c r="J390" t="str">
        <f>_xlfn.XLOOKUP(Orders[[#This Row],[Product ID]],products!$A$2:$A$49,products!$C$2:$C$49,,0)</f>
        <v>D</v>
      </c>
      <c r="K390" s="4">
        <f>_xlfn.XLOOKUP(Orders[[#This Row],[Product ID]],products!$A$2:$A$49,products!$D$2:$D$49,,0)</f>
        <v>0.2</v>
      </c>
      <c r="L390" s="5">
        <f>_xlfn.XLOOKUP($D390,products!$A$2:$A$49,products!$E$2:$E$49,,0)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_xlfn.XLOOKUP($D391,products!$A$2:$A$49,products!$B$2:$B$49,,0)</f>
        <v>Lib</v>
      </c>
      <c r="J391" t="str">
        <f>_xlfn.XLOOKUP(Orders[[#This Row],[Product ID]],products!$A$2:$A$49,products!$C$2:$C$49,,0)</f>
        <v>D</v>
      </c>
      <c r="K391" s="4">
        <f>_xlfn.XLOOKUP(Orders[[#This Row],[Product ID]],products!$A$2:$A$49,products!$D$2:$D$49,,0)</f>
        <v>0.5</v>
      </c>
      <c r="L391" s="5">
        <f>_xlfn.XLOOKUP($D391,products!$A$2:$A$49,products!$E$2:$E$49,,0)</f>
        <v>7.77</v>
      </c>
      <c r="M391" s="5">
        <f t="shared" si="18"/>
        <v>23.31</v>
      </c>
      <c r="N391" t="str">
        <f t="shared" si="19"/>
        <v>Liberica</v>
      </c>
      <c r="O391" t="str">
        <f t="shared" si="20"/>
        <v>Dark</v>
      </c>
      <c r="P391" t="str">
        <f>_xlfn.XLOOKUP(Orders[[#This Row],[Customer ID]],customers!$A$2:$A$1001,customers!$I$2:$I$1001,,0)</f>
        <v>Yes</v>
      </c>
    </row>
    <row r="392" spans="1:16" x14ac:dyDescent="0.2">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_xlfn.XLOOKUP($D392,products!$A$2:$A$49,products!$B$2:$B$49,,0)</f>
        <v>Exc</v>
      </c>
      <c r="J392" t="str">
        <f>_xlfn.XLOOKUP(Orders[[#This Row],[Product ID]],products!$A$2:$A$49,products!$C$2:$C$49,,0)</f>
        <v>D</v>
      </c>
      <c r="K392" s="4">
        <f>_xlfn.XLOOKUP(Orders[[#This Row],[Product ID]],products!$A$2:$A$49,products!$D$2:$D$49,,0)</f>
        <v>0.5</v>
      </c>
      <c r="L392" s="5">
        <f>_xlfn.XLOOKUP($D392,products!$A$2:$A$49,products!$E$2:$E$49,,0)</f>
        <v>7.29</v>
      </c>
      <c r="M392" s="5">
        <f t="shared" si="18"/>
        <v>14.58</v>
      </c>
      <c r="N392" t="str">
        <f t="shared" si="19"/>
        <v>Excelsa</v>
      </c>
      <c r="O392" t="str">
        <f t="shared" si="20"/>
        <v>Dark</v>
      </c>
      <c r="P392" t="str">
        <f>_xlfn.XLOOKUP(Orders[[#This Row],[Customer ID]],customers!$A$2:$A$1001,customers!$I$2:$I$1001,,0)</f>
        <v>Yes</v>
      </c>
    </row>
    <row r="393" spans="1:16" x14ac:dyDescent="0.2">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_xlfn.XLOOKUP($D393,products!$A$2:$A$49,products!$B$2:$B$49,,0)</f>
        <v>Ara</v>
      </c>
      <c r="J393" t="str">
        <f>_xlfn.XLOOKUP(Orders[[#This Row],[Product ID]],products!$A$2:$A$49,products!$C$2:$C$49,,0)</f>
        <v>M</v>
      </c>
      <c r="K393" s="4">
        <f>_xlfn.XLOOKUP(Orders[[#This Row],[Product ID]],products!$A$2:$A$49,products!$D$2:$D$49,,0)</f>
        <v>0.5</v>
      </c>
      <c r="L393" s="5">
        <f>_xlfn.XLOOKUP($D393,products!$A$2:$A$49,products!$E$2:$E$49,,0)</f>
        <v>6.75</v>
      </c>
      <c r="M393" s="5">
        <f t="shared" si="18"/>
        <v>13.5</v>
      </c>
      <c r="N393" t="str">
        <f t="shared" si="19"/>
        <v>Arabica</v>
      </c>
      <c r="O393" t="str">
        <f t="shared" si="20"/>
        <v>Medium</v>
      </c>
      <c r="P393" t="str">
        <f>_xlfn.XLOOKUP(Orders[[#This Row],[Customer ID]],customers!$A$2:$A$1001,customers!$I$2:$I$1001,,0)</f>
        <v>No</v>
      </c>
    </row>
    <row r="394" spans="1:16" x14ac:dyDescent="0.2">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_xlfn.XLOOKUP($D394,products!$A$2:$A$49,products!$B$2:$B$49,,0)</f>
        <v>Exc</v>
      </c>
      <c r="J394" t="str">
        <f>_xlfn.XLOOKUP(Orders[[#This Row],[Product ID]],products!$A$2:$A$49,products!$C$2:$C$49,,0)</f>
        <v>L</v>
      </c>
      <c r="K394" s="4">
        <f>_xlfn.XLOOKUP(Orders[[#This Row],[Product ID]],products!$A$2:$A$49,products!$D$2:$D$49,,0)</f>
        <v>1</v>
      </c>
      <c r="L394" s="5">
        <f>_xlfn.XLOOKUP($D394,products!$A$2:$A$49,products!$E$2:$E$49,,0)</f>
        <v>14.85</v>
      </c>
      <c r="M394" s="5">
        <f t="shared" si="18"/>
        <v>89.1</v>
      </c>
      <c r="N394" t="str">
        <f t="shared" si="19"/>
        <v>Excelsa</v>
      </c>
      <c r="O394" t="str">
        <f t="shared" si="20"/>
        <v>Light</v>
      </c>
      <c r="P394" t="str">
        <f>_xlfn.XLOOKUP(Orders[[#This Row],[Customer ID]],customers!$A$2:$A$1001,customers!$I$2:$I$1001,,0)</f>
        <v>No</v>
      </c>
    </row>
    <row r="395" spans="1:16" x14ac:dyDescent="0.2">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_xlfn.XLOOKUP($D395,products!$A$2:$A$49,products!$B$2:$B$49,,0)</f>
        <v>Ara</v>
      </c>
      <c r="J395" t="str">
        <f>_xlfn.XLOOKUP(Orders[[#This Row],[Product ID]],products!$A$2:$A$49,products!$C$2:$C$49,,0)</f>
        <v>L</v>
      </c>
      <c r="K395" s="4">
        <f>_xlfn.XLOOKUP(Orders[[#This Row],[Product ID]],products!$A$2:$A$49,products!$D$2:$D$49,,0)</f>
        <v>0.2</v>
      </c>
      <c r="L395" s="5">
        <f>_xlfn.XLOOKUP($D395,products!$A$2:$A$49,products!$E$2:$E$49,,0)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_xlfn.XLOOKUP($D396,products!$A$2:$A$49,products!$B$2:$B$49,,0)</f>
        <v>Rob</v>
      </c>
      <c r="J396" t="str">
        <f>_xlfn.XLOOKUP(Orders[[#This Row],[Product ID]],products!$A$2:$A$49,products!$C$2:$C$49,,0)</f>
        <v>L</v>
      </c>
      <c r="K396" s="4">
        <f>_xlfn.XLOOKUP(Orders[[#This Row],[Product ID]],products!$A$2:$A$49,products!$D$2:$D$49,,0)</f>
        <v>2.5</v>
      </c>
      <c r="L396" s="5">
        <f>_xlfn.XLOOKUP($D396,products!$A$2:$A$49,products!$E$2:$E$49,,0)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_xlfn.XLOOKUP($D397,products!$A$2:$A$49,products!$B$2:$B$49,,0)</f>
        <v>Lib</v>
      </c>
      <c r="J397" t="str">
        <f>_xlfn.XLOOKUP(Orders[[#This Row],[Product ID]],products!$A$2:$A$49,products!$C$2:$C$49,,0)</f>
        <v>D</v>
      </c>
      <c r="K397" s="4">
        <f>_xlfn.XLOOKUP(Orders[[#This Row],[Product ID]],products!$A$2:$A$49,products!$D$2:$D$49,,0)</f>
        <v>0.5</v>
      </c>
      <c r="L397" s="5">
        <f>_xlfn.XLOOKUP($D397,products!$A$2:$A$49,products!$E$2:$E$49,,0)</f>
        <v>7.77</v>
      </c>
      <c r="M397" s="5">
        <f t="shared" si="18"/>
        <v>46.62</v>
      </c>
      <c r="N397" t="str">
        <f t="shared" si="19"/>
        <v>Liberica</v>
      </c>
      <c r="O397" t="str">
        <f t="shared" si="20"/>
        <v>Dark</v>
      </c>
      <c r="P397" t="str">
        <f>_xlfn.XLOOKUP(Orders[[#This Row],[Customer ID]],customers!$A$2:$A$1001,customers!$I$2:$I$1001,,0)</f>
        <v>Yes</v>
      </c>
    </row>
    <row r="398" spans="1:16" x14ac:dyDescent="0.2">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_xlfn.XLOOKUP($D398,products!$A$2:$A$49,products!$B$2:$B$49,,0)</f>
        <v>Ara</v>
      </c>
      <c r="J398" t="str">
        <f>_xlfn.XLOOKUP(Orders[[#This Row],[Product ID]],products!$A$2:$A$49,products!$C$2:$C$49,,0)</f>
        <v>L</v>
      </c>
      <c r="K398" s="4">
        <f>_xlfn.XLOOKUP(Orders[[#This Row],[Product ID]],products!$A$2:$A$49,products!$D$2:$D$49,,0)</f>
        <v>0.5</v>
      </c>
      <c r="L398" s="5">
        <f>_xlfn.XLOOKUP($D398,products!$A$2:$A$49,products!$E$2:$E$49,,0)</f>
        <v>7.77</v>
      </c>
      <c r="M398" s="5">
        <f t="shared" si="18"/>
        <v>38.849999999999994</v>
      </c>
      <c r="N398" t="str">
        <f t="shared" si="19"/>
        <v>Arabica</v>
      </c>
      <c r="O398" t="str">
        <f t="shared" si="20"/>
        <v>Light</v>
      </c>
      <c r="P398" t="str">
        <f>_xlfn.XLOOKUP(Orders[[#This Row],[Customer ID]],customers!$A$2:$A$1001,customers!$I$2:$I$1001,,0)</f>
        <v>No</v>
      </c>
    </row>
    <row r="399" spans="1:16" x14ac:dyDescent="0.2">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_xlfn.XLOOKUP($D399,products!$A$2:$A$49,products!$B$2:$B$49,,0)</f>
        <v>Lib</v>
      </c>
      <c r="J399" t="str">
        <f>_xlfn.XLOOKUP(Orders[[#This Row],[Product ID]],products!$A$2:$A$49,products!$C$2:$C$49,,0)</f>
        <v>D</v>
      </c>
      <c r="K399" s="4">
        <f>_xlfn.XLOOKUP(Orders[[#This Row],[Product ID]],products!$A$2:$A$49,products!$D$2:$D$49,,0)</f>
        <v>0.5</v>
      </c>
      <c r="L399" s="5">
        <f>_xlfn.XLOOKUP($D399,products!$A$2:$A$49,products!$E$2:$E$49,,0)</f>
        <v>7.77</v>
      </c>
      <c r="M399" s="5">
        <f t="shared" si="18"/>
        <v>31.08</v>
      </c>
      <c r="N399" t="str">
        <f t="shared" si="19"/>
        <v>Liberica</v>
      </c>
      <c r="O399" t="str">
        <f t="shared" si="20"/>
        <v>Dark</v>
      </c>
      <c r="P399" t="str">
        <f>_xlfn.XLOOKUP(Orders[[#This Row],[Customer ID]],customers!$A$2:$A$1001,customers!$I$2:$I$1001,,0)</f>
        <v>Yes</v>
      </c>
    </row>
    <row r="400" spans="1:16" x14ac:dyDescent="0.2">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_xlfn.XLOOKUP($D400,products!$A$2:$A$49,products!$B$2:$B$49,,0)</f>
        <v>Ara</v>
      </c>
      <c r="J400" t="str">
        <f>_xlfn.XLOOKUP(Orders[[#This Row],[Product ID]],products!$A$2:$A$49,products!$C$2:$C$49,,0)</f>
        <v>D</v>
      </c>
      <c r="K400" s="4">
        <f>_xlfn.XLOOKUP(Orders[[#This Row],[Product ID]],products!$A$2:$A$49,products!$D$2:$D$49,,0)</f>
        <v>0.2</v>
      </c>
      <c r="L400" s="5">
        <f>_xlfn.XLOOKUP($D400,products!$A$2:$A$49,products!$E$2:$E$49,,0)</f>
        <v>2.9849999999999999</v>
      </c>
      <c r="M400" s="5">
        <f t="shared" si="18"/>
        <v>17.91</v>
      </c>
      <c r="N400" t="str">
        <f t="shared" si="19"/>
        <v>Arabica</v>
      </c>
      <c r="O400" t="str">
        <f t="shared" si="20"/>
        <v>Dark</v>
      </c>
      <c r="P400" t="str">
        <f>_xlfn.XLOOKUP(Orders[[#This Row],[Customer ID]],customers!$A$2:$A$1001,customers!$I$2:$I$1001,,0)</f>
        <v>Yes</v>
      </c>
    </row>
    <row r="401" spans="1:16" x14ac:dyDescent="0.2">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_xlfn.XLOOKUP($D401,products!$A$2:$A$49,products!$B$2:$B$49,,0)</f>
        <v>Exc</v>
      </c>
      <c r="J401" t="str">
        <f>_xlfn.XLOOKUP(Orders[[#This Row],[Product ID]],products!$A$2:$A$49,products!$C$2:$C$49,,0)</f>
        <v>D</v>
      </c>
      <c r="K401" s="4">
        <f>_xlfn.XLOOKUP(Orders[[#This Row],[Product ID]],products!$A$2:$A$49,products!$D$2:$D$49,,0)</f>
        <v>2.5</v>
      </c>
      <c r="L401" s="5">
        <f>_xlfn.XLOOKUP($D401,products!$A$2:$A$49,products!$E$2:$E$49,,0)</f>
        <v>27.945</v>
      </c>
      <c r="M401" s="5">
        <f t="shared" si="18"/>
        <v>167.67000000000002</v>
      </c>
      <c r="N401" t="str">
        <f t="shared" si="19"/>
        <v>Excelsa</v>
      </c>
      <c r="O401" t="str">
        <f t="shared" si="20"/>
        <v>Dark</v>
      </c>
      <c r="P401" t="str">
        <f>_xlfn.XLOOKUP(Orders[[#This Row],[Customer ID]],customers!$A$2:$A$1001,customers!$I$2:$I$1001,,0)</f>
        <v>No</v>
      </c>
    </row>
    <row r="402" spans="1:16" x14ac:dyDescent="0.2">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_xlfn.XLOOKUP($D402,products!$A$2:$A$49,products!$B$2:$B$49,,0)</f>
        <v>Lib</v>
      </c>
      <c r="J402" t="str">
        <f>_xlfn.XLOOKUP(Orders[[#This Row],[Product ID]],products!$A$2:$A$49,products!$C$2:$C$49,,0)</f>
        <v>L</v>
      </c>
      <c r="K402" s="4">
        <f>_xlfn.XLOOKUP(Orders[[#This Row],[Product ID]],products!$A$2:$A$49,products!$D$2:$D$49,,0)</f>
        <v>1</v>
      </c>
      <c r="L402" s="5">
        <f>_xlfn.XLOOKUP($D402,products!$A$2:$A$49,products!$E$2:$E$49,,0)</f>
        <v>15.85</v>
      </c>
      <c r="M402" s="5">
        <f t="shared" si="18"/>
        <v>63.4</v>
      </c>
      <c r="N402" t="str">
        <f t="shared" si="19"/>
        <v>Liberica</v>
      </c>
      <c r="O402" t="str">
        <f t="shared" si="20"/>
        <v>Light</v>
      </c>
      <c r="P402" t="str">
        <f>_xlfn.XLOOKUP(Orders[[#This Row],[Customer ID]],customers!$A$2:$A$1001,customers!$I$2:$I$1001,,0)</f>
        <v>No</v>
      </c>
    </row>
    <row r="403" spans="1:16" x14ac:dyDescent="0.2">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_xlfn.XLOOKUP($D403,products!$A$2:$A$49,products!$B$2:$B$49,,0)</f>
        <v>Lib</v>
      </c>
      <c r="J403" t="str">
        <f>_xlfn.XLOOKUP(Orders[[#This Row],[Product ID]],products!$A$2:$A$49,products!$C$2:$C$49,,0)</f>
        <v>M</v>
      </c>
      <c r="K403" s="4">
        <f>_xlfn.XLOOKUP(Orders[[#This Row],[Product ID]],products!$A$2:$A$49,products!$D$2:$D$49,,0)</f>
        <v>0.2</v>
      </c>
      <c r="L403" s="5">
        <f>_xlfn.XLOOKUP($D403,products!$A$2:$A$49,products!$E$2:$E$49,,0)</f>
        <v>4.3650000000000002</v>
      </c>
      <c r="M403" s="5">
        <f t="shared" si="18"/>
        <v>8.73</v>
      </c>
      <c r="N403" t="str">
        <f t="shared" si="19"/>
        <v>Liberica</v>
      </c>
      <c r="O403" t="str">
        <f t="shared" si="20"/>
        <v>Medium</v>
      </c>
      <c r="P403" t="str">
        <f>_xlfn.XLOOKUP(Orders[[#This Row],[Customer ID]],customers!$A$2:$A$1001,customers!$I$2:$I$1001,,0)</f>
        <v>Yes</v>
      </c>
    </row>
    <row r="404" spans="1:16" x14ac:dyDescent="0.2">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_xlfn.XLOOKUP($D404,products!$A$2:$A$49,products!$B$2:$B$49,,0)</f>
        <v>Rob</v>
      </c>
      <c r="J404" t="str">
        <f>_xlfn.XLOOKUP(Orders[[#This Row],[Product ID]],products!$A$2:$A$49,products!$C$2:$C$49,,0)</f>
        <v>D</v>
      </c>
      <c r="K404" s="4">
        <f>_xlfn.XLOOKUP(Orders[[#This Row],[Product ID]],products!$A$2:$A$49,products!$D$2:$D$49,,0)</f>
        <v>1</v>
      </c>
      <c r="L404" s="5">
        <f>_xlfn.XLOOKUP($D404,products!$A$2:$A$49,products!$E$2:$E$49,,0)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_xlfn.XLOOKUP($D405,products!$A$2:$A$49,products!$B$2:$B$49,,0)</f>
        <v>Lib</v>
      </c>
      <c r="J405" t="str">
        <f>_xlfn.XLOOKUP(Orders[[#This Row],[Product ID]],products!$A$2:$A$49,products!$C$2:$C$49,,0)</f>
        <v>L</v>
      </c>
      <c r="K405" s="4">
        <f>_xlfn.XLOOKUP(Orders[[#This Row],[Product ID]],products!$A$2:$A$49,products!$D$2:$D$49,,0)</f>
        <v>0.2</v>
      </c>
      <c r="L405" s="5">
        <f>_xlfn.XLOOKUP($D405,products!$A$2:$A$49,products!$E$2:$E$49,,0)</f>
        <v>4.7549999999999999</v>
      </c>
      <c r="M405" s="5">
        <f t="shared" si="18"/>
        <v>9.51</v>
      </c>
      <c r="N405" t="str">
        <f t="shared" si="19"/>
        <v>Liberica</v>
      </c>
      <c r="O405" t="str">
        <f t="shared" si="20"/>
        <v>Light</v>
      </c>
      <c r="P405" t="str">
        <f>_xlfn.XLOOKUP(Orders[[#This Row],[Customer ID]],customers!$A$2:$A$1001,customers!$I$2:$I$1001,,0)</f>
        <v>No</v>
      </c>
    </row>
    <row r="406" spans="1:16" x14ac:dyDescent="0.2">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_xlfn.XLOOKUP($D406,products!$A$2:$A$49,products!$B$2:$B$49,,0)</f>
        <v>Ara</v>
      </c>
      <c r="J406" t="str">
        <f>_xlfn.XLOOKUP(Orders[[#This Row],[Product ID]],products!$A$2:$A$49,products!$C$2:$C$49,,0)</f>
        <v>D</v>
      </c>
      <c r="K406" s="4">
        <f>_xlfn.XLOOKUP(Orders[[#This Row],[Product ID]],products!$A$2:$A$49,products!$D$2:$D$49,,0)</f>
        <v>1</v>
      </c>
      <c r="L406" s="5">
        <f>_xlfn.XLOOKUP($D406,products!$A$2:$A$49,products!$E$2:$E$49,,0)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_xlfn.XLOOKUP($D407,products!$A$2:$A$49,products!$B$2:$B$49,,0)</f>
        <v>Exc</v>
      </c>
      <c r="J407" t="str">
        <f>_xlfn.XLOOKUP(Orders[[#This Row],[Product ID]],products!$A$2:$A$49,products!$C$2:$C$49,,0)</f>
        <v>M</v>
      </c>
      <c r="K407" s="4">
        <f>_xlfn.XLOOKUP(Orders[[#This Row],[Product ID]],products!$A$2:$A$49,products!$D$2:$D$49,,0)</f>
        <v>0.5</v>
      </c>
      <c r="L407" s="5">
        <f>_xlfn.XLOOKUP($D407,products!$A$2:$A$49,products!$E$2:$E$49,,0)</f>
        <v>8.25</v>
      </c>
      <c r="M407" s="5">
        <f t="shared" si="18"/>
        <v>24.75</v>
      </c>
      <c r="N407" t="str">
        <f t="shared" si="19"/>
        <v>Excelsa</v>
      </c>
      <c r="O407" t="str">
        <f t="shared" si="20"/>
        <v>Medium</v>
      </c>
      <c r="P407" t="str">
        <f>_xlfn.XLOOKUP(Orders[[#This Row],[Customer ID]],customers!$A$2:$A$1001,customers!$I$2:$I$1001,,0)</f>
        <v>Yes</v>
      </c>
    </row>
    <row r="408" spans="1:16" x14ac:dyDescent="0.2">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_xlfn.XLOOKUP($D408,products!$A$2:$A$49,products!$B$2:$B$49,,0)</f>
        <v>Exc</v>
      </c>
      <c r="J408" t="str">
        <f>_xlfn.XLOOKUP(Orders[[#This Row],[Product ID]],products!$A$2:$A$49,products!$C$2:$C$49,,0)</f>
        <v>M</v>
      </c>
      <c r="K408" s="4">
        <f>_xlfn.XLOOKUP(Orders[[#This Row],[Product ID]],products!$A$2:$A$49,products!$D$2:$D$49,,0)</f>
        <v>1</v>
      </c>
      <c r="L408" s="5">
        <f>_xlfn.XLOOKUP($D408,products!$A$2:$A$49,products!$E$2:$E$49,,0)</f>
        <v>13.75</v>
      </c>
      <c r="M408" s="5">
        <f t="shared" si="18"/>
        <v>68.75</v>
      </c>
      <c r="N408" t="str">
        <f t="shared" si="19"/>
        <v>Excelsa</v>
      </c>
      <c r="O408" t="str">
        <f t="shared" si="20"/>
        <v>Medium</v>
      </c>
      <c r="P408" t="str">
        <f>_xlfn.XLOOKUP(Orders[[#This Row],[Customer ID]],customers!$A$2:$A$1001,customers!$I$2:$I$1001,,0)</f>
        <v>Yes</v>
      </c>
    </row>
    <row r="409" spans="1:16" x14ac:dyDescent="0.2">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_xlfn.XLOOKUP($D409,products!$A$2:$A$49,products!$B$2:$B$49,,0)</f>
        <v>Exc</v>
      </c>
      <c r="J409" t="str">
        <f>_xlfn.XLOOKUP(Orders[[#This Row],[Product ID]],products!$A$2:$A$49,products!$C$2:$C$49,,0)</f>
        <v>M</v>
      </c>
      <c r="K409" s="4">
        <f>_xlfn.XLOOKUP(Orders[[#This Row],[Product ID]],products!$A$2:$A$49,products!$D$2:$D$49,,0)</f>
        <v>0.5</v>
      </c>
      <c r="L409" s="5">
        <f>_xlfn.XLOOKUP($D409,products!$A$2:$A$49,products!$E$2:$E$49,,0)</f>
        <v>8.25</v>
      </c>
      <c r="M409" s="5">
        <f t="shared" si="18"/>
        <v>49.5</v>
      </c>
      <c r="N409" t="str">
        <f t="shared" si="19"/>
        <v>Excelsa</v>
      </c>
      <c r="O409" t="str">
        <f t="shared" si="20"/>
        <v>Medium</v>
      </c>
      <c r="P409" t="str">
        <f>_xlfn.XLOOKUP(Orders[[#This Row],[Customer ID]],customers!$A$2:$A$1001,customers!$I$2:$I$1001,,0)</f>
        <v>No</v>
      </c>
    </row>
    <row r="410" spans="1:16" x14ac:dyDescent="0.2">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_xlfn.XLOOKUP($D410,products!$A$2:$A$49,products!$B$2:$B$49,,0)</f>
        <v>Ara</v>
      </c>
      <c r="J410" t="str">
        <f>_xlfn.XLOOKUP(Orders[[#This Row],[Product ID]],products!$A$2:$A$49,products!$C$2:$C$49,,0)</f>
        <v>M</v>
      </c>
      <c r="K410" s="4">
        <f>_xlfn.XLOOKUP(Orders[[#This Row],[Product ID]],products!$A$2:$A$49,products!$D$2:$D$49,,0)</f>
        <v>2.5</v>
      </c>
      <c r="L410" s="5">
        <f>_xlfn.XLOOKUP($D410,products!$A$2:$A$49,products!$E$2:$E$49,,0)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_xlfn.XLOOKUP($D411,products!$A$2:$A$49,products!$B$2:$B$49,,0)</f>
        <v>Lib</v>
      </c>
      <c r="J411" t="str">
        <f>_xlfn.XLOOKUP(Orders[[#This Row],[Product ID]],products!$A$2:$A$49,products!$C$2:$C$49,,0)</f>
        <v>L</v>
      </c>
      <c r="K411" s="4">
        <f>_xlfn.XLOOKUP(Orders[[#This Row],[Product ID]],products!$A$2:$A$49,products!$D$2:$D$49,,0)</f>
        <v>1</v>
      </c>
      <c r="L411" s="5">
        <f>_xlfn.XLOOKUP($D411,products!$A$2:$A$49,products!$E$2:$E$49,,0)</f>
        <v>15.85</v>
      </c>
      <c r="M411" s="5">
        <f t="shared" si="18"/>
        <v>47.55</v>
      </c>
      <c r="N411" t="str">
        <f t="shared" si="19"/>
        <v>Liberica</v>
      </c>
      <c r="O411" t="str">
        <f t="shared" si="20"/>
        <v>Light</v>
      </c>
      <c r="P411" t="str">
        <f>_xlfn.XLOOKUP(Orders[[#This Row],[Customer ID]],customers!$A$2:$A$1001,customers!$I$2:$I$1001,,0)</f>
        <v>Yes</v>
      </c>
    </row>
    <row r="412" spans="1:16" x14ac:dyDescent="0.2">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_xlfn.XLOOKUP($D412,products!$A$2:$A$49,products!$B$2:$B$49,,0)</f>
        <v>Ara</v>
      </c>
      <c r="J412" t="str">
        <f>_xlfn.XLOOKUP(Orders[[#This Row],[Product ID]],products!$A$2:$A$49,products!$C$2:$C$49,,0)</f>
        <v>L</v>
      </c>
      <c r="K412" s="4">
        <f>_xlfn.XLOOKUP(Orders[[#This Row],[Product ID]],products!$A$2:$A$49,products!$D$2:$D$49,,0)</f>
        <v>0.2</v>
      </c>
      <c r="L412" s="5">
        <f>_xlfn.XLOOKUP($D412,products!$A$2:$A$49,products!$E$2:$E$49,,0)</f>
        <v>3.8849999999999998</v>
      </c>
      <c r="M412" s="5">
        <f t="shared" si="18"/>
        <v>15.54</v>
      </c>
      <c r="N412" t="str">
        <f t="shared" si="19"/>
        <v>Arabica</v>
      </c>
      <c r="O412" t="str">
        <f t="shared" si="20"/>
        <v>Light</v>
      </c>
      <c r="P412" t="str">
        <f>_xlfn.XLOOKUP(Orders[[#This Row],[Customer ID]],customers!$A$2:$A$1001,customers!$I$2:$I$1001,,0)</f>
        <v>No</v>
      </c>
    </row>
    <row r="413" spans="1:16" x14ac:dyDescent="0.2">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_xlfn.XLOOKUP($D413,products!$A$2:$A$49,products!$B$2:$B$49,,0)</f>
        <v>Lib</v>
      </c>
      <c r="J413" t="str">
        <f>_xlfn.XLOOKUP(Orders[[#This Row],[Product ID]],products!$A$2:$A$49,products!$C$2:$C$49,,0)</f>
        <v>M</v>
      </c>
      <c r="K413" s="4">
        <f>_xlfn.XLOOKUP(Orders[[#This Row],[Product ID]],products!$A$2:$A$49,products!$D$2:$D$49,,0)</f>
        <v>1</v>
      </c>
      <c r="L413" s="5">
        <f>_xlfn.XLOOKUP($D413,products!$A$2:$A$49,products!$E$2:$E$49,,0)</f>
        <v>14.55</v>
      </c>
      <c r="M413" s="5">
        <f t="shared" si="18"/>
        <v>87.300000000000011</v>
      </c>
      <c r="N413" t="str">
        <f t="shared" si="19"/>
        <v>Liberica</v>
      </c>
      <c r="O413" t="str">
        <f t="shared" si="20"/>
        <v>Medium</v>
      </c>
      <c r="P413" t="str">
        <f>_xlfn.XLOOKUP(Orders[[#This Row],[Customer ID]],customers!$A$2:$A$1001,customers!$I$2:$I$1001,,0)</f>
        <v>Yes</v>
      </c>
    </row>
    <row r="414" spans="1:16" x14ac:dyDescent="0.2">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_xlfn.XLOOKUP($D414,products!$A$2:$A$49,products!$B$2:$B$49,,0)</f>
        <v>Ara</v>
      </c>
      <c r="J414" t="str">
        <f>_xlfn.XLOOKUP(Orders[[#This Row],[Product ID]],products!$A$2:$A$49,products!$C$2:$C$49,,0)</f>
        <v>M</v>
      </c>
      <c r="K414" s="4">
        <f>_xlfn.XLOOKUP(Orders[[#This Row],[Product ID]],products!$A$2:$A$49,products!$D$2:$D$49,,0)</f>
        <v>1</v>
      </c>
      <c r="L414" s="5">
        <f>_xlfn.XLOOKUP($D414,products!$A$2:$A$49,products!$E$2:$E$49,,0)</f>
        <v>11.25</v>
      </c>
      <c r="M414" s="5">
        <f t="shared" si="18"/>
        <v>56.25</v>
      </c>
      <c r="N414" t="str">
        <f t="shared" si="19"/>
        <v>Arabica</v>
      </c>
      <c r="O414" t="str">
        <f t="shared" si="20"/>
        <v>Medium</v>
      </c>
      <c r="P414" t="str">
        <f>_xlfn.XLOOKUP(Orders[[#This Row],[Customer ID]],customers!$A$2:$A$1001,customers!$I$2:$I$1001,,0)</f>
        <v>Yes</v>
      </c>
    </row>
    <row r="415" spans="1:16" x14ac:dyDescent="0.2">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_xlfn.XLOOKUP($D415,products!$A$2:$A$49,products!$B$2:$B$49,,0)</f>
        <v>Lib</v>
      </c>
      <c r="J415" t="str">
        <f>_xlfn.XLOOKUP(Orders[[#This Row],[Product ID]],products!$A$2:$A$49,products!$C$2:$C$49,,0)</f>
        <v>L</v>
      </c>
      <c r="K415" s="4">
        <f>_xlfn.XLOOKUP(Orders[[#This Row],[Product ID]],products!$A$2:$A$49,products!$D$2:$D$49,,0)</f>
        <v>2.5</v>
      </c>
      <c r="L415" s="5">
        <f>_xlfn.XLOOKUP($D415,products!$A$2:$A$49,products!$E$2:$E$49,,0)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_xlfn.XLOOKUP($D416,products!$A$2:$A$49,products!$B$2:$B$49,,0)</f>
        <v>Rob</v>
      </c>
      <c r="J416" t="str">
        <f>_xlfn.XLOOKUP(Orders[[#This Row],[Product ID]],products!$A$2:$A$49,products!$C$2:$C$49,,0)</f>
        <v>L</v>
      </c>
      <c r="K416" s="4">
        <f>_xlfn.XLOOKUP(Orders[[#This Row],[Product ID]],products!$A$2:$A$49,products!$D$2:$D$49,,0)</f>
        <v>0.2</v>
      </c>
      <c r="L416" s="5">
        <f>_xlfn.XLOOKUP($D416,products!$A$2:$A$49,products!$E$2:$E$49,,0)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_xlfn.XLOOKUP($D417,products!$A$2:$A$49,products!$B$2:$B$49,,0)</f>
        <v>Rob</v>
      </c>
      <c r="J417" t="str">
        <f>_xlfn.XLOOKUP(Orders[[#This Row],[Product ID]],products!$A$2:$A$49,products!$C$2:$C$49,,0)</f>
        <v>M</v>
      </c>
      <c r="K417" s="4">
        <f>_xlfn.XLOOKUP(Orders[[#This Row],[Product ID]],products!$A$2:$A$49,products!$D$2:$D$49,,0)</f>
        <v>0.2</v>
      </c>
      <c r="L417" s="5">
        <f>_xlfn.XLOOKUP($D417,products!$A$2:$A$49,products!$E$2:$E$49,,0)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_xlfn.XLOOKUP($D418,products!$A$2:$A$49,products!$B$2:$B$49,,0)</f>
        <v>Ara</v>
      </c>
      <c r="J418" t="str">
        <f>_xlfn.XLOOKUP(Orders[[#This Row],[Product ID]],products!$A$2:$A$49,products!$C$2:$C$49,,0)</f>
        <v>L</v>
      </c>
      <c r="K418" s="4">
        <f>_xlfn.XLOOKUP(Orders[[#This Row],[Product ID]],products!$A$2:$A$49,products!$D$2:$D$49,,0)</f>
        <v>0.5</v>
      </c>
      <c r="L418" s="5">
        <f>_xlfn.XLOOKUP($D418,products!$A$2:$A$49,products!$E$2:$E$49,,0)</f>
        <v>7.77</v>
      </c>
      <c r="M418" s="5">
        <f t="shared" si="18"/>
        <v>23.31</v>
      </c>
      <c r="N418" t="str">
        <f t="shared" si="19"/>
        <v>Arabica</v>
      </c>
      <c r="O418" t="str">
        <f t="shared" si="20"/>
        <v>Light</v>
      </c>
      <c r="P418" t="str">
        <f>_xlfn.XLOOKUP(Orders[[#This Row],[Customer ID]],customers!$A$2:$A$1001,customers!$I$2:$I$1001,,0)</f>
        <v>Yes</v>
      </c>
    </row>
    <row r="419" spans="1:16" x14ac:dyDescent="0.2">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_xlfn.XLOOKUP($D419,products!$A$2:$A$49,products!$B$2:$B$49,,0)</f>
        <v>Ara</v>
      </c>
      <c r="J419" t="str">
        <f>_xlfn.XLOOKUP(Orders[[#This Row],[Product ID]],products!$A$2:$A$49,products!$C$2:$C$49,,0)</f>
        <v>L</v>
      </c>
      <c r="K419" s="4">
        <f>_xlfn.XLOOKUP(Orders[[#This Row],[Product ID]],products!$A$2:$A$49,products!$D$2:$D$49,,0)</f>
        <v>2.5</v>
      </c>
      <c r="L419" s="5">
        <f>_xlfn.XLOOKUP($D419,products!$A$2:$A$49,products!$E$2:$E$49,,0)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_xlfn.XLOOKUP($D420,products!$A$2:$A$49,products!$B$2:$B$49,,0)</f>
        <v>Ara</v>
      </c>
      <c r="J420" t="str">
        <f>_xlfn.XLOOKUP(Orders[[#This Row],[Product ID]],products!$A$2:$A$49,products!$C$2:$C$49,,0)</f>
        <v>L</v>
      </c>
      <c r="K420" s="4">
        <f>_xlfn.XLOOKUP(Orders[[#This Row],[Product ID]],products!$A$2:$A$49,products!$D$2:$D$49,,0)</f>
        <v>2.5</v>
      </c>
      <c r="L420" s="5">
        <f>_xlfn.XLOOKUP($D420,products!$A$2:$A$49,products!$E$2:$E$49,,0)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_xlfn.XLOOKUP($D421,products!$A$2:$A$49,products!$B$2:$B$49,,0)</f>
        <v>Lib</v>
      </c>
      <c r="J421" t="str">
        <f>_xlfn.XLOOKUP(Orders[[#This Row],[Product ID]],products!$A$2:$A$49,products!$C$2:$C$49,,0)</f>
        <v>M</v>
      </c>
      <c r="K421" s="4">
        <f>_xlfn.XLOOKUP(Orders[[#This Row],[Product ID]],products!$A$2:$A$49,products!$D$2:$D$49,,0)</f>
        <v>0.5</v>
      </c>
      <c r="L421" s="5">
        <f>_xlfn.XLOOKUP($D421,products!$A$2:$A$49,products!$E$2:$E$49,,0)</f>
        <v>8.73</v>
      </c>
      <c r="M421" s="5">
        <f t="shared" si="18"/>
        <v>8.73</v>
      </c>
      <c r="N421" t="str">
        <f t="shared" si="19"/>
        <v>Liberica</v>
      </c>
      <c r="O421" t="str">
        <f t="shared" si="20"/>
        <v>Medium</v>
      </c>
      <c r="P421" t="str">
        <f>_xlfn.XLOOKUP(Orders[[#This Row],[Customer ID]],customers!$A$2:$A$1001,customers!$I$2:$I$1001,,0)</f>
        <v>Yes</v>
      </c>
    </row>
    <row r="422" spans="1:16" x14ac:dyDescent="0.2">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_xlfn.XLOOKUP($D422,products!$A$2:$A$49,products!$B$2:$B$49,,0)</f>
        <v>Lib</v>
      </c>
      <c r="J422" t="str">
        <f>_xlfn.XLOOKUP(Orders[[#This Row],[Product ID]],products!$A$2:$A$49,products!$C$2:$C$49,,0)</f>
        <v>D</v>
      </c>
      <c r="K422" s="4">
        <f>_xlfn.XLOOKUP(Orders[[#This Row],[Product ID]],products!$A$2:$A$49,products!$D$2:$D$49,,0)</f>
        <v>0.5</v>
      </c>
      <c r="L422" s="5">
        <f>_xlfn.XLOOKUP($D422,products!$A$2:$A$49,products!$E$2:$E$49,,0)</f>
        <v>7.77</v>
      </c>
      <c r="M422" s="5">
        <f t="shared" si="18"/>
        <v>31.08</v>
      </c>
      <c r="N422" t="str">
        <f t="shared" si="19"/>
        <v>Liberica</v>
      </c>
      <c r="O422" t="str">
        <f t="shared" si="20"/>
        <v>Dark</v>
      </c>
      <c r="P422" t="str">
        <f>_xlfn.XLOOKUP(Orders[[#This Row],[Customer ID]],customers!$A$2:$A$1001,customers!$I$2:$I$1001,,0)</f>
        <v>No</v>
      </c>
    </row>
    <row r="423" spans="1:16" x14ac:dyDescent="0.2">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_xlfn.XLOOKUP($D423,products!$A$2:$A$49,products!$B$2:$B$49,,0)</f>
        <v>Ara</v>
      </c>
      <c r="J423" t="str">
        <f>_xlfn.XLOOKUP(Orders[[#This Row],[Product ID]],products!$A$2:$A$49,products!$C$2:$C$49,,0)</f>
        <v>D</v>
      </c>
      <c r="K423" s="4">
        <f>_xlfn.XLOOKUP(Orders[[#This Row],[Product ID]],products!$A$2:$A$49,products!$D$2:$D$49,,0)</f>
        <v>2.5</v>
      </c>
      <c r="L423" s="5">
        <f>_xlfn.XLOOKUP($D423,products!$A$2:$A$49,products!$E$2:$E$49,,0)</f>
        <v>22.884999999999998</v>
      </c>
      <c r="M423" s="5">
        <f t="shared" si="18"/>
        <v>137.31</v>
      </c>
      <c r="N423" t="str">
        <f t="shared" si="19"/>
        <v>Arabica</v>
      </c>
      <c r="O423" t="str">
        <f t="shared" si="20"/>
        <v>Dark</v>
      </c>
      <c r="P423" t="str">
        <f>_xlfn.XLOOKUP(Orders[[#This Row],[Customer ID]],customers!$A$2:$A$1001,customers!$I$2:$I$1001,,0)</f>
        <v>No</v>
      </c>
    </row>
    <row r="424" spans="1:16" x14ac:dyDescent="0.2">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_xlfn.XLOOKUP($D424,products!$A$2:$A$49,products!$B$2:$B$49,,0)</f>
        <v>Ara</v>
      </c>
      <c r="J424" t="str">
        <f>_xlfn.XLOOKUP(Orders[[#This Row],[Product ID]],products!$A$2:$A$49,products!$C$2:$C$49,,0)</f>
        <v>D</v>
      </c>
      <c r="K424" s="4">
        <f>_xlfn.XLOOKUP(Orders[[#This Row],[Product ID]],products!$A$2:$A$49,products!$D$2:$D$49,,0)</f>
        <v>0.5</v>
      </c>
      <c r="L424" s="5">
        <f>_xlfn.XLOOKUP($D424,products!$A$2:$A$49,products!$E$2:$E$49,,0)</f>
        <v>5.97</v>
      </c>
      <c r="M424" s="5">
        <f t="shared" si="18"/>
        <v>29.849999999999998</v>
      </c>
      <c r="N424" t="str">
        <f t="shared" si="19"/>
        <v>Arabica</v>
      </c>
      <c r="O424" t="str">
        <f t="shared" si="20"/>
        <v>Dark</v>
      </c>
      <c r="P424" t="str">
        <f>_xlfn.XLOOKUP(Orders[[#This Row],[Customer ID]],customers!$A$2:$A$1001,customers!$I$2:$I$1001,,0)</f>
        <v>No</v>
      </c>
    </row>
    <row r="425" spans="1:16" x14ac:dyDescent="0.2">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_xlfn.XLOOKUP($D425,products!$A$2:$A$49,products!$B$2:$B$49,,0)</f>
        <v>Rob</v>
      </c>
      <c r="J425" t="str">
        <f>_xlfn.XLOOKUP(Orders[[#This Row],[Product ID]],products!$A$2:$A$49,products!$C$2:$C$49,,0)</f>
        <v>M</v>
      </c>
      <c r="K425" s="4">
        <f>_xlfn.XLOOKUP(Orders[[#This Row],[Product ID]],products!$A$2:$A$49,products!$D$2:$D$49,,0)</f>
        <v>0.5</v>
      </c>
      <c r="L425" s="5">
        <f>_xlfn.XLOOKUP($D425,products!$A$2:$A$49,products!$E$2:$E$49,,0)</f>
        <v>5.97</v>
      </c>
      <c r="M425" s="5">
        <f t="shared" si="18"/>
        <v>17.91</v>
      </c>
      <c r="N425" t="str">
        <f t="shared" si="19"/>
        <v>Robusta</v>
      </c>
      <c r="O425" t="str">
        <f t="shared" si="20"/>
        <v>Medium</v>
      </c>
      <c r="P425" t="str">
        <f>_xlfn.XLOOKUP(Orders[[#This Row],[Customer ID]],customers!$A$2:$A$1001,customers!$I$2:$I$1001,,0)</f>
        <v>No</v>
      </c>
    </row>
    <row r="426" spans="1:16" x14ac:dyDescent="0.2">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_xlfn.XLOOKUP($D426,products!$A$2:$A$49,products!$B$2:$B$49,,0)</f>
        <v>Exc</v>
      </c>
      <c r="J426" t="str">
        <f>_xlfn.XLOOKUP(Orders[[#This Row],[Product ID]],products!$A$2:$A$49,products!$C$2:$C$49,,0)</f>
        <v>L</v>
      </c>
      <c r="K426" s="4">
        <f>_xlfn.XLOOKUP(Orders[[#This Row],[Product ID]],products!$A$2:$A$49,products!$D$2:$D$49,,0)</f>
        <v>0.5</v>
      </c>
      <c r="L426" s="5">
        <f>_xlfn.XLOOKUP($D426,products!$A$2:$A$49,products!$E$2:$E$49,,0)</f>
        <v>8.91</v>
      </c>
      <c r="M426" s="5">
        <f t="shared" si="18"/>
        <v>26.73</v>
      </c>
      <c r="N426" t="str">
        <f t="shared" si="19"/>
        <v>Excelsa</v>
      </c>
      <c r="O426" t="str">
        <f t="shared" si="20"/>
        <v>Light</v>
      </c>
      <c r="P426" t="str">
        <f>_xlfn.XLOOKUP(Orders[[#This Row],[Customer ID]],customers!$A$2:$A$1001,customers!$I$2:$I$1001,,0)</f>
        <v>Yes</v>
      </c>
    </row>
    <row r="427" spans="1:16" x14ac:dyDescent="0.2">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_xlfn.XLOOKUP($D427,products!$A$2:$A$49,products!$B$2:$B$49,,0)</f>
        <v>Rob</v>
      </c>
      <c r="J427" t="str">
        <f>_xlfn.XLOOKUP(Orders[[#This Row],[Product ID]],products!$A$2:$A$49,products!$C$2:$C$49,,0)</f>
        <v>D</v>
      </c>
      <c r="K427" s="4">
        <f>_xlfn.XLOOKUP(Orders[[#This Row],[Product ID]],products!$A$2:$A$49,products!$D$2:$D$49,,0)</f>
        <v>1</v>
      </c>
      <c r="L427" s="5">
        <f>_xlfn.XLOOKUP($D427,products!$A$2:$A$49,products!$E$2:$E$49,,0)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_xlfn.XLOOKUP($D428,products!$A$2:$A$49,products!$B$2:$B$49,,0)</f>
        <v>Rob</v>
      </c>
      <c r="J428" t="str">
        <f>_xlfn.XLOOKUP(Orders[[#This Row],[Product ID]],products!$A$2:$A$49,products!$C$2:$C$49,,0)</f>
        <v>L</v>
      </c>
      <c r="K428" s="4">
        <f>_xlfn.XLOOKUP(Orders[[#This Row],[Product ID]],products!$A$2:$A$49,products!$D$2:$D$49,,0)</f>
        <v>0.2</v>
      </c>
      <c r="L428" s="5">
        <f>_xlfn.XLOOKUP($D428,products!$A$2:$A$49,products!$E$2:$E$49,,0)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_xlfn.XLOOKUP($D429,products!$A$2:$A$49,products!$B$2:$B$49,,0)</f>
        <v>Ara</v>
      </c>
      <c r="J429" t="str">
        <f>_xlfn.XLOOKUP(Orders[[#This Row],[Product ID]],products!$A$2:$A$49,products!$C$2:$C$49,,0)</f>
        <v>M</v>
      </c>
      <c r="K429" s="4">
        <f>_xlfn.XLOOKUP(Orders[[#This Row],[Product ID]],products!$A$2:$A$49,products!$D$2:$D$49,,0)</f>
        <v>2.5</v>
      </c>
      <c r="L429" s="5">
        <f>_xlfn.XLOOKUP($D429,products!$A$2:$A$49,products!$E$2:$E$49,,0)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_xlfn.XLOOKUP($D430,products!$A$2:$A$49,products!$B$2:$B$49,,0)</f>
        <v>Rob</v>
      </c>
      <c r="J430" t="str">
        <f>_xlfn.XLOOKUP(Orders[[#This Row],[Product ID]],products!$A$2:$A$49,products!$C$2:$C$49,,0)</f>
        <v>L</v>
      </c>
      <c r="K430" s="4">
        <f>_xlfn.XLOOKUP(Orders[[#This Row],[Product ID]],products!$A$2:$A$49,products!$D$2:$D$49,,0)</f>
        <v>1</v>
      </c>
      <c r="L430" s="5">
        <f>_xlfn.XLOOKUP($D430,products!$A$2:$A$49,products!$E$2:$E$49,,0)</f>
        <v>11.95</v>
      </c>
      <c r="M430" s="5">
        <f t="shared" si="18"/>
        <v>59.75</v>
      </c>
      <c r="N430" t="str">
        <f t="shared" si="19"/>
        <v>Robusta</v>
      </c>
      <c r="O430" t="str">
        <f t="shared" si="20"/>
        <v>Light</v>
      </c>
      <c r="P430" t="str">
        <f>_xlfn.XLOOKUP(Orders[[#This Row],[Customer ID]],customers!$A$2:$A$1001,customers!$I$2:$I$1001,,0)</f>
        <v>No</v>
      </c>
    </row>
    <row r="431" spans="1:16" x14ac:dyDescent="0.2">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_xlfn.XLOOKUP($D431,products!$A$2:$A$49,products!$B$2:$B$49,,0)</f>
        <v>Ara</v>
      </c>
      <c r="J431" t="str">
        <f>_xlfn.XLOOKUP(Orders[[#This Row],[Product ID]],products!$A$2:$A$49,products!$C$2:$C$49,,0)</f>
        <v>L</v>
      </c>
      <c r="K431" s="4">
        <f>_xlfn.XLOOKUP(Orders[[#This Row],[Product ID]],products!$A$2:$A$49,products!$D$2:$D$49,,0)</f>
        <v>1</v>
      </c>
      <c r="L431" s="5">
        <f>_xlfn.XLOOKUP($D431,products!$A$2:$A$49,products!$E$2:$E$49,,0)</f>
        <v>12.95</v>
      </c>
      <c r="M431" s="5">
        <f t="shared" si="18"/>
        <v>77.699999999999989</v>
      </c>
      <c r="N431" t="str">
        <f t="shared" si="19"/>
        <v>Arabica</v>
      </c>
      <c r="O431" t="str">
        <f t="shared" si="20"/>
        <v>Light</v>
      </c>
      <c r="P431" t="str">
        <f>_xlfn.XLOOKUP(Orders[[#This Row],[Customer ID]],customers!$A$2:$A$1001,customers!$I$2:$I$1001,,0)</f>
        <v>No</v>
      </c>
    </row>
    <row r="432" spans="1:16" x14ac:dyDescent="0.2">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_xlfn.XLOOKUP($D432,products!$A$2:$A$49,products!$B$2:$B$49,,0)</f>
        <v>Rob</v>
      </c>
      <c r="J432" t="str">
        <f>_xlfn.XLOOKUP(Orders[[#This Row],[Product ID]],products!$A$2:$A$49,products!$C$2:$C$49,,0)</f>
        <v>D</v>
      </c>
      <c r="K432" s="4">
        <f>_xlfn.XLOOKUP(Orders[[#This Row],[Product ID]],products!$A$2:$A$49,products!$D$2:$D$49,,0)</f>
        <v>0.2</v>
      </c>
      <c r="L432" s="5">
        <f>_xlfn.XLOOKUP($D432,products!$A$2:$A$49,products!$E$2:$E$49,,0)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_xlfn.XLOOKUP($D433,products!$A$2:$A$49,products!$B$2:$B$49,,0)</f>
        <v>Exc</v>
      </c>
      <c r="J433" t="str">
        <f>_xlfn.XLOOKUP(Orders[[#This Row],[Product ID]],products!$A$2:$A$49,products!$C$2:$C$49,,0)</f>
        <v>D</v>
      </c>
      <c r="K433" s="4">
        <f>_xlfn.XLOOKUP(Orders[[#This Row],[Product ID]],products!$A$2:$A$49,products!$D$2:$D$49,,0)</f>
        <v>2.5</v>
      </c>
      <c r="L433" s="5">
        <f>_xlfn.XLOOKUP($D433,products!$A$2:$A$49,products!$E$2:$E$49,,0)</f>
        <v>27.945</v>
      </c>
      <c r="M433" s="5">
        <f t="shared" si="18"/>
        <v>83.835000000000008</v>
      </c>
      <c r="N433" t="str">
        <f t="shared" si="19"/>
        <v>Excelsa</v>
      </c>
      <c r="O433" t="str">
        <f t="shared" si="20"/>
        <v>Dark</v>
      </c>
      <c r="P433" t="str">
        <f>_xlfn.XLOOKUP(Orders[[#This Row],[Customer ID]],customers!$A$2:$A$1001,customers!$I$2:$I$1001,,0)</f>
        <v>Yes</v>
      </c>
    </row>
    <row r="434" spans="1:16" x14ac:dyDescent="0.2">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_xlfn.XLOOKUP($D434,products!$A$2:$A$49,products!$B$2:$B$49,,0)</f>
        <v>Ara</v>
      </c>
      <c r="J434" t="str">
        <f>_xlfn.XLOOKUP(Orders[[#This Row],[Product ID]],products!$A$2:$A$49,products!$C$2:$C$49,,0)</f>
        <v>M</v>
      </c>
      <c r="K434" s="4">
        <f>_xlfn.XLOOKUP(Orders[[#This Row],[Product ID]],products!$A$2:$A$49,products!$D$2:$D$49,,0)</f>
        <v>1</v>
      </c>
      <c r="L434" s="5">
        <f>_xlfn.XLOOKUP($D434,products!$A$2:$A$49,products!$E$2:$E$49,,0)</f>
        <v>11.25</v>
      </c>
      <c r="M434" s="5">
        <f t="shared" si="18"/>
        <v>22.5</v>
      </c>
      <c r="N434" t="str">
        <f t="shared" si="19"/>
        <v>Arabica</v>
      </c>
      <c r="O434" t="str">
        <f t="shared" si="20"/>
        <v>Medium</v>
      </c>
      <c r="P434" t="str">
        <f>_xlfn.XLOOKUP(Orders[[#This Row],[Customer ID]],customers!$A$2:$A$1001,customers!$I$2:$I$1001,,0)</f>
        <v>No</v>
      </c>
    </row>
    <row r="435" spans="1:16" x14ac:dyDescent="0.2">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_xlfn.XLOOKUP($D435,products!$A$2:$A$49,products!$B$2:$B$49,,0)</f>
        <v>Lib</v>
      </c>
      <c r="J435" t="str">
        <f>_xlfn.XLOOKUP(Orders[[#This Row],[Product ID]],products!$A$2:$A$49,products!$C$2:$C$49,,0)</f>
        <v>M</v>
      </c>
      <c r="K435" s="4">
        <f>_xlfn.XLOOKUP(Orders[[#This Row],[Product ID]],products!$A$2:$A$49,products!$D$2:$D$49,,0)</f>
        <v>2.5</v>
      </c>
      <c r="L435" s="5">
        <f>_xlfn.XLOOKUP($D435,products!$A$2:$A$49,products!$E$2:$E$49,,0)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_xlfn.XLOOKUP($D436,products!$A$2:$A$49,products!$B$2:$B$49,,0)</f>
        <v>Ara</v>
      </c>
      <c r="J436" t="str">
        <f>_xlfn.XLOOKUP(Orders[[#This Row],[Product ID]],products!$A$2:$A$49,products!$C$2:$C$49,,0)</f>
        <v>M</v>
      </c>
      <c r="K436" s="4">
        <f>_xlfn.XLOOKUP(Orders[[#This Row],[Product ID]],products!$A$2:$A$49,products!$D$2:$D$49,,0)</f>
        <v>1</v>
      </c>
      <c r="L436" s="5">
        <f>_xlfn.XLOOKUP($D436,products!$A$2:$A$49,products!$E$2:$E$49,,0)</f>
        <v>11.25</v>
      </c>
      <c r="M436" s="5">
        <f t="shared" si="18"/>
        <v>67.5</v>
      </c>
      <c r="N436" t="str">
        <f t="shared" si="19"/>
        <v>Arabica</v>
      </c>
      <c r="O436" t="str">
        <f t="shared" si="20"/>
        <v>Medium</v>
      </c>
      <c r="P436" t="str">
        <f>_xlfn.XLOOKUP(Orders[[#This Row],[Customer ID]],customers!$A$2:$A$1001,customers!$I$2:$I$1001,,0)</f>
        <v>No</v>
      </c>
    </row>
    <row r="437" spans="1:16" x14ac:dyDescent="0.2">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_xlfn.XLOOKUP($D437,products!$A$2:$A$49,products!$B$2:$B$49,,0)</f>
        <v>Exc</v>
      </c>
      <c r="J437" t="str">
        <f>_xlfn.XLOOKUP(Orders[[#This Row],[Product ID]],products!$A$2:$A$49,products!$C$2:$C$49,,0)</f>
        <v>M</v>
      </c>
      <c r="K437" s="4">
        <f>_xlfn.XLOOKUP(Orders[[#This Row],[Product ID]],products!$A$2:$A$49,products!$D$2:$D$49,,0)</f>
        <v>0.5</v>
      </c>
      <c r="L437" s="5">
        <f>_xlfn.XLOOKUP($D437,products!$A$2:$A$49,products!$E$2:$E$49,,0)</f>
        <v>8.25</v>
      </c>
      <c r="M437" s="5">
        <f t="shared" si="18"/>
        <v>8.25</v>
      </c>
      <c r="N437" t="str">
        <f t="shared" si="19"/>
        <v>Excelsa</v>
      </c>
      <c r="O437" t="str">
        <f t="shared" si="20"/>
        <v>Medium</v>
      </c>
      <c r="P437" t="str">
        <f>_xlfn.XLOOKUP(Orders[[#This Row],[Customer ID]],customers!$A$2:$A$1001,customers!$I$2:$I$1001,,0)</f>
        <v>No</v>
      </c>
    </row>
    <row r="438" spans="1:16" x14ac:dyDescent="0.2">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_xlfn.XLOOKUP($D438,products!$A$2:$A$49,products!$B$2:$B$49,,0)</f>
        <v>Lib</v>
      </c>
      <c r="J438" t="str">
        <f>_xlfn.XLOOKUP(Orders[[#This Row],[Product ID]],products!$A$2:$A$49,products!$C$2:$C$49,,0)</f>
        <v>L</v>
      </c>
      <c r="K438" s="4">
        <f>_xlfn.XLOOKUP(Orders[[#This Row],[Product ID]],products!$A$2:$A$49,products!$D$2:$D$49,,0)</f>
        <v>0.2</v>
      </c>
      <c r="L438" s="5">
        <f>_xlfn.XLOOKUP($D438,products!$A$2:$A$49,products!$E$2:$E$49,,0)</f>
        <v>4.7549999999999999</v>
      </c>
      <c r="M438" s="5">
        <f t="shared" si="18"/>
        <v>9.51</v>
      </c>
      <c r="N438" t="str">
        <f t="shared" si="19"/>
        <v>Liberica</v>
      </c>
      <c r="O438" t="str">
        <f t="shared" si="20"/>
        <v>Light</v>
      </c>
      <c r="P438" t="str">
        <f>_xlfn.XLOOKUP(Orders[[#This Row],[Customer ID]],customers!$A$2:$A$1001,customers!$I$2:$I$1001,,0)</f>
        <v>Yes</v>
      </c>
    </row>
    <row r="439" spans="1:16" x14ac:dyDescent="0.2">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_xlfn.XLOOKUP($D439,products!$A$2:$A$49,products!$B$2:$B$49,,0)</f>
        <v>Lib</v>
      </c>
      <c r="J439" t="str">
        <f>_xlfn.XLOOKUP(Orders[[#This Row],[Product ID]],products!$A$2:$A$49,products!$C$2:$C$49,,0)</f>
        <v>D</v>
      </c>
      <c r="K439" s="4">
        <f>_xlfn.XLOOKUP(Orders[[#This Row],[Product ID]],products!$A$2:$A$49,products!$D$2:$D$49,,0)</f>
        <v>2.5</v>
      </c>
      <c r="L439" s="5">
        <f>_xlfn.XLOOKUP($D439,products!$A$2:$A$49,products!$E$2:$E$49,,0)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_xlfn.XLOOKUP($D440,products!$A$2:$A$49,products!$B$2:$B$49,,0)</f>
        <v>Lib</v>
      </c>
      <c r="J440" t="str">
        <f>_xlfn.XLOOKUP(Orders[[#This Row],[Product ID]],products!$A$2:$A$49,products!$C$2:$C$49,,0)</f>
        <v>D</v>
      </c>
      <c r="K440" s="4">
        <f>_xlfn.XLOOKUP(Orders[[#This Row],[Product ID]],products!$A$2:$A$49,products!$D$2:$D$49,,0)</f>
        <v>0.5</v>
      </c>
      <c r="L440" s="5">
        <f>_xlfn.XLOOKUP($D440,products!$A$2:$A$49,products!$E$2:$E$49,,0)</f>
        <v>7.77</v>
      </c>
      <c r="M440" s="5">
        <f t="shared" si="18"/>
        <v>15.54</v>
      </c>
      <c r="N440" t="str">
        <f t="shared" si="19"/>
        <v>Liberica</v>
      </c>
      <c r="O440" t="str">
        <f t="shared" si="20"/>
        <v>Dark</v>
      </c>
      <c r="P440" t="str">
        <f>_xlfn.XLOOKUP(Orders[[#This Row],[Customer ID]],customers!$A$2:$A$1001,customers!$I$2:$I$1001,,0)</f>
        <v>No</v>
      </c>
    </row>
    <row r="441" spans="1:16" x14ac:dyDescent="0.2">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_xlfn.XLOOKUP($D441,products!$A$2:$A$49,products!$B$2:$B$49,,0)</f>
        <v>Exc</v>
      </c>
      <c r="J441" t="str">
        <f>_xlfn.XLOOKUP(Orders[[#This Row],[Product ID]],products!$A$2:$A$49,products!$C$2:$C$49,,0)</f>
        <v>L</v>
      </c>
      <c r="K441" s="4">
        <f>_xlfn.XLOOKUP(Orders[[#This Row],[Product ID]],products!$A$2:$A$49,products!$D$2:$D$49,,0)</f>
        <v>0.5</v>
      </c>
      <c r="L441" s="5">
        <f>_xlfn.XLOOKUP($D441,products!$A$2:$A$49,products!$E$2:$E$49,,0)</f>
        <v>8.91</v>
      </c>
      <c r="M441" s="5">
        <f t="shared" si="18"/>
        <v>35.64</v>
      </c>
      <c r="N441" t="str">
        <f t="shared" si="19"/>
        <v>Excelsa</v>
      </c>
      <c r="O441" t="str">
        <f t="shared" si="20"/>
        <v>Light</v>
      </c>
      <c r="P441" t="str">
        <f>_xlfn.XLOOKUP(Orders[[#This Row],[Customer ID]],customers!$A$2:$A$1001,customers!$I$2:$I$1001,,0)</f>
        <v>No</v>
      </c>
    </row>
    <row r="442" spans="1:16" x14ac:dyDescent="0.2">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_xlfn.XLOOKUP($D442,products!$A$2:$A$49,products!$B$2:$B$49,,0)</f>
        <v>Ara</v>
      </c>
      <c r="J442" t="str">
        <f>_xlfn.XLOOKUP(Orders[[#This Row],[Product ID]],products!$A$2:$A$49,products!$C$2:$C$49,,0)</f>
        <v>M</v>
      </c>
      <c r="K442" s="4">
        <f>_xlfn.XLOOKUP(Orders[[#This Row],[Product ID]],products!$A$2:$A$49,products!$D$2:$D$49,,0)</f>
        <v>2.5</v>
      </c>
      <c r="L442" s="5">
        <f>_xlfn.XLOOKUP($D442,products!$A$2:$A$49,products!$E$2:$E$49,,0)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_xlfn.XLOOKUP($D443,products!$A$2:$A$49,products!$B$2:$B$49,,0)</f>
        <v>Exc</v>
      </c>
      <c r="J443" t="str">
        <f>_xlfn.XLOOKUP(Orders[[#This Row],[Product ID]],products!$A$2:$A$49,products!$C$2:$C$49,,0)</f>
        <v>D</v>
      </c>
      <c r="K443" s="4">
        <f>_xlfn.XLOOKUP(Orders[[#This Row],[Product ID]],products!$A$2:$A$49,products!$D$2:$D$49,,0)</f>
        <v>1</v>
      </c>
      <c r="L443" s="5">
        <f>_xlfn.XLOOKUP($D443,products!$A$2:$A$49,products!$E$2:$E$49,,0)</f>
        <v>12.15</v>
      </c>
      <c r="M443" s="5">
        <f t="shared" si="18"/>
        <v>36.450000000000003</v>
      </c>
      <c r="N443" t="str">
        <f t="shared" si="19"/>
        <v>Excelsa</v>
      </c>
      <c r="O443" t="str">
        <f t="shared" si="20"/>
        <v>Dark</v>
      </c>
      <c r="P443" t="str">
        <f>_xlfn.XLOOKUP(Orders[[#This Row],[Customer ID]],customers!$A$2:$A$1001,customers!$I$2:$I$1001,,0)</f>
        <v>Yes</v>
      </c>
    </row>
    <row r="444" spans="1:16" x14ac:dyDescent="0.2">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_xlfn.XLOOKUP($D444,products!$A$2:$A$49,products!$B$2:$B$49,,0)</f>
        <v>Rob</v>
      </c>
      <c r="J444" t="str">
        <f>_xlfn.XLOOKUP(Orders[[#This Row],[Product ID]],products!$A$2:$A$49,products!$C$2:$C$49,,0)</f>
        <v>L</v>
      </c>
      <c r="K444" s="4">
        <f>_xlfn.XLOOKUP(Orders[[#This Row],[Product ID]],products!$A$2:$A$49,products!$D$2:$D$49,,0)</f>
        <v>0.5</v>
      </c>
      <c r="L444" s="5">
        <f>_xlfn.XLOOKUP($D444,products!$A$2:$A$49,products!$E$2:$E$49,,0)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_xlfn.XLOOKUP($D445,products!$A$2:$A$49,products!$B$2:$B$49,,0)</f>
        <v>Exc</v>
      </c>
      <c r="J445" t="str">
        <f>_xlfn.XLOOKUP(Orders[[#This Row],[Product ID]],products!$A$2:$A$49,products!$C$2:$C$49,,0)</f>
        <v>L</v>
      </c>
      <c r="K445" s="4">
        <f>_xlfn.XLOOKUP(Orders[[#This Row],[Product ID]],products!$A$2:$A$49,products!$D$2:$D$49,,0)</f>
        <v>0.2</v>
      </c>
      <c r="L445" s="5">
        <f>_xlfn.XLOOKUP($D445,products!$A$2:$A$49,products!$E$2:$E$49,,0)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_xlfn.XLOOKUP($D446,products!$A$2:$A$49,products!$B$2:$B$49,,0)</f>
        <v>Exc</v>
      </c>
      <c r="J446" t="str">
        <f>_xlfn.XLOOKUP(Orders[[#This Row],[Product ID]],products!$A$2:$A$49,products!$C$2:$C$49,,0)</f>
        <v>M</v>
      </c>
      <c r="K446" s="4">
        <f>_xlfn.XLOOKUP(Orders[[#This Row],[Product ID]],products!$A$2:$A$49,products!$D$2:$D$49,,0)</f>
        <v>0.2</v>
      </c>
      <c r="L446" s="5">
        <f>_xlfn.XLOOKUP($D446,products!$A$2:$A$49,products!$E$2:$E$49,,0)</f>
        <v>4.125</v>
      </c>
      <c r="M446" s="5">
        <f t="shared" si="18"/>
        <v>24.75</v>
      </c>
      <c r="N446" t="str">
        <f t="shared" si="19"/>
        <v>Excelsa</v>
      </c>
      <c r="O446" t="str">
        <f t="shared" si="20"/>
        <v>Medium</v>
      </c>
      <c r="P446" t="str">
        <f>_xlfn.XLOOKUP(Orders[[#This Row],[Customer ID]],customers!$A$2:$A$1001,customers!$I$2:$I$1001,,0)</f>
        <v>No</v>
      </c>
    </row>
    <row r="447" spans="1:16" x14ac:dyDescent="0.2">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_xlfn.XLOOKUP($D447,products!$A$2:$A$49,products!$B$2:$B$49,,0)</f>
        <v>Lib</v>
      </c>
      <c r="J447" t="str">
        <f>_xlfn.XLOOKUP(Orders[[#This Row],[Product ID]],products!$A$2:$A$49,products!$C$2:$C$49,,0)</f>
        <v>M</v>
      </c>
      <c r="K447" s="4">
        <f>_xlfn.XLOOKUP(Orders[[#This Row],[Product ID]],products!$A$2:$A$49,products!$D$2:$D$49,,0)</f>
        <v>2.5</v>
      </c>
      <c r="L447" s="5">
        <f>_xlfn.XLOOKUP($D447,products!$A$2:$A$49,products!$E$2:$E$49,,0)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_xlfn.XLOOKUP($D448,products!$A$2:$A$49,products!$B$2:$B$49,,0)</f>
        <v>Lib</v>
      </c>
      <c r="J448" t="str">
        <f>_xlfn.XLOOKUP(Orders[[#This Row],[Product ID]],products!$A$2:$A$49,products!$C$2:$C$49,,0)</f>
        <v>M</v>
      </c>
      <c r="K448" s="4">
        <f>_xlfn.XLOOKUP(Orders[[#This Row],[Product ID]],products!$A$2:$A$49,products!$D$2:$D$49,,0)</f>
        <v>0.5</v>
      </c>
      <c r="L448" s="5">
        <f>_xlfn.XLOOKUP($D448,products!$A$2:$A$49,products!$E$2:$E$49,,0)</f>
        <v>8.73</v>
      </c>
      <c r="M448" s="5">
        <f t="shared" si="18"/>
        <v>8.73</v>
      </c>
      <c r="N448" t="str">
        <f t="shared" si="19"/>
        <v>Liberica</v>
      </c>
      <c r="O448" t="str">
        <f t="shared" si="20"/>
        <v>Medium</v>
      </c>
      <c r="P448" t="str">
        <f>_xlfn.XLOOKUP(Orders[[#This Row],[Customer ID]],customers!$A$2:$A$1001,customers!$I$2:$I$1001,,0)</f>
        <v>Yes</v>
      </c>
    </row>
    <row r="449" spans="1:16" x14ac:dyDescent="0.2">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_xlfn.XLOOKUP($D449,products!$A$2:$A$49,products!$B$2:$B$49,,0)</f>
        <v>Rob</v>
      </c>
      <c r="J449" t="str">
        <f>_xlfn.XLOOKUP(Orders[[#This Row],[Product ID]],products!$A$2:$A$49,products!$C$2:$C$49,,0)</f>
        <v>M</v>
      </c>
      <c r="K449" s="4">
        <f>_xlfn.XLOOKUP(Orders[[#This Row],[Product ID]],products!$A$2:$A$49,products!$D$2:$D$49,,0)</f>
        <v>0.5</v>
      </c>
      <c r="L449" s="5">
        <f>_xlfn.XLOOKUP($D449,products!$A$2:$A$49,products!$E$2:$E$49,,0)</f>
        <v>5.97</v>
      </c>
      <c r="M449" s="5">
        <f t="shared" si="18"/>
        <v>17.91</v>
      </c>
      <c r="N449" t="str">
        <f t="shared" si="19"/>
        <v>Robusta</v>
      </c>
      <c r="O449" t="str">
        <f t="shared" si="20"/>
        <v>Medium</v>
      </c>
      <c r="P449" t="str">
        <f>_xlfn.XLOOKUP(Orders[[#This Row],[Customer ID]],customers!$A$2:$A$1001,customers!$I$2:$I$1001,,0)</f>
        <v>No</v>
      </c>
    </row>
    <row r="450" spans="1:16" x14ac:dyDescent="0.2">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_xlfn.XLOOKUP($D450,products!$A$2:$A$49,products!$B$2:$B$49,,0)</f>
        <v>Rob</v>
      </c>
      <c r="J450" t="str">
        <f>_xlfn.XLOOKUP(Orders[[#This Row],[Product ID]],products!$A$2:$A$49,products!$C$2:$C$49,,0)</f>
        <v>L</v>
      </c>
      <c r="K450" s="4">
        <f>_xlfn.XLOOKUP(Orders[[#This Row],[Product ID]],products!$A$2:$A$49,products!$D$2:$D$49,,0)</f>
        <v>0.5</v>
      </c>
      <c r="L450" s="5">
        <f>_xlfn.XLOOKUP($D450,products!$A$2:$A$49,products!$E$2:$E$49,,0)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_xlfn.XLOOKUP($D451,products!$A$2:$A$49,products!$B$2:$B$49,,0)</f>
        <v>Rob</v>
      </c>
      <c r="J451" t="str">
        <f>_xlfn.XLOOKUP(Orders[[#This Row],[Product ID]],products!$A$2:$A$49,products!$C$2:$C$49,,0)</f>
        <v>D</v>
      </c>
      <c r="K451" s="4">
        <f>_xlfn.XLOOKUP(Orders[[#This Row],[Product ID]],products!$A$2:$A$49,products!$D$2:$D$49,,0)</f>
        <v>0.2</v>
      </c>
      <c r="L451" s="5">
        <f>_xlfn.XLOOKUP($D451,products!$A$2:$A$49,products!$E$2:$E$49,,0)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_xlfn.XLOOKUP($D452,products!$A$2:$A$49,products!$B$2:$B$49,,0)</f>
        <v>Lib</v>
      </c>
      <c r="J452" t="str">
        <f>_xlfn.XLOOKUP(Orders[[#This Row],[Product ID]],products!$A$2:$A$49,products!$C$2:$C$49,,0)</f>
        <v>L</v>
      </c>
      <c r="K452" s="4">
        <f>_xlfn.XLOOKUP(Orders[[#This Row],[Product ID]],products!$A$2:$A$49,products!$D$2:$D$49,,0)</f>
        <v>0.2</v>
      </c>
      <c r="L452" s="5">
        <f>_xlfn.XLOOKUP($D452,products!$A$2:$A$49,products!$E$2:$E$49,,0)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_xlfn.XLOOKUP($D453,products!$A$2:$A$49,products!$B$2:$B$49,,0)</f>
        <v>Rob</v>
      </c>
      <c r="J453" t="str">
        <f>_xlfn.XLOOKUP(Orders[[#This Row],[Product ID]],products!$A$2:$A$49,products!$C$2:$C$49,,0)</f>
        <v>D</v>
      </c>
      <c r="K453" s="4">
        <f>_xlfn.XLOOKUP(Orders[[#This Row],[Product ID]],products!$A$2:$A$49,products!$D$2:$D$49,,0)</f>
        <v>2.5</v>
      </c>
      <c r="L453" s="5">
        <f>_xlfn.XLOOKUP($D453,products!$A$2:$A$49,products!$E$2:$E$49,,0)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_xlfn.XLOOKUP($D454,products!$A$2:$A$49,products!$B$2:$B$49,,0)</f>
        <v>Ara</v>
      </c>
      <c r="J454" t="str">
        <f>_xlfn.XLOOKUP(Orders[[#This Row],[Product ID]],products!$A$2:$A$49,products!$C$2:$C$49,,0)</f>
        <v>L</v>
      </c>
      <c r="K454" s="4">
        <f>_xlfn.XLOOKUP(Orders[[#This Row],[Product ID]],products!$A$2:$A$49,products!$D$2:$D$49,,0)</f>
        <v>0.2</v>
      </c>
      <c r="L454" s="5">
        <f>_xlfn.XLOOKUP($D454,products!$A$2:$A$49,products!$E$2:$E$49,,0)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_xlfn.XLOOKUP($D455,products!$A$2:$A$49,products!$B$2:$B$49,,0)</f>
        <v>Lib</v>
      </c>
      <c r="J455" t="str">
        <f>_xlfn.XLOOKUP(Orders[[#This Row],[Product ID]],products!$A$2:$A$49,products!$C$2:$C$49,,0)</f>
        <v>L</v>
      </c>
      <c r="K455" s="4">
        <f>_xlfn.XLOOKUP(Orders[[#This Row],[Product ID]],products!$A$2:$A$49,products!$D$2:$D$49,,0)</f>
        <v>0.5</v>
      </c>
      <c r="L455" s="5">
        <f>_xlfn.XLOOKUP($D455,products!$A$2:$A$49,products!$E$2:$E$49,,0)</f>
        <v>9.51</v>
      </c>
      <c r="M455" s="5">
        <f t="shared" si="21"/>
        <v>38.04</v>
      </c>
      <c r="N455" t="str">
        <f t="shared" si="22"/>
        <v>Liberica</v>
      </c>
      <c r="O455" t="str">
        <f t="shared" si="23"/>
        <v>Light</v>
      </c>
      <c r="P455" t="str">
        <f>_xlfn.XLOOKUP(Orders[[#This Row],[Customer ID]],customers!$A$2:$A$1001,customers!$I$2:$I$1001,,0)</f>
        <v>No</v>
      </c>
    </row>
    <row r="456" spans="1:16" x14ac:dyDescent="0.2">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_xlfn.XLOOKUP($D456,products!$A$2:$A$49,products!$B$2:$B$49,,0)</f>
        <v>Rob</v>
      </c>
      <c r="J456" t="str">
        <f>_xlfn.XLOOKUP(Orders[[#This Row],[Product ID]],products!$A$2:$A$49,products!$C$2:$C$49,,0)</f>
        <v>D</v>
      </c>
      <c r="K456" s="4">
        <f>_xlfn.XLOOKUP(Orders[[#This Row],[Product ID]],products!$A$2:$A$49,products!$D$2:$D$49,,0)</f>
        <v>2.5</v>
      </c>
      <c r="L456" s="5">
        <f>_xlfn.XLOOKUP($D456,products!$A$2:$A$49,products!$E$2:$E$49,,0)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_xlfn.XLOOKUP($D457,products!$A$2:$A$49,products!$B$2:$B$49,,0)</f>
        <v>Lib</v>
      </c>
      <c r="J457" t="str">
        <f>_xlfn.XLOOKUP(Orders[[#This Row],[Product ID]],products!$A$2:$A$49,products!$C$2:$C$49,,0)</f>
        <v>L</v>
      </c>
      <c r="K457" s="4">
        <f>_xlfn.XLOOKUP(Orders[[#This Row],[Product ID]],products!$A$2:$A$49,products!$D$2:$D$49,,0)</f>
        <v>0.2</v>
      </c>
      <c r="L457" s="5">
        <f>_xlfn.XLOOKUP($D457,products!$A$2:$A$49,products!$E$2:$E$49,,0)</f>
        <v>4.7549999999999999</v>
      </c>
      <c r="M457" s="5">
        <f t="shared" si="21"/>
        <v>9.51</v>
      </c>
      <c r="N457" t="str">
        <f t="shared" si="22"/>
        <v>Liberica</v>
      </c>
      <c r="O457" t="str">
        <f t="shared" si="23"/>
        <v>Light</v>
      </c>
      <c r="P457" t="str">
        <f>_xlfn.XLOOKUP(Orders[[#This Row],[Customer ID]],customers!$A$2:$A$1001,customers!$I$2:$I$1001,,0)</f>
        <v>Yes</v>
      </c>
    </row>
    <row r="458" spans="1:16" x14ac:dyDescent="0.2">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_xlfn.XLOOKUP($D458,products!$A$2:$A$49,products!$B$2:$B$49,,0)</f>
        <v>Rob</v>
      </c>
      <c r="J458" t="str">
        <f>_xlfn.XLOOKUP(Orders[[#This Row],[Product ID]],products!$A$2:$A$49,products!$C$2:$C$49,,0)</f>
        <v>D</v>
      </c>
      <c r="K458" s="4">
        <f>_xlfn.XLOOKUP(Orders[[#This Row],[Product ID]],products!$A$2:$A$49,products!$D$2:$D$49,,0)</f>
        <v>2.5</v>
      </c>
      <c r="L458" s="5">
        <f>_xlfn.XLOOKUP($D458,products!$A$2:$A$49,products!$E$2:$E$49,,0)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_xlfn.XLOOKUP($D459,products!$A$2:$A$49,products!$B$2:$B$49,,0)</f>
        <v>Lib</v>
      </c>
      <c r="J459" t="str">
        <f>_xlfn.XLOOKUP(Orders[[#This Row],[Product ID]],products!$A$2:$A$49,products!$C$2:$C$49,,0)</f>
        <v>L</v>
      </c>
      <c r="K459" s="4">
        <f>_xlfn.XLOOKUP(Orders[[#This Row],[Product ID]],products!$A$2:$A$49,products!$D$2:$D$49,,0)</f>
        <v>0.5</v>
      </c>
      <c r="L459" s="5">
        <f>_xlfn.XLOOKUP($D459,products!$A$2:$A$49,products!$E$2:$E$49,,0)</f>
        <v>9.51</v>
      </c>
      <c r="M459" s="5">
        <f t="shared" si="21"/>
        <v>47.55</v>
      </c>
      <c r="N459" t="str">
        <f t="shared" si="22"/>
        <v>Liberica</v>
      </c>
      <c r="O459" t="str">
        <f t="shared" si="23"/>
        <v>Light</v>
      </c>
      <c r="P459" t="str">
        <f>_xlfn.XLOOKUP(Orders[[#This Row],[Customer ID]],customers!$A$2:$A$1001,customers!$I$2:$I$1001,,0)</f>
        <v>No</v>
      </c>
    </row>
    <row r="460" spans="1:16" x14ac:dyDescent="0.2">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_xlfn.XLOOKUP($D460,products!$A$2:$A$49,products!$B$2:$B$49,,0)</f>
        <v>Ara</v>
      </c>
      <c r="J460" t="str">
        <f>_xlfn.XLOOKUP(Orders[[#This Row],[Product ID]],products!$A$2:$A$49,products!$C$2:$C$49,,0)</f>
        <v>M</v>
      </c>
      <c r="K460" s="4">
        <f>_xlfn.XLOOKUP(Orders[[#This Row],[Product ID]],products!$A$2:$A$49,products!$D$2:$D$49,,0)</f>
        <v>1</v>
      </c>
      <c r="L460" s="5">
        <f>_xlfn.XLOOKUP($D460,products!$A$2:$A$49,products!$E$2:$E$49,,0)</f>
        <v>11.25</v>
      </c>
      <c r="M460" s="5">
        <f t="shared" si="21"/>
        <v>45</v>
      </c>
      <c r="N460" t="str">
        <f t="shared" si="22"/>
        <v>Arabica</v>
      </c>
      <c r="O460" t="str">
        <f t="shared" si="23"/>
        <v>Medium</v>
      </c>
      <c r="P460" t="str">
        <f>_xlfn.XLOOKUP(Orders[[#This Row],[Customer ID]],customers!$A$2:$A$1001,customers!$I$2:$I$1001,,0)</f>
        <v>No</v>
      </c>
    </row>
    <row r="461" spans="1:16" x14ac:dyDescent="0.2">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_xlfn.XLOOKUP($D461,products!$A$2:$A$49,products!$B$2:$B$49,,0)</f>
        <v>Lib</v>
      </c>
      <c r="J461" t="str">
        <f>_xlfn.XLOOKUP(Orders[[#This Row],[Product ID]],products!$A$2:$A$49,products!$C$2:$C$49,,0)</f>
        <v>L</v>
      </c>
      <c r="K461" s="4">
        <f>_xlfn.XLOOKUP(Orders[[#This Row],[Product ID]],products!$A$2:$A$49,products!$D$2:$D$49,,0)</f>
        <v>0.2</v>
      </c>
      <c r="L461" s="5">
        <f>_xlfn.XLOOKUP($D461,products!$A$2:$A$49,products!$E$2:$E$49,,0)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_xlfn.XLOOKUP($D462,products!$A$2:$A$49,products!$B$2:$B$49,,0)</f>
        <v>Rob</v>
      </c>
      <c r="J462" t="str">
        <f>_xlfn.XLOOKUP(Orders[[#This Row],[Product ID]],products!$A$2:$A$49,products!$C$2:$C$49,,0)</f>
        <v>D</v>
      </c>
      <c r="K462" s="4">
        <f>_xlfn.XLOOKUP(Orders[[#This Row],[Product ID]],products!$A$2:$A$49,products!$D$2:$D$49,,0)</f>
        <v>0.5</v>
      </c>
      <c r="L462" s="5">
        <f>_xlfn.XLOOKUP($D462,products!$A$2:$A$49,products!$E$2:$E$49,,0)</f>
        <v>5.3699999999999992</v>
      </c>
      <c r="M462" s="5">
        <f t="shared" si="21"/>
        <v>16.11</v>
      </c>
      <c r="N462" t="str">
        <f t="shared" si="22"/>
        <v>Robusta</v>
      </c>
      <c r="O462" t="str">
        <f t="shared" si="23"/>
        <v>Dark</v>
      </c>
      <c r="P462" t="str">
        <f>_xlfn.XLOOKUP(Orders[[#This Row],[Customer ID]],customers!$A$2:$A$1001,customers!$I$2:$I$1001,,0)</f>
        <v>Yes</v>
      </c>
    </row>
    <row r="463" spans="1:16" x14ac:dyDescent="0.2">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_xlfn.XLOOKUP($D463,products!$A$2:$A$49,products!$B$2:$B$49,,0)</f>
        <v>Rob</v>
      </c>
      <c r="J463" t="str">
        <f>_xlfn.XLOOKUP(Orders[[#This Row],[Product ID]],products!$A$2:$A$49,products!$C$2:$C$49,,0)</f>
        <v>D</v>
      </c>
      <c r="K463" s="4">
        <f>_xlfn.XLOOKUP(Orders[[#This Row],[Product ID]],products!$A$2:$A$49,products!$D$2:$D$49,,0)</f>
        <v>0.2</v>
      </c>
      <c r="L463" s="5">
        <f>_xlfn.XLOOKUP($D463,products!$A$2:$A$49,products!$E$2:$E$49,,0)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_xlfn.XLOOKUP($D464,products!$A$2:$A$49,products!$B$2:$B$49,,0)</f>
        <v>Ara</v>
      </c>
      <c r="J464" t="str">
        <f>_xlfn.XLOOKUP(Orders[[#This Row],[Product ID]],products!$A$2:$A$49,products!$C$2:$C$49,,0)</f>
        <v>D</v>
      </c>
      <c r="K464" s="4">
        <f>_xlfn.XLOOKUP(Orders[[#This Row],[Product ID]],products!$A$2:$A$49,products!$D$2:$D$49,,0)</f>
        <v>1</v>
      </c>
      <c r="L464" s="5">
        <f>_xlfn.XLOOKUP($D464,products!$A$2:$A$49,products!$E$2:$E$49,,0)</f>
        <v>9.9499999999999993</v>
      </c>
      <c r="M464" s="5">
        <f t="shared" si="21"/>
        <v>49.75</v>
      </c>
      <c r="N464" t="str">
        <f t="shared" si="22"/>
        <v>Arabica</v>
      </c>
      <c r="O464" t="str">
        <f t="shared" si="23"/>
        <v>Dark</v>
      </c>
      <c r="P464" t="str">
        <f>_xlfn.XLOOKUP(Orders[[#This Row],[Customer ID]],customers!$A$2:$A$1001,customers!$I$2:$I$1001,,0)</f>
        <v>Yes</v>
      </c>
    </row>
    <row r="465" spans="1:16" x14ac:dyDescent="0.2">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_xlfn.XLOOKUP($D465,products!$A$2:$A$49,products!$B$2:$B$49,,0)</f>
        <v>Exc</v>
      </c>
      <c r="J465" t="str">
        <f>_xlfn.XLOOKUP(Orders[[#This Row],[Product ID]],products!$A$2:$A$49,products!$C$2:$C$49,,0)</f>
        <v>M</v>
      </c>
      <c r="K465" s="4">
        <f>_xlfn.XLOOKUP(Orders[[#This Row],[Product ID]],products!$A$2:$A$49,products!$D$2:$D$49,,0)</f>
        <v>1</v>
      </c>
      <c r="L465" s="5">
        <f>_xlfn.XLOOKUP($D465,products!$A$2:$A$49,products!$E$2:$E$49,,0)</f>
        <v>13.75</v>
      </c>
      <c r="M465" s="5">
        <f t="shared" si="21"/>
        <v>27.5</v>
      </c>
      <c r="N465" t="str">
        <f t="shared" si="22"/>
        <v>Excelsa</v>
      </c>
      <c r="O465" t="str">
        <f t="shared" si="23"/>
        <v>Medium</v>
      </c>
      <c r="P465" t="str">
        <f>_xlfn.XLOOKUP(Orders[[#This Row],[Customer ID]],customers!$A$2:$A$1001,customers!$I$2:$I$1001,,0)</f>
        <v>No</v>
      </c>
    </row>
    <row r="466" spans="1:16" x14ac:dyDescent="0.2">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_xlfn.XLOOKUP($D466,products!$A$2:$A$49,products!$B$2:$B$49,,0)</f>
        <v>Lib</v>
      </c>
      <c r="J466" t="str">
        <f>_xlfn.XLOOKUP(Orders[[#This Row],[Product ID]],products!$A$2:$A$49,products!$C$2:$C$49,,0)</f>
        <v>D</v>
      </c>
      <c r="K466" s="4">
        <f>_xlfn.XLOOKUP(Orders[[#This Row],[Product ID]],products!$A$2:$A$49,products!$D$2:$D$49,,0)</f>
        <v>2.5</v>
      </c>
      <c r="L466" s="5">
        <f>_xlfn.XLOOKUP($D466,products!$A$2:$A$49,products!$E$2:$E$49,,0)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_xlfn.XLOOKUP($D467,products!$A$2:$A$49,products!$B$2:$B$49,,0)</f>
        <v>Rob</v>
      </c>
      <c r="J467" t="str">
        <f>_xlfn.XLOOKUP(Orders[[#This Row],[Product ID]],products!$A$2:$A$49,products!$C$2:$C$49,,0)</f>
        <v>D</v>
      </c>
      <c r="K467" s="4">
        <f>_xlfn.XLOOKUP(Orders[[#This Row],[Product ID]],products!$A$2:$A$49,products!$D$2:$D$49,,0)</f>
        <v>2.5</v>
      </c>
      <c r="L467" s="5">
        <f>_xlfn.XLOOKUP($D467,products!$A$2:$A$49,products!$E$2:$E$49,,0)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_xlfn.XLOOKUP($D468,products!$A$2:$A$49,products!$B$2:$B$49,,0)</f>
        <v>Ara</v>
      </c>
      <c r="J468" t="str">
        <f>_xlfn.XLOOKUP(Orders[[#This Row],[Product ID]],products!$A$2:$A$49,products!$C$2:$C$49,,0)</f>
        <v>D</v>
      </c>
      <c r="K468" s="4">
        <f>_xlfn.XLOOKUP(Orders[[#This Row],[Product ID]],products!$A$2:$A$49,products!$D$2:$D$49,,0)</f>
        <v>0.2</v>
      </c>
      <c r="L468" s="5">
        <f>_xlfn.XLOOKUP($D468,products!$A$2:$A$49,products!$E$2:$E$49,,0)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_xlfn.XLOOKUP($D469,products!$A$2:$A$49,products!$B$2:$B$49,,0)</f>
        <v>Ara</v>
      </c>
      <c r="J469" t="str">
        <f>_xlfn.XLOOKUP(Orders[[#This Row],[Product ID]],products!$A$2:$A$49,products!$C$2:$C$49,,0)</f>
        <v>D</v>
      </c>
      <c r="K469" s="4">
        <f>_xlfn.XLOOKUP(Orders[[#This Row],[Product ID]],products!$A$2:$A$49,products!$D$2:$D$49,,0)</f>
        <v>0.5</v>
      </c>
      <c r="L469" s="5">
        <f>_xlfn.XLOOKUP($D469,products!$A$2:$A$49,products!$E$2:$E$49,,0)</f>
        <v>5.97</v>
      </c>
      <c r="M469" s="5">
        <f t="shared" si="21"/>
        <v>5.97</v>
      </c>
      <c r="N469" t="str">
        <f t="shared" si="22"/>
        <v>Arabica</v>
      </c>
      <c r="O469" t="str">
        <f t="shared" si="23"/>
        <v>Dark</v>
      </c>
      <c r="P469" t="str">
        <f>_xlfn.XLOOKUP(Orders[[#This Row],[Customer ID]],customers!$A$2:$A$1001,customers!$I$2:$I$1001,,0)</f>
        <v>No</v>
      </c>
    </row>
    <row r="470" spans="1:16" x14ac:dyDescent="0.2">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_xlfn.XLOOKUP($D470,products!$A$2:$A$49,products!$B$2:$B$49,,0)</f>
        <v>Exc</v>
      </c>
      <c r="J470" t="str">
        <f>_xlfn.XLOOKUP(Orders[[#This Row],[Product ID]],products!$A$2:$A$49,products!$C$2:$C$49,,0)</f>
        <v>M</v>
      </c>
      <c r="K470" s="4">
        <f>_xlfn.XLOOKUP(Orders[[#This Row],[Product ID]],products!$A$2:$A$49,products!$D$2:$D$49,,0)</f>
        <v>1</v>
      </c>
      <c r="L470" s="5">
        <f>_xlfn.XLOOKUP($D470,products!$A$2:$A$49,products!$E$2:$E$49,,0)</f>
        <v>13.75</v>
      </c>
      <c r="M470" s="5">
        <f t="shared" si="21"/>
        <v>41.25</v>
      </c>
      <c r="N470" t="str">
        <f t="shared" si="22"/>
        <v>Excelsa</v>
      </c>
      <c r="O470" t="str">
        <f t="shared" si="23"/>
        <v>Medium</v>
      </c>
      <c r="P470" t="str">
        <f>_xlfn.XLOOKUP(Orders[[#This Row],[Customer ID]],customers!$A$2:$A$1001,customers!$I$2:$I$1001,,0)</f>
        <v>Yes</v>
      </c>
    </row>
    <row r="471" spans="1:16" x14ac:dyDescent="0.2">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_xlfn.XLOOKUP($D471,products!$A$2:$A$49,products!$B$2:$B$49,,0)</f>
        <v>Exc</v>
      </c>
      <c r="J471" t="str">
        <f>_xlfn.XLOOKUP(Orders[[#This Row],[Product ID]],products!$A$2:$A$49,products!$C$2:$C$49,,0)</f>
        <v>L</v>
      </c>
      <c r="K471" s="4">
        <f>_xlfn.XLOOKUP(Orders[[#This Row],[Product ID]],products!$A$2:$A$49,products!$D$2:$D$49,,0)</f>
        <v>0.2</v>
      </c>
      <c r="L471" s="5">
        <f>_xlfn.XLOOKUP($D471,products!$A$2:$A$49,products!$E$2:$E$49,,0)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_xlfn.XLOOKUP($D472,products!$A$2:$A$49,products!$B$2:$B$49,,0)</f>
        <v>Ara</v>
      </c>
      <c r="J472" t="str">
        <f>_xlfn.XLOOKUP(Orders[[#This Row],[Product ID]],products!$A$2:$A$49,products!$C$2:$C$49,,0)</f>
        <v>M</v>
      </c>
      <c r="K472" s="4">
        <f>_xlfn.XLOOKUP(Orders[[#This Row],[Product ID]],products!$A$2:$A$49,products!$D$2:$D$49,,0)</f>
        <v>0.5</v>
      </c>
      <c r="L472" s="5">
        <f>_xlfn.XLOOKUP($D472,products!$A$2:$A$49,products!$E$2:$E$49,,0)</f>
        <v>6.75</v>
      </c>
      <c r="M472" s="5">
        <f t="shared" si="21"/>
        <v>6.75</v>
      </c>
      <c r="N472" t="str">
        <f t="shared" si="22"/>
        <v>Arabica</v>
      </c>
      <c r="O472" t="str">
        <f t="shared" si="23"/>
        <v>Medium</v>
      </c>
      <c r="P472" t="str">
        <f>_xlfn.XLOOKUP(Orders[[#This Row],[Customer ID]],customers!$A$2:$A$1001,customers!$I$2:$I$1001,,0)</f>
        <v>Yes</v>
      </c>
    </row>
    <row r="473" spans="1:16" x14ac:dyDescent="0.2">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_xlfn.XLOOKUP($D473,products!$A$2:$A$49,products!$B$2:$B$49,,0)</f>
        <v>Lib</v>
      </c>
      <c r="J473" t="str">
        <f>_xlfn.XLOOKUP(Orders[[#This Row],[Product ID]],products!$A$2:$A$49,products!$C$2:$C$49,,0)</f>
        <v>M</v>
      </c>
      <c r="K473" s="4">
        <f>_xlfn.XLOOKUP(Orders[[#This Row],[Product ID]],products!$A$2:$A$49,products!$D$2:$D$49,,0)</f>
        <v>2.5</v>
      </c>
      <c r="L473" s="5">
        <f>_xlfn.XLOOKUP($D473,products!$A$2:$A$49,products!$E$2:$E$49,,0)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_xlfn.XLOOKUP($D474,products!$A$2:$A$49,products!$B$2:$B$49,,0)</f>
        <v>Ara</v>
      </c>
      <c r="J474" t="str">
        <f>_xlfn.XLOOKUP(Orders[[#This Row],[Product ID]],products!$A$2:$A$49,products!$C$2:$C$49,,0)</f>
        <v>D</v>
      </c>
      <c r="K474" s="4">
        <f>_xlfn.XLOOKUP(Orders[[#This Row],[Product ID]],products!$A$2:$A$49,products!$D$2:$D$49,,0)</f>
        <v>0.2</v>
      </c>
      <c r="L474" s="5">
        <f>_xlfn.XLOOKUP($D474,products!$A$2:$A$49,products!$E$2:$E$49,,0)</f>
        <v>2.9849999999999999</v>
      </c>
      <c r="M474" s="5">
        <f t="shared" si="21"/>
        <v>5.97</v>
      </c>
      <c r="N474" t="str">
        <f t="shared" si="22"/>
        <v>Arabica</v>
      </c>
      <c r="O474" t="str">
        <f t="shared" si="23"/>
        <v>Dark</v>
      </c>
      <c r="P474" t="str">
        <f>_xlfn.XLOOKUP(Orders[[#This Row],[Customer ID]],customers!$A$2:$A$1001,customers!$I$2:$I$1001,,0)</f>
        <v>No</v>
      </c>
    </row>
    <row r="475" spans="1:16" x14ac:dyDescent="0.2">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_xlfn.XLOOKUP($D475,products!$A$2:$A$49,products!$B$2:$B$49,,0)</f>
        <v>Ara</v>
      </c>
      <c r="J475" t="str">
        <f>_xlfn.XLOOKUP(Orders[[#This Row],[Product ID]],products!$A$2:$A$49,products!$C$2:$C$49,,0)</f>
        <v>L</v>
      </c>
      <c r="K475" s="4">
        <f>_xlfn.XLOOKUP(Orders[[#This Row],[Product ID]],products!$A$2:$A$49,products!$D$2:$D$49,,0)</f>
        <v>1</v>
      </c>
      <c r="L475" s="5">
        <f>_xlfn.XLOOKUP($D475,products!$A$2:$A$49,products!$E$2:$E$49,,0)</f>
        <v>12.95</v>
      </c>
      <c r="M475" s="5">
        <f t="shared" si="21"/>
        <v>25.9</v>
      </c>
      <c r="N475" t="str">
        <f t="shared" si="22"/>
        <v>Arabica</v>
      </c>
      <c r="O475" t="str">
        <f t="shared" si="23"/>
        <v>Light</v>
      </c>
      <c r="P475" t="str">
        <f>_xlfn.XLOOKUP(Orders[[#This Row],[Customer ID]],customers!$A$2:$A$1001,customers!$I$2:$I$1001,,0)</f>
        <v>No</v>
      </c>
    </row>
    <row r="476" spans="1:16" x14ac:dyDescent="0.2">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_xlfn.XLOOKUP($D476,products!$A$2:$A$49,products!$B$2:$B$49,,0)</f>
        <v>Exc</v>
      </c>
      <c r="J476" t="str">
        <f>_xlfn.XLOOKUP(Orders[[#This Row],[Product ID]],products!$A$2:$A$49,products!$C$2:$C$49,,0)</f>
        <v>M</v>
      </c>
      <c r="K476" s="4">
        <f>_xlfn.XLOOKUP(Orders[[#This Row],[Product ID]],products!$A$2:$A$49,products!$D$2:$D$49,,0)</f>
        <v>2.5</v>
      </c>
      <c r="L476" s="5">
        <f>_xlfn.XLOOKUP($D476,products!$A$2:$A$49,products!$E$2:$E$49,,0)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_xlfn.XLOOKUP($D477,products!$A$2:$A$49,products!$B$2:$B$49,,0)</f>
        <v>Lib</v>
      </c>
      <c r="J477" t="str">
        <f>_xlfn.XLOOKUP(Orders[[#This Row],[Product ID]],products!$A$2:$A$49,products!$C$2:$C$49,,0)</f>
        <v>M</v>
      </c>
      <c r="K477" s="4">
        <f>_xlfn.XLOOKUP(Orders[[#This Row],[Product ID]],products!$A$2:$A$49,products!$D$2:$D$49,,0)</f>
        <v>0.2</v>
      </c>
      <c r="L477" s="5">
        <f>_xlfn.XLOOKUP($D477,products!$A$2:$A$49,products!$E$2:$E$49,,0)</f>
        <v>4.3650000000000002</v>
      </c>
      <c r="M477" s="5">
        <f t="shared" si="21"/>
        <v>8.73</v>
      </c>
      <c r="N477" t="str">
        <f t="shared" si="22"/>
        <v>Liberica</v>
      </c>
      <c r="O477" t="str">
        <f t="shared" si="23"/>
        <v>Medium</v>
      </c>
      <c r="P477" t="str">
        <f>_xlfn.XLOOKUP(Orders[[#This Row],[Customer ID]],customers!$A$2:$A$1001,customers!$I$2:$I$1001,,0)</f>
        <v>No</v>
      </c>
    </row>
    <row r="478" spans="1:16" x14ac:dyDescent="0.2">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_xlfn.XLOOKUP($D478,products!$A$2:$A$49,products!$B$2:$B$49,,0)</f>
        <v>Exc</v>
      </c>
      <c r="J478" t="str">
        <f>_xlfn.XLOOKUP(Orders[[#This Row],[Product ID]],products!$A$2:$A$49,products!$C$2:$C$49,,0)</f>
        <v>L</v>
      </c>
      <c r="K478" s="4">
        <f>_xlfn.XLOOKUP(Orders[[#This Row],[Product ID]],products!$A$2:$A$49,products!$D$2:$D$49,,0)</f>
        <v>0.2</v>
      </c>
      <c r="L478" s="5">
        <f>_xlfn.XLOOKUP($D478,products!$A$2:$A$49,products!$E$2:$E$49,,0)</f>
        <v>4.4550000000000001</v>
      </c>
      <c r="M478" s="5">
        <f t="shared" si="21"/>
        <v>26.73</v>
      </c>
      <c r="N478" t="str">
        <f t="shared" si="22"/>
        <v>Excelsa</v>
      </c>
      <c r="O478" t="str">
        <f t="shared" si="23"/>
        <v>Light</v>
      </c>
      <c r="P478" t="str">
        <f>_xlfn.XLOOKUP(Orders[[#This Row],[Customer ID]],customers!$A$2:$A$1001,customers!$I$2:$I$1001,,0)</f>
        <v>Yes</v>
      </c>
    </row>
    <row r="479" spans="1:16" x14ac:dyDescent="0.2">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_xlfn.XLOOKUP($D479,products!$A$2:$A$49,products!$B$2:$B$49,,0)</f>
        <v>Lib</v>
      </c>
      <c r="J479" t="str">
        <f>_xlfn.XLOOKUP(Orders[[#This Row],[Product ID]],products!$A$2:$A$49,products!$C$2:$C$49,,0)</f>
        <v>M</v>
      </c>
      <c r="K479" s="4">
        <f>_xlfn.XLOOKUP(Orders[[#This Row],[Product ID]],products!$A$2:$A$49,products!$D$2:$D$49,,0)</f>
        <v>0.2</v>
      </c>
      <c r="L479" s="5">
        <f>_xlfn.XLOOKUP($D479,products!$A$2:$A$49,products!$E$2:$E$49,,0)</f>
        <v>4.3650000000000002</v>
      </c>
      <c r="M479" s="5">
        <f t="shared" si="21"/>
        <v>26.19</v>
      </c>
      <c r="N479" t="str">
        <f t="shared" si="22"/>
        <v>Liberica</v>
      </c>
      <c r="O479" t="str">
        <f t="shared" si="23"/>
        <v>Medium</v>
      </c>
      <c r="P479" t="str">
        <f>_xlfn.XLOOKUP(Orders[[#This Row],[Customer ID]],customers!$A$2:$A$1001,customers!$I$2:$I$1001,,0)</f>
        <v>No</v>
      </c>
    </row>
    <row r="480" spans="1:16" x14ac:dyDescent="0.2">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_xlfn.XLOOKUP($D480,products!$A$2:$A$49,products!$B$2:$B$49,,0)</f>
        <v>Rob</v>
      </c>
      <c r="J480" t="str">
        <f>_xlfn.XLOOKUP(Orders[[#This Row],[Product ID]],products!$A$2:$A$49,products!$C$2:$C$49,,0)</f>
        <v>D</v>
      </c>
      <c r="K480" s="4">
        <f>_xlfn.XLOOKUP(Orders[[#This Row],[Product ID]],products!$A$2:$A$49,products!$D$2:$D$49,,0)</f>
        <v>1</v>
      </c>
      <c r="L480" s="5">
        <f>_xlfn.XLOOKUP($D480,products!$A$2:$A$49,products!$E$2:$E$49,,0)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_xlfn.XLOOKUP($D481,products!$A$2:$A$49,products!$B$2:$B$49,,0)</f>
        <v>Exc</v>
      </c>
      <c r="J481" t="str">
        <f>_xlfn.XLOOKUP(Orders[[#This Row],[Product ID]],products!$A$2:$A$49,products!$C$2:$C$49,,0)</f>
        <v>M</v>
      </c>
      <c r="K481" s="4">
        <f>_xlfn.XLOOKUP(Orders[[#This Row],[Product ID]],products!$A$2:$A$49,products!$D$2:$D$49,,0)</f>
        <v>2.5</v>
      </c>
      <c r="L481" s="5">
        <f>_xlfn.XLOOKUP($D481,products!$A$2:$A$49,products!$E$2:$E$49,,0)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_xlfn.XLOOKUP($D482,products!$A$2:$A$49,products!$B$2:$B$49,,0)</f>
        <v>Exc</v>
      </c>
      <c r="J482" t="str">
        <f>_xlfn.XLOOKUP(Orders[[#This Row],[Product ID]],products!$A$2:$A$49,products!$C$2:$C$49,,0)</f>
        <v>M</v>
      </c>
      <c r="K482" s="4">
        <f>_xlfn.XLOOKUP(Orders[[#This Row],[Product ID]],products!$A$2:$A$49,products!$D$2:$D$49,,0)</f>
        <v>0.2</v>
      </c>
      <c r="L482" s="5">
        <f>_xlfn.XLOOKUP($D482,products!$A$2:$A$49,products!$E$2:$E$49,,0)</f>
        <v>4.125</v>
      </c>
      <c r="M482" s="5">
        <f t="shared" si="21"/>
        <v>4.125</v>
      </c>
      <c r="N482" t="str">
        <f t="shared" si="22"/>
        <v>Excelsa</v>
      </c>
      <c r="O482" t="str">
        <f t="shared" si="23"/>
        <v>Medium</v>
      </c>
      <c r="P482" t="str">
        <f>_xlfn.XLOOKUP(Orders[[#This Row],[Customer ID]],customers!$A$2:$A$1001,customers!$I$2:$I$1001,,0)</f>
        <v>Yes</v>
      </c>
    </row>
    <row r="483" spans="1:16" x14ac:dyDescent="0.2">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_xlfn.XLOOKUP($D483,products!$A$2:$A$49,products!$B$2:$B$49,,0)</f>
        <v>Rob</v>
      </c>
      <c r="J483" t="str">
        <f>_xlfn.XLOOKUP(Orders[[#This Row],[Product ID]],products!$A$2:$A$49,products!$C$2:$C$49,,0)</f>
        <v>L</v>
      </c>
      <c r="K483" s="4">
        <f>_xlfn.XLOOKUP(Orders[[#This Row],[Product ID]],products!$A$2:$A$49,products!$D$2:$D$49,,0)</f>
        <v>1</v>
      </c>
      <c r="L483" s="5">
        <f>_xlfn.XLOOKUP($D483,products!$A$2:$A$49,products!$E$2:$E$49,,0)</f>
        <v>11.95</v>
      </c>
      <c r="M483" s="5">
        <f t="shared" si="21"/>
        <v>23.9</v>
      </c>
      <c r="N483" t="str">
        <f t="shared" si="22"/>
        <v>Robusta</v>
      </c>
      <c r="O483" t="str">
        <f t="shared" si="23"/>
        <v>Light</v>
      </c>
      <c r="P483" t="str">
        <f>_xlfn.XLOOKUP(Orders[[#This Row],[Customer ID]],customers!$A$2:$A$1001,customers!$I$2:$I$1001,,0)</f>
        <v>No</v>
      </c>
    </row>
    <row r="484" spans="1:16" x14ac:dyDescent="0.2">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_xlfn.XLOOKUP($D484,products!$A$2:$A$49,products!$B$2:$B$49,,0)</f>
        <v>Exc</v>
      </c>
      <c r="J484" t="str">
        <f>_xlfn.XLOOKUP(Orders[[#This Row],[Product ID]],products!$A$2:$A$49,products!$C$2:$C$49,,0)</f>
        <v>D</v>
      </c>
      <c r="K484" s="4">
        <f>_xlfn.XLOOKUP(Orders[[#This Row],[Product ID]],products!$A$2:$A$49,products!$D$2:$D$49,,0)</f>
        <v>2.5</v>
      </c>
      <c r="L484" s="5">
        <f>_xlfn.XLOOKUP($D484,products!$A$2:$A$49,products!$E$2:$E$49,,0)</f>
        <v>27.945</v>
      </c>
      <c r="M484" s="5">
        <f t="shared" si="21"/>
        <v>139.72499999999999</v>
      </c>
      <c r="N484" t="str">
        <f t="shared" si="22"/>
        <v>Excelsa</v>
      </c>
      <c r="O484" t="str">
        <f t="shared" si="23"/>
        <v>Dark</v>
      </c>
      <c r="P484" t="str">
        <f>_xlfn.XLOOKUP(Orders[[#This Row],[Customer ID]],customers!$A$2:$A$1001,customers!$I$2:$I$1001,,0)</f>
        <v>Yes</v>
      </c>
    </row>
    <row r="485" spans="1:16" x14ac:dyDescent="0.2">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_xlfn.XLOOKUP($D485,products!$A$2:$A$49,products!$B$2:$B$49,,0)</f>
        <v>Lib</v>
      </c>
      <c r="J485" t="str">
        <f>_xlfn.XLOOKUP(Orders[[#This Row],[Product ID]],products!$A$2:$A$49,products!$C$2:$C$49,,0)</f>
        <v>D</v>
      </c>
      <c r="K485" s="4">
        <f>_xlfn.XLOOKUP(Orders[[#This Row],[Product ID]],products!$A$2:$A$49,products!$D$2:$D$49,,0)</f>
        <v>2.5</v>
      </c>
      <c r="L485" s="5">
        <f>_xlfn.XLOOKUP($D485,products!$A$2:$A$49,products!$E$2:$E$49,,0)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_xlfn.XLOOKUP($D486,products!$A$2:$A$49,products!$B$2:$B$49,,0)</f>
        <v>Lib</v>
      </c>
      <c r="J486" t="str">
        <f>_xlfn.XLOOKUP(Orders[[#This Row],[Product ID]],products!$A$2:$A$49,products!$C$2:$C$49,,0)</f>
        <v>L</v>
      </c>
      <c r="K486" s="4">
        <f>_xlfn.XLOOKUP(Orders[[#This Row],[Product ID]],products!$A$2:$A$49,products!$D$2:$D$49,,0)</f>
        <v>0.5</v>
      </c>
      <c r="L486" s="5">
        <f>_xlfn.XLOOKUP($D486,products!$A$2:$A$49,products!$E$2:$E$49,,0)</f>
        <v>9.51</v>
      </c>
      <c r="M486" s="5">
        <f t="shared" si="21"/>
        <v>57.06</v>
      </c>
      <c r="N486" t="str">
        <f t="shared" si="22"/>
        <v>Liberica</v>
      </c>
      <c r="O486" t="str">
        <f t="shared" si="23"/>
        <v>Light</v>
      </c>
      <c r="P486" t="str">
        <f>_xlfn.XLOOKUP(Orders[[#This Row],[Customer ID]],customers!$A$2:$A$1001,customers!$I$2:$I$1001,,0)</f>
        <v>No</v>
      </c>
    </row>
    <row r="487" spans="1:16" x14ac:dyDescent="0.2">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_xlfn.XLOOKUP($D487,products!$A$2:$A$49,products!$B$2:$B$49,,0)</f>
        <v>Rob</v>
      </c>
      <c r="J487" t="str">
        <f>_xlfn.XLOOKUP(Orders[[#This Row],[Product ID]],products!$A$2:$A$49,products!$C$2:$C$49,,0)</f>
        <v>L</v>
      </c>
      <c r="K487" s="4">
        <f>_xlfn.XLOOKUP(Orders[[#This Row],[Product ID]],products!$A$2:$A$49,products!$D$2:$D$49,,0)</f>
        <v>0.2</v>
      </c>
      <c r="L487" s="5">
        <f>_xlfn.XLOOKUP($D487,products!$A$2:$A$49,products!$E$2:$E$49,,0)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_xlfn.XLOOKUP($D488,products!$A$2:$A$49,products!$B$2:$B$49,,0)</f>
        <v>Lib</v>
      </c>
      <c r="J488" t="str">
        <f>_xlfn.XLOOKUP(Orders[[#This Row],[Product ID]],products!$A$2:$A$49,products!$C$2:$C$49,,0)</f>
        <v>M</v>
      </c>
      <c r="K488" s="4">
        <f>_xlfn.XLOOKUP(Orders[[#This Row],[Product ID]],products!$A$2:$A$49,products!$D$2:$D$49,,0)</f>
        <v>0.5</v>
      </c>
      <c r="L488" s="5">
        <f>_xlfn.XLOOKUP($D488,products!$A$2:$A$49,products!$E$2:$E$49,,0)</f>
        <v>8.73</v>
      </c>
      <c r="M488" s="5">
        <f t="shared" si="21"/>
        <v>52.38</v>
      </c>
      <c r="N488" t="str">
        <f t="shared" si="22"/>
        <v>Liberica</v>
      </c>
      <c r="O488" t="str">
        <f t="shared" si="23"/>
        <v>Medium</v>
      </c>
      <c r="P488" t="str">
        <f>_xlfn.XLOOKUP(Orders[[#This Row],[Customer ID]],customers!$A$2:$A$1001,customers!$I$2:$I$1001,,0)</f>
        <v>Yes</v>
      </c>
    </row>
    <row r="489" spans="1:16" x14ac:dyDescent="0.2">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_xlfn.XLOOKUP($D489,products!$A$2:$A$49,products!$B$2:$B$49,,0)</f>
        <v>Exc</v>
      </c>
      <c r="J489" t="str">
        <f>_xlfn.XLOOKUP(Orders[[#This Row],[Product ID]],products!$A$2:$A$49,products!$C$2:$C$49,,0)</f>
        <v>D</v>
      </c>
      <c r="K489" s="4">
        <f>_xlfn.XLOOKUP(Orders[[#This Row],[Product ID]],products!$A$2:$A$49,products!$D$2:$D$49,,0)</f>
        <v>1</v>
      </c>
      <c r="L489" s="5">
        <f>_xlfn.XLOOKUP($D489,products!$A$2:$A$49,products!$E$2:$E$49,,0)</f>
        <v>12.15</v>
      </c>
      <c r="M489" s="5">
        <f t="shared" si="21"/>
        <v>72.900000000000006</v>
      </c>
      <c r="N489" t="str">
        <f t="shared" si="22"/>
        <v>Excelsa</v>
      </c>
      <c r="O489" t="str">
        <f t="shared" si="23"/>
        <v>Dark</v>
      </c>
      <c r="P489" t="str">
        <f>_xlfn.XLOOKUP(Orders[[#This Row],[Customer ID]],customers!$A$2:$A$1001,customers!$I$2:$I$1001,,0)</f>
        <v>No</v>
      </c>
    </row>
    <row r="490" spans="1:16" x14ac:dyDescent="0.2">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_xlfn.XLOOKUP($D490,products!$A$2:$A$49,products!$B$2:$B$49,,0)</f>
        <v>Rob</v>
      </c>
      <c r="J490" t="str">
        <f>_xlfn.XLOOKUP(Orders[[#This Row],[Product ID]],products!$A$2:$A$49,products!$C$2:$C$49,,0)</f>
        <v>M</v>
      </c>
      <c r="K490" s="4">
        <f>_xlfn.XLOOKUP(Orders[[#This Row],[Product ID]],products!$A$2:$A$49,products!$D$2:$D$49,,0)</f>
        <v>0.2</v>
      </c>
      <c r="L490" s="5">
        <f>_xlfn.XLOOKUP($D490,products!$A$2:$A$49,products!$E$2:$E$49,,0)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_xlfn.XLOOKUP($D491,products!$A$2:$A$49,products!$B$2:$B$49,,0)</f>
        <v>Lib</v>
      </c>
      <c r="J491" t="str">
        <f>_xlfn.XLOOKUP(Orders[[#This Row],[Product ID]],products!$A$2:$A$49,products!$C$2:$C$49,,0)</f>
        <v>L</v>
      </c>
      <c r="K491" s="4">
        <f>_xlfn.XLOOKUP(Orders[[#This Row],[Product ID]],products!$A$2:$A$49,products!$D$2:$D$49,,0)</f>
        <v>1</v>
      </c>
      <c r="L491" s="5">
        <f>_xlfn.XLOOKUP($D491,products!$A$2:$A$49,products!$E$2:$E$49,,0)</f>
        <v>15.85</v>
      </c>
      <c r="M491" s="5">
        <f t="shared" si="21"/>
        <v>95.1</v>
      </c>
      <c r="N491" t="str">
        <f t="shared" si="22"/>
        <v>Liberica</v>
      </c>
      <c r="O491" t="str">
        <f t="shared" si="23"/>
        <v>Light</v>
      </c>
      <c r="P491" t="str">
        <f>_xlfn.XLOOKUP(Orders[[#This Row],[Customer ID]],customers!$A$2:$A$1001,customers!$I$2:$I$1001,,0)</f>
        <v>No</v>
      </c>
    </row>
    <row r="492" spans="1:16" x14ac:dyDescent="0.2">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_xlfn.XLOOKUP($D492,products!$A$2:$A$49,products!$B$2:$B$49,,0)</f>
        <v>Lib</v>
      </c>
      <c r="J492" t="str">
        <f>_xlfn.XLOOKUP(Orders[[#This Row],[Product ID]],products!$A$2:$A$49,products!$C$2:$C$49,,0)</f>
        <v>D</v>
      </c>
      <c r="K492" s="4">
        <f>_xlfn.XLOOKUP(Orders[[#This Row],[Product ID]],products!$A$2:$A$49,products!$D$2:$D$49,,0)</f>
        <v>0.5</v>
      </c>
      <c r="L492" s="5">
        <f>_xlfn.XLOOKUP($D492,products!$A$2:$A$49,products!$E$2:$E$49,,0)</f>
        <v>7.77</v>
      </c>
      <c r="M492" s="5">
        <f t="shared" si="21"/>
        <v>15.54</v>
      </c>
      <c r="N492" t="str">
        <f t="shared" si="22"/>
        <v>Liberica</v>
      </c>
      <c r="O492" t="str">
        <f t="shared" si="23"/>
        <v>Dark</v>
      </c>
      <c r="P492" t="str">
        <f>_xlfn.XLOOKUP(Orders[[#This Row],[Customer ID]],customers!$A$2:$A$1001,customers!$I$2:$I$1001,,0)</f>
        <v>No</v>
      </c>
    </row>
    <row r="493" spans="1:16" x14ac:dyDescent="0.2">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_xlfn.XLOOKUP($D493,products!$A$2:$A$49,products!$B$2:$B$49,,0)</f>
        <v>Lib</v>
      </c>
      <c r="J493" t="str">
        <f>_xlfn.XLOOKUP(Orders[[#This Row],[Product ID]],products!$A$2:$A$49,products!$C$2:$C$49,,0)</f>
        <v>D</v>
      </c>
      <c r="K493" s="4">
        <f>_xlfn.XLOOKUP(Orders[[#This Row],[Product ID]],products!$A$2:$A$49,products!$D$2:$D$49,,0)</f>
        <v>0.2</v>
      </c>
      <c r="L493" s="5">
        <f>_xlfn.XLOOKUP($D493,products!$A$2:$A$49,products!$E$2:$E$49,,0)</f>
        <v>3.8849999999999998</v>
      </c>
      <c r="M493" s="5">
        <f t="shared" si="21"/>
        <v>23.31</v>
      </c>
      <c r="N493" t="str">
        <f t="shared" si="22"/>
        <v>Liberica</v>
      </c>
      <c r="O493" t="str">
        <f t="shared" si="23"/>
        <v>Dark</v>
      </c>
      <c r="P493" t="str">
        <f>_xlfn.XLOOKUP(Orders[[#This Row],[Customer ID]],customers!$A$2:$A$1001,customers!$I$2:$I$1001,,0)</f>
        <v>No</v>
      </c>
    </row>
    <row r="494" spans="1:16" x14ac:dyDescent="0.2">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_xlfn.XLOOKUP($D494,products!$A$2:$A$49,products!$B$2:$B$49,,0)</f>
        <v>Exc</v>
      </c>
      <c r="J494" t="str">
        <f>_xlfn.XLOOKUP(Orders[[#This Row],[Product ID]],products!$A$2:$A$49,products!$C$2:$C$49,,0)</f>
        <v>M</v>
      </c>
      <c r="K494" s="4">
        <f>_xlfn.XLOOKUP(Orders[[#This Row],[Product ID]],products!$A$2:$A$49,products!$D$2:$D$49,,0)</f>
        <v>0.2</v>
      </c>
      <c r="L494" s="5">
        <f>_xlfn.XLOOKUP($D494,products!$A$2:$A$49,products!$E$2:$E$49,,0)</f>
        <v>4.125</v>
      </c>
      <c r="M494" s="5">
        <f t="shared" si="21"/>
        <v>4.125</v>
      </c>
      <c r="N494" t="str">
        <f t="shared" si="22"/>
        <v>Excelsa</v>
      </c>
      <c r="O494" t="str">
        <f t="shared" si="23"/>
        <v>Medium</v>
      </c>
      <c r="P494" t="str">
        <f>_xlfn.XLOOKUP(Orders[[#This Row],[Customer ID]],customers!$A$2:$A$1001,customers!$I$2:$I$1001,,0)</f>
        <v>Yes</v>
      </c>
    </row>
    <row r="495" spans="1:16" x14ac:dyDescent="0.2">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_xlfn.XLOOKUP($D495,products!$A$2:$A$49,products!$B$2:$B$49,,0)</f>
        <v>Rob</v>
      </c>
      <c r="J495" t="str">
        <f>_xlfn.XLOOKUP(Orders[[#This Row],[Product ID]],products!$A$2:$A$49,products!$C$2:$C$49,,0)</f>
        <v>M</v>
      </c>
      <c r="K495" s="4">
        <f>_xlfn.XLOOKUP(Orders[[#This Row],[Product ID]],products!$A$2:$A$49,products!$D$2:$D$49,,0)</f>
        <v>0.5</v>
      </c>
      <c r="L495" s="5">
        <f>_xlfn.XLOOKUP($D495,products!$A$2:$A$49,products!$E$2:$E$49,,0)</f>
        <v>5.97</v>
      </c>
      <c r="M495" s="5">
        <f t="shared" si="21"/>
        <v>35.82</v>
      </c>
      <c r="N495" t="str">
        <f t="shared" si="22"/>
        <v>Robusta</v>
      </c>
      <c r="O495" t="str">
        <f t="shared" si="23"/>
        <v>Medium</v>
      </c>
      <c r="P495" t="str">
        <f>_xlfn.XLOOKUP(Orders[[#This Row],[Customer ID]],customers!$A$2:$A$1001,customers!$I$2:$I$1001,,0)</f>
        <v>No</v>
      </c>
    </row>
    <row r="496" spans="1:16" x14ac:dyDescent="0.2">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_xlfn.XLOOKUP($D496,products!$A$2:$A$49,products!$B$2:$B$49,,0)</f>
        <v>Lib</v>
      </c>
      <c r="J496" t="str">
        <f>_xlfn.XLOOKUP(Orders[[#This Row],[Product ID]],products!$A$2:$A$49,products!$C$2:$C$49,,0)</f>
        <v>L</v>
      </c>
      <c r="K496" s="4">
        <f>_xlfn.XLOOKUP(Orders[[#This Row],[Product ID]],products!$A$2:$A$49,products!$D$2:$D$49,,0)</f>
        <v>1</v>
      </c>
      <c r="L496" s="5">
        <f>_xlfn.XLOOKUP($D496,products!$A$2:$A$49,products!$E$2:$E$49,,0)</f>
        <v>15.85</v>
      </c>
      <c r="M496" s="5">
        <f t="shared" si="21"/>
        <v>31.7</v>
      </c>
      <c r="N496" t="str">
        <f t="shared" si="22"/>
        <v>Liberica</v>
      </c>
      <c r="O496" t="str">
        <f t="shared" si="23"/>
        <v>Light</v>
      </c>
      <c r="P496" t="str">
        <f>_xlfn.XLOOKUP(Orders[[#This Row],[Customer ID]],customers!$A$2:$A$1001,customers!$I$2:$I$1001,,0)</f>
        <v>No</v>
      </c>
    </row>
    <row r="497" spans="1:16" x14ac:dyDescent="0.2">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_xlfn.XLOOKUP($D497,products!$A$2:$A$49,products!$B$2:$B$49,,0)</f>
        <v>Lib</v>
      </c>
      <c r="J497" t="str">
        <f>_xlfn.XLOOKUP(Orders[[#This Row],[Product ID]],products!$A$2:$A$49,products!$C$2:$C$49,,0)</f>
        <v>L</v>
      </c>
      <c r="K497" s="4">
        <f>_xlfn.XLOOKUP(Orders[[#This Row],[Product ID]],products!$A$2:$A$49,products!$D$2:$D$49,,0)</f>
        <v>1</v>
      </c>
      <c r="L497" s="5">
        <f>_xlfn.XLOOKUP($D497,products!$A$2:$A$49,products!$E$2:$E$49,,0)</f>
        <v>15.85</v>
      </c>
      <c r="M497" s="5">
        <f t="shared" si="21"/>
        <v>79.25</v>
      </c>
      <c r="N497" t="str">
        <f t="shared" si="22"/>
        <v>Liberica</v>
      </c>
      <c r="O497" t="str">
        <f t="shared" si="23"/>
        <v>Light</v>
      </c>
      <c r="P497" t="str">
        <f>_xlfn.XLOOKUP(Orders[[#This Row],[Customer ID]],customers!$A$2:$A$1001,customers!$I$2:$I$1001,,0)</f>
        <v>Yes</v>
      </c>
    </row>
    <row r="498" spans="1:16" x14ac:dyDescent="0.2">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_xlfn.XLOOKUP($D498,products!$A$2:$A$49,products!$B$2:$B$49,,0)</f>
        <v>Exc</v>
      </c>
      <c r="J498" t="str">
        <f>_xlfn.XLOOKUP(Orders[[#This Row],[Product ID]],products!$A$2:$A$49,products!$C$2:$C$49,,0)</f>
        <v>D</v>
      </c>
      <c r="K498" s="4">
        <f>_xlfn.XLOOKUP(Orders[[#This Row],[Product ID]],products!$A$2:$A$49,products!$D$2:$D$49,,0)</f>
        <v>0.2</v>
      </c>
      <c r="L498" s="5">
        <f>_xlfn.XLOOKUP($D498,products!$A$2:$A$49,products!$E$2:$E$49,,0)</f>
        <v>3.645</v>
      </c>
      <c r="M498" s="5">
        <f t="shared" si="21"/>
        <v>10.935</v>
      </c>
      <c r="N498" t="str">
        <f t="shared" si="22"/>
        <v>Excelsa</v>
      </c>
      <c r="O498" t="str">
        <f t="shared" si="23"/>
        <v>Dark</v>
      </c>
      <c r="P498" t="str">
        <f>_xlfn.XLOOKUP(Orders[[#This Row],[Customer ID]],customers!$A$2:$A$1001,customers!$I$2:$I$1001,,0)</f>
        <v>No</v>
      </c>
    </row>
    <row r="499" spans="1:16" x14ac:dyDescent="0.2">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_xlfn.XLOOKUP($D499,products!$A$2:$A$49,products!$B$2:$B$49,,0)</f>
        <v>Ara</v>
      </c>
      <c r="J499" t="str">
        <f>_xlfn.XLOOKUP(Orders[[#This Row],[Product ID]],products!$A$2:$A$49,products!$C$2:$C$49,,0)</f>
        <v>D</v>
      </c>
      <c r="K499" s="4">
        <f>_xlfn.XLOOKUP(Orders[[#This Row],[Product ID]],products!$A$2:$A$49,products!$D$2:$D$49,,0)</f>
        <v>1</v>
      </c>
      <c r="L499" s="5">
        <f>_xlfn.XLOOKUP($D499,products!$A$2:$A$49,products!$E$2:$E$49,,0)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_xlfn.XLOOKUP($D500,products!$A$2:$A$49,products!$B$2:$B$49,,0)</f>
        <v>Rob</v>
      </c>
      <c r="J500" t="str">
        <f>_xlfn.XLOOKUP(Orders[[#This Row],[Product ID]],products!$A$2:$A$49,products!$C$2:$C$49,,0)</f>
        <v>M</v>
      </c>
      <c r="K500" s="4">
        <f>_xlfn.XLOOKUP(Orders[[#This Row],[Product ID]],products!$A$2:$A$49,products!$D$2:$D$49,,0)</f>
        <v>1</v>
      </c>
      <c r="L500" s="5">
        <f>_xlfn.XLOOKUP($D500,products!$A$2:$A$49,products!$E$2:$E$49,,0)</f>
        <v>9.9499999999999993</v>
      </c>
      <c r="M500" s="5">
        <f t="shared" si="21"/>
        <v>49.75</v>
      </c>
      <c r="N500" t="str">
        <f t="shared" si="22"/>
        <v>Robusta</v>
      </c>
      <c r="O500" t="str">
        <f t="shared" si="23"/>
        <v>Medium</v>
      </c>
      <c r="P500" t="str">
        <f>_xlfn.XLOOKUP(Orders[[#This Row],[Customer ID]],customers!$A$2:$A$1001,customers!$I$2:$I$1001,,0)</f>
        <v>Yes</v>
      </c>
    </row>
    <row r="501" spans="1:16" x14ac:dyDescent="0.2">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_xlfn.XLOOKUP($D501,products!$A$2:$A$49,products!$B$2:$B$49,,0)</f>
        <v>Rob</v>
      </c>
      <c r="J501" t="str">
        <f>_xlfn.XLOOKUP(Orders[[#This Row],[Product ID]],products!$A$2:$A$49,products!$C$2:$C$49,,0)</f>
        <v>D</v>
      </c>
      <c r="K501" s="4">
        <f>_xlfn.XLOOKUP(Orders[[#This Row],[Product ID]],products!$A$2:$A$49,products!$D$2:$D$49,,0)</f>
        <v>0.2</v>
      </c>
      <c r="L501" s="5">
        <f>_xlfn.XLOOKUP($D501,products!$A$2:$A$49,products!$E$2:$E$49,,0)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_xlfn.XLOOKUP($D502,products!$A$2:$A$49,products!$B$2:$B$49,,0)</f>
        <v>Rob</v>
      </c>
      <c r="J502" t="str">
        <f>_xlfn.XLOOKUP(Orders[[#This Row],[Product ID]],products!$A$2:$A$49,products!$C$2:$C$49,,0)</f>
        <v>L</v>
      </c>
      <c r="K502" s="4">
        <f>_xlfn.XLOOKUP(Orders[[#This Row],[Product ID]],products!$A$2:$A$49,products!$D$2:$D$49,,0)</f>
        <v>1</v>
      </c>
      <c r="L502" s="5">
        <f>_xlfn.XLOOKUP($D502,products!$A$2:$A$49,products!$E$2:$E$49,,0)</f>
        <v>11.95</v>
      </c>
      <c r="M502" s="5">
        <f t="shared" si="21"/>
        <v>47.8</v>
      </c>
      <c r="N502" t="str">
        <f t="shared" si="22"/>
        <v>Robusta</v>
      </c>
      <c r="O502" t="str">
        <f t="shared" si="23"/>
        <v>Light</v>
      </c>
      <c r="P502" t="str">
        <f>_xlfn.XLOOKUP(Orders[[#This Row],[Customer ID]],customers!$A$2:$A$1001,customers!$I$2:$I$1001,,0)</f>
        <v>No</v>
      </c>
    </row>
    <row r="503" spans="1:16" x14ac:dyDescent="0.2">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_xlfn.XLOOKUP($D503,products!$A$2:$A$49,products!$B$2:$B$49,,0)</f>
        <v>Rob</v>
      </c>
      <c r="J503" t="str">
        <f>_xlfn.XLOOKUP(Orders[[#This Row],[Product ID]],products!$A$2:$A$49,products!$C$2:$C$49,,0)</f>
        <v>M</v>
      </c>
      <c r="K503" s="4">
        <f>_xlfn.XLOOKUP(Orders[[#This Row],[Product ID]],products!$A$2:$A$49,products!$D$2:$D$49,,0)</f>
        <v>0.2</v>
      </c>
      <c r="L503" s="5">
        <f>_xlfn.XLOOKUP($D503,products!$A$2:$A$49,products!$E$2:$E$49,,0)</f>
        <v>2.9849999999999999</v>
      </c>
      <c r="M503" s="5">
        <f t="shared" si="21"/>
        <v>11.94</v>
      </c>
      <c r="N503" t="str">
        <f t="shared" si="22"/>
        <v>Robusta</v>
      </c>
      <c r="O503" t="str">
        <f t="shared" si="23"/>
        <v>Medium</v>
      </c>
      <c r="P503" t="str">
        <f>_xlfn.XLOOKUP(Orders[[#This Row],[Customer ID]],customers!$A$2:$A$1001,customers!$I$2:$I$1001,,0)</f>
        <v>No</v>
      </c>
    </row>
    <row r="504" spans="1:16" x14ac:dyDescent="0.2">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_xlfn.XLOOKUP($D504,products!$A$2:$A$49,products!$B$2:$B$49,,0)</f>
        <v>Exc</v>
      </c>
      <c r="J504" t="str">
        <f>_xlfn.XLOOKUP(Orders[[#This Row],[Product ID]],products!$A$2:$A$49,products!$C$2:$C$49,,0)</f>
        <v>M</v>
      </c>
      <c r="K504" s="4">
        <f>_xlfn.XLOOKUP(Orders[[#This Row],[Product ID]],products!$A$2:$A$49,products!$D$2:$D$49,,0)</f>
        <v>0.2</v>
      </c>
      <c r="L504" s="5">
        <f>_xlfn.XLOOKUP($D504,products!$A$2:$A$49,products!$E$2:$E$49,,0)</f>
        <v>4.125</v>
      </c>
      <c r="M504" s="5">
        <f t="shared" si="21"/>
        <v>16.5</v>
      </c>
      <c r="N504" t="str">
        <f t="shared" si="22"/>
        <v>Excelsa</v>
      </c>
      <c r="O504" t="str">
        <f t="shared" si="23"/>
        <v>Medium</v>
      </c>
      <c r="P504" t="str">
        <f>_xlfn.XLOOKUP(Orders[[#This Row],[Customer ID]],customers!$A$2:$A$1001,customers!$I$2:$I$1001,,0)</f>
        <v>No</v>
      </c>
    </row>
    <row r="505" spans="1:16" x14ac:dyDescent="0.2">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_xlfn.XLOOKUP($D505,products!$A$2:$A$49,products!$B$2:$B$49,,0)</f>
        <v>Lib</v>
      </c>
      <c r="J505" t="str">
        <f>_xlfn.XLOOKUP(Orders[[#This Row],[Product ID]],products!$A$2:$A$49,products!$C$2:$C$49,,0)</f>
        <v>D</v>
      </c>
      <c r="K505" s="4">
        <f>_xlfn.XLOOKUP(Orders[[#This Row],[Product ID]],products!$A$2:$A$49,products!$D$2:$D$49,,0)</f>
        <v>1</v>
      </c>
      <c r="L505" s="5">
        <f>_xlfn.XLOOKUP($D505,products!$A$2:$A$49,products!$E$2:$E$49,,0)</f>
        <v>12.95</v>
      </c>
      <c r="M505" s="5">
        <f t="shared" si="21"/>
        <v>51.8</v>
      </c>
      <c r="N505" t="str">
        <f t="shared" si="22"/>
        <v>Liberica</v>
      </c>
      <c r="O505" t="str">
        <f t="shared" si="23"/>
        <v>Dark</v>
      </c>
      <c r="P505" t="str">
        <f>_xlfn.XLOOKUP(Orders[[#This Row],[Customer ID]],customers!$A$2:$A$1001,customers!$I$2:$I$1001,,0)</f>
        <v>No</v>
      </c>
    </row>
    <row r="506" spans="1:16" x14ac:dyDescent="0.2">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_xlfn.XLOOKUP($D506,products!$A$2:$A$49,products!$B$2:$B$49,,0)</f>
        <v>Lib</v>
      </c>
      <c r="J506" t="str">
        <f>_xlfn.XLOOKUP(Orders[[#This Row],[Product ID]],products!$A$2:$A$49,products!$C$2:$C$49,,0)</f>
        <v>L</v>
      </c>
      <c r="K506" s="4">
        <f>_xlfn.XLOOKUP(Orders[[#This Row],[Product ID]],products!$A$2:$A$49,products!$D$2:$D$49,,0)</f>
        <v>0.2</v>
      </c>
      <c r="L506" s="5">
        <f>_xlfn.XLOOKUP($D506,products!$A$2:$A$49,products!$E$2:$E$49,,0)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_xlfn.XLOOKUP($D507,products!$A$2:$A$49,products!$B$2:$B$49,,0)</f>
        <v>Lib</v>
      </c>
      <c r="J507" t="str">
        <f>_xlfn.XLOOKUP(Orders[[#This Row],[Product ID]],products!$A$2:$A$49,products!$C$2:$C$49,,0)</f>
        <v>M</v>
      </c>
      <c r="K507" s="4">
        <f>_xlfn.XLOOKUP(Orders[[#This Row],[Product ID]],products!$A$2:$A$49,products!$D$2:$D$49,,0)</f>
        <v>0.2</v>
      </c>
      <c r="L507" s="5">
        <f>_xlfn.XLOOKUP($D507,products!$A$2:$A$49,products!$E$2:$E$49,,0)</f>
        <v>4.3650000000000002</v>
      </c>
      <c r="M507" s="5">
        <f t="shared" si="21"/>
        <v>26.19</v>
      </c>
      <c r="N507" t="str">
        <f t="shared" si="22"/>
        <v>Liberica</v>
      </c>
      <c r="O507" t="str">
        <f t="shared" si="23"/>
        <v>Medium</v>
      </c>
      <c r="P507" t="str">
        <f>_xlfn.XLOOKUP(Orders[[#This Row],[Customer ID]],customers!$A$2:$A$1001,customers!$I$2:$I$1001,,0)</f>
        <v>No</v>
      </c>
    </row>
    <row r="508" spans="1:16" x14ac:dyDescent="0.2">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_xlfn.XLOOKUP($D508,products!$A$2:$A$49,products!$B$2:$B$49,,0)</f>
        <v>Ara</v>
      </c>
      <c r="J508" t="str">
        <f>_xlfn.XLOOKUP(Orders[[#This Row],[Product ID]],products!$A$2:$A$49,products!$C$2:$C$49,,0)</f>
        <v>L</v>
      </c>
      <c r="K508" s="4">
        <f>_xlfn.XLOOKUP(Orders[[#This Row],[Product ID]],products!$A$2:$A$49,products!$D$2:$D$49,,0)</f>
        <v>1</v>
      </c>
      <c r="L508" s="5">
        <f>_xlfn.XLOOKUP($D508,products!$A$2:$A$49,products!$E$2:$E$49,,0)</f>
        <v>12.95</v>
      </c>
      <c r="M508" s="5">
        <f t="shared" si="21"/>
        <v>25.9</v>
      </c>
      <c r="N508" t="str">
        <f t="shared" si="22"/>
        <v>Arabica</v>
      </c>
      <c r="O508" t="str">
        <f t="shared" si="23"/>
        <v>Light</v>
      </c>
      <c r="P508" t="str">
        <f>_xlfn.XLOOKUP(Orders[[#This Row],[Customer ID]],customers!$A$2:$A$1001,customers!$I$2:$I$1001,,0)</f>
        <v>Yes</v>
      </c>
    </row>
    <row r="509" spans="1:16" x14ac:dyDescent="0.2">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_xlfn.XLOOKUP($D509,products!$A$2:$A$49,products!$B$2:$B$49,,0)</f>
        <v>Ara</v>
      </c>
      <c r="J509" t="str">
        <f>_xlfn.XLOOKUP(Orders[[#This Row],[Product ID]],products!$A$2:$A$49,products!$C$2:$C$49,,0)</f>
        <v>L</v>
      </c>
      <c r="K509" s="4">
        <f>_xlfn.XLOOKUP(Orders[[#This Row],[Product ID]],products!$A$2:$A$49,products!$D$2:$D$49,,0)</f>
        <v>2.5</v>
      </c>
      <c r="L509" s="5">
        <f>_xlfn.XLOOKUP($D509,products!$A$2:$A$49,products!$E$2:$E$49,,0)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_xlfn.XLOOKUP($D510,products!$A$2:$A$49,products!$B$2:$B$49,,0)</f>
        <v>Lib</v>
      </c>
      <c r="J510" t="str">
        <f>_xlfn.XLOOKUP(Orders[[#This Row],[Product ID]],products!$A$2:$A$49,products!$C$2:$C$49,,0)</f>
        <v>D</v>
      </c>
      <c r="K510" s="4">
        <f>_xlfn.XLOOKUP(Orders[[#This Row],[Product ID]],products!$A$2:$A$49,products!$D$2:$D$49,,0)</f>
        <v>0.5</v>
      </c>
      <c r="L510" s="5">
        <f>_xlfn.XLOOKUP($D510,products!$A$2:$A$49,products!$E$2:$E$49,,0)</f>
        <v>7.77</v>
      </c>
      <c r="M510" s="5">
        <f t="shared" si="21"/>
        <v>46.62</v>
      </c>
      <c r="N510" t="str">
        <f t="shared" si="22"/>
        <v>Liberica</v>
      </c>
      <c r="O510" t="str">
        <f t="shared" si="23"/>
        <v>Dark</v>
      </c>
      <c r="P510" t="str">
        <f>_xlfn.XLOOKUP(Orders[[#This Row],[Customer ID]],customers!$A$2:$A$1001,customers!$I$2:$I$1001,,0)</f>
        <v>No</v>
      </c>
    </row>
    <row r="511" spans="1:16" x14ac:dyDescent="0.2">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_xlfn.XLOOKUP($D511,products!$A$2:$A$49,products!$B$2:$B$49,,0)</f>
        <v>Ara</v>
      </c>
      <c r="J511" t="str">
        <f>_xlfn.XLOOKUP(Orders[[#This Row],[Product ID]],products!$A$2:$A$49,products!$C$2:$C$49,,0)</f>
        <v>D</v>
      </c>
      <c r="K511" s="4">
        <f>_xlfn.XLOOKUP(Orders[[#This Row],[Product ID]],products!$A$2:$A$49,products!$D$2:$D$49,,0)</f>
        <v>1</v>
      </c>
      <c r="L511" s="5">
        <f>_xlfn.XLOOKUP($D511,products!$A$2:$A$49,products!$E$2:$E$49,,0)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_xlfn.XLOOKUP($D512,products!$A$2:$A$49,products!$B$2:$B$49,,0)</f>
        <v>Rob</v>
      </c>
      <c r="J512" t="str">
        <f>_xlfn.XLOOKUP(Orders[[#This Row],[Product ID]],products!$A$2:$A$49,products!$C$2:$C$49,,0)</f>
        <v>L</v>
      </c>
      <c r="K512" s="4">
        <f>_xlfn.XLOOKUP(Orders[[#This Row],[Product ID]],products!$A$2:$A$49,products!$D$2:$D$49,,0)</f>
        <v>0.2</v>
      </c>
      <c r="L512" s="5">
        <f>_xlfn.XLOOKUP($D512,products!$A$2:$A$49,products!$E$2:$E$49,,0)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_xlfn.XLOOKUP($D513,products!$A$2:$A$49,products!$B$2:$B$49,,0)</f>
        <v>Ara</v>
      </c>
      <c r="J513" t="str">
        <f>_xlfn.XLOOKUP(Orders[[#This Row],[Product ID]],products!$A$2:$A$49,products!$C$2:$C$49,,0)</f>
        <v>M</v>
      </c>
      <c r="K513" s="4">
        <f>_xlfn.XLOOKUP(Orders[[#This Row],[Product ID]],products!$A$2:$A$49,products!$D$2:$D$49,,0)</f>
        <v>0.2</v>
      </c>
      <c r="L513" s="5">
        <f>_xlfn.XLOOKUP($D513,products!$A$2:$A$49,products!$E$2:$E$49,,0)</f>
        <v>3.375</v>
      </c>
      <c r="M513" s="5">
        <f t="shared" si="21"/>
        <v>13.5</v>
      </c>
      <c r="N513" t="str">
        <f t="shared" si="22"/>
        <v>Arabica</v>
      </c>
      <c r="O513" t="str">
        <f t="shared" si="23"/>
        <v>Medium</v>
      </c>
      <c r="P513" t="str">
        <f>_xlfn.XLOOKUP(Orders[[#This Row],[Customer ID]],customers!$A$2:$A$1001,customers!$I$2:$I$1001,,0)</f>
        <v>Yes</v>
      </c>
    </row>
    <row r="514" spans="1:16" x14ac:dyDescent="0.2">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_xlfn.XLOOKUP($D514,products!$A$2:$A$49,products!$B$2:$B$49,,0)</f>
        <v>Lib</v>
      </c>
      <c r="J514" t="str">
        <f>_xlfn.XLOOKUP(Orders[[#This Row],[Product ID]],products!$A$2:$A$49,products!$C$2:$C$49,,0)</f>
        <v>L</v>
      </c>
      <c r="K514" s="4">
        <f>_xlfn.XLOOKUP(Orders[[#This Row],[Product ID]],products!$A$2:$A$49,products!$D$2:$D$49,,0)</f>
        <v>1</v>
      </c>
      <c r="L514" s="5">
        <f>_xlfn.XLOOKUP($D514,products!$A$2:$A$49,products!$E$2:$E$49,,0)</f>
        <v>15.85</v>
      </c>
      <c r="M514" s="5">
        <f t="shared" si="21"/>
        <v>47.55</v>
      </c>
      <c r="N514" t="str">
        <f t="shared" si="22"/>
        <v>Liberica</v>
      </c>
      <c r="O514" t="str">
        <f t="shared" si="23"/>
        <v>Light</v>
      </c>
      <c r="P514" t="str">
        <f>_xlfn.XLOOKUP(Orders[[#This Row],[Customer ID]],customers!$A$2:$A$1001,customers!$I$2:$I$1001,,0)</f>
        <v>No</v>
      </c>
    </row>
    <row r="515" spans="1:16" x14ac:dyDescent="0.2">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_xlfn.XLOOKUP($D515,products!$A$2:$A$49,products!$B$2:$B$49,,0)</f>
        <v>Lib</v>
      </c>
      <c r="J515" t="str">
        <f>_xlfn.XLOOKUP(Orders[[#This Row],[Product ID]],products!$A$2:$A$49,products!$C$2:$C$49,,0)</f>
        <v>L</v>
      </c>
      <c r="K515" s="4">
        <f>_xlfn.XLOOKUP(Orders[[#This Row],[Product ID]],products!$A$2:$A$49,products!$D$2:$D$49,,0)</f>
        <v>1</v>
      </c>
      <c r="L515" s="5">
        <f>_xlfn.XLOOKUP($D515,products!$A$2:$A$49,products!$E$2:$E$49,,0)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_xlfn.XLOOKUP($D516,products!$A$2:$A$49,products!$B$2:$B$49,,0)</f>
        <v>Lib</v>
      </c>
      <c r="J516" t="str">
        <f>_xlfn.XLOOKUP(Orders[[#This Row],[Product ID]],products!$A$2:$A$49,products!$C$2:$C$49,,0)</f>
        <v>M</v>
      </c>
      <c r="K516" s="4">
        <f>_xlfn.XLOOKUP(Orders[[#This Row],[Product ID]],products!$A$2:$A$49,products!$D$2:$D$49,,0)</f>
        <v>0.2</v>
      </c>
      <c r="L516" s="5">
        <f>_xlfn.XLOOKUP($D516,products!$A$2:$A$49,products!$E$2:$E$49,,0)</f>
        <v>4.3650000000000002</v>
      </c>
      <c r="M516" s="5">
        <f t="shared" si="24"/>
        <v>26.19</v>
      </c>
      <c r="N516" t="str">
        <f t="shared" si="25"/>
        <v>Liberica</v>
      </c>
      <c r="O516" t="str">
        <f t="shared" si="26"/>
        <v>Medium</v>
      </c>
      <c r="P516" t="str">
        <f>_xlfn.XLOOKUP(Orders[[#This Row],[Customer ID]],customers!$A$2:$A$1001,customers!$I$2:$I$1001,,0)</f>
        <v>Yes</v>
      </c>
    </row>
    <row r="517" spans="1:16" x14ac:dyDescent="0.2">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_xlfn.XLOOKUP($D517,products!$A$2:$A$49,products!$B$2:$B$49,,0)</f>
        <v>Rob</v>
      </c>
      <c r="J517" t="str">
        <f>_xlfn.XLOOKUP(Orders[[#This Row],[Product ID]],products!$A$2:$A$49,products!$C$2:$C$49,,0)</f>
        <v>L</v>
      </c>
      <c r="K517" s="4">
        <f>_xlfn.XLOOKUP(Orders[[#This Row],[Product ID]],products!$A$2:$A$49,products!$D$2:$D$49,,0)</f>
        <v>0.5</v>
      </c>
      <c r="L517" s="5">
        <f>_xlfn.XLOOKUP($D517,products!$A$2:$A$49,products!$E$2:$E$49,,0)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_xlfn.XLOOKUP($D518,products!$A$2:$A$49,products!$B$2:$B$49,,0)</f>
        <v>Rob</v>
      </c>
      <c r="J518" t="str">
        <f>_xlfn.XLOOKUP(Orders[[#This Row],[Product ID]],products!$A$2:$A$49,products!$C$2:$C$49,,0)</f>
        <v>D</v>
      </c>
      <c r="K518" s="4">
        <f>_xlfn.XLOOKUP(Orders[[#This Row],[Product ID]],products!$A$2:$A$49,products!$D$2:$D$49,,0)</f>
        <v>2.5</v>
      </c>
      <c r="L518" s="5">
        <f>_xlfn.XLOOKUP($D518,products!$A$2:$A$49,products!$E$2:$E$49,,0)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_xlfn.XLOOKUP($D519,products!$A$2:$A$49,products!$B$2:$B$49,,0)</f>
        <v>Lib</v>
      </c>
      <c r="J519" t="str">
        <f>_xlfn.XLOOKUP(Orders[[#This Row],[Product ID]],products!$A$2:$A$49,products!$C$2:$C$49,,0)</f>
        <v>D</v>
      </c>
      <c r="K519" s="4">
        <f>_xlfn.XLOOKUP(Orders[[#This Row],[Product ID]],products!$A$2:$A$49,products!$D$2:$D$49,,0)</f>
        <v>0.2</v>
      </c>
      <c r="L519" s="5">
        <f>_xlfn.XLOOKUP($D519,products!$A$2:$A$49,products!$E$2:$E$49,,0)</f>
        <v>3.8849999999999998</v>
      </c>
      <c r="M519" s="5">
        <f t="shared" si="24"/>
        <v>7.77</v>
      </c>
      <c r="N519" t="str">
        <f t="shared" si="25"/>
        <v>Liberica</v>
      </c>
      <c r="O519" t="str">
        <f t="shared" si="26"/>
        <v>Dark</v>
      </c>
      <c r="P519" t="str">
        <f>_xlfn.XLOOKUP(Orders[[#This Row],[Customer ID]],customers!$A$2:$A$1001,customers!$I$2:$I$1001,,0)</f>
        <v>No</v>
      </c>
    </row>
    <row r="520" spans="1:16" x14ac:dyDescent="0.2">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_xlfn.XLOOKUP($D520,products!$A$2:$A$49,products!$B$2:$B$49,,0)</f>
        <v>Exc</v>
      </c>
      <c r="J520" t="str">
        <f>_xlfn.XLOOKUP(Orders[[#This Row],[Product ID]],products!$A$2:$A$49,products!$C$2:$C$49,,0)</f>
        <v>D</v>
      </c>
      <c r="K520" s="4">
        <f>_xlfn.XLOOKUP(Orders[[#This Row],[Product ID]],products!$A$2:$A$49,products!$D$2:$D$49,,0)</f>
        <v>2.5</v>
      </c>
      <c r="L520" s="5">
        <f>_xlfn.XLOOKUP($D520,products!$A$2:$A$49,products!$E$2:$E$49,,0)</f>
        <v>27.945</v>
      </c>
      <c r="M520" s="5">
        <f t="shared" si="24"/>
        <v>139.72499999999999</v>
      </c>
      <c r="N520" t="str">
        <f t="shared" si="25"/>
        <v>Excelsa</v>
      </c>
      <c r="O520" t="str">
        <f t="shared" si="26"/>
        <v>Dark</v>
      </c>
      <c r="P520" t="str">
        <f>_xlfn.XLOOKUP(Orders[[#This Row],[Customer ID]],customers!$A$2:$A$1001,customers!$I$2:$I$1001,,0)</f>
        <v>No</v>
      </c>
    </row>
    <row r="521" spans="1:16" x14ac:dyDescent="0.2">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_xlfn.XLOOKUP($D521,products!$A$2:$A$49,products!$B$2:$B$49,,0)</f>
        <v>Ara</v>
      </c>
      <c r="J521" t="str">
        <f>_xlfn.XLOOKUP(Orders[[#This Row],[Product ID]],products!$A$2:$A$49,products!$C$2:$C$49,,0)</f>
        <v>D</v>
      </c>
      <c r="K521" s="4">
        <f>_xlfn.XLOOKUP(Orders[[#This Row],[Product ID]],products!$A$2:$A$49,products!$D$2:$D$49,,0)</f>
        <v>0.5</v>
      </c>
      <c r="L521" s="5">
        <f>_xlfn.XLOOKUP($D521,products!$A$2:$A$49,products!$E$2:$E$49,,0)</f>
        <v>5.97</v>
      </c>
      <c r="M521" s="5">
        <f t="shared" si="24"/>
        <v>11.94</v>
      </c>
      <c r="N521" t="str">
        <f t="shared" si="25"/>
        <v>Arabica</v>
      </c>
      <c r="O521" t="str">
        <f t="shared" si="26"/>
        <v>Dark</v>
      </c>
      <c r="P521" t="str">
        <f>_xlfn.XLOOKUP(Orders[[#This Row],[Customer ID]],customers!$A$2:$A$1001,customers!$I$2:$I$1001,,0)</f>
        <v>Yes</v>
      </c>
    </row>
    <row r="522" spans="1:16" x14ac:dyDescent="0.2">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_xlfn.XLOOKUP($D522,products!$A$2:$A$49,products!$B$2:$B$49,,0)</f>
        <v>Lib</v>
      </c>
      <c r="J522" t="str">
        <f>_xlfn.XLOOKUP(Orders[[#This Row],[Product ID]],products!$A$2:$A$49,products!$C$2:$C$49,,0)</f>
        <v>D</v>
      </c>
      <c r="K522" s="4">
        <f>_xlfn.XLOOKUP(Orders[[#This Row],[Product ID]],products!$A$2:$A$49,products!$D$2:$D$49,,0)</f>
        <v>0.2</v>
      </c>
      <c r="L522" s="5">
        <f>_xlfn.XLOOKUP($D522,products!$A$2:$A$49,products!$E$2:$E$49,,0)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_xlfn.XLOOKUP($D523,products!$A$2:$A$49,products!$B$2:$B$49,,0)</f>
        <v>Rob</v>
      </c>
      <c r="J523" t="str">
        <f>_xlfn.XLOOKUP(Orders[[#This Row],[Product ID]],products!$A$2:$A$49,products!$C$2:$C$49,,0)</f>
        <v>M</v>
      </c>
      <c r="K523" s="4">
        <f>_xlfn.XLOOKUP(Orders[[#This Row],[Product ID]],products!$A$2:$A$49,products!$D$2:$D$49,,0)</f>
        <v>1</v>
      </c>
      <c r="L523" s="5">
        <f>_xlfn.XLOOKUP($D523,products!$A$2:$A$49,products!$E$2:$E$49,,0)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_xlfn.XLOOKUP($D524,products!$A$2:$A$49,products!$B$2:$B$49,,0)</f>
        <v>Rob</v>
      </c>
      <c r="J524" t="str">
        <f>_xlfn.XLOOKUP(Orders[[#This Row],[Product ID]],products!$A$2:$A$49,products!$C$2:$C$49,,0)</f>
        <v>M</v>
      </c>
      <c r="K524" s="4">
        <f>_xlfn.XLOOKUP(Orders[[#This Row],[Product ID]],products!$A$2:$A$49,products!$D$2:$D$49,,0)</f>
        <v>0.5</v>
      </c>
      <c r="L524" s="5">
        <f>_xlfn.XLOOKUP($D524,products!$A$2:$A$49,products!$E$2:$E$49,,0)</f>
        <v>5.97</v>
      </c>
      <c r="M524" s="5">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_xlfn.XLOOKUP($D525,products!$A$2:$A$49,products!$B$2:$B$49,,0)</f>
        <v>Lib</v>
      </c>
      <c r="J525" t="str">
        <f>_xlfn.XLOOKUP(Orders[[#This Row],[Product ID]],products!$A$2:$A$49,products!$C$2:$C$49,,0)</f>
        <v>D</v>
      </c>
      <c r="K525" s="4">
        <f>_xlfn.XLOOKUP(Orders[[#This Row],[Product ID]],products!$A$2:$A$49,products!$D$2:$D$49,,0)</f>
        <v>2.5</v>
      </c>
      <c r="L525" s="5">
        <f>_xlfn.XLOOKUP($D525,products!$A$2:$A$49,products!$E$2:$E$49,,0)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_xlfn.XLOOKUP($D526,products!$A$2:$A$49,products!$B$2:$B$49,,0)</f>
        <v>Lib</v>
      </c>
      <c r="J526" t="str">
        <f>_xlfn.XLOOKUP(Orders[[#This Row],[Product ID]],products!$A$2:$A$49,products!$C$2:$C$49,,0)</f>
        <v>L</v>
      </c>
      <c r="K526" s="4">
        <f>_xlfn.XLOOKUP(Orders[[#This Row],[Product ID]],products!$A$2:$A$49,products!$D$2:$D$49,,0)</f>
        <v>2.5</v>
      </c>
      <c r="L526" s="5">
        <f>_xlfn.XLOOKUP($D526,products!$A$2:$A$49,products!$E$2:$E$49,,0)</f>
        <v>36.454999999999998</v>
      </c>
      <c r="M526" s="5">
        <f t="shared" si="24"/>
        <v>72.91</v>
      </c>
      <c r="N526" t="str">
        <f t="shared" si="25"/>
        <v>Liberica</v>
      </c>
      <c r="O526" t="str">
        <f t="shared" si="26"/>
        <v>Light</v>
      </c>
      <c r="P526" t="str">
        <f>_xlfn.XLOOKUP(Orders[[#This Row],[Customer ID]],customers!$A$2:$A$1001,customers!$I$2:$I$1001,,0)</f>
        <v>No</v>
      </c>
    </row>
    <row r="527" spans="1:16" x14ac:dyDescent="0.2">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_xlfn.XLOOKUP($D527,products!$A$2:$A$49,products!$B$2:$B$49,,0)</f>
        <v>Rob</v>
      </c>
      <c r="J527" t="str">
        <f>_xlfn.XLOOKUP(Orders[[#This Row],[Product ID]],products!$A$2:$A$49,products!$C$2:$C$49,,0)</f>
        <v>D</v>
      </c>
      <c r="K527" s="4">
        <f>_xlfn.XLOOKUP(Orders[[#This Row],[Product ID]],products!$A$2:$A$49,products!$D$2:$D$49,,0)</f>
        <v>0.2</v>
      </c>
      <c r="L527" s="5">
        <f>_xlfn.XLOOKUP($D527,products!$A$2:$A$49,products!$E$2:$E$49,,0)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_xlfn.XLOOKUP($D528,products!$A$2:$A$49,products!$B$2:$B$49,,0)</f>
        <v>Exc</v>
      </c>
      <c r="J528" t="str">
        <f>_xlfn.XLOOKUP(Orders[[#This Row],[Product ID]],products!$A$2:$A$49,products!$C$2:$C$49,,0)</f>
        <v>M</v>
      </c>
      <c r="K528" s="4">
        <f>_xlfn.XLOOKUP(Orders[[#This Row],[Product ID]],products!$A$2:$A$49,products!$D$2:$D$49,,0)</f>
        <v>2.5</v>
      </c>
      <c r="L528" s="5">
        <f>_xlfn.XLOOKUP($D528,products!$A$2:$A$49,products!$E$2:$E$49,,0)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_xlfn.XLOOKUP($D529,products!$A$2:$A$49,products!$B$2:$B$49,,0)</f>
        <v>Exc</v>
      </c>
      <c r="J529" t="str">
        <f>_xlfn.XLOOKUP(Orders[[#This Row],[Product ID]],products!$A$2:$A$49,products!$C$2:$C$49,,0)</f>
        <v>M</v>
      </c>
      <c r="K529" s="4">
        <f>_xlfn.XLOOKUP(Orders[[#This Row],[Product ID]],products!$A$2:$A$49,products!$D$2:$D$49,,0)</f>
        <v>0.5</v>
      </c>
      <c r="L529" s="5">
        <f>_xlfn.XLOOKUP($D529,products!$A$2:$A$49,products!$E$2:$E$49,,0)</f>
        <v>8.25</v>
      </c>
      <c r="M529" s="5">
        <f t="shared" si="24"/>
        <v>41.25</v>
      </c>
      <c r="N529" t="str">
        <f t="shared" si="25"/>
        <v>Excelsa</v>
      </c>
      <c r="O529" t="str">
        <f t="shared" si="26"/>
        <v>Medium</v>
      </c>
      <c r="P529" t="str">
        <f>_xlfn.XLOOKUP(Orders[[#This Row],[Customer ID]],customers!$A$2:$A$1001,customers!$I$2:$I$1001,,0)</f>
        <v>No</v>
      </c>
    </row>
    <row r="530" spans="1:16" x14ac:dyDescent="0.2">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_xlfn.XLOOKUP($D530,products!$A$2:$A$49,products!$B$2:$B$49,,0)</f>
        <v>Exc</v>
      </c>
      <c r="J530" t="str">
        <f>_xlfn.XLOOKUP(Orders[[#This Row],[Product ID]],products!$A$2:$A$49,products!$C$2:$C$49,,0)</f>
        <v>L</v>
      </c>
      <c r="K530" s="4">
        <f>_xlfn.XLOOKUP(Orders[[#This Row],[Product ID]],products!$A$2:$A$49,products!$D$2:$D$49,,0)</f>
        <v>0.5</v>
      </c>
      <c r="L530" s="5">
        <f>_xlfn.XLOOKUP($D530,products!$A$2:$A$49,products!$E$2:$E$49,,0)</f>
        <v>8.91</v>
      </c>
      <c r="M530" s="5">
        <f t="shared" si="24"/>
        <v>53.46</v>
      </c>
      <c r="N530" t="str">
        <f t="shared" si="25"/>
        <v>Excelsa</v>
      </c>
      <c r="O530" t="str">
        <f t="shared" si="26"/>
        <v>Light</v>
      </c>
      <c r="P530" t="str">
        <f>_xlfn.XLOOKUP(Orders[[#This Row],[Customer ID]],customers!$A$2:$A$1001,customers!$I$2:$I$1001,,0)</f>
        <v>No</v>
      </c>
    </row>
    <row r="531" spans="1:16" x14ac:dyDescent="0.2">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_xlfn.XLOOKUP($D531,products!$A$2:$A$49,products!$B$2:$B$49,,0)</f>
        <v>Rob</v>
      </c>
      <c r="J531" t="str">
        <f>_xlfn.XLOOKUP(Orders[[#This Row],[Product ID]],products!$A$2:$A$49,products!$C$2:$C$49,,0)</f>
        <v>M</v>
      </c>
      <c r="K531" s="4">
        <f>_xlfn.XLOOKUP(Orders[[#This Row],[Product ID]],products!$A$2:$A$49,products!$D$2:$D$49,,0)</f>
        <v>1</v>
      </c>
      <c r="L531" s="5">
        <f>_xlfn.XLOOKUP($D531,products!$A$2:$A$49,products!$E$2:$E$49,,0)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_xlfn.XLOOKUP($D532,products!$A$2:$A$49,products!$B$2:$B$49,,0)</f>
        <v>Rob</v>
      </c>
      <c r="J532" t="str">
        <f>_xlfn.XLOOKUP(Orders[[#This Row],[Product ID]],products!$A$2:$A$49,products!$C$2:$C$49,,0)</f>
        <v>M</v>
      </c>
      <c r="K532" s="4">
        <f>_xlfn.XLOOKUP(Orders[[#This Row],[Product ID]],products!$A$2:$A$49,products!$D$2:$D$49,,0)</f>
        <v>1</v>
      </c>
      <c r="L532" s="5">
        <f>_xlfn.XLOOKUP($D532,products!$A$2:$A$49,products!$E$2:$E$49,,0)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_xlfn.XLOOKUP($D533,products!$A$2:$A$49,products!$B$2:$B$49,,0)</f>
        <v>Rob</v>
      </c>
      <c r="J533" t="str">
        <f>_xlfn.XLOOKUP(Orders[[#This Row],[Product ID]],products!$A$2:$A$49,products!$C$2:$C$49,,0)</f>
        <v>D</v>
      </c>
      <c r="K533" s="4">
        <f>_xlfn.XLOOKUP(Orders[[#This Row],[Product ID]],products!$A$2:$A$49,products!$D$2:$D$49,,0)</f>
        <v>1</v>
      </c>
      <c r="L533" s="5">
        <f>_xlfn.XLOOKUP($D533,products!$A$2:$A$49,products!$E$2:$E$49,,0)</f>
        <v>8.9499999999999993</v>
      </c>
      <c r="M533" s="5">
        <f t="shared" si="24"/>
        <v>44.75</v>
      </c>
      <c r="N533" t="str">
        <f t="shared" si="25"/>
        <v>Robusta</v>
      </c>
      <c r="O533" t="str">
        <f t="shared" si="26"/>
        <v>Dark</v>
      </c>
      <c r="P533" t="str">
        <f>_xlfn.XLOOKUP(Orders[[#This Row],[Customer ID]],customers!$A$2:$A$1001,customers!$I$2:$I$1001,,0)</f>
        <v>No</v>
      </c>
    </row>
    <row r="534" spans="1:16" x14ac:dyDescent="0.2">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_xlfn.XLOOKUP($D534,products!$A$2:$A$49,products!$B$2:$B$49,,0)</f>
        <v>Exc</v>
      </c>
      <c r="J534" t="str">
        <f>_xlfn.XLOOKUP(Orders[[#This Row],[Product ID]],products!$A$2:$A$49,products!$C$2:$C$49,,0)</f>
        <v>M</v>
      </c>
      <c r="K534" s="4">
        <f>_xlfn.XLOOKUP(Orders[[#This Row],[Product ID]],products!$A$2:$A$49,products!$D$2:$D$49,,0)</f>
        <v>0.5</v>
      </c>
      <c r="L534" s="5">
        <f>_xlfn.XLOOKUP($D534,products!$A$2:$A$49,products!$E$2:$E$49,,0)</f>
        <v>8.25</v>
      </c>
      <c r="M534" s="5">
        <f t="shared" si="24"/>
        <v>16.5</v>
      </c>
      <c r="N534" t="str">
        <f t="shared" si="25"/>
        <v>Excelsa</v>
      </c>
      <c r="O534" t="str">
        <f t="shared" si="26"/>
        <v>Medium</v>
      </c>
      <c r="P534" t="str">
        <f>_xlfn.XLOOKUP(Orders[[#This Row],[Customer ID]],customers!$A$2:$A$1001,customers!$I$2:$I$1001,,0)</f>
        <v>Yes</v>
      </c>
    </row>
    <row r="535" spans="1:16" x14ac:dyDescent="0.2">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_xlfn.XLOOKUP($D535,products!$A$2:$A$49,products!$B$2:$B$49,,0)</f>
        <v>Rob</v>
      </c>
      <c r="J535" t="str">
        <f>_xlfn.XLOOKUP(Orders[[#This Row],[Product ID]],products!$A$2:$A$49,products!$C$2:$C$49,,0)</f>
        <v>D</v>
      </c>
      <c r="K535" s="4">
        <f>_xlfn.XLOOKUP(Orders[[#This Row],[Product ID]],products!$A$2:$A$49,products!$D$2:$D$49,,0)</f>
        <v>0.5</v>
      </c>
      <c r="L535" s="5">
        <f>_xlfn.XLOOKUP($D535,products!$A$2:$A$49,products!$E$2:$E$49,,0)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_xlfn.XLOOKUP($D536,products!$A$2:$A$49,products!$B$2:$B$49,,0)</f>
        <v>Rob</v>
      </c>
      <c r="J536" t="str">
        <f>_xlfn.XLOOKUP(Orders[[#This Row],[Product ID]],products!$A$2:$A$49,products!$C$2:$C$49,,0)</f>
        <v>M</v>
      </c>
      <c r="K536" s="4">
        <f>_xlfn.XLOOKUP(Orders[[#This Row],[Product ID]],products!$A$2:$A$49,products!$D$2:$D$49,,0)</f>
        <v>2.5</v>
      </c>
      <c r="L536" s="5">
        <f>_xlfn.XLOOKUP($D536,products!$A$2:$A$49,products!$E$2:$E$49,,0)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_xlfn.XLOOKUP($D537,products!$A$2:$A$49,products!$B$2:$B$49,,0)</f>
        <v>Lib</v>
      </c>
      <c r="J537" t="str">
        <f>_xlfn.XLOOKUP(Orders[[#This Row],[Product ID]],products!$A$2:$A$49,products!$C$2:$C$49,,0)</f>
        <v>L</v>
      </c>
      <c r="K537" s="4">
        <f>_xlfn.XLOOKUP(Orders[[#This Row],[Product ID]],products!$A$2:$A$49,products!$D$2:$D$49,,0)</f>
        <v>0.2</v>
      </c>
      <c r="L537" s="5">
        <f>_xlfn.XLOOKUP($D537,products!$A$2:$A$49,products!$E$2:$E$49,,0)</f>
        <v>4.7549999999999999</v>
      </c>
      <c r="M537" s="5">
        <f t="shared" si="24"/>
        <v>9.51</v>
      </c>
      <c r="N537" t="str">
        <f t="shared" si="25"/>
        <v>Liberica</v>
      </c>
      <c r="O537" t="str">
        <f t="shared" si="26"/>
        <v>Light</v>
      </c>
      <c r="P537" t="str">
        <f>_xlfn.XLOOKUP(Orders[[#This Row],[Customer ID]],customers!$A$2:$A$1001,customers!$I$2:$I$1001,,0)</f>
        <v>No</v>
      </c>
    </row>
    <row r="538" spans="1:16" x14ac:dyDescent="0.2">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_xlfn.XLOOKUP($D538,products!$A$2:$A$49,products!$B$2:$B$49,,0)</f>
        <v>Rob</v>
      </c>
      <c r="J538" t="str">
        <f>_xlfn.XLOOKUP(Orders[[#This Row],[Product ID]],products!$A$2:$A$49,products!$C$2:$C$49,,0)</f>
        <v>D</v>
      </c>
      <c r="K538" s="4">
        <f>_xlfn.XLOOKUP(Orders[[#This Row],[Product ID]],products!$A$2:$A$49,products!$D$2:$D$49,,0)</f>
        <v>0.2</v>
      </c>
      <c r="L538" s="5">
        <f>_xlfn.XLOOKUP($D538,products!$A$2:$A$49,products!$E$2:$E$49,,0)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_xlfn.XLOOKUP($D539,products!$A$2:$A$49,products!$B$2:$B$49,,0)</f>
        <v>Exc</v>
      </c>
      <c r="J539" t="str">
        <f>_xlfn.XLOOKUP(Orders[[#This Row],[Product ID]],products!$A$2:$A$49,products!$C$2:$C$49,,0)</f>
        <v>D</v>
      </c>
      <c r="K539" s="4">
        <f>_xlfn.XLOOKUP(Orders[[#This Row],[Product ID]],products!$A$2:$A$49,products!$D$2:$D$49,,0)</f>
        <v>2.5</v>
      </c>
      <c r="L539" s="5">
        <f>_xlfn.XLOOKUP($D539,products!$A$2:$A$49,products!$E$2:$E$49,,0)</f>
        <v>27.945</v>
      </c>
      <c r="M539" s="5">
        <f t="shared" si="24"/>
        <v>111.78</v>
      </c>
      <c r="N539" t="str">
        <f t="shared" si="25"/>
        <v>Excelsa</v>
      </c>
      <c r="O539" t="str">
        <f t="shared" si="26"/>
        <v>Dark</v>
      </c>
      <c r="P539" t="str">
        <f>_xlfn.XLOOKUP(Orders[[#This Row],[Customer ID]],customers!$A$2:$A$1001,customers!$I$2:$I$1001,,0)</f>
        <v>Yes</v>
      </c>
    </row>
    <row r="540" spans="1:16" x14ac:dyDescent="0.2">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_xlfn.XLOOKUP($D540,products!$A$2:$A$49,products!$B$2:$B$49,,0)</f>
        <v>Rob</v>
      </c>
      <c r="J540" t="str">
        <f>_xlfn.XLOOKUP(Orders[[#This Row],[Product ID]],products!$A$2:$A$49,products!$C$2:$C$49,,0)</f>
        <v>D</v>
      </c>
      <c r="K540" s="4">
        <f>_xlfn.XLOOKUP(Orders[[#This Row],[Product ID]],products!$A$2:$A$49,products!$D$2:$D$49,,0)</f>
        <v>0.2</v>
      </c>
      <c r="L540" s="5">
        <f>_xlfn.XLOOKUP($D540,products!$A$2:$A$49,products!$E$2:$E$49,,0)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_xlfn.XLOOKUP($D541,products!$A$2:$A$49,products!$B$2:$B$49,,0)</f>
        <v>Rob</v>
      </c>
      <c r="J541" t="str">
        <f>_xlfn.XLOOKUP(Orders[[#This Row],[Product ID]],products!$A$2:$A$49,products!$C$2:$C$49,,0)</f>
        <v>D</v>
      </c>
      <c r="K541" s="4">
        <f>_xlfn.XLOOKUP(Orders[[#This Row],[Product ID]],products!$A$2:$A$49,products!$D$2:$D$49,,0)</f>
        <v>0.5</v>
      </c>
      <c r="L541" s="5">
        <f>_xlfn.XLOOKUP($D541,products!$A$2:$A$49,products!$E$2:$E$49,,0)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_xlfn.XLOOKUP($D542,products!$A$2:$A$49,products!$B$2:$B$49,,0)</f>
        <v>Lib</v>
      </c>
      <c r="J542" t="str">
        <f>_xlfn.XLOOKUP(Orders[[#This Row],[Product ID]],products!$A$2:$A$49,products!$C$2:$C$49,,0)</f>
        <v>L</v>
      </c>
      <c r="K542" s="4">
        <f>_xlfn.XLOOKUP(Orders[[#This Row],[Product ID]],products!$A$2:$A$49,products!$D$2:$D$49,,0)</f>
        <v>1</v>
      </c>
      <c r="L542" s="5">
        <f>_xlfn.XLOOKUP($D542,products!$A$2:$A$49,products!$E$2:$E$49,,0)</f>
        <v>15.85</v>
      </c>
      <c r="M542" s="5">
        <f t="shared" si="24"/>
        <v>63.4</v>
      </c>
      <c r="N542" t="str">
        <f t="shared" si="25"/>
        <v>Liberica</v>
      </c>
      <c r="O542" t="str">
        <f t="shared" si="26"/>
        <v>Light</v>
      </c>
      <c r="P542" t="str">
        <f>_xlfn.XLOOKUP(Orders[[#This Row],[Customer ID]],customers!$A$2:$A$1001,customers!$I$2:$I$1001,,0)</f>
        <v>Yes</v>
      </c>
    </row>
    <row r="543" spans="1:16" x14ac:dyDescent="0.2">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_xlfn.XLOOKUP($D543,products!$A$2:$A$49,products!$B$2:$B$49,,0)</f>
        <v>Ara</v>
      </c>
      <c r="J543" t="str">
        <f>_xlfn.XLOOKUP(Orders[[#This Row],[Product ID]],products!$A$2:$A$49,products!$C$2:$C$49,,0)</f>
        <v>D</v>
      </c>
      <c r="K543" s="4">
        <f>_xlfn.XLOOKUP(Orders[[#This Row],[Product ID]],products!$A$2:$A$49,products!$D$2:$D$49,,0)</f>
        <v>2.5</v>
      </c>
      <c r="L543" s="5">
        <f>_xlfn.XLOOKUP($D543,products!$A$2:$A$49,products!$E$2:$E$49,,0)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_xlfn.XLOOKUP($D544,products!$A$2:$A$49,products!$B$2:$B$49,,0)</f>
        <v>Ara</v>
      </c>
      <c r="J544" t="str">
        <f>_xlfn.XLOOKUP(Orders[[#This Row],[Product ID]],products!$A$2:$A$49,products!$C$2:$C$49,,0)</f>
        <v>M</v>
      </c>
      <c r="K544" s="4">
        <f>_xlfn.XLOOKUP(Orders[[#This Row],[Product ID]],products!$A$2:$A$49,products!$D$2:$D$49,,0)</f>
        <v>2.5</v>
      </c>
      <c r="L544" s="5">
        <f>_xlfn.XLOOKUP($D544,products!$A$2:$A$49,products!$E$2:$E$49,,0)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_xlfn.XLOOKUP($D545,products!$A$2:$A$49,products!$B$2:$B$49,,0)</f>
        <v>Rob</v>
      </c>
      <c r="J545" t="str">
        <f>_xlfn.XLOOKUP(Orders[[#This Row],[Product ID]],products!$A$2:$A$49,products!$C$2:$C$49,,0)</f>
        <v>L</v>
      </c>
      <c r="K545" s="4">
        <f>_xlfn.XLOOKUP(Orders[[#This Row],[Product ID]],products!$A$2:$A$49,products!$D$2:$D$49,,0)</f>
        <v>2.5</v>
      </c>
      <c r="L545" s="5">
        <f>_xlfn.XLOOKUP($D545,products!$A$2:$A$49,products!$E$2:$E$49,,0)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_xlfn.XLOOKUP($D546,products!$A$2:$A$49,products!$B$2:$B$49,,0)</f>
        <v>Ara</v>
      </c>
      <c r="J546" t="str">
        <f>_xlfn.XLOOKUP(Orders[[#This Row],[Product ID]],products!$A$2:$A$49,products!$C$2:$C$49,,0)</f>
        <v>L</v>
      </c>
      <c r="K546" s="4">
        <f>_xlfn.XLOOKUP(Orders[[#This Row],[Product ID]],products!$A$2:$A$49,products!$D$2:$D$49,,0)</f>
        <v>0.5</v>
      </c>
      <c r="L546" s="5">
        <f>_xlfn.XLOOKUP($D546,products!$A$2:$A$49,products!$E$2:$E$49,,0)</f>
        <v>7.77</v>
      </c>
      <c r="M546" s="5">
        <f t="shared" si="24"/>
        <v>15.54</v>
      </c>
      <c r="N546" t="str">
        <f t="shared" si="25"/>
        <v>Arabica</v>
      </c>
      <c r="O546" t="str">
        <f t="shared" si="26"/>
        <v>Light</v>
      </c>
      <c r="P546" t="str">
        <f>_xlfn.XLOOKUP(Orders[[#This Row],[Customer ID]],customers!$A$2:$A$1001,customers!$I$2:$I$1001,,0)</f>
        <v>No</v>
      </c>
    </row>
    <row r="547" spans="1:16" x14ac:dyDescent="0.2">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_xlfn.XLOOKUP($D547,products!$A$2:$A$49,products!$B$2:$B$49,,0)</f>
        <v>Lib</v>
      </c>
      <c r="J547" t="str">
        <f>_xlfn.XLOOKUP(Orders[[#This Row],[Product ID]],products!$A$2:$A$49,products!$C$2:$C$49,,0)</f>
        <v>D</v>
      </c>
      <c r="K547" s="4">
        <f>_xlfn.XLOOKUP(Orders[[#This Row],[Product ID]],products!$A$2:$A$49,products!$D$2:$D$49,,0)</f>
        <v>0.2</v>
      </c>
      <c r="L547" s="5">
        <f>_xlfn.XLOOKUP($D547,products!$A$2:$A$49,products!$E$2:$E$49,,0)</f>
        <v>3.8849999999999998</v>
      </c>
      <c r="M547" s="5">
        <f t="shared" si="24"/>
        <v>15.54</v>
      </c>
      <c r="N547" t="str">
        <f t="shared" si="25"/>
        <v>Liberica</v>
      </c>
      <c r="O547" t="str">
        <f t="shared" si="26"/>
        <v>Dark</v>
      </c>
      <c r="P547" t="str">
        <f>_xlfn.XLOOKUP(Orders[[#This Row],[Customer ID]],customers!$A$2:$A$1001,customers!$I$2:$I$1001,,0)</f>
        <v>No</v>
      </c>
    </row>
    <row r="548" spans="1:16" x14ac:dyDescent="0.2">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_xlfn.XLOOKUP($D548,products!$A$2:$A$49,products!$B$2:$B$49,,0)</f>
        <v>Exc</v>
      </c>
      <c r="J548" t="str">
        <f>_xlfn.XLOOKUP(Orders[[#This Row],[Product ID]],products!$A$2:$A$49,products!$C$2:$C$49,,0)</f>
        <v>D</v>
      </c>
      <c r="K548" s="4">
        <f>_xlfn.XLOOKUP(Orders[[#This Row],[Product ID]],products!$A$2:$A$49,products!$D$2:$D$49,,0)</f>
        <v>2.5</v>
      </c>
      <c r="L548" s="5">
        <f>_xlfn.XLOOKUP($D548,products!$A$2:$A$49,products!$E$2:$E$49,,0)</f>
        <v>27.945</v>
      </c>
      <c r="M548" s="5">
        <f t="shared" si="24"/>
        <v>83.835000000000008</v>
      </c>
      <c r="N548" t="str">
        <f t="shared" si="25"/>
        <v>Excelsa</v>
      </c>
      <c r="O548" t="str">
        <f t="shared" si="26"/>
        <v>Dark</v>
      </c>
      <c r="P548" t="str">
        <f>_xlfn.XLOOKUP(Orders[[#This Row],[Customer ID]],customers!$A$2:$A$1001,customers!$I$2:$I$1001,,0)</f>
        <v>No</v>
      </c>
    </row>
    <row r="549" spans="1:16" x14ac:dyDescent="0.2">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_xlfn.XLOOKUP($D549,products!$A$2:$A$49,products!$B$2:$B$49,,0)</f>
        <v>Rob</v>
      </c>
      <c r="J549" t="str">
        <f>_xlfn.XLOOKUP(Orders[[#This Row],[Product ID]],products!$A$2:$A$49,products!$C$2:$C$49,,0)</f>
        <v>L</v>
      </c>
      <c r="K549" s="4">
        <f>_xlfn.XLOOKUP(Orders[[#This Row],[Product ID]],products!$A$2:$A$49,products!$D$2:$D$49,,0)</f>
        <v>0.2</v>
      </c>
      <c r="L549" s="5">
        <f>_xlfn.XLOOKUP($D549,products!$A$2:$A$49,products!$E$2:$E$49,,0)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_xlfn.XLOOKUP($D550,products!$A$2:$A$49,products!$B$2:$B$49,,0)</f>
        <v>Exc</v>
      </c>
      <c r="J550" t="str">
        <f>_xlfn.XLOOKUP(Orders[[#This Row],[Product ID]],products!$A$2:$A$49,products!$C$2:$C$49,,0)</f>
        <v>L</v>
      </c>
      <c r="K550" s="4">
        <f>_xlfn.XLOOKUP(Orders[[#This Row],[Product ID]],products!$A$2:$A$49,products!$D$2:$D$49,,0)</f>
        <v>0.2</v>
      </c>
      <c r="L550" s="5">
        <f>_xlfn.XLOOKUP($D550,products!$A$2:$A$49,products!$E$2:$E$49,,0)</f>
        <v>4.4550000000000001</v>
      </c>
      <c r="M550" s="5">
        <f t="shared" si="24"/>
        <v>13.365</v>
      </c>
      <c r="N550" t="str">
        <f t="shared" si="25"/>
        <v>Excelsa</v>
      </c>
      <c r="O550" t="str">
        <f t="shared" si="26"/>
        <v>Light</v>
      </c>
      <c r="P550" t="str">
        <f>_xlfn.XLOOKUP(Orders[[#This Row],[Customer ID]],customers!$A$2:$A$1001,customers!$I$2:$I$1001,,0)</f>
        <v>Yes</v>
      </c>
    </row>
    <row r="551" spans="1:16" x14ac:dyDescent="0.2">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_xlfn.XLOOKUP($D551,products!$A$2:$A$49,products!$B$2:$B$49,,0)</f>
        <v>Exc</v>
      </c>
      <c r="J551" t="str">
        <f>_xlfn.XLOOKUP(Orders[[#This Row],[Product ID]],products!$A$2:$A$49,products!$C$2:$C$49,,0)</f>
        <v>L</v>
      </c>
      <c r="K551" s="4">
        <f>_xlfn.XLOOKUP(Orders[[#This Row],[Product ID]],products!$A$2:$A$49,products!$D$2:$D$49,,0)</f>
        <v>0.2</v>
      </c>
      <c r="L551" s="5">
        <f>_xlfn.XLOOKUP($D551,products!$A$2:$A$49,products!$E$2:$E$49,,0)</f>
        <v>4.4550000000000001</v>
      </c>
      <c r="M551" s="5">
        <f t="shared" si="24"/>
        <v>17.82</v>
      </c>
      <c r="N551" t="str">
        <f t="shared" si="25"/>
        <v>Excelsa</v>
      </c>
      <c r="O551" t="str">
        <f t="shared" si="26"/>
        <v>Light</v>
      </c>
      <c r="P551" t="str">
        <f>_xlfn.XLOOKUP(Orders[[#This Row],[Customer ID]],customers!$A$2:$A$1001,customers!$I$2:$I$1001,,0)</f>
        <v>Yes</v>
      </c>
    </row>
    <row r="552" spans="1:16" x14ac:dyDescent="0.2">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_xlfn.XLOOKUP($D552,products!$A$2:$A$49,products!$B$2:$B$49,,0)</f>
        <v>Lib</v>
      </c>
      <c r="J552" t="str">
        <f>_xlfn.XLOOKUP(Orders[[#This Row],[Product ID]],products!$A$2:$A$49,products!$C$2:$C$49,,0)</f>
        <v>D</v>
      </c>
      <c r="K552" s="4">
        <f>_xlfn.XLOOKUP(Orders[[#This Row],[Product ID]],products!$A$2:$A$49,products!$D$2:$D$49,,0)</f>
        <v>0.2</v>
      </c>
      <c r="L552" s="5">
        <f>_xlfn.XLOOKUP($D552,products!$A$2:$A$49,products!$E$2:$E$49,,0)</f>
        <v>3.8849999999999998</v>
      </c>
      <c r="M552" s="5">
        <f t="shared" si="24"/>
        <v>23.31</v>
      </c>
      <c r="N552" t="str">
        <f t="shared" si="25"/>
        <v>Liberica</v>
      </c>
      <c r="O552" t="str">
        <f t="shared" si="26"/>
        <v>Dark</v>
      </c>
      <c r="P552" t="str">
        <f>_xlfn.XLOOKUP(Orders[[#This Row],[Customer ID]],customers!$A$2:$A$1001,customers!$I$2:$I$1001,,0)</f>
        <v>Yes</v>
      </c>
    </row>
    <row r="553" spans="1:16" x14ac:dyDescent="0.2">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_xlfn.XLOOKUP($D553,products!$A$2:$A$49,products!$B$2:$B$49,,0)</f>
        <v>Exc</v>
      </c>
      <c r="J553" t="str">
        <f>_xlfn.XLOOKUP(Orders[[#This Row],[Product ID]],products!$A$2:$A$49,products!$C$2:$C$49,,0)</f>
        <v>D</v>
      </c>
      <c r="K553" s="4">
        <f>_xlfn.XLOOKUP(Orders[[#This Row],[Product ID]],products!$A$2:$A$49,products!$D$2:$D$49,,0)</f>
        <v>0.2</v>
      </c>
      <c r="L553" s="5">
        <f>_xlfn.XLOOKUP($D553,products!$A$2:$A$49,products!$E$2:$E$49,,0)</f>
        <v>3.645</v>
      </c>
      <c r="M553" s="5">
        <f t="shared" si="24"/>
        <v>7.29</v>
      </c>
      <c r="N553" t="str">
        <f t="shared" si="25"/>
        <v>Excelsa</v>
      </c>
      <c r="O553" t="str">
        <f t="shared" si="26"/>
        <v>Dark</v>
      </c>
      <c r="P553" t="str">
        <f>_xlfn.XLOOKUP(Orders[[#This Row],[Customer ID]],customers!$A$2:$A$1001,customers!$I$2:$I$1001,,0)</f>
        <v>No</v>
      </c>
    </row>
    <row r="554" spans="1:16" x14ac:dyDescent="0.2">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_xlfn.XLOOKUP($D554,products!$A$2:$A$49,products!$B$2:$B$49,,0)</f>
        <v>Exc</v>
      </c>
      <c r="J554" t="str">
        <f>_xlfn.XLOOKUP(Orders[[#This Row],[Product ID]],products!$A$2:$A$49,products!$C$2:$C$49,,0)</f>
        <v>L</v>
      </c>
      <c r="K554" s="4">
        <f>_xlfn.XLOOKUP(Orders[[#This Row],[Product ID]],products!$A$2:$A$49,products!$D$2:$D$49,,0)</f>
        <v>0.2</v>
      </c>
      <c r="L554" s="5">
        <f>_xlfn.XLOOKUP($D554,products!$A$2:$A$49,products!$E$2:$E$49,,0)</f>
        <v>4.4550000000000001</v>
      </c>
      <c r="M554" s="5">
        <f t="shared" si="24"/>
        <v>17.82</v>
      </c>
      <c r="N554" t="str">
        <f t="shared" si="25"/>
        <v>Excelsa</v>
      </c>
      <c r="O554" t="str">
        <f t="shared" si="26"/>
        <v>Light</v>
      </c>
      <c r="P554" t="str">
        <f>_xlfn.XLOOKUP(Orders[[#This Row],[Customer ID]],customers!$A$2:$A$1001,customers!$I$2:$I$1001,,0)</f>
        <v>Yes</v>
      </c>
    </row>
    <row r="555" spans="1:16" x14ac:dyDescent="0.2">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_xlfn.XLOOKUP($D555,products!$A$2:$A$49,products!$B$2:$B$49,,0)</f>
        <v>Exc</v>
      </c>
      <c r="J555" t="str">
        <f>_xlfn.XLOOKUP(Orders[[#This Row],[Product ID]],products!$A$2:$A$49,products!$C$2:$C$49,,0)</f>
        <v>M</v>
      </c>
      <c r="K555" s="4">
        <f>_xlfn.XLOOKUP(Orders[[#This Row],[Product ID]],products!$A$2:$A$49,products!$D$2:$D$49,,0)</f>
        <v>1</v>
      </c>
      <c r="L555" s="5">
        <f>_xlfn.XLOOKUP($D555,products!$A$2:$A$49,products!$E$2:$E$49,,0)</f>
        <v>13.75</v>
      </c>
      <c r="M555" s="5">
        <f t="shared" si="24"/>
        <v>68.75</v>
      </c>
      <c r="N555" t="str">
        <f t="shared" si="25"/>
        <v>Excelsa</v>
      </c>
      <c r="O555" t="str">
        <f t="shared" si="26"/>
        <v>Medium</v>
      </c>
      <c r="P555" t="str">
        <f>_xlfn.XLOOKUP(Orders[[#This Row],[Customer ID]],customers!$A$2:$A$1001,customers!$I$2:$I$1001,,0)</f>
        <v>No</v>
      </c>
    </row>
    <row r="556" spans="1:16" x14ac:dyDescent="0.2">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_xlfn.XLOOKUP($D556,products!$A$2:$A$49,products!$B$2:$B$49,,0)</f>
        <v>Rob</v>
      </c>
      <c r="J556" t="str">
        <f>_xlfn.XLOOKUP(Orders[[#This Row],[Product ID]],products!$A$2:$A$49,products!$C$2:$C$49,,0)</f>
        <v>L</v>
      </c>
      <c r="K556" s="4">
        <f>_xlfn.XLOOKUP(Orders[[#This Row],[Product ID]],products!$A$2:$A$49,products!$D$2:$D$49,,0)</f>
        <v>2.5</v>
      </c>
      <c r="L556" s="5">
        <f>_xlfn.XLOOKUP($D556,products!$A$2:$A$49,products!$E$2:$E$49,,0)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_xlfn.XLOOKUP($D557,products!$A$2:$A$49,products!$B$2:$B$49,,0)</f>
        <v>Exc</v>
      </c>
      <c r="J557" t="str">
        <f>_xlfn.XLOOKUP(Orders[[#This Row],[Product ID]],products!$A$2:$A$49,products!$C$2:$C$49,,0)</f>
        <v>M</v>
      </c>
      <c r="K557" s="4">
        <f>_xlfn.XLOOKUP(Orders[[#This Row],[Product ID]],products!$A$2:$A$49,products!$D$2:$D$49,,0)</f>
        <v>1</v>
      </c>
      <c r="L557" s="5">
        <f>_xlfn.XLOOKUP($D557,products!$A$2:$A$49,products!$E$2:$E$49,,0)</f>
        <v>13.75</v>
      </c>
      <c r="M557" s="5">
        <f t="shared" si="24"/>
        <v>82.5</v>
      </c>
      <c r="N557" t="str">
        <f t="shared" si="25"/>
        <v>Excelsa</v>
      </c>
      <c r="O557" t="str">
        <f t="shared" si="26"/>
        <v>Medium</v>
      </c>
      <c r="P557" t="str">
        <f>_xlfn.XLOOKUP(Orders[[#This Row],[Customer ID]],customers!$A$2:$A$1001,customers!$I$2:$I$1001,,0)</f>
        <v>No</v>
      </c>
    </row>
    <row r="558" spans="1:16" x14ac:dyDescent="0.2">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_xlfn.XLOOKUP($D558,products!$A$2:$A$49,products!$B$2:$B$49,,0)</f>
        <v>Lib</v>
      </c>
      <c r="J558" t="str">
        <f>_xlfn.XLOOKUP(Orders[[#This Row],[Product ID]],products!$A$2:$A$49,products!$C$2:$C$49,,0)</f>
        <v>M</v>
      </c>
      <c r="K558" s="4">
        <f>_xlfn.XLOOKUP(Orders[[#This Row],[Product ID]],products!$A$2:$A$49,products!$D$2:$D$49,,0)</f>
        <v>0.2</v>
      </c>
      <c r="L558" s="5">
        <f>_xlfn.XLOOKUP($D558,products!$A$2:$A$49,products!$E$2:$E$49,,0)</f>
        <v>4.3650000000000002</v>
      </c>
      <c r="M558" s="5">
        <f t="shared" si="24"/>
        <v>8.73</v>
      </c>
      <c r="N558" t="str">
        <f t="shared" si="25"/>
        <v>Liberica</v>
      </c>
      <c r="O558" t="str">
        <f t="shared" si="26"/>
        <v>Medium</v>
      </c>
      <c r="P558" t="str">
        <f>_xlfn.XLOOKUP(Orders[[#This Row],[Customer ID]],customers!$A$2:$A$1001,customers!$I$2:$I$1001,,0)</f>
        <v>Yes</v>
      </c>
    </row>
    <row r="559" spans="1:16" x14ac:dyDescent="0.2">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_xlfn.XLOOKUP($D559,products!$A$2:$A$49,products!$B$2:$B$49,,0)</f>
        <v>Exc</v>
      </c>
      <c r="J559" t="str">
        <f>_xlfn.XLOOKUP(Orders[[#This Row],[Product ID]],products!$A$2:$A$49,products!$C$2:$C$49,,0)</f>
        <v>L</v>
      </c>
      <c r="K559" s="4">
        <f>_xlfn.XLOOKUP(Orders[[#This Row],[Product ID]],products!$A$2:$A$49,products!$D$2:$D$49,,0)</f>
        <v>1</v>
      </c>
      <c r="L559" s="5">
        <f>_xlfn.XLOOKUP($D559,products!$A$2:$A$49,products!$E$2:$E$49,,0)</f>
        <v>14.85</v>
      </c>
      <c r="M559" s="5">
        <f t="shared" si="24"/>
        <v>59.4</v>
      </c>
      <c r="N559" t="str">
        <f t="shared" si="25"/>
        <v>Excelsa</v>
      </c>
      <c r="O559" t="str">
        <f t="shared" si="26"/>
        <v>Light</v>
      </c>
      <c r="P559" t="str">
        <f>_xlfn.XLOOKUP(Orders[[#This Row],[Customer ID]],customers!$A$2:$A$1001,customers!$I$2:$I$1001,,0)</f>
        <v>Yes</v>
      </c>
    </row>
    <row r="560" spans="1:16" x14ac:dyDescent="0.2">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_xlfn.XLOOKUP($D560,products!$A$2:$A$49,products!$B$2:$B$49,,0)</f>
        <v>Lib</v>
      </c>
      <c r="J560" t="str">
        <f>_xlfn.XLOOKUP(Orders[[#This Row],[Product ID]],products!$A$2:$A$49,products!$C$2:$C$49,,0)</f>
        <v>D</v>
      </c>
      <c r="K560" s="4">
        <f>_xlfn.XLOOKUP(Orders[[#This Row],[Product ID]],products!$A$2:$A$49,products!$D$2:$D$49,,0)</f>
        <v>0.2</v>
      </c>
      <c r="L560" s="5">
        <f>_xlfn.XLOOKUP($D560,products!$A$2:$A$49,products!$E$2:$E$49,,0)</f>
        <v>3.8849999999999998</v>
      </c>
      <c r="M560" s="5">
        <f t="shared" si="24"/>
        <v>15.54</v>
      </c>
      <c r="N560" t="str">
        <f t="shared" si="25"/>
        <v>Liberica</v>
      </c>
      <c r="O560" t="str">
        <f t="shared" si="26"/>
        <v>Dark</v>
      </c>
      <c r="P560" t="str">
        <f>_xlfn.XLOOKUP(Orders[[#This Row],[Customer ID]],customers!$A$2:$A$1001,customers!$I$2:$I$1001,,0)</f>
        <v>Yes</v>
      </c>
    </row>
    <row r="561" spans="1:16" x14ac:dyDescent="0.2">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_xlfn.XLOOKUP($D561,products!$A$2:$A$49,products!$B$2:$B$49,,0)</f>
        <v>Ara</v>
      </c>
      <c r="J561" t="str">
        <f>_xlfn.XLOOKUP(Orders[[#This Row],[Product ID]],products!$A$2:$A$49,products!$C$2:$C$49,,0)</f>
        <v>L</v>
      </c>
      <c r="K561" s="4">
        <f>_xlfn.XLOOKUP(Orders[[#This Row],[Product ID]],products!$A$2:$A$49,products!$D$2:$D$49,,0)</f>
        <v>1</v>
      </c>
      <c r="L561" s="5">
        <f>_xlfn.XLOOKUP($D561,products!$A$2:$A$49,products!$E$2:$E$49,,0)</f>
        <v>12.95</v>
      </c>
      <c r="M561" s="5">
        <f t="shared" si="24"/>
        <v>38.849999999999994</v>
      </c>
      <c r="N561" t="str">
        <f t="shared" si="25"/>
        <v>Arabica</v>
      </c>
      <c r="O561" t="str">
        <f t="shared" si="26"/>
        <v>Light</v>
      </c>
      <c r="P561" t="str">
        <f>_xlfn.XLOOKUP(Orders[[#This Row],[Customer ID]],customers!$A$2:$A$1001,customers!$I$2:$I$1001,,0)</f>
        <v>Yes</v>
      </c>
    </row>
    <row r="562" spans="1:16" x14ac:dyDescent="0.2">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_xlfn.XLOOKUP($D562,products!$A$2:$A$49,products!$B$2:$B$49,,0)</f>
        <v>Exc</v>
      </c>
      <c r="J562" t="str">
        <f>_xlfn.XLOOKUP(Orders[[#This Row],[Product ID]],products!$A$2:$A$49,products!$C$2:$C$49,,0)</f>
        <v>M</v>
      </c>
      <c r="K562" s="4">
        <f>_xlfn.XLOOKUP(Orders[[#This Row],[Product ID]],products!$A$2:$A$49,products!$D$2:$D$49,,0)</f>
        <v>2.5</v>
      </c>
      <c r="L562" s="5">
        <f>_xlfn.XLOOKUP($D562,products!$A$2:$A$49,products!$E$2:$E$49,,0)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_xlfn.XLOOKUP($D563,products!$A$2:$A$49,products!$B$2:$B$49,,0)</f>
        <v>Ara</v>
      </c>
      <c r="J563" t="str">
        <f>_xlfn.XLOOKUP(Orders[[#This Row],[Product ID]],products!$A$2:$A$49,products!$C$2:$C$49,,0)</f>
        <v>D</v>
      </c>
      <c r="K563" s="4">
        <f>_xlfn.XLOOKUP(Orders[[#This Row],[Product ID]],products!$A$2:$A$49,products!$D$2:$D$49,,0)</f>
        <v>0.2</v>
      </c>
      <c r="L563" s="5">
        <f>_xlfn.XLOOKUP($D563,products!$A$2:$A$49,products!$E$2:$E$49,,0)</f>
        <v>2.9849999999999999</v>
      </c>
      <c r="M563" s="5">
        <f t="shared" si="24"/>
        <v>17.91</v>
      </c>
      <c r="N563" t="str">
        <f t="shared" si="25"/>
        <v>Arabica</v>
      </c>
      <c r="O563" t="str">
        <f t="shared" si="26"/>
        <v>Dark</v>
      </c>
      <c r="P563" t="str">
        <f>_xlfn.XLOOKUP(Orders[[#This Row],[Customer ID]],customers!$A$2:$A$1001,customers!$I$2:$I$1001,,0)</f>
        <v>Yes</v>
      </c>
    </row>
    <row r="564" spans="1:16" x14ac:dyDescent="0.2">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_xlfn.XLOOKUP($D564,products!$A$2:$A$49,products!$B$2:$B$49,,0)</f>
        <v>Lib</v>
      </c>
      <c r="J564" t="str">
        <f>_xlfn.XLOOKUP(Orders[[#This Row],[Product ID]],products!$A$2:$A$49,products!$C$2:$C$49,,0)</f>
        <v>L</v>
      </c>
      <c r="K564" s="4">
        <f>_xlfn.XLOOKUP(Orders[[#This Row],[Product ID]],products!$A$2:$A$49,products!$D$2:$D$49,,0)</f>
        <v>0.2</v>
      </c>
      <c r="L564" s="5">
        <f>_xlfn.XLOOKUP($D564,products!$A$2:$A$49,products!$E$2:$E$49,,0)</f>
        <v>4.7549999999999999</v>
      </c>
      <c r="M564" s="5">
        <f t="shared" si="24"/>
        <v>28.53</v>
      </c>
      <c r="N564" t="str">
        <f t="shared" si="25"/>
        <v>Liberica</v>
      </c>
      <c r="O564" t="str">
        <f t="shared" si="26"/>
        <v>Light</v>
      </c>
      <c r="P564" t="str">
        <f>_xlfn.XLOOKUP(Orders[[#This Row],[Customer ID]],customers!$A$2:$A$1001,customers!$I$2:$I$1001,,0)</f>
        <v>No</v>
      </c>
    </row>
    <row r="565" spans="1:16" x14ac:dyDescent="0.2">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_xlfn.XLOOKUP($D565,products!$A$2:$A$49,products!$B$2:$B$49,,0)</f>
        <v>Exc</v>
      </c>
      <c r="J565" t="str">
        <f>_xlfn.XLOOKUP(Orders[[#This Row],[Product ID]],products!$A$2:$A$49,products!$C$2:$C$49,,0)</f>
        <v>M</v>
      </c>
      <c r="K565" s="4">
        <f>_xlfn.XLOOKUP(Orders[[#This Row],[Product ID]],products!$A$2:$A$49,products!$D$2:$D$49,,0)</f>
        <v>1</v>
      </c>
      <c r="L565" s="5">
        <f>_xlfn.XLOOKUP($D565,products!$A$2:$A$49,products!$E$2:$E$49,,0)</f>
        <v>13.75</v>
      </c>
      <c r="M565" s="5">
        <f t="shared" si="24"/>
        <v>82.5</v>
      </c>
      <c r="N565" t="str">
        <f t="shared" si="25"/>
        <v>Excelsa</v>
      </c>
      <c r="O565" t="str">
        <f t="shared" si="26"/>
        <v>Medium</v>
      </c>
      <c r="P565" t="str">
        <f>_xlfn.XLOOKUP(Orders[[#This Row],[Customer ID]],customers!$A$2:$A$1001,customers!$I$2:$I$1001,,0)</f>
        <v>No</v>
      </c>
    </row>
    <row r="566" spans="1:16" x14ac:dyDescent="0.2">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_xlfn.XLOOKUP($D566,products!$A$2:$A$49,products!$B$2:$B$49,,0)</f>
        <v>Rob</v>
      </c>
      <c r="J566" t="str">
        <f>_xlfn.XLOOKUP(Orders[[#This Row],[Product ID]],products!$A$2:$A$49,products!$C$2:$C$49,,0)</f>
        <v>L</v>
      </c>
      <c r="K566" s="4">
        <f>_xlfn.XLOOKUP(Orders[[#This Row],[Product ID]],products!$A$2:$A$49,products!$D$2:$D$49,,0)</f>
        <v>0.5</v>
      </c>
      <c r="L566" s="5">
        <f>_xlfn.XLOOKUP($D566,products!$A$2:$A$49,products!$E$2:$E$49,,0)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_xlfn.XLOOKUP($D567,products!$A$2:$A$49,products!$B$2:$B$49,,0)</f>
        <v>Rob</v>
      </c>
      <c r="J567" t="str">
        <f>_xlfn.XLOOKUP(Orders[[#This Row],[Product ID]],products!$A$2:$A$49,products!$C$2:$C$49,,0)</f>
        <v>D</v>
      </c>
      <c r="K567" s="4">
        <f>_xlfn.XLOOKUP(Orders[[#This Row],[Product ID]],products!$A$2:$A$49,products!$D$2:$D$49,,0)</f>
        <v>2.5</v>
      </c>
      <c r="L567" s="5">
        <f>_xlfn.XLOOKUP($D567,products!$A$2:$A$49,products!$E$2:$E$49,,0)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_xlfn.XLOOKUP($D568,products!$A$2:$A$49,products!$B$2:$B$49,,0)</f>
        <v>Ara</v>
      </c>
      <c r="J568" t="str">
        <f>_xlfn.XLOOKUP(Orders[[#This Row],[Product ID]],products!$A$2:$A$49,products!$C$2:$C$49,,0)</f>
        <v>M</v>
      </c>
      <c r="K568" s="4">
        <f>_xlfn.XLOOKUP(Orders[[#This Row],[Product ID]],products!$A$2:$A$49,products!$D$2:$D$49,,0)</f>
        <v>0.2</v>
      </c>
      <c r="L568" s="5">
        <f>_xlfn.XLOOKUP($D568,products!$A$2:$A$49,products!$E$2:$E$49,,0)</f>
        <v>3.375</v>
      </c>
      <c r="M568" s="5">
        <f t="shared" si="24"/>
        <v>20.25</v>
      </c>
      <c r="N568" t="str">
        <f t="shared" si="25"/>
        <v>Arabica</v>
      </c>
      <c r="O568" t="str">
        <f t="shared" si="26"/>
        <v>Medium</v>
      </c>
      <c r="P568" t="str">
        <f>_xlfn.XLOOKUP(Orders[[#This Row],[Customer ID]],customers!$A$2:$A$1001,customers!$I$2:$I$1001,,0)</f>
        <v>Yes</v>
      </c>
    </row>
    <row r="569" spans="1:16" x14ac:dyDescent="0.2">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_xlfn.XLOOKUP($D569,products!$A$2:$A$49,products!$B$2:$B$49,,0)</f>
        <v>Rob</v>
      </c>
      <c r="J569" t="str">
        <f>_xlfn.XLOOKUP(Orders[[#This Row],[Product ID]],products!$A$2:$A$49,products!$C$2:$C$49,,0)</f>
        <v>L</v>
      </c>
      <c r="K569" s="4">
        <f>_xlfn.XLOOKUP(Orders[[#This Row],[Product ID]],products!$A$2:$A$49,products!$D$2:$D$49,,0)</f>
        <v>2.5</v>
      </c>
      <c r="L569" s="5">
        <f>_xlfn.XLOOKUP($D569,products!$A$2:$A$49,products!$E$2:$E$49,,0)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_xlfn.XLOOKUP($D570,products!$A$2:$A$49,products!$B$2:$B$49,,0)</f>
        <v>Lib</v>
      </c>
      <c r="J570" t="str">
        <f>_xlfn.XLOOKUP(Orders[[#This Row],[Product ID]],products!$A$2:$A$49,products!$C$2:$C$49,,0)</f>
        <v>L</v>
      </c>
      <c r="K570" s="4">
        <f>_xlfn.XLOOKUP(Orders[[#This Row],[Product ID]],products!$A$2:$A$49,products!$D$2:$D$49,,0)</f>
        <v>0.2</v>
      </c>
      <c r="L570" s="5">
        <f>_xlfn.XLOOKUP($D570,products!$A$2:$A$49,products!$E$2:$E$49,,0)</f>
        <v>4.7549999999999999</v>
      </c>
      <c r="M570" s="5">
        <f t="shared" si="24"/>
        <v>19.02</v>
      </c>
      <c r="N570" t="str">
        <f t="shared" si="25"/>
        <v>Liberica</v>
      </c>
      <c r="O570" t="str">
        <f t="shared" si="26"/>
        <v>Light</v>
      </c>
      <c r="P570" t="str">
        <f>_xlfn.XLOOKUP(Orders[[#This Row],[Customer ID]],customers!$A$2:$A$1001,customers!$I$2:$I$1001,,0)</f>
        <v>Yes</v>
      </c>
    </row>
    <row r="571" spans="1:16" x14ac:dyDescent="0.2">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_xlfn.XLOOKUP($D571,products!$A$2:$A$49,products!$B$2:$B$49,,0)</f>
        <v>Ara</v>
      </c>
      <c r="J571" t="str">
        <f>_xlfn.XLOOKUP(Orders[[#This Row],[Product ID]],products!$A$2:$A$49,products!$C$2:$C$49,,0)</f>
        <v>D</v>
      </c>
      <c r="K571" s="4">
        <f>_xlfn.XLOOKUP(Orders[[#This Row],[Product ID]],products!$A$2:$A$49,products!$D$2:$D$49,,0)</f>
        <v>2.5</v>
      </c>
      <c r="L571" s="5">
        <f>_xlfn.XLOOKUP($D571,products!$A$2:$A$49,products!$E$2:$E$49,,0)</f>
        <v>22.884999999999998</v>
      </c>
      <c r="M571" s="5">
        <f t="shared" si="24"/>
        <v>137.31</v>
      </c>
      <c r="N571" t="str">
        <f t="shared" si="25"/>
        <v>Arabica</v>
      </c>
      <c r="O571" t="str">
        <f t="shared" si="26"/>
        <v>Dark</v>
      </c>
      <c r="P571" t="str">
        <f>_xlfn.XLOOKUP(Orders[[#This Row],[Customer ID]],customers!$A$2:$A$1001,customers!$I$2:$I$1001,,0)</f>
        <v>No</v>
      </c>
    </row>
    <row r="572" spans="1:16" x14ac:dyDescent="0.2">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_xlfn.XLOOKUP($D572,products!$A$2:$A$49,products!$B$2:$B$49,,0)</f>
        <v>Ara</v>
      </c>
      <c r="J572" t="str">
        <f>_xlfn.XLOOKUP(Orders[[#This Row],[Product ID]],products!$A$2:$A$49,products!$C$2:$C$49,,0)</f>
        <v>M</v>
      </c>
      <c r="K572" s="4">
        <f>_xlfn.XLOOKUP(Orders[[#This Row],[Product ID]],products!$A$2:$A$49,products!$D$2:$D$49,,0)</f>
        <v>0.5</v>
      </c>
      <c r="L572" s="5">
        <f>_xlfn.XLOOKUP($D572,products!$A$2:$A$49,products!$E$2:$E$49,,0)</f>
        <v>6.75</v>
      </c>
      <c r="M572" s="5">
        <f t="shared" si="24"/>
        <v>27</v>
      </c>
      <c r="N572" t="str">
        <f t="shared" si="25"/>
        <v>Arabica</v>
      </c>
      <c r="O572" t="str">
        <f t="shared" si="26"/>
        <v>Medium</v>
      </c>
      <c r="P572" t="str">
        <f>_xlfn.XLOOKUP(Orders[[#This Row],[Customer ID]],customers!$A$2:$A$1001,customers!$I$2:$I$1001,,0)</f>
        <v>No</v>
      </c>
    </row>
    <row r="573" spans="1:16" x14ac:dyDescent="0.2">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_xlfn.XLOOKUP($D573,products!$A$2:$A$49,products!$B$2:$B$49,,0)</f>
        <v>Exc</v>
      </c>
      <c r="J573" t="str">
        <f>_xlfn.XLOOKUP(Orders[[#This Row],[Product ID]],products!$A$2:$A$49,products!$C$2:$C$49,,0)</f>
        <v>L</v>
      </c>
      <c r="K573" s="4">
        <f>_xlfn.XLOOKUP(Orders[[#This Row],[Product ID]],products!$A$2:$A$49,products!$D$2:$D$49,,0)</f>
        <v>0.5</v>
      </c>
      <c r="L573" s="5">
        <f>_xlfn.XLOOKUP($D573,products!$A$2:$A$49,products!$E$2:$E$49,,0)</f>
        <v>8.91</v>
      </c>
      <c r="M573" s="5">
        <f t="shared" si="24"/>
        <v>35.64</v>
      </c>
      <c r="N573" t="str">
        <f t="shared" si="25"/>
        <v>Excelsa</v>
      </c>
      <c r="O573" t="str">
        <f t="shared" si="26"/>
        <v>Light</v>
      </c>
      <c r="P573" t="str">
        <f>_xlfn.XLOOKUP(Orders[[#This Row],[Customer ID]],customers!$A$2:$A$1001,customers!$I$2:$I$1001,,0)</f>
        <v>No</v>
      </c>
    </row>
    <row r="574" spans="1:16" x14ac:dyDescent="0.2">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_xlfn.XLOOKUP($D574,products!$A$2:$A$49,products!$B$2:$B$49,,0)</f>
        <v>Ara</v>
      </c>
      <c r="J574" t="str">
        <f>_xlfn.XLOOKUP(Orders[[#This Row],[Product ID]],products!$A$2:$A$49,products!$C$2:$C$49,,0)</f>
        <v>D</v>
      </c>
      <c r="K574" s="4">
        <f>_xlfn.XLOOKUP(Orders[[#This Row],[Product ID]],products!$A$2:$A$49,products!$D$2:$D$49,,0)</f>
        <v>0.2</v>
      </c>
      <c r="L574" s="5">
        <f>_xlfn.XLOOKUP($D574,products!$A$2:$A$49,products!$E$2:$E$49,,0)</f>
        <v>2.9849999999999999</v>
      </c>
      <c r="M574" s="5">
        <f t="shared" si="24"/>
        <v>5.97</v>
      </c>
      <c r="N574" t="str">
        <f t="shared" si="25"/>
        <v>Arabica</v>
      </c>
      <c r="O574" t="str">
        <f t="shared" si="26"/>
        <v>Dark</v>
      </c>
      <c r="P574" t="str">
        <f>_xlfn.XLOOKUP(Orders[[#This Row],[Customer ID]],customers!$A$2:$A$1001,customers!$I$2:$I$1001,,0)</f>
        <v>Yes</v>
      </c>
    </row>
    <row r="575" spans="1:16" x14ac:dyDescent="0.2">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_xlfn.XLOOKUP($D575,products!$A$2:$A$49,products!$B$2:$B$49,,0)</f>
        <v>Ara</v>
      </c>
      <c r="J575" t="str">
        <f>_xlfn.XLOOKUP(Orders[[#This Row],[Product ID]],products!$A$2:$A$49,products!$C$2:$C$49,,0)</f>
        <v>M</v>
      </c>
      <c r="K575" s="4">
        <f>_xlfn.XLOOKUP(Orders[[#This Row],[Product ID]],products!$A$2:$A$49,products!$D$2:$D$49,,0)</f>
        <v>1</v>
      </c>
      <c r="L575" s="5">
        <f>_xlfn.XLOOKUP($D575,products!$A$2:$A$49,products!$E$2:$E$49,,0)</f>
        <v>11.25</v>
      </c>
      <c r="M575" s="5">
        <f t="shared" si="24"/>
        <v>67.5</v>
      </c>
      <c r="N575" t="str">
        <f t="shared" si="25"/>
        <v>Arabica</v>
      </c>
      <c r="O575" t="str">
        <f t="shared" si="26"/>
        <v>Medium</v>
      </c>
      <c r="P575" t="str">
        <f>_xlfn.XLOOKUP(Orders[[#This Row],[Customer ID]],customers!$A$2:$A$1001,customers!$I$2:$I$1001,,0)</f>
        <v>No</v>
      </c>
    </row>
    <row r="576" spans="1:16" x14ac:dyDescent="0.2">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_xlfn.XLOOKUP($D576,products!$A$2:$A$49,products!$B$2:$B$49,,0)</f>
        <v>Rob</v>
      </c>
      <c r="J576" t="str">
        <f>_xlfn.XLOOKUP(Orders[[#This Row],[Product ID]],products!$A$2:$A$49,products!$C$2:$C$49,,0)</f>
        <v>L</v>
      </c>
      <c r="K576" s="4">
        <f>_xlfn.XLOOKUP(Orders[[#This Row],[Product ID]],products!$A$2:$A$49,products!$D$2:$D$49,,0)</f>
        <v>0.2</v>
      </c>
      <c r="L576" s="5">
        <f>_xlfn.XLOOKUP($D576,products!$A$2:$A$49,products!$E$2:$E$49,,0)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_xlfn.XLOOKUP($D577,products!$A$2:$A$49,products!$B$2:$B$49,,0)</f>
        <v>Lib</v>
      </c>
      <c r="J577" t="str">
        <f>_xlfn.XLOOKUP(Orders[[#This Row],[Product ID]],products!$A$2:$A$49,products!$C$2:$C$49,,0)</f>
        <v>M</v>
      </c>
      <c r="K577" s="4">
        <f>_xlfn.XLOOKUP(Orders[[#This Row],[Product ID]],products!$A$2:$A$49,products!$D$2:$D$49,,0)</f>
        <v>2.5</v>
      </c>
      <c r="L577" s="5">
        <f>_xlfn.XLOOKUP($D577,products!$A$2:$A$49,products!$E$2:$E$49,,0)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_xlfn.XLOOKUP($D578,products!$A$2:$A$49,products!$B$2:$B$49,,0)</f>
        <v>Ara</v>
      </c>
      <c r="J578" t="str">
        <f>_xlfn.XLOOKUP(Orders[[#This Row],[Product ID]],products!$A$2:$A$49,products!$C$2:$C$49,,0)</f>
        <v>D</v>
      </c>
      <c r="K578" s="4">
        <f>_xlfn.XLOOKUP(Orders[[#This Row],[Product ID]],products!$A$2:$A$49,products!$D$2:$D$49,,0)</f>
        <v>0.2</v>
      </c>
      <c r="L578" s="5">
        <f>_xlfn.XLOOKUP($D578,products!$A$2:$A$49,products!$E$2:$E$49,,0)</f>
        <v>2.9849999999999999</v>
      </c>
      <c r="M578" s="5">
        <f t="shared" si="24"/>
        <v>17.91</v>
      </c>
      <c r="N578" t="str">
        <f t="shared" si="25"/>
        <v>Arabica</v>
      </c>
      <c r="O578" t="str">
        <f t="shared" si="26"/>
        <v>Dark</v>
      </c>
      <c r="P578" t="str">
        <f>_xlfn.XLOOKUP(Orders[[#This Row],[Customer ID]],customers!$A$2:$A$1001,customers!$I$2:$I$1001,,0)</f>
        <v>No</v>
      </c>
    </row>
    <row r="579" spans="1:16" x14ac:dyDescent="0.2">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_xlfn.XLOOKUP($D579,products!$A$2:$A$49,products!$B$2:$B$49,,0)</f>
        <v>Lib</v>
      </c>
      <c r="J579" t="str">
        <f>_xlfn.XLOOKUP(Orders[[#This Row],[Product ID]],products!$A$2:$A$49,products!$C$2:$C$49,,0)</f>
        <v>M</v>
      </c>
      <c r="K579" s="4">
        <f>_xlfn.XLOOKUP(Orders[[#This Row],[Product ID]],products!$A$2:$A$49,products!$D$2:$D$49,,0)</f>
        <v>1</v>
      </c>
      <c r="L579" s="5">
        <f>_xlfn.XLOOKUP($D579,products!$A$2:$A$49,products!$E$2:$E$49,,0)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_xlfn.XLOOKUP($D580,products!$A$2:$A$49,products!$B$2:$B$49,,0)</f>
        <v>Exc</v>
      </c>
      <c r="J580" t="str">
        <f>_xlfn.XLOOKUP(Orders[[#This Row],[Product ID]],products!$A$2:$A$49,products!$C$2:$C$49,,0)</f>
        <v>L</v>
      </c>
      <c r="K580" s="4">
        <f>_xlfn.XLOOKUP(Orders[[#This Row],[Product ID]],products!$A$2:$A$49,products!$D$2:$D$49,,0)</f>
        <v>0.2</v>
      </c>
      <c r="L580" s="5">
        <f>_xlfn.XLOOKUP($D580,products!$A$2:$A$49,products!$E$2:$E$49,,0)</f>
        <v>4.4550000000000001</v>
      </c>
      <c r="M580" s="5">
        <f t="shared" si="27"/>
        <v>13.365</v>
      </c>
      <c r="N580" t="str">
        <f t="shared" si="28"/>
        <v>Excelsa</v>
      </c>
      <c r="O580" t="str">
        <f t="shared" si="29"/>
        <v>Light</v>
      </c>
      <c r="P580" t="str">
        <f>_xlfn.XLOOKUP(Orders[[#This Row],[Customer ID]],customers!$A$2:$A$1001,customers!$I$2:$I$1001,,0)</f>
        <v>No</v>
      </c>
    </row>
    <row r="581" spans="1:16" x14ac:dyDescent="0.2">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_xlfn.XLOOKUP($D581,products!$A$2:$A$49,products!$B$2:$B$49,,0)</f>
        <v>Ara</v>
      </c>
      <c r="J581" t="str">
        <f>_xlfn.XLOOKUP(Orders[[#This Row],[Product ID]],products!$A$2:$A$49,products!$C$2:$C$49,,0)</f>
        <v>M</v>
      </c>
      <c r="K581" s="4">
        <f>_xlfn.XLOOKUP(Orders[[#This Row],[Product ID]],products!$A$2:$A$49,products!$D$2:$D$49,,0)</f>
        <v>0.5</v>
      </c>
      <c r="L581" s="5">
        <f>_xlfn.XLOOKUP($D581,products!$A$2:$A$49,products!$E$2:$E$49,,0)</f>
        <v>6.75</v>
      </c>
      <c r="M581" s="5">
        <f t="shared" si="27"/>
        <v>33.75</v>
      </c>
      <c r="N581" t="str">
        <f t="shared" si="28"/>
        <v>Arabica</v>
      </c>
      <c r="O581" t="str">
        <f t="shared" si="29"/>
        <v>Medium</v>
      </c>
      <c r="P581" t="str">
        <f>_xlfn.XLOOKUP(Orders[[#This Row],[Customer ID]],customers!$A$2:$A$1001,customers!$I$2:$I$1001,,0)</f>
        <v>No</v>
      </c>
    </row>
    <row r="582" spans="1:16" x14ac:dyDescent="0.2">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_xlfn.XLOOKUP($D582,products!$A$2:$A$49,products!$B$2:$B$49,,0)</f>
        <v>Exc</v>
      </c>
      <c r="J582" t="str">
        <f>_xlfn.XLOOKUP(Orders[[#This Row],[Product ID]],products!$A$2:$A$49,products!$C$2:$C$49,,0)</f>
        <v>L</v>
      </c>
      <c r="K582" s="4">
        <f>_xlfn.XLOOKUP(Orders[[#This Row],[Product ID]],products!$A$2:$A$49,products!$D$2:$D$49,,0)</f>
        <v>1</v>
      </c>
      <c r="L582" s="5">
        <f>_xlfn.XLOOKUP($D582,products!$A$2:$A$49,products!$E$2:$E$49,,0)</f>
        <v>14.85</v>
      </c>
      <c r="M582" s="5">
        <f t="shared" si="27"/>
        <v>44.55</v>
      </c>
      <c r="N582" t="str">
        <f t="shared" si="28"/>
        <v>Excelsa</v>
      </c>
      <c r="O582" t="str">
        <f t="shared" si="29"/>
        <v>Light</v>
      </c>
      <c r="P582" t="str">
        <f>_xlfn.XLOOKUP(Orders[[#This Row],[Customer ID]],customers!$A$2:$A$1001,customers!$I$2:$I$1001,,0)</f>
        <v>Yes</v>
      </c>
    </row>
    <row r="583" spans="1:16" x14ac:dyDescent="0.2">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_xlfn.XLOOKUP($D583,products!$A$2:$A$49,products!$B$2:$B$49,,0)</f>
        <v>Exc</v>
      </c>
      <c r="J583" t="str">
        <f>_xlfn.XLOOKUP(Orders[[#This Row],[Product ID]],products!$A$2:$A$49,products!$C$2:$C$49,,0)</f>
        <v>L</v>
      </c>
      <c r="K583" s="4">
        <f>_xlfn.XLOOKUP(Orders[[#This Row],[Product ID]],products!$A$2:$A$49,products!$D$2:$D$49,,0)</f>
        <v>0.5</v>
      </c>
      <c r="L583" s="5">
        <f>_xlfn.XLOOKUP($D583,products!$A$2:$A$49,products!$E$2:$E$49,,0)</f>
        <v>8.91</v>
      </c>
      <c r="M583" s="5">
        <f t="shared" si="27"/>
        <v>44.55</v>
      </c>
      <c r="N583" t="str">
        <f t="shared" si="28"/>
        <v>Excelsa</v>
      </c>
      <c r="O583" t="str">
        <f t="shared" si="29"/>
        <v>Light</v>
      </c>
      <c r="P583" t="str">
        <f>_xlfn.XLOOKUP(Orders[[#This Row],[Customer ID]],customers!$A$2:$A$1001,customers!$I$2:$I$1001,,0)</f>
        <v>Yes</v>
      </c>
    </row>
    <row r="584" spans="1:16" x14ac:dyDescent="0.2">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_xlfn.XLOOKUP($D584,products!$A$2:$A$49,products!$B$2:$B$49,,0)</f>
        <v>Exc</v>
      </c>
      <c r="J584" t="str">
        <f>_xlfn.XLOOKUP(Orders[[#This Row],[Product ID]],products!$A$2:$A$49,products!$C$2:$C$49,,0)</f>
        <v>D</v>
      </c>
      <c r="K584" s="4">
        <f>_xlfn.XLOOKUP(Orders[[#This Row],[Product ID]],products!$A$2:$A$49,products!$D$2:$D$49,,0)</f>
        <v>1</v>
      </c>
      <c r="L584" s="5">
        <f>_xlfn.XLOOKUP($D584,products!$A$2:$A$49,products!$E$2:$E$49,,0)</f>
        <v>12.15</v>
      </c>
      <c r="M584" s="5">
        <f t="shared" si="27"/>
        <v>60.75</v>
      </c>
      <c r="N584" t="str">
        <f t="shared" si="28"/>
        <v>Excelsa</v>
      </c>
      <c r="O584" t="str">
        <f t="shared" si="29"/>
        <v>Dark</v>
      </c>
      <c r="P584" t="str">
        <f>_xlfn.XLOOKUP(Orders[[#This Row],[Customer ID]],customers!$A$2:$A$1001,customers!$I$2:$I$1001,,0)</f>
        <v>No</v>
      </c>
    </row>
    <row r="585" spans="1:16" x14ac:dyDescent="0.2">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_xlfn.XLOOKUP($D585,products!$A$2:$A$49,products!$B$2:$B$49,,0)</f>
        <v>Rob</v>
      </c>
      <c r="J585" t="str">
        <f>_xlfn.XLOOKUP(Orders[[#This Row],[Product ID]],products!$A$2:$A$49,products!$C$2:$C$49,,0)</f>
        <v>L</v>
      </c>
      <c r="K585" s="4">
        <f>_xlfn.XLOOKUP(Orders[[#This Row],[Product ID]],products!$A$2:$A$49,products!$D$2:$D$49,,0)</f>
        <v>0.2</v>
      </c>
      <c r="L585" s="5">
        <f>_xlfn.XLOOKUP($D585,products!$A$2:$A$49,products!$E$2:$E$49,,0)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_xlfn.XLOOKUP($D586,products!$A$2:$A$49,products!$B$2:$B$49,,0)</f>
        <v>Rob</v>
      </c>
      <c r="J586" t="str">
        <f>_xlfn.XLOOKUP(Orders[[#This Row],[Product ID]],products!$A$2:$A$49,products!$C$2:$C$49,,0)</f>
        <v>L</v>
      </c>
      <c r="K586" s="4">
        <f>_xlfn.XLOOKUP(Orders[[#This Row],[Product ID]],products!$A$2:$A$49,products!$D$2:$D$49,,0)</f>
        <v>0.2</v>
      </c>
      <c r="L586" s="5">
        <f>_xlfn.XLOOKUP($D586,products!$A$2:$A$49,products!$E$2:$E$49,,0)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_xlfn.XLOOKUP($D587,products!$A$2:$A$49,products!$B$2:$B$49,,0)</f>
        <v>Exc</v>
      </c>
      <c r="J587" t="str">
        <f>_xlfn.XLOOKUP(Orders[[#This Row],[Product ID]],products!$A$2:$A$49,products!$C$2:$C$49,,0)</f>
        <v>M</v>
      </c>
      <c r="K587" s="4">
        <f>_xlfn.XLOOKUP(Orders[[#This Row],[Product ID]],products!$A$2:$A$49,products!$D$2:$D$49,,0)</f>
        <v>0.5</v>
      </c>
      <c r="L587" s="5">
        <f>_xlfn.XLOOKUP($D587,products!$A$2:$A$49,products!$E$2:$E$49,,0)</f>
        <v>8.25</v>
      </c>
      <c r="M587" s="5">
        <f t="shared" si="27"/>
        <v>16.5</v>
      </c>
      <c r="N587" t="str">
        <f t="shared" si="28"/>
        <v>Excelsa</v>
      </c>
      <c r="O587" t="str">
        <f t="shared" si="29"/>
        <v>Medium</v>
      </c>
      <c r="P587" t="str">
        <f>_xlfn.XLOOKUP(Orders[[#This Row],[Customer ID]],customers!$A$2:$A$1001,customers!$I$2:$I$1001,,0)</f>
        <v>Yes</v>
      </c>
    </row>
    <row r="588" spans="1:16" x14ac:dyDescent="0.2">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_xlfn.XLOOKUP($D588,products!$A$2:$A$49,products!$B$2:$B$49,,0)</f>
        <v>Rob</v>
      </c>
      <c r="J588" t="str">
        <f>_xlfn.XLOOKUP(Orders[[#This Row],[Product ID]],products!$A$2:$A$49,products!$C$2:$C$49,,0)</f>
        <v>L</v>
      </c>
      <c r="K588" s="4">
        <f>_xlfn.XLOOKUP(Orders[[#This Row],[Product ID]],products!$A$2:$A$49,products!$D$2:$D$49,,0)</f>
        <v>2.5</v>
      </c>
      <c r="L588" s="5">
        <f>_xlfn.XLOOKUP($D588,products!$A$2:$A$49,products!$E$2:$E$49,,0)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_xlfn.XLOOKUP($D589,products!$A$2:$A$49,products!$B$2:$B$49,,0)</f>
        <v>Lib</v>
      </c>
      <c r="J589" t="str">
        <f>_xlfn.XLOOKUP(Orders[[#This Row],[Product ID]],products!$A$2:$A$49,products!$C$2:$C$49,,0)</f>
        <v>D</v>
      </c>
      <c r="K589" s="4">
        <f>_xlfn.XLOOKUP(Orders[[#This Row],[Product ID]],products!$A$2:$A$49,products!$D$2:$D$49,,0)</f>
        <v>0.5</v>
      </c>
      <c r="L589" s="5">
        <f>_xlfn.XLOOKUP($D589,products!$A$2:$A$49,products!$E$2:$E$49,,0)</f>
        <v>7.77</v>
      </c>
      <c r="M589" s="5">
        <f t="shared" si="27"/>
        <v>7.77</v>
      </c>
      <c r="N589" t="str">
        <f t="shared" si="28"/>
        <v>Liberica</v>
      </c>
      <c r="O589" t="str">
        <f t="shared" si="29"/>
        <v>Dark</v>
      </c>
      <c r="P589" t="str">
        <f>_xlfn.XLOOKUP(Orders[[#This Row],[Customer ID]],customers!$A$2:$A$1001,customers!$I$2:$I$1001,,0)</f>
        <v>Yes</v>
      </c>
    </row>
    <row r="590" spans="1:16" x14ac:dyDescent="0.2">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_xlfn.XLOOKUP($D590,products!$A$2:$A$49,products!$B$2:$B$49,,0)</f>
        <v>Rob</v>
      </c>
      <c r="J590" t="str">
        <f>_xlfn.XLOOKUP(Orders[[#This Row],[Product ID]],products!$A$2:$A$49,products!$C$2:$C$49,,0)</f>
        <v>M</v>
      </c>
      <c r="K590" s="4">
        <f>_xlfn.XLOOKUP(Orders[[#This Row],[Product ID]],products!$A$2:$A$49,products!$D$2:$D$49,,0)</f>
        <v>0.5</v>
      </c>
      <c r="L590" s="5">
        <f>_xlfn.XLOOKUP($D590,products!$A$2:$A$49,products!$E$2:$E$49,,0)</f>
        <v>5.97</v>
      </c>
      <c r="M590" s="5">
        <f t="shared" si="27"/>
        <v>11.94</v>
      </c>
      <c r="N590" t="str">
        <f t="shared" si="28"/>
        <v>Robusta</v>
      </c>
      <c r="O590" t="str">
        <f t="shared" si="29"/>
        <v>Medium</v>
      </c>
      <c r="P590" t="str">
        <f>_xlfn.XLOOKUP(Orders[[#This Row],[Customer ID]],customers!$A$2:$A$1001,customers!$I$2:$I$1001,,0)</f>
        <v>Yes</v>
      </c>
    </row>
    <row r="591" spans="1:16" x14ac:dyDescent="0.2">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_xlfn.XLOOKUP($D591,products!$A$2:$A$49,products!$B$2:$B$49,,0)</f>
        <v>Exc</v>
      </c>
      <c r="J591" t="str">
        <f>_xlfn.XLOOKUP(Orders[[#This Row],[Product ID]],products!$A$2:$A$49,products!$C$2:$C$49,,0)</f>
        <v>L</v>
      </c>
      <c r="K591" s="4">
        <f>_xlfn.XLOOKUP(Orders[[#This Row],[Product ID]],products!$A$2:$A$49,products!$D$2:$D$49,,0)</f>
        <v>2.5</v>
      </c>
      <c r="L591" s="5">
        <f>_xlfn.XLOOKUP($D591,products!$A$2:$A$49,products!$E$2:$E$49,,0)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_xlfn.XLOOKUP($D592,products!$A$2:$A$49,products!$B$2:$B$49,,0)</f>
        <v>Exc</v>
      </c>
      <c r="J592" t="str">
        <f>_xlfn.XLOOKUP(Orders[[#This Row],[Product ID]],products!$A$2:$A$49,products!$C$2:$C$49,,0)</f>
        <v>M</v>
      </c>
      <c r="K592" s="4">
        <f>_xlfn.XLOOKUP(Orders[[#This Row],[Product ID]],products!$A$2:$A$49,products!$D$2:$D$49,,0)</f>
        <v>2.5</v>
      </c>
      <c r="L592" s="5">
        <f>_xlfn.XLOOKUP($D592,products!$A$2:$A$49,products!$E$2:$E$49,,0)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_xlfn.XLOOKUP($D593,products!$A$2:$A$49,products!$B$2:$B$49,,0)</f>
        <v>Rob</v>
      </c>
      <c r="J593" t="str">
        <f>_xlfn.XLOOKUP(Orders[[#This Row],[Product ID]],products!$A$2:$A$49,products!$C$2:$C$49,,0)</f>
        <v>D</v>
      </c>
      <c r="K593" s="4">
        <f>_xlfn.XLOOKUP(Orders[[#This Row],[Product ID]],products!$A$2:$A$49,products!$D$2:$D$49,,0)</f>
        <v>0.2</v>
      </c>
      <c r="L593" s="5">
        <f>_xlfn.XLOOKUP($D593,products!$A$2:$A$49,products!$E$2:$E$49,,0)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_xlfn.XLOOKUP($D594,products!$A$2:$A$49,products!$B$2:$B$49,,0)</f>
        <v>Ara</v>
      </c>
      <c r="J594" t="str">
        <f>_xlfn.XLOOKUP(Orders[[#This Row],[Product ID]],products!$A$2:$A$49,products!$C$2:$C$49,,0)</f>
        <v>M</v>
      </c>
      <c r="K594" s="4">
        <f>_xlfn.XLOOKUP(Orders[[#This Row],[Product ID]],products!$A$2:$A$49,products!$D$2:$D$49,,0)</f>
        <v>2.5</v>
      </c>
      <c r="L594" s="5">
        <f>_xlfn.XLOOKUP($D594,products!$A$2:$A$49,products!$E$2:$E$49,,0)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_xlfn.XLOOKUP($D595,products!$A$2:$A$49,products!$B$2:$B$49,,0)</f>
        <v>Exc</v>
      </c>
      <c r="J595" t="str">
        <f>_xlfn.XLOOKUP(Orders[[#This Row],[Product ID]],products!$A$2:$A$49,products!$C$2:$C$49,,0)</f>
        <v>D</v>
      </c>
      <c r="K595" s="4">
        <f>_xlfn.XLOOKUP(Orders[[#This Row],[Product ID]],products!$A$2:$A$49,products!$D$2:$D$49,,0)</f>
        <v>2.5</v>
      </c>
      <c r="L595" s="5">
        <f>_xlfn.XLOOKUP($D595,products!$A$2:$A$49,products!$E$2:$E$49,,0)</f>
        <v>27.945</v>
      </c>
      <c r="M595" s="5">
        <f t="shared" si="27"/>
        <v>27.945</v>
      </c>
      <c r="N595" t="str">
        <f t="shared" si="28"/>
        <v>Excelsa</v>
      </c>
      <c r="O595" t="str">
        <f t="shared" si="29"/>
        <v>Dark</v>
      </c>
      <c r="P595" t="str">
        <f>_xlfn.XLOOKUP(Orders[[#This Row],[Customer ID]],customers!$A$2:$A$1001,customers!$I$2:$I$1001,,0)</f>
        <v>Yes</v>
      </c>
    </row>
    <row r="596" spans="1:16" x14ac:dyDescent="0.2">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_xlfn.XLOOKUP($D596,products!$A$2:$A$49,products!$B$2:$B$49,,0)</f>
        <v>Ara</v>
      </c>
      <c r="J596" t="str">
        <f>_xlfn.XLOOKUP(Orders[[#This Row],[Product ID]],products!$A$2:$A$49,products!$C$2:$C$49,,0)</f>
        <v>L</v>
      </c>
      <c r="K596" s="4">
        <f>_xlfn.XLOOKUP(Orders[[#This Row],[Product ID]],products!$A$2:$A$49,products!$D$2:$D$49,,0)</f>
        <v>2.5</v>
      </c>
      <c r="L596" s="5">
        <f>_xlfn.XLOOKUP($D596,products!$A$2:$A$49,products!$E$2:$E$49,,0)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_xlfn.XLOOKUP($D597,products!$A$2:$A$49,products!$B$2:$B$49,,0)</f>
        <v>Exc</v>
      </c>
      <c r="J597" t="str">
        <f>_xlfn.XLOOKUP(Orders[[#This Row],[Product ID]],products!$A$2:$A$49,products!$C$2:$C$49,,0)</f>
        <v>L</v>
      </c>
      <c r="K597" s="4">
        <f>_xlfn.XLOOKUP(Orders[[#This Row],[Product ID]],products!$A$2:$A$49,products!$D$2:$D$49,,0)</f>
        <v>1</v>
      </c>
      <c r="L597" s="5">
        <f>_xlfn.XLOOKUP($D597,products!$A$2:$A$49,products!$E$2:$E$49,,0)</f>
        <v>14.85</v>
      </c>
      <c r="M597" s="5">
        <f t="shared" si="27"/>
        <v>14.85</v>
      </c>
      <c r="N597" t="str">
        <f t="shared" si="28"/>
        <v>Excelsa</v>
      </c>
      <c r="O597" t="str">
        <f t="shared" si="29"/>
        <v>Light</v>
      </c>
      <c r="P597" t="str">
        <f>_xlfn.XLOOKUP(Orders[[#This Row],[Customer ID]],customers!$A$2:$A$1001,customers!$I$2:$I$1001,,0)</f>
        <v>No</v>
      </c>
    </row>
    <row r="598" spans="1:16" x14ac:dyDescent="0.2">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_xlfn.XLOOKUP($D598,products!$A$2:$A$49,products!$B$2:$B$49,,0)</f>
        <v>Ara</v>
      </c>
      <c r="J598" t="str">
        <f>_xlfn.XLOOKUP(Orders[[#This Row],[Product ID]],products!$A$2:$A$49,products!$C$2:$C$49,,0)</f>
        <v>M</v>
      </c>
      <c r="K598" s="4">
        <f>_xlfn.XLOOKUP(Orders[[#This Row],[Product ID]],products!$A$2:$A$49,products!$D$2:$D$49,,0)</f>
        <v>0.5</v>
      </c>
      <c r="L598" s="5">
        <f>_xlfn.XLOOKUP($D598,products!$A$2:$A$49,products!$E$2:$E$49,,0)</f>
        <v>6.75</v>
      </c>
      <c r="M598" s="5">
        <f t="shared" si="27"/>
        <v>33.75</v>
      </c>
      <c r="N598" t="str">
        <f t="shared" si="28"/>
        <v>Arabica</v>
      </c>
      <c r="O598" t="str">
        <f t="shared" si="29"/>
        <v>Medium</v>
      </c>
      <c r="P598" t="str">
        <f>_xlfn.XLOOKUP(Orders[[#This Row],[Customer ID]],customers!$A$2:$A$1001,customers!$I$2:$I$1001,,0)</f>
        <v>No</v>
      </c>
    </row>
    <row r="599" spans="1:16" x14ac:dyDescent="0.2">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_xlfn.XLOOKUP($D599,products!$A$2:$A$49,products!$B$2:$B$49,,0)</f>
        <v>Lib</v>
      </c>
      <c r="J599" t="str">
        <f>_xlfn.XLOOKUP(Orders[[#This Row],[Product ID]],products!$A$2:$A$49,products!$C$2:$C$49,,0)</f>
        <v>L</v>
      </c>
      <c r="K599" s="4">
        <f>_xlfn.XLOOKUP(Orders[[#This Row],[Product ID]],products!$A$2:$A$49,products!$D$2:$D$49,,0)</f>
        <v>2.5</v>
      </c>
      <c r="L599" s="5">
        <f>_xlfn.XLOOKUP($D599,products!$A$2:$A$49,products!$E$2:$E$49,,0)</f>
        <v>36.454999999999998</v>
      </c>
      <c r="M599" s="5">
        <f t="shared" si="27"/>
        <v>145.82</v>
      </c>
      <c r="N599" t="str">
        <f t="shared" si="28"/>
        <v>Liberica</v>
      </c>
      <c r="O599" t="str">
        <f t="shared" si="29"/>
        <v>Light</v>
      </c>
      <c r="P599" t="str">
        <f>_xlfn.XLOOKUP(Orders[[#This Row],[Customer ID]],customers!$A$2:$A$1001,customers!$I$2:$I$1001,,0)</f>
        <v>Yes</v>
      </c>
    </row>
    <row r="600" spans="1:16" x14ac:dyDescent="0.2">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_xlfn.XLOOKUP($D600,products!$A$2:$A$49,products!$B$2:$B$49,,0)</f>
        <v>Rob</v>
      </c>
      <c r="J600" t="str">
        <f>_xlfn.XLOOKUP(Orders[[#This Row],[Product ID]],products!$A$2:$A$49,products!$C$2:$C$49,,0)</f>
        <v>M</v>
      </c>
      <c r="K600" s="4">
        <f>_xlfn.XLOOKUP(Orders[[#This Row],[Product ID]],products!$A$2:$A$49,products!$D$2:$D$49,,0)</f>
        <v>0.2</v>
      </c>
      <c r="L600" s="5">
        <f>_xlfn.XLOOKUP($D600,products!$A$2:$A$49,products!$E$2:$E$49,,0)</f>
        <v>2.9849999999999999</v>
      </c>
      <c r="M600" s="5">
        <f t="shared" si="27"/>
        <v>11.94</v>
      </c>
      <c r="N600" t="str">
        <f t="shared" si="28"/>
        <v>Robusta</v>
      </c>
      <c r="O600" t="str">
        <f t="shared" si="29"/>
        <v>Medium</v>
      </c>
      <c r="P600" t="str">
        <f>_xlfn.XLOOKUP(Orders[[#This Row],[Customer ID]],customers!$A$2:$A$1001,customers!$I$2:$I$1001,,0)</f>
        <v>Yes</v>
      </c>
    </row>
    <row r="601" spans="1:16" x14ac:dyDescent="0.2">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_xlfn.XLOOKUP($D601,products!$A$2:$A$49,products!$B$2:$B$49,,0)</f>
        <v>Ara</v>
      </c>
      <c r="J601" t="str">
        <f>_xlfn.XLOOKUP(Orders[[#This Row],[Product ID]],products!$A$2:$A$49,products!$C$2:$C$49,,0)</f>
        <v>D</v>
      </c>
      <c r="K601" s="4">
        <f>_xlfn.XLOOKUP(Orders[[#This Row],[Product ID]],products!$A$2:$A$49,products!$D$2:$D$49,,0)</f>
        <v>0.2</v>
      </c>
      <c r="L601" s="5">
        <f>_xlfn.XLOOKUP($D601,products!$A$2:$A$49,products!$E$2:$E$49,,0)</f>
        <v>2.9849999999999999</v>
      </c>
      <c r="M601" s="5">
        <f t="shared" si="27"/>
        <v>11.94</v>
      </c>
      <c r="N601" t="str">
        <f t="shared" si="28"/>
        <v>Arabica</v>
      </c>
      <c r="O601" t="str">
        <f t="shared" si="29"/>
        <v>Dark</v>
      </c>
      <c r="P601" t="str">
        <f>_xlfn.XLOOKUP(Orders[[#This Row],[Customer ID]],customers!$A$2:$A$1001,customers!$I$2:$I$1001,,0)</f>
        <v>Yes</v>
      </c>
    </row>
    <row r="602" spans="1:16" x14ac:dyDescent="0.2">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_xlfn.XLOOKUP($D602,products!$A$2:$A$49,products!$B$2:$B$49,,0)</f>
        <v>Lib</v>
      </c>
      <c r="J602" t="str">
        <f>_xlfn.XLOOKUP(Orders[[#This Row],[Product ID]],products!$A$2:$A$49,products!$C$2:$C$49,,0)</f>
        <v>D</v>
      </c>
      <c r="K602" s="4">
        <f>_xlfn.XLOOKUP(Orders[[#This Row],[Product ID]],products!$A$2:$A$49,products!$D$2:$D$49,,0)</f>
        <v>0.5</v>
      </c>
      <c r="L602" s="5">
        <f>_xlfn.XLOOKUP($D602,products!$A$2:$A$49,products!$E$2:$E$49,,0)</f>
        <v>7.77</v>
      </c>
      <c r="M602" s="5">
        <f t="shared" si="27"/>
        <v>7.77</v>
      </c>
      <c r="N602" t="str">
        <f t="shared" si="28"/>
        <v>Liberica</v>
      </c>
      <c r="O602" t="str">
        <f t="shared" si="29"/>
        <v>Dark</v>
      </c>
      <c r="P602" t="str">
        <f>_xlfn.XLOOKUP(Orders[[#This Row],[Customer ID]],customers!$A$2:$A$1001,customers!$I$2:$I$1001,,0)</f>
        <v>No</v>
      </c>
    </row>
    <row r="603" spans="1:16" x14ac:dyDescent="0.2">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_xlfn.XLOOKUP($D603,products!$A$2:$A$49,products!$B$2:$B$49,,0)</f>
        <v>Rob</v>
      </c>
      <c r="J603" t="str">
        <f>_xlfn.XLOOKUP(Orders[[#This Row],[Product ID]],products!$A$2:$A$49,products!$C$2:$C$49,,0)</f>
        <v>L</v>
      </c>
      <c r="K603" s="4">
        <f>_xlfn.XLOOKUP(Orders[[#This Row],[Product ID]],products!$A$2:$A$49,products!$D$2:$D$49,,0)</f>
        <v>2.5</v>
      </c>
      <c r="L603" s="5">
        <f>_xlfn.XLOOKUP($D603,products!$A$2:$A$49,products!$E$2:$E$49,,0)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_xlfn.XLOOKUP($D604,products!$A$2:$A$49,products!$B$2:$B$49,,0)</f>
        <v>Exc</v>
      </c>
      <c r="J604" t="str">
        <f>_xlfn.XLOOKUP(Orders[[#This Row],[Product ID]],products!$A$2:$A$49,products!$C$2:$C$49,,0)</f>
        <v>L</v>
      </c>
      <c r="K604" s="4">
        <f>_xlfn.XLOOKUP(Orders[[#This Row],[Product ID]],products!$A$2:$A$49,products!$D$2:$D$49,,0)</f>
        <v>0.2</v>
      </c>
      <c r="L604" s="5">
        <f>_xlfn.XLOOKUP($D604,products!$A$2:$A$49,products!$E$2:$E$49,,0)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_xlfn.XLOOKUP($D605,products!$A$2:$A$49,products!$B$2:$B$49,,0)</f>
        <v>Rob</v>
      </c>
      <c r="J605" t="str">
        <f>_xlfn.XLOOKUP(Orders[[#This Row],[Product ID]],products!$A$2:$A$49,products!$C$2:$C$49,,0)</f>
        <v>M</v>
      </c>
      <c r="K605" s="4">
        <f>_xlfn.XLOOKUP(Orders[[#This Row],[Product ID]],products!$A$2:$A$49,products!$D$2:$D$49,,0)</f>
        <v>0.2</v>
      </c>
      <c r="L605" s="5">
        <f>_xlfn.XLOOKUP($D605,products!$A$2:$A$49,products!$E$2:$E$49,,0)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_xlfn.XLOOKUP($D606,products!$A$2:$A$49,products!$B$2:$B$49,,0)</f>
        <v>Lib</v>
      </c>
      <c r="J606" t="str">
        <f>_xlfn.XLOOKUP(Orders[[#This Row],[Product ID]],products!$A$2:$A$49,products!$C$2:$C$49,,0)</f>
        <v>D</v>
      </c>
      <c r="K606" s="4">
        <f>_xlfn.XLOOKUP(Orders[[#This Row],[Product ID]],products!$A$2:$A$49,products!$D$2:$D$49,,0)</f>
        <v>2.5</v>
      </c>
      <c r="L606" s="5">
        <f>_xlfn.XLOOKUP($D606,products!$A$2:$A$49,products!$E$2:$E$49,,0)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_xlfn.XLOOKUP($D607,products!$A$2:$A$49,products!$B$2:$B$49,,0)</f>
        <v>Ara</v>
      </c>
      <c r="J607" t="str">
        <f>_xlfn.XLOOKUP(Orders[[#This Row],[Product ID]],products!$A$2:$A$49,products!$C$2:$C$49,,0)</f>
        <v>L</v>
      </c>
      <c r="K607" s="4">
        <f>_xlfn.XLOOKUP(Orders[[#This Row],[Product ID]],products!$A$2:$A$49,products!$D$2:$D$49,,0)</f>
        <v>2.5</v>
      </c>
      <c r="L607" s="5">
        <f>_xlfn.XLOOKUP($D607,products!$A$2:$A$49,products!$E$2:$E$49,,0)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_xlfn.XLOOKUP($D608,products!$A$2:$A$49,products!$B$2:$B$49,,0)</f>
        <v>Lib</v>
      </c>
      <c r="J608" t="str">
        <f>_xlfn.XLOOKUP(Orders[[#This Row],[Product ID]],products!$A$2:$A$49,products!$C$2:$C$49,,0)</f>
        <v>L</v>
      </c>
      <c r="K608" s="4">
        <f>_xlfn.XLOOKUP(Orders[[#This Row],[Product ID]],products!$A$2:$A$49,products!$D$2:$D$49,,0)</f>
        <v>2.5</v>
      </c>
      <c r="L608" s="5">
        <f>_xlfn.XLOOKUP($D608,products!$A$2:$A$49,products!$E$2:$E$49,,0)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_xlfn.XLOOKUP($D609,products!$A$2:$A$49,products!$B$2:$B$49,,0)</f>
        <v>Exc</v>
      </c>
      <c r="J609" t="str">
        <f>_xlfn.XLOOKUP(Orders[[#This Row],[Product ID]],products!$A$2:$A$49,products!$C$2:$C$49,,0)</f>
        <v>D</v>
      </c>
      <c r="K609" s="4">
        <f>_xlfn.XLOOKUP(Orders[[#This Row],[Product ID]],products!$A$2:$A$49,products!$D$2:$D$49,,0)</f>
        <v>0.2</v>
      </c>
      <c r="L609" s="5">
        <f>_xlfn.XLOOKUP($D609,products!$A$2:$A$49,products!$E$2:$E$49,,0)</f>
        <v>3.645</v>
      </c>
      <c r="M609" s="5">
        <f t="shared" si="27"/>
        <v>3.645</v>
      </c>
      <c r="N609" t="str">
        <f t="shared" si="28"/>
        <v>Excelsa</v>
      </c>
      <c r="O609" t="str">
        <f t="shared" si="29"/>
        <v>Dark</v>
      </c>
      <c r="P609" t="str">
        <f>_xlfn.XLOOKUP(Orders[[#This Row],[Customer ID]],customers!$A$2:$A$1001,customers!$I$2:$I$1001,,0)</f>
        <v>Yes</v>
      </c>
    </row>
    <row r="610" spans="1:16" x14ac:dyDescent="0.2">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_xlfn.XLOOKUP($D610,products!$A$2:$A$49,products!$B$2:$B$49,,0)</f>
        <v>Exc</v>
      </c>
      <c r="J610" t="str">
        <f>_xlfn.XLOOKUP(Orders[[#This Row],[Product ID]],products!$A$2:$A$49,products!$C$2:$C$49,,0)</f>
        <v>D</v>
      </c>
      <c r="K610" s="4">
        <f>_xlfn.XLOOKUP(Orders[[#This Row],[Product ID]],products!$A$2:$A$49,products!$D$2:$D$49,,0)</f>
        <v>2.5</v>
      </c>
      <c r="L610" s="5">
        <f>_xlfn.XLOOKUP($D610,products!$A$2:$A$49,products!$E$2:$E$49,,0)</f>
        <v>27.945</v>
      </c>
      <c r="M610" s="5">
        <f t="shared" si="27"/>
        <v>55.89</v>
      </c>
      <c r="N610" t="str">
        <f t="shared" si="28"/>
        <v>Excelsa</v>
      </c>
      <c r="O610" t="str">
        <f t="shared" si="29"/>
        <v>Dark</v>
      </c>
      <c r="P610" t="str">
        <f>_xlfn.XLOOKUP(Orders[[#This Row],[Customer ID]],customers!$A$2:$A$1001,customers!$I$2:$I$1001,,0)</f>
        <v>No</v>
      </c>
    </row>
    <row r="611" spans="1:16" x14ac:dyDescent="0.2">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_xlfn.XLOOKUP($D611,products!$A$2:$A$49,products!$B$2:$B$49,,0)</f>
        <v>Lib</v>
      </c>
      <c r="J611" t="str">
        <f>_xlfn.XLOOKUP(Orders[[#This Row],[Product ID]],products!$A$2:$A$49,products!$C$2:$C$49,,0)</f>
        <v>M</v>
      </c>
      <c r="K611" s="4">
        <f>_xlfn.XLOOKUP(Orders[[#This Row],[Product ID]],products!$A$2:$A$49,products!$D$2:$D$49,,0)</f>
        <v>0.2</v>
      </c>
      <c r="L611" s="5">
        <f>_xlfn.XLOOKUP($D611,products!$A$2:$A$49,products!$E$2:$E$49,,0)</f>
        <v>4.3650000000000002</v>
      </c>
      <c r="M611" s="5">
        <f t="shared" si="27"/>
        <v>26.19</v>
      </c>
      <c r="N611" t="str">
        <f t="shared" si="28"/>
        <v>Liberica</v>
      </c>
      <c r="O611" t="str">
        <f t="shared" si="29"/>
        <v>Medium</v>
      </c>
      <c r="P611" t="str">
        <f>_xlfn.XLOOKUP(Orders[[#This Row],[Customer ID]],customers!$A$2:$A$1001,customers!$I$2:$I$1001,,0)</f>
        <v>Yes</v>
      </c>
    </row>
    <row r="612" spans="1:16" x14ac:dyDescent="0.2">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_xlfn.XLOOKUP($D612,products!$A$2:$A$49,products!$B$2:$B$49,,0)</f>
        <v>Rob</v>
      </c>
      <c r="J612" t="str">
        <f>_xlfn.XLOOKUP(Orders[[#This Row],[Product ID]],products!$A$2:$A$49,products!$C$2:$C$49,,0)</f>
        <v>M</v>
      </c>
      <c r="K612" s="4">
        <f>_xlfn.XLOOKUP(Orders[[#This Row],[Product ID]],products!$A$2:$A$49,products!$D$2:$D$49,,0)</f>
        <v>1</v>
      </c>
      <c r="L612" s="5">
        <f>_xlfn.XLOOKUP($D612,products!$A$2:$A$49,products!$E$2:$E$49,,0)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_xlfn.XLOOKUP($D613,products!$A$2:$A$49,products!$B$2:$B$49,,0)</f>
        <v>Exc</v>
      </c>
      <c r="J613" t="str">
        <f>_xlfn.XLOOKUP(Orders[[#This Row],[Product ID]],products!$A$2:$A$49,products!$C$2:$C$49,,0)</f>
        <v>L</v>
      </c>
      <c r="K613" s="4">
        <f>_xlfn.XLOOKUP(Orders[[#This Row],[Product ID]],products!$A$2:$A$49,products!$D$2:$D$49,,0)</f>
        <v>2.5</v>
      </c>
      <c r="L613" s="5">
        <f>_xlfn.XLOOKUP($D613,products!$A$2:$A$49,products!$E$2:$E$49,,0)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_xlfn.XLOOKUP($D614,products!$A$2:$A$49,products!$B$2:$B$49,,0)</f>
        <v>Ara</v>
      </c>
      <c r="J614" t="str">
        <f>_xlfn.XLOOKUP(Orders[[#This Row],[Product ID]],products!$A$2:$A$49,products!$C$2:$C$49,,0)</f>
        <v>M</v>
      </c>
      <c r="K614" s="4">
        <f>_xlfn.XLOOKUP(Orders[[#This Row],[Product ID]],products!$A$2:$A$49,products!$D$2:$D$49,,0)</f>
        <v>0.2</v>
      </c>
      <c r="L614" s="5">
        <f>_xlfn.XLOOKUP($D614,products!$A$2:$A$49,products!$E$2:$E$49,,0)</f>
        <v>3.375</v>
      </c>
      <c r="M614" s="5">
        <f t="shared" si="27"/>
        <v>13.5</v>
      </c>
      <c r="N614" t="str">
        <f t="shared" si="28"/>
        <v>Arabica</v>
      </c>
      <c r="O614" t="str">
        <f t="shared" si="29"/>
        <v>Medium</v>
      </c>
      <c r="P614" t="str">
        <f>_xlfn.XLOOKUP(Orders[[#This Row],[Customer ID]],customers!$A$2:$A$1001,customers!$I$2:$I$1001,,0)</f>
        <v>No</v>
      </c>
    </row>
    <row r="615" spans="1:16" x14ac:dyDescent="0.2">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_xlfn.XLOOKUP($D615,products!$A$2:$A$49,products!$B$2:$B$49,,0)</f>
        <v>Rob</v>
      </c>
      <c r="J615" t="str">
        <f>_xlfn.XLOOKUP(Orders[[#This Row],[Product ID]],products!$A$2:$A$49,products!$C$2:$C$49,,0)</f>
        <v>M</v>
      </c>
      <c r="K615" s="4">
        <f>_xlfn.XLOOKUP(Orders[[#This Row],[Product ID]],products!$A$2:$A$49,products!$D$2:$D$49,,0)</f>
        <v>0.5</v>
      </c>
      <c r="L615" s="5">
        <f>_xlfn.XLOOKUP($D615,products!$A$2:$A$49,products!$E$2:$E$49,,0)</f>
        <v>5.97</v>
      </c>
      <c r="M615" s="5">
        <f t="shared" si="27"/>
        <v>5.97</v>
      </c>
      <c r="N615" t="str">
        <f t="shared" si="28"/>
        <v>Robusta</v>
      </c>
      <c r="O615" t="str">
        <f t="shared" si="29"/>
        <v>Medium</v>
      </c>
      <c r="P615" t="str">
        <f>_xlfn.XLOOKUP(Orders[[#This Row],[Customer ID]],customers!$A$2:$A$1001,customers!$I$2:$I$1001,,0)</f>
        <v>No</v>
      </c>
    </row>
    <row r="616" spans="1:16" x14ac:dyDescent="0.2">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_xlfn.XLOOKUP($D616,products!$A$2:$A$49,products!$B$2:$B$49,,0)</f>
        <v>Rob</v>
      </c>
      <c r="J616" t="str">
        <f>_xlfn.XLOOKUP(Orders[[#This Row],[Product ID]],products!$A$2:$A$49,products!$C$2:$C$49,,0)</f>
        <v>M</v>
      </c>
      <c r="K616" s="4">
        <f>_xlfn.XLOOKUP(Orders[[#This Row],[Product ID]],products!$A$2:$A$49,products!$D$2:$D$49,,0)</f>
        <v>0.5</v>
      </c>
      <c r="L616" s="5">
        <f>_xlfn.XLOOKUP($D616,products!$A$2:$A$49,products!$E$2:$E$49,,0)</f>
        <v>5.97</v>
      </c>
      <c r="M616" s="5">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_xlfn.XLOOKUP($D617,products!$A$2:$A$49,products!$B$2:$B$49,,0)</f>
        <v>Lib</v>
      </c>
      <c r="J617" t="str">
        <f>_xlfn.XLOOKUP(Orders[[#This Row],[Product ID]],products!$A$2:$A$49,products!$C$2:$C$49,,0)</f>
        <v>L</v>
      </c>
      <c r="K617" s="4">
        <f>_xlfn.XLOOKUP(Orders[[#This Row],[Product ID]],products!$A$2:$A$49,products!$D$2:$D$49,,0)</f>
        <v>2.5</v>
      </c>
      <c r="L617" s="5">
        <f>_xlfn.XLOOKUP($D617,products!$A$2:$A$49,products!$E$2:$E$49,,0)</f>
        <v>36.454999999999998</v>
      </c>
      <c r="M617" s="5">
        <f t="shared" si="27"/>
        <v>72.91</v>
      </c>
      <c r="N617" t="str">
        <f t="shared" si="28"/>
        <v>Liberica</v>
      </c>
      <c r="O617" t="str">
        <f t="shared" si="29"/>
        <v>Light</v>
      </c>
      <c r="P617" t="str">
        <f>_xlfn.XLOOKUP(Orders[[#This Row],[Customer ID]],customers!$A$2:$A$1001,customers!$I$2:$I$1001,,0)</f>
        <v>Yes</v>
      </c>
    </row>
    <row r="618" spans="1:16" x14ac:dyDescent="0.2">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_xlfn.XLOOKUP($D618,products!$A$2:$A$49,products!$B$2:$B$49,,0)</f>
        <v>Exc</v>
      </c>
      <c r="J618" t="str">
        <f>_xlfn.XLOOKUP(Orders[[#This Row],[Product ID]],products!$A$2:$A$49,products!$C$2:$C$49,,0)</f>
        <v>M</v>
      </c>
      <c r="K618" s="4">
        <f>_xlfn.XLOOKUP(Orders[[#This Row],[Product ID]],products!$A$2:$A$49,products!$D$2:$D$49,,0)</f>
        <v>2.5</v>
      </c>
      <c r="L618" s="5">
        <f>_xlfn.XLOOKUP($D618,products!$A$2:$A$49,products!$E$2:$E$49,,0)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_xlfn.XLOOKUP($D619,products!$A$2:$A$49,products!$B$2:$B$49,,0)</f>
        <v>Lib</v>
      </c>
      <c r="J619" t="str">
        <f>_xlfn.XLOOKUP(Orders[[#This Row],[Product ID]],products!$A$2:$A$49,products!$C$2:$C$49,,0)</f>
        <v>M</v>
      </c>
      <c r="K619" s="4">
        <f>_xlfn.XLOOKUP(Orders[[#This Row],[Product ID]],products!$A$2:$A$49,products!$D$2:$D$49,,0)</f>
        <v>2.5</v>
      </c>
      <c r="L619" s="5">
        <f>_xlfn.XLOOKUP($D619,products!$A$2:$A$49,products!$E$2:$E$49,,0)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_xlfn.XLOOKUP($D620,products!$A$2:$A$49,products!$B$2:$B$49,,0)</f>
        <v>Exc</v>
      </c>
      <c r="J620" t="str">
        <f>_xlfn.XLOOKUP(Orders[[#This Row],[Product ID]],products!$A$2:$A$49,products!$C$2:$C$49,,0)</f>
        <v>D</v>
      </c>
      <c r="K620" s="4">
        <f>_xlfn.XLOOKUP(Orders[[#This Row],[Product ID]],products!$A$2:$A$49,products!$D$2:$D$49,,0)</f>
        <v>1</v>
      </c>
      <c r="L620" s="5">
        <f>_xlfn.XLOOKUP($D620,products!$A$2:$A$49,products!$E$2:$E$49,,0)</f>
        <v>12.15</v>
      </c>
      <c r="M620" s="5">
        <f t="shared" si="27"/>
        <v>72.900000000000006</v>
      </c>
      <c r="N620" t="str">
        <f t="shared" si="28"/>
        <v>Excelsa</v>
      </c>
      <c r="O620" t="str">
        <f t="shared" si="29"/>
        <v>Dark</v>
      </c>
      <c r="P620" t="str">
        <f>_xlfn.XLOOKUP(Orders[[#This Row],[Customer ID]],customers!$A$2:$A$1001,customers!$I$2:$I$1001,,0)</f>
        <v>Yes</v>
      </c>
    </row>
    <row r="621" spans="1:16" x14ac:dyDescent="0.2">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_xlfn.XLOOKUP($D621,products!$A$2:$A$49,products!$B$2:$B$49,,0)</f>
        <v>Lib</v>
      </c>
      <c r="J621" t="str">
        <f>_xlfn.XLOOKUP(Orders[[#This Row],[Product ID]],products!$A$2:$A$49,products!$C$2:$C$49,,0)</f>
        <v>D</v>
      </c>
      <c r="K621" s="4">
        <f>_xlfn.XLOOKUP(Orders[[#This Row],[Product ID]],products!$A$2:$A$49,products!$D$2:$D$49,,0)</f>
        <v>0.5</v>
      </c>
      <c r="L621" s="5">
        <f>_xlfn.XLOOKUP($D621,products!$A$2:$A$49,products!$E$2:$E$49,,0)</f>
        <v>7.77</v>
      </c>
      <c r="M621" s="5">
        <f t="shared" si="27"/>
        <v>15.54</v>
      </c>
      <c r="N621" t="str">
        <f t="shared" si="28"/>
        <v>Liberica</v>
      </c>
      <c r="O621" t="str">
        <f t="shared" si="29"/>
        <v>Dark</v>
      </c>
      <c r="P621" t="str">
        <f>_xlfn.XLOOKUP(Orders[[#This Row],[Customer ID]],customers!$A$2:$A$1001,customers!$I$2:$I$1001,,0)</f>
        <v>Yes</v>
      </c>
    </row>
    <row r="622" spans="1:16" x14ac:dyDescent="0.2">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_xlfn.XLOOKUP($D622,products!$A$2:$A$49,products!$B$2:$B$49,,0)</f>
        <v>Ara</v>
      </c>
      <c r="J622" t="str">
        <f>_xlfn.XLOOKUP(Orders[[#This Row],[Product ID]],products!$A$2:$A$49,products!$C$2:$C$49,,0)</f>
        <v>M</v>
      </c>
      <c r="K622" s="4">
        <f>_xlfn.XLOOKUP(Orders[[#This Row],[Product ID]],products!$A$2:$A$49,products!$D$2:$D$49,,0)</f>
        <v>0.2</v>
      </c>
      <c r="L622" s="5">
        <f>_xlfn.XLOOKUP($D622,products!$A$2:$A$49,products!$E$2:$E$49,,0)</f>
        <v>3.375</v>
      </c>
      <c r="M622" s="5">
        <f t="shared" si="27"/>
        <v>20.25</v>
      </c>
      <c r="N622" t="str">
        <f t="shared" si="28"/>
        <v>Arabica</v>
      </c>
      <c r="O622" t="str">
        <f t="shared" si="29"/>
        <v>Medium</v>
      </c>
      <c r="P622" t="str">
        <f>_xlfn.XLOOKUP(Orders[[#This Row],[Customer ID]],customers!$A$2:$A$1001,customers!$I$2:$I$1001,,0)</f>
        <v>No</v>
      </c>
    </row>
    <row r="623" spans="1:16" x14ac:dyDescent="0.2">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_xlfn.XLOOKUP($D623,products!$A$2:$A$49,products!$B$2:$B$49,,0)</f>
        <v>Ara</v>
      </c>
      <c r="J623" t="str">
        <f>_xlfn.XLOOKUP(Orders[[#This Row],[Product ID]],products!$A$2:$A$49,products!$C$2:$C$49,,0)</f>
        <v>L</v>
      </c>
      <c r="K623" s="4">
        <f>_xlfn.XLOOKUP(Orders[[#This Row],[Product ID]],products!$A$2:$A$49,products!$D$2:$D$49,,0)</f>
        <v>1</v>
      </c>
      <c r="L623" s="5">
        <f>_xlfn.XLOOKUP($D623,products!$A$2:$A$49,products!$E$2:$E$49,,0)</f>
        <v>12.95</v>
      </c>
      <c r="M623" s="5">
        <f t="shared" si="27"/>
        <v>77.699999999999989</v>
      </c>
      <c r="N623" t="str">
        <f t="shared" si="28"/>
        <v>Arabica</v>
      </c>
      <c r="O623" t="str">
        <f t="shared" si="29"/>
        <v>Light</v>
      </c>
      <c r="P623" t="str">
        <f>_xlfn.XLOOKUP(Orders[[#This Row],[Customer ID]],customers!$A$2:$A$1001,customers!$I$2:$I$1001,,0)</f>
        <v>No</v>
      </c>
    </row>
    <row r="624" spans="1:16" x14ac:dyDescent="0.2">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_xlfn.XLOOKUP($D624,products!$A$2:$A$49,products!$B$2:$B$49,,0)</f>
        <v>Lib</v>
      </c>
      <c r="J624" t="str">
        <f>_xlfn.XLOOKUP(Orders[[#This Row],[Product ID]],products!$A$2:$A$49,products!$C$2:$C$49,,0)</f>
        <v>M</v>
      </c>
      <c r="K624" s="4">
        <f>_xlfn.XLOOKUP(Orders[[#This Row],[Product ID]],products!$A$2:$A$49,products!$D$2:$D$49,,0)</f>
        <v>2.5</v>
      </c>
      <c r="L624" s="5">
        <f>_xlfn.XLOOKUP($D624,products!$A$2:$A$49,products!$E$2:$E$49,,0)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_xlfn.XLOOKUP($D625,products!$A$2:$A$49,products!$B$2:$B$49,,0)</f>
        <v>Exc</v>
      </c>
      <c r="J625" t="str">
        <f>_xlfn.XLOOKUP(Orders[[#This Row],[Product ID]],products!$A$2:$A$49,products!$C$2:$C$49,,0)</f>
        <v>D</v>
      </c>
      <c r="K625" s="4">
        <f>_xlfn.XLOOKUP(Orders[[#This Row],[Product ID]],products!$A$2:$A$49,products!$D$2:$D$49,,0)</f>
        <v>1</v>
      </c>
      <c r="L625" s="5">
        <f>_xlfn.XLOOKUP($D625,products!$A$2:$A$49,products!$E$2:$E$49,,0)</f>
        <v>12.15</v>
      </c>
      <c r="M625" s="5">
        <f t="shared" si="27"/>
        <v>12.15</v>
      </c>
      <c r="N625" t="str">
        <f t="shared" si="28"/>
        <v>Excelsa</v>
      </c>
      <c r="O625" t="str">
        <f t="shared" si="29"/>
        <v>Dark</v>
      </c>
      <c r="P625" t="str">
        <f>_xlfn.XLOOKUP(Orders[[#This Row],[Customer ID]],customers!$A$2:$A$1001,customers!$I$2:$I$1001,,0)</f>
        <v>No</v>
      </c>
    </row>
    <row r="626" spans="1:16" x14ac:dyDescent="0.2">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_xlfn.XLOOKUP($D626,products!$A$2:$A$49,products!$B$2:$B$49,,0)</f>
        <v>Exc</v>
      </c>
      <c r="J626" t="str">
        <f>_xlfn.XLOOKUP(Orders[[#This Row],[Product ID]],products!$A$2:$A$49,products!$C$2:$C$49,,0)</f>
        <v>M</v>
      </c>
      <c r="K626" s="4">
        <f>_xlfn.XLOOKUP(Orders[[#This Row],[Product ID]],products!$A$2:$A$49,products!$D$2:$D$49,,0)</f>
        <v>2.5</v>
      </c>
      <c r="L626" s="5">
        <f>_xlfn.XLOOKUP($D626,products!$A$2:$A$49,products!$E$2:$E$49,,0)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_xlfn.XLOOKUP($D627,products!$A$2:$A$49,products!$B$2:$B$49,,0)</f>
        <v>Rob</v>
      </c>
      <c r="J627" t="str">
        <f>_xlfn.XLOOKUP(Orders[[#This Row],[Product ID]],products!$A$2:$A$49,products!$C$2:$C$49,,0)</f>
        <v>L</v>
      </c>
      <c r="K627" s="4">
        <f>_xlfn.XLOOKUP(Orders[[#This Row],[Product ID]],products!$A$2:$A$49,products!$D$2:$D$49,,0)</f>
        <v>0.5</v>
      </c>
      <c r="L627" s="5">
        <f>_xlfn.XLOOKUP($D627,products!$A$2:$A$49,products!$E$2:$E$49,,0)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_xlfn.XLOOKUP($D628,products!$A$2:$A$49,products!$B$2:$B$49,,0)</f>
        <v>Ara</v>
      </c>
      <c r="J628" t="str">
        <f>_xlfn.XLOOKUP(Orders[[#This Row],[Product ID]],products!$A$2:$A$49,products!$C$2:$C$49,,0)</f>
        <v>M</v>
      </c>
      <c r="K628" s="4">
        <f>_xlfn.XLOOKUP(Orders[[#This Row],[Product ID]],products!$A$2:$A$49,products!$D$2:$D$49,,0)</f>
        <v>2.5</v>
      </c>
      <c r="L628" s="5">
        <f>_xlfn.XLOOKUP($D628,products!$A$2:$A$49,products!$E$2:$E$49,,0)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_xlfn.XLOOKUP($D629,products!$A$2:$A$49,products!$B$2:$B$49,,0)</f>
        <v>Exc</v>
      </c>
      <c r="J629" t="str">
        <f>_xlfn.XLOOKUP(Orders[[#This Row],[Product ID]],products!$A$2:$A$49,products!$C$2:$C$49,,0)</f>
        <v>M</v>
      </c>
      <c r="K629" s="4">
        <f>_xlfn.XLOOKUP(Orders[[#This Row],[Product ID]],products!$A$2:$A$49,products!$D$2:$D$49,,0)</f>
        <v>2.5</v>
      </c>
      <c r="L629" s="5">
        <f>_xlfn.XLOOKUP($D629,products!$A$2:$A$49,products!$E$2:$E$49,,0)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_xlfn.XLOOKUP($D630,products!$A$2:$A$49,products!$B$2:$B$49,,0)</f>
        <v>Exc</v>
      </c>
      <c r="J630" t="str">
        <f>_xlfn.XLOOKUP(Orders[[#This Row],[Product ID]],products!$A$2:$A$49,products!$C$2:$C$49,,0)</f>
        <v>L</v>
      </c>
      <c r="K630" s="4">
        <f>_xlfn.XLOOKUP(Orders[[#This Row],[Product ID]],products!$A$2:$A$49,products!$D$2:$D$49,,0)</f>
        <v>0.2</v>
      </c>
      <c r="L630" s="5">
        <f>_xlfn.XLOOKUP($D630,products!$A$2:$A$49,products!$E$2:$E$49,,0)</f>
        <v>4.4550000000000001</v>
      </c>
      <c r="M630" s="5">
        <f t="shared" si="27"/>
        <v>26.73</v>
      </c>
      <c r="N630" t="str">
        <f t="shared" si="28"/>
        <v>Excelsa</v>
      </c>
      <c r="O630" t="str">
        <f t="shared" si="29"/>
        <v>Light</v>
      </c>
      <c r="P630" t="str">
        <f>_xlfn.XLOOKUP(Orders[[#This Row],[Customer ID]],customers!$A$2:$A$1001,customers!$I$2:$I$1001,,0)</f>
        <v>Yes</v>
      </c>
    </row>
    <row r="631" spans="1:16" x14ac:dyDescent="0.2">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_xlfn.XLOOKUP($D631,products!$A$2:$A$49,products!$B$2:$B$49,,0)</f>
        <v>Lib</v>
      </c>
      <c r="J631" t="str">
        <f>_xlfn.XLOOKUP(Orders[[#This Row],[Product ID]],products!$A$2:$A$49,products!$C$2:$C$49,,0)</f>
        <v>D</v>
      </c>
      <c r="K631" s="4">
        <f>_xlfn.XLOOKUP(Orders[[#This Row],[Product ID]],products!$A$2:$A$49,products!$D$2:$D$49,,0)</f>
        <v>0.5</v>
      </c>
      <c r="L631" s="5">
        <f>_xlfn.XLOOKUP($D631,products!$A$2:$A$49,products!$E$2:$E$49,,0)</f>
        <v>7.77</v>
      </c>
      <c r="M631" s="5">
        <f t="shared" si="27"/>
        <v>31.08</v>
      </c>
      <c r="N631" t="str">
        <f t="shared" si="28"/>
        <v>Liberica</v>
      </c>
      <c r="O631" t="str">
        <f t="shared" si="29"/>
        <v>Dark</v>
      </c>
      <c r="P631" t="str">
        <f>_xlfn.XLOOKUP(Orders[[#This Row],[Customer ID]],customers!$A$2:$A$1001,customers!$I$2:$I$1001,,0)</f>
        <v>Yes</v>
      </c>
    </row>
    <row r="632" spans="1:16" x14ac:dyDescent="0.2">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_xlfn.XLOOKUP($D632,products!$A$2:$A$49,products!$B$2:$B$49,,0)</f>
        <v>Ara</v>
      </c>
      <c r="J632" t="str">
        <f>_xlfn.XLOOKUP(Orders[[#This Row],[Product ID]],products!$A$2:$A$49,products!$C$2:$C$49,,0)</f>
        <v>D</v>
      </c>
      <c r="K632" s="4">
        <f>_xlfn.XLOOKUP(Orders[[#This Row],[Product ID]],products!$A$2:$A$49,products!$D$2:$D$49,,0)</f>
        <v>0.2</v>
      </c>
      <c r="L632" s="5">
        <f>_xlfn.XLOOKUP($D632,products!$A$2:$A$49,products!$E$2:$E$49,,0)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_xlfn.XLOOKUP($D633,products!$A$2:$A$49,products!$B$2:$B$49,,0)</f>
        <v>Rob</v>
      </c>
      <c r="J633" t="str">
        <f>_xlfn.XLOOKUP(Orders[[#This Row],[Product ID]],products!$A$2:$A$49,products!$C$2:$C$49,,0)</f>
        <v>D</v>
      </c>
      <c r="K633" s="4">
        <f>_xlfn.XLOOKUP(Orders[[#This Row],[Product ID]],products!$A$2:$A$49,products!$D$2:$D$49,,0)</f>
        <v>2.5</v>
      </c>
      <c r="L633" s="5">
        <f>_xlfn.XLOOKUP($D633,products!$A$2:$A$49,products!$E$2:$E$49,,0)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_xlfn.XLOOKUP($D634,products!$A$2:$A$49,products!$B$2:$B$49,,0)</f>
        <v>Exc</v>
      </c>
      <c r="J634" t="str">
        <f>_xlfn.XLOOKUP(Orders[[#This Row],[Product ID]],products!$A$2:$A$49,products!$C$2:$C$49,,0)</f>
        <v>L</v>
      </c>
      <c r="K634" s="4">
        <f>_xlfn.XLOOKUP(Orders[[#This Row],[Product ID]],products!$A$2:$A$49,products!$D$2:$D$49,,0)</f>
        <v>0.5</v>
      </c>
      <c r="L634" s="5">
        <f>_xlfn.XLOOKUP($D634,products!$A$2:$A$49,products!$E$2:$E$49,,0)</f>
        <v>8.91</v>
      </c>
      <c r="M634" s="5">
        <f t="shared" si="27"/>
        <v>35.64</v>
      </c>
      <c r="N634" t="str">
        <f t="shared" si="28"/>
        <v>Excelsa</v>
      </c>
      <c r="O634" t="str">
        <f t="shared" si="29"/>
        <v>Light</v>
      </c>
      <c r="P634" t="str">
        <f>_xlfn.XLOOKUP(Orders[[#This Row],[Customer ID]],customers!$A$2:$A$1001,customers!$I$2:$I$1001,,0)</f>
        <v>No</v>
      </c>
    </row>
    <row r="635" spans="1:16" x14ac:dyDescent="0.2">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_xlfn.XLOOKUP($D635,products!$A$2:$A$49,products!$B$2:$B$49,,0)</f>
        <v>Rob</v>
      </c>
      <c r="J635" t="str">
        <f>_xlfn.XLOOKUP(Orders[[#This Row],[Product ID]],products!$A$2:$A$49,products!$C$2:$C$49,,0)</f>
        <v>L</v>
      </c>
      <c r="K635" s="4">
        <f>_xlfn.XLOOKUP(Orders[[#This Row],[Product ID]],products!$A$2:$A$49,products!$D$2:$D$49,,0)</f>
        <v>1</v>
      </c>
      <c r="L635" s="5">
        <f>_xlfn.XLOOKUP($D635,products!$A$2:$A$49,products!$E$2:$E$49,,0)</f>
        <v>11.95</v>
      </c>
      <c r="M635" s="5">
        <f t="shared" si="27"/>
        <v>47.8</v>
      </c>
      <c r="N635" t="str">
        <f t="shared" si="28"/>
        <v>Robusta</v>
      </c>
      <c r="O635" t="str">
        <f t="shared" si="29"/>
        <v>Light</v>
      </c>
      <c r="P635" t="str">
        <f>_xlfn.XLOOKUP(Orders[[#This Row],[Customer ID]],customers!$A$2:$A$1001,customers!$I$2:$I$1001,,0)</f>
        <v>No</v>
      </c>
    </row>
    <row r="636" spans="1:16" x14ac:dyDescent="0.2">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_xlfn.XLOOKUP($D636,products!$A$2:$A$49,products!$B$2:$B$49,,0)</f>
        <v>Lib</v>
      </c>
      <c r="J636" t="str">
        <f>_xlfn.XLOOKUP(Orders[[#This Row],[Product ID]],products!$A$2:$A$49,products!$C$2:$C$49,,0)</f>
        <v>M</v>
      </c>
      <c r="K636" s="4">
        <f>_xlfn.XLOOKUP(Orders[[#This Row],[Product ID]],products!$A$2:$A$49,products!$D$2:$D$49,,0)</f>
        <v>1</v>
      </c>
      <c r="L636" s="5">
        <f>_xlfn.XLOOKUP($D636,products!$A$2:$A$49,products!$E$2:$E$49,,0)</f>
        <v>14.55</v>
      </c>
      <c r="M636" s="5">
        <f t="shared" si="27"/>
        <v>43.650000000000006</v>
      </c>
      <c r="N636" t="str">
        <f t="shared" si="28"/>
        <v>Liberica</v>
      </c>
      <c r="O636" t="str">
        <f t="shared" si="29"/>
        <v>Medium</v>
      </c>
      <c r="P636" t="str">
        <f>_xlfn.XLOOKUP(Orders[[#This Row],[Customer ID]],customers!$A$2:$A$1001,customers!$I$2:$I$1001,,0)</f>
        <v>No</v>
      </c>
    </row>
    <row r="637" spans="1:16" x14ac:dyDescent="0.2">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_xlfn.XLOOKUP($D637,products!$A$2:$A$49,products!$B$2:$B$49,,0)</f>
        <v>Exc</v>
      </c>
      <c r="J637" t="str">
        <f>_xlfn.XLOOKUP(Orders[[#This Row],[Product ID]],products!$A$2:$A$49,products!$C$2:$C$49,,0)</f>
        <v>L</v>
      </c>
      <c r="K637" s="4">
        <f>_xlfn.XLOOKUP(Orders[[#This Row],[Product ID]],products!$A$2:$A$49,products!$D$2:$D$49,,0)</f>
        <v>0.5</v>
      </c>
      <c r="L637" s="5">
        <f>_xlfn.XLOOKUP($D637,products!$A$2:$A$49,products!$E$2:$E$49,,0)</f>
        <v>8.91</v>
      </c>
      <c r="M637" s="5">
        <f t="shared" si="27"/>
        <v>35.64</v>
      </c>
      <c r="N637" t="str">
        <f t="shared" si="28"/>
        <v>Excelsa</v>
      </c>
      <c r="O637" t="str">
        <f t="shared" si="29"/>
        <v>Light</v>
      </c>
      <c r="P637" t="str">
        <f>_xlfn.XLOOKUP(Orders[[#This Row],[Customer ID]],customers!$A$2:$A$1001,customers!$I$2:$I$1001,,0)</f>
        <v>Yes</v>
      </c>
    </row>
    <row r="638" spans="1:16" x14ac:dyDescent="0.2">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_xlfn.XLOOKUP($D638,products!$A$2:$A$49,products!$B$2:$B$49,,0)</f>
        <v>Lib</v>
      </c>
      <c r="J638" t="str">
        <f>_xlfn.XLOOKUP(Orders[[#This Row],[Product ID]],products!$A$2:$A$49,products!$C$2:$C$49,,0)</f>
        <v>L</v>
      </c>
      <c r="K638" s="4">
        <f>_xlfn.XLOOKUP(Orders[[#This Row],[Product ID]],products!$A$2:$A$49,products!$D$2:$D$49,,0)</f>
        <v>1</v>
      </c>
      <c r="L638" s="5">
        <f>_xlfn.XLOOKUP($D638,products!$A$2:$A$49,products!$E$2:$E$49,,0)</f>
        <v>15.85</v>
      </c>
      <c r="M638" s="5">
        <f t="shared" si="27"/>
        <v>95.1</v>
      </c>
      <c r="N638" t="str">
        <f t="shared" si="28"/>
        <v>Liberica</v>
      </c>
      <c r="O638" t="str">
        <f t="shared" si="29"/>
        <v>Light</v>
      </c>
      <c r="P638" t="str">
        <f>_xlfn.XLOOKUP(Orders[[#This Row],[Customer ID]],customers!$A$2:$A$1001,customers!$I$2:$I$1001,,0)</f>
        <v>Yes</v>
      </c>
    </row>
    <row r="639" spans="1:16" x14ac:dyDescent="0.2">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_xlfn.XLOOKUP($D639,products!$A$2:$A$49,products!$B$2:$B$49,,0)</f>
        <v>Exc</v>
      </c>
      <c r="J639" t="str">
        <f>_xlfn.XLOOKUP(Orders[[#This Row],[Product ID]],products!$A$2:$A$49,products!$C$2:$C$49,,0)</f>
        <v>M</v>
      </c>
      <c r="K639" s="4">
        <f>_xlfn.XLOOKUP(Orders[[#This Row],[Product ID]],products!$A$2:$A$49,products!$D$2:$D$49,,0)</f>
        <v>2.5</v>
      </c>
      <c r="L639" s="5">
        <f>_xlfn.XLOOKUP($D639,products!$A$2:$A$49,products!$E$2:$E$49,,0)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_xlfn.XLOOKUP($D640,products!$A$2:$A$49,products!$B$2:$B$49,,0)</f>
        <v>Ara</v>
      </c>
      <c r="J640" t="str">
        <f>_xlfn.XLOOKUP(Orders[[#This Row],[Product ID]],products!$A$2:$A$49,products!$C$2:$C$49,,0)</f>
        <v>M</v>
      </c>
      <c r="K640" s="4">
        <f>_xlfn.XLOOKUP(Orders[[#This Row],[Product ID]],products!$A$2:$A$49,products!$D$2:$D$49,,0)</f>
        <v>2.5</v>
      </c>
      <c r="L640" s="5">
        <f>_xlfn.XLOOKUP($D640,products!$A$2:$A$49,products!$E$2:$E$49,,0)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_xlfn.XLOOKUP($D641,products!$A$2:$A$49,products!$B$2:$B$49,,0)</f>
        <v>Lib</v>
      </c>
      <c r="J641" t="str">
        <f>_xlfn.XLOOKUP(Orders[[#This Row],[Product ID]],products!$A$2:$A$49,products!$C$2:$C$49,,0)</f>
        <v>D</v>
      </c>
      <c r="K641" s="4">
        <f>_xlfn.XLOOKUP(Orders[[#This Row],[Product ID]],products!$A$2:$A$49,products!$D$2:$D$49,,0)</f>
        <v>0.2</v>
      </c>
      <c r="L641" s="5">
        <f>_xlfn.XLOOKUP($D641,products!$A$2:$A$49,products!$E$2:$E$49,,0)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_xlfn.XLOOKUP($D642,products!$A$2:$A$49,products!$B$2:$B$49,,0)</f>
        <v>Rob</v>
      </c>
      <c r="J642" t="str">
        <f>_xlfn.XLOOKUP(Orders[[#This Row],[Product ID]],products!$A$2:$A$49,products!$C$2:$C$49,,0)</f>
        <v>L</v>
      </c>
      <c r="K642" s="4">
        <f>_xlfn.XLOOKUP(Orders[[#This Row],[Product ID]],products!$A$2:$A$49,products!$D$2:$D$49,,0)</f>
        <v>2.5</v>
      </c>
      <c r="L642" s="5">
        <f>_xlfn.XLOOKUP($D642,products!$A$2:$A$49,products!$E$2:$E$49,,0)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_xlfn.XLOOKUP($D643,products!$A$2:$A$49,products!$B$2:$B$49,,0)</f>
        <v>Rob</v>
      </c>
      <c r="J643" t="str">
        <f>_xlfn.XLOOKUP(Orders[[#This Row],[Product ID]],products!$A$2:$A$49,products!$C$2:$C$49,,0)</f>
        <v>L</v>
      </c>
      <c r="K643" s="4">
        <f>_xlfn.XLOOKUP(Orders[[#This Row],[Product ID]],products!$A$2:$A$49,products!$D$2:$D$49,,0)</f>
        <v>1</v>
      </c>
      <c r="L643" s="5">
        <f>_xlfn.XLOOKUP($D643,products!$A$2:$A$49,products!$E$2:$E$49,,0)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_xlfn.XLOOKUP($D644,products!$A$2:$A$49,products!$B$2:$B$49,,0)</f>
        <v>Exc</v>
      </c>
      <c r="J644" t="str">
        <f>_xlfn.XLOOKUP(Orders[[#This Row],[Product ID]],products!$A$2:$A$49,products!$C$2:$C$49,,0)</f>
        <v>M</v>
      </c>
      <c r="K644" s="4">
        <f>_xlfn.XLOOKUP(Orders[[#This Row],[Product ID]],products!$A$2:$A$49,products!$D$2:$D$49,,0)</f>
        <v>0.2</v>
      </c>
      <c r="L644" s="5">
        <f>_xlfn.XLOOKUP($D644,products!$A$2:$A$49,products!$E$2:$E$49,,0)</f>
        <v>4.125</v>
      </c>
      <c r="M644" s="5">
        <f t="shared" si="30"/>
        <v>8.25</v>
      </c>
      <c r="N644" t="str">
        <f t="shared" si="31"/>
        <v>Excelsa</v>
      </c>
      <c r="O644" t="str">
        <f t="shared" si="32"/>
        <v>Medium</v>
      </c>
      <c r="P644" t="str">
        <f>_xlfn.XLOOKUP(Orders[[#This Row],[Customer ID]],customers!$A$2:$A$1001,customers!$I$2:$I$1001,,0)</f>
        <v>Yes</v>
      </c>
    </row>
    <row r="645" spans="1:16" x14ac:dyDescent="0.2">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_xlfn.XLOOKUP($D645,products!$A$2:$A$49,products!$B$2:$B$49,,0)</f>
        <v>Exc</v>
      </c>
      <c r="J645" t="str">
        <f>_xlfn.XLOOKUP(Orders[[#This Row],[Product ID]],products!$A$2:$A$49,products!$C$2:$C$49,,0)</f>
        <v>L</v>
      </c>
      <c r="K645" s="4">
        <f>_xlfn.XLOOKUP(Orders[[#This Row],[Product ID]],products!$A$2:$A$49,products!$D$2:$D$49,,0)</f>
        <v>2.5</v>
      </c>
      <c r="L645" s="5">
        <f>_xlfn.XLOOKUP($D645,products!$A$2:$A$49,products!$E$2:$E$49,,0)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_xlfn.XLOOKUP($D646,products!$A$2:$A$49,products!$B$2:$B$49,,0)</f>
        <v>Rob</v>
      </c>
      <c r="J646" t="str">
        <f>_xlfn.XLOOKUP(Orders[[#This Row],[Product ID]],products!$A$2:$A$49,products!$C$2:$C$49,,0)</f>
        <v>D</v>
      </c>
      <c r="K646" s="4">
        <f>_xlfn.XLOOKUP(Orders[[#This Row],[Product ID]],products!$A$2:$A$49,products!$D$2:$D$49,,0)</f>
        <v>2.5</v>
      </c>
      <c r="L646" s="5">
        <f>_xlfn.XLOOKUP($D646,products!$A$2:$A$49,products!$E$2:$E$49,,0)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_xlfn.XLOOKUP($D647,products!$A$2:$A$49,products!$B$2:$B$49,,0)</f>
        <v>Ara</v>
      </c>
      <c r="J647" t="str">
        <f>_xlfn.XLOOKUP(Orders[[#This Row],[Product ID]],products!$A$2:$A$49,products!$C$2:$C$49,,0)</f>
        <v>D</v>
      </c>
      <c r="K647" s="4">
        <f>_xlfn.XLOOKUP(Orders[[#This Row],[Product ID]],products!$A$2:$A$49,products!$D$2:$D$49,,0)</f>
        <v>2.5</v>
      </c>
      <c r="L647" s="5">
        <f>_xlfn.XLOOKUP($D647,products!$A$2:$A$49,products!$E$2:$E$49,,0)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_xlfn.XLOOKUP($D648,products!$A$2:$A$49,products!$B$2:$B$49,,0)</f>
        <v>Ara</v>
      </c>
      <c r="J648" t="str">
        <f>_xlfn.XLOOKUP(Orders[[#This Row],[Product ID]],products!$A$2:$A$49,products!$C$2:$C$49,,0)</f>
        <v>D</v>
      </c>
      <c r="K648" s="4">
        <f>_xlfn.XLOOKUP(Orders[[#This Row],[Product ID]],products!$A$2:$A$49,products!$D$2:$D$49,,0)</f>
        <v>1</v>
      </c>
      <c r="L648" s="5">
        <f>_xlfn.XLOOKUP($D648,products!$A$2:$A$49,products!$E$2:$E$49,,0)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_xlfn.XLOOKUP($D649,products!$A$2:$A$49,products!$B$2:$B$49,,0)</f>
        <v>Lib</v>
      </c>
      <c r="J649" t="str">
        <f>_xlfn.XLOOKUP(Orders[[#This Row],[Product ID]],products!$A$2:$A$49,products!$C$2:$C$49,,0)</f>
        <v>L</v>
      </c>
      <c r="K649" s="4">
        <f>_xlfn.XLOOKUP(Orders[[#This Row],[Product ID]],products!$A$2:$A$49,products!$D$2:$D$49,,0)</f>
        <v>0.5</v>
      </c>
      <c r="L649" s="5">
        <f>_xlfn.XLOOKUP($D649,products!$A$2:$A$49,products!$E$2:$E$49,,0)</f>
        <v>9.51</v>
      </c>
      <c r="M649" s="5">
        <f t="shared" si="30"/>
        <v>28.53</v>
      </c>
      <c r="N649" t="str">
        <f t="shared" si="31"/>
        <v>Liberica</v>
      </c>
      <c r="O649" t="str">
        <f t="shared" si="32"/>
        <v>Light</v>
      </c>
      <c r="P649" t="str">
        <f>_xlfn.XLOOKUP(Orders[[#This Row],[Customer ID]],customers!$A$2:$A$1001,customers!$I$2:$I$1001,,0)</f>
        <v>Yes</v>
      </c>
    </row>
    <row r="650" spans="1:16" x14ac:dyDescent="0.2">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_xlfn.XLOOKUP($D650,products!$A$2:$A$49,products!$B$2:$B$49,,0)</f>
        <v>Rob</v>
      </c>
      <c r="J650" t="str">
        <f>_xlfn.XLOOKUP(Orders[[#This Row],[Product ID]],products!$A$2:$A$49,products!$C$2:$C$49,,0)</f>
        <v>D</v>
      </c>
      <c r="K650" s="4">
        <f>_xlfn.XLOOKUP(Orders[[#This Row],[Product ID]],products!$A$2:$A$49,products!$D$2:$D$49,,0)</f>
        <v>0.2</v>
      </c>
      <c r="L650" s="5">
        <f>_xlfn.XLOOKUP($D650,products!$A$2:$A$49,products!$E$2:$E$49,,0)</f>
        <v>2.6849999999999996</v>
      </c>
      <c r="M650" s="5">
        <f t="shared" si="30"/>
        <v>16.11</v>
      </c>
      <c r="N650" t="str">
        <f t="shared" si="31"/>
        <v>Robusta</v>
      </c>
      <c r="O650" t="str">
        <f t="shared" si="32"/>
        <v>Dark</v>
      </c>
      <c r="P650" t="str">
        <f>_xlfn.XLOOKUP(Orders[[#This Row],[Customer ID]],customers!$A$2:$A$1001,customers!$I$2:$I$1001,,0)</f>
        <v>No</v>
      </c>
    </row>
    <row r="651" spans="1:16" x14ac:dyDescent="0.2">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_xlfn.XLOOKUP($D651,products!$A$2:$A$49,products!$B$2:$B$49,,0)</f>
        <v>Lib</v>
      </c>
      <c r="J651" t="str">
        <f>_xlfn.XLOOKUP(Orders[[#This Row],[Product ID]],products!$A$2:$A$49,products!$C$2:$C$49,,0)</f>
        <v>L</v>
      </c>
      <c r="K651" s="4">
        <f>_xlfn.XLOOKUP(Orders[[#This Row],[Product ID]],products!$A$2:$A$49,products!$D$2:$D$49,,0)</f>
        <v>1</v>
      </c>
      <c r="L651" s="5">
        <f>_xlfn.XLOOKUP($D651,products!$A$2:$A$49,products!$E$2:$E$49,,0)</f>
        <v>15.85</v>
      </c>
      <c r="M651" s="5">
        <f t="shared" si="30"/>
        <v>95.1</v>
      </c>
      <c r="N651" t="str">
        <f t="shared" si="31"/>
        <v>Liberica</v>
      </c>
      <c r="O651" t="str">
        <f t="shared" si="32"/>
        <v>Light</v>
      </c>
      <c r="P651" t="str">
        <f>_xlfn.XLOOKUP(Orders[[#This Row],[Customer ID]],customers!$A$2:$A$1001,customers!$I$2:$I$1001,,0)</f>
        <v>No</v>
      </c>
    </row>
    <row r="652" spans="1:16" x14ac:dyDescent="0.2">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_xlfn.XLOOKUP($D652,products!$A$2:$A$49,products!$B$2:$B$49,,0)</f>
        <v>Rob</v>
      </c>
      <c r="J652" t="str">
        <f>_xlfn.XLOOKUP(Orders[[#This Row],[Product ID]],products!$A$2:$A$49,products!$C$2:$C$49,,0)</f>
        <v>D</v>
      </c>
      <c r="K652" s="4">
        <f>_xlfn.XLOOKUP(Orders[[#This Row],[Product ID]],products!$A$2:$A$49,products!$D$2:$D$49,,0)</f>
        <v>0.5</v>
      </c>
      <c r="L652" s="5">
        <f>_xlfn.XLOOKUP($D652,products!$A$2:$A$49,products!$E$2:$E$49,,0)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_xlfn.XLOOKUP($D653,products!$A$2:$A$49,products!$B$2:$B$49,,0)</f>
        <v>Rob</v>
      </c>
      <c r="J653" t="str">
        <f>_xlfn.XLOOKUP(Orders[[#This Row],[Product ID]],products!$A$2:$A$49,products!$C$2:$C$49,,0)</f>
        <v>L</v>
      </c>
      <c r="K653" s="4">
        <f>_xlfn.XLOOKUP(Orders[[#This Row],[Product ID]],products!$A$2:$A$49,products!$D$2:$D$49,,0)</f>
        <v>1</v>
      </c>
      <c r="L653" s="5">
        <f>_xlfn.XLOOKUP($D653,products!$A$2:$A$49,products!$E$2:$E$49,,0)</f>
        <v>11.95</v>
      </c>
      <c r="M653" s="5">
        <f t="shared" si="30"/>
        <v>47.8</v>
      </c>
      <c r="N653" t="str">
        <f t="shared" si="31"/>
        <v>Robusta</v>
      </c>
      <c r="O653" t="str">
        <f t="shared" si="32"/>
        <v>Light</v>
      </c>
      <c r="P653" t="str">
        <f>_xlfn.XLOOKUP(Orders[[#This Row],[Customer ID]],customers!$A$2:$A$1001,customers!$I$2:$I$1001,,0)</f>
        <v>No</v>
      </c>
    </row>
    <row r="654" spans="1:16" x14ac:dyDescent="0.2">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_xlfn.XLOOKUP($D654,products!$A$2:$A$49,products!$B$2:$B$49,,0)</f>
        <v>Lib</v>
      </c>
      <c r="J654" t="str">
        <f>_xlfn.XLOOKUP(Orders[[#This Row],[Product ID]],products!$A$2:$A$49,products!$C$2:$C$49,,0)</f>
        <v>L</v>
      </c>
      <c r="K654" s="4">
        <f>_xlfn.XLOOKUP(Orders[[#This Row],[Product ID]],products!$A$2:$A$49,products!$D$2:$D$49,,0)</f>
        <v>1</v>
      </c>
      <c r="L654" s="5">
        <f>_xlfn.XLOOKUP($D654,products!$A$2:$A$49,products!$E$2:$E$49,,0)</f>
        <v>15.85</v>
      </c>
      <c r="M654" s="5">
        <f t="shared" si="30"/>
        <v>63.4</v>
      </c>
      <c r="N654" t="str">
        <f t="shared" si="31"/>
        <v>Liberica</v>
      </c>
      <c r="O654" t="str">
        <f t="shared" si="32"/>
        <v>Light</v>
      </c>
      <c r="P654" t="str">
        <f>_xlfn.XLOOKUP(Orders[[#This Row],[Customer ID]],customers!$A$2:$A$1001,customers!$I$2:$I$1001,,0)</f>
        <v>No</v>
      </c>
    </row>
    <row r="655" spans="1:16" x14ac:dyDescent="0.2">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_xlfn.XLOOKUP($D655,products!$A$2:$A$49,products!$B$2:$B$49,,0)</f>
        <v>Ara</v>
      </c>
      <c r="J655" t="str">
        <f>_xlfn.XLOOKUP(Orders[[#This Row],[Product ID]],products!$A$2:$A$49,products!$C$2:$C$49,,0)</f>
        <v>M</v>
      </c>
      <c r="K655" s="4">
        <f>_xlfn.XLOOKUP(Orders[[#This Row],[Product ID]],products!$A$2:$A$49,products!$D$2:$D$49,,0)</f>
        <v>2.5</v>
      </c>
      <c r="L655" s="5">
        <f>_xlfn.XLOOKUP($D655,products!$A$2:$A$49,products!$E$2:$E$49,,0)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_xlfn.XLOOKUP($D656,products!$A$2:$A$49,products!$B$2:$B$49,,0)</f>
        <v>Ara</v>
      </c>
      <c r="J656" t="str">
        <f>_xlfn.XLOOKUP(Orders[[#This Row],[Product ID]],products!$A$2:$A$49,products!$C$2:$C$49,,0)</f>
        <v>D</v>
      </c>
      <c r="K656" s="4">
        <f>_xlfn.XLOOKUP(Orders[[#This Row],[Product ID]],products!$A$2:$A$49,products!$D$2:$D$49,,0)</f>
        <v>2.5</v>
      </c>
      <c r="L656" s="5">
        <f>_xlfn.XLOOKUP($D656,products!$A$2:$A$49,products!$E$2:$E$49,,0)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_xlfn.XLOOKUP($D657,products!$A$2:$A$49,products!$B$2:$B$49,,0)</f>
        <v>Rob</v>
      </c>
      <c r="J657" t="str">
        <f>_xlfn.XLOOKUP(Orders[[#This Row],[Product ID]],products!$A$2:$A$49,products!$C$2:$C$49,,0)</f>
        <v>M</v>
      </c>
      <c r="K657" s="4">
        <f>_xlfn.XLOOKUP(Orders[[#This Row],[Product ID]],products!$A$2:$A$49,products!$D$2:$D$49,,0)</f>
        <v>2.5</v>
      </c>
      <c r="L657" s="5">
        <f>_xlfn.XLOOKUP($D657,products!$A$2:$A$49,products!$E$2:$E$49,,0)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_xlfn.XLOOKUP($D658,products!$A$2:$A$49,products!$B$2:$B$49,,0)</f>
        <v>Lib</v>
      </c>
      <c r="J658" t="str">
        <f>_xlfn.XLOOKUP(Orders[[#This Row],[Product ID]],products!$A$2:$A$49,products!$C$2:$C$49,,0)</f>
        <v>D</v>
      </c>
      <c r="K658" s="4">
        <f>_xlfn.XLOOKUP(Orders[[#This Row],[Product ID]],products!$A$2:$A$49,products!$D$2:$D$49,,0)</f>
        <v>1</v>
      </c>
      <c r="L658" s="5">
        <f>_xlfn.XLOOKUP($D658,products!$A$2:$A$49,products!$E$2:$E$49,,0)</f>
        <v>12.95</v>
      </c>
      <c r="M658" s="5">
        <f t="shared" si="30"/>
        <v>51.8</v>
      </c>
      <c r="N658" t="str">
        <f t="shared" si="31"/>
        <v>Liberica</v>
      </c>
      <c r="O658" t="str">
        <f t="shared" si="32"/>
        <v>Dark</v>
      </c>
      <c r="P658" t="str">
        <f>_xlfn.XLOOKUP(Orders[[#This Row],[Customer ID]],customers!$A$2:$A$1001,customers!$I$2:$I$1001,,0)</f>
        <v>No</v>
      </c>
    </row>
    <row r="659" spans="1:16" x14ac:dyDescent="0.2">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_xlfn.XLOOKUP($D659,products!$A$2:$A$49,products!$B$2:$B$49,,0)</f>
        <v>Ara</v>
      </c>
      <c r="J659" t="str">
        <f>_xlfn.XLOOKUP(Orders[[#This Row],[Product ID]],products!$A$2:$A$49,products!$C$2:$C$49,,0)</f>
        <v>M</v>
      </c>
      <c r="K659" s="4">
        <f>_xlfn.XLOOKUP(Orders[[#This Row],[Product ID]],products!$A$2:$A$49,products!$D$2:$D$49,,0)</f>
        <v>0.5</v>
      </c>
      <c r="L659" s="5">
        <f>_xlfn.XLOOKUP($D659,products!$A$2:$A$49,products!$E$2:$E$49,,0)</f>
        <v>6.75</v>
      </c>
      <c r="M659" s="5">
        <f t="shared" si="30"/>
        <v>13.5</v>
      </c>
      <c r="N659" t="str">
        <f t="shared" si="31"/>
        <v>Arabica</v>
      </c>
      <c r="O659" t="str">
        <f t="shared" si="32"/>
        <v>Medium</v>
      </c>
      <c r="P659" t="str">
        <f>_xlfn.XLOOKUP(Orders[[#This Row],[Customer ID]],customers!$A$2:$A$1001,customers!$I$2:$I$1001,,0)</f>
        <v>Yes</v>
      </c>
    </row>
    <row r="660" spans="1:16" x14ac:dyDescent="0.2">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_xlfn.XLOOKUP($D660,products!$A$2:$A$49,products!$B$2:$B$49,,0)</f>
        <v>Exc</v>
      </c>
      <c r="J660" t="str">
        <f>_xlfn.XLOOKUP(Orders[[#This Row],[Product ID]],products!$A$2:$A$49,products!$C$2:$C$49,,0)</f>
        <v>M</v>
      </c>
      <c r="K660" s="4">
        <f>_xlfn.XLOOKUP(Orders[[#This Row],[Product ID]],products!$A$2:$A$49,products!$D$2:$D$49,,0)</f>
        <v>0.5</v>
      </c>
      <c r="L660" s="5">
        <f>_xlfn.XLOOKUP($D660,products!$A$2:$A$49,products!$E$2:$E$49,,0)</f>
        <v>8.25</v>
      </c>
      <c r="M660" s="5">
        <f t="shared" si="30"/>
        <v>24.75</v>
      </c>
      <c r="N660" t="str">
        <f t="shared" si="31"/>
        <v>Excelsa</v>
      </c>
      <c r="O660" t="str">
        <f t="shared" si="32"/>
        <v>Medium</v>
      </c>
      <c r="P660" t="str">
        <f>_xlfn.XLOOKUP(Orders[[#This Row],[Customer ID]],customers!$A$2:$A$1001,customers!$I$2:$I$1001,,0)</f>
        <v>Yes</v>
      </c>
    </row>
    <row r="661" spans="1:16" x14ac:dyDescent="0.2">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_xlfn.XLOOKUP($D661,products!$A$2:$A$49,products!$B$2:$B$49,,0)</f>
        <v>Ara</v>
      </c>
      <c r="J661" t="str">
        <f>_xlfn.XLOOKUP(Orders[[#This Row],[Product ID]],products!$A$2:$A$49,products!$C$2:$C$49,,0)</f>
        <v>D</v>
      </c>
      <c r="K661" s="4">
        <f>_xlfn.XLOOKUP(Orders[[#This Row],[Product ID]],products!$A$2:$A$49,products!$D$2:$D$49,,0)</f>
        <v>2.5</v>
      </c>
      <c r="L661" s="5">
        <f>_xlfn.XLOOKUP($D661,products!$A$2:$A$49,products!$E$2:$E$49,,0)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_xlfn.XLOOKUP($D662,products!$A$2:$A$49,products!$B$2:$B$49,,0)</f>
        <v>Exc</v>
      </c>
      <c r="J662" t="str">
        <f>_xlfn.XLOOKUP(Orders[[#This Row],[Product ID]],products!$A$2:$A$49,products!$C$2:$C$49,,0)</f>
        <v>L</v>
      </c>
      <c r="K662" s="4">
        <f>_xlfn.XLOOKUP(Orders[[#This Row],[Product ID]],products!$A$2:$A$49,products!$D$2:$D$49,,0)</f>
        <v>0.5</v>
      </c>
      <c r="L662" s="5">
        <f>_xlfn.XLOOKUP($D662,products!$A$2:$A$49,products!$E$2:$E$49,,0)</f>
        <v>8.91</v>
      </c>
      <c r="M662" s="5">
        <f t="shared" si="30"/>
        <v>53.46</v>
      </c>
      <c r="N662" t="str">
        <f t="shared" si="31"/>
        <v>Excelsa</v>
      </c>
      <c r="O662" t="str">
        <f t="shared" si="32"/>
        <v>Light</v>
      </c>
      <c r="P662" t="str">
        <f>_xlfn.XLOOKUP(Orders[[#This Row],[Customer ID]],customers!$A$2:$A$1001,customers!$I$2:$I$1001,,0)</f>
        <v>No</v>
      </c>
    </row>
    <row r="663" spans="1:16" x14ac:dyDescent="0.2">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_xlfn.XLOOKUP($D663,products!$A$2:$A$49,products!$B$2:$B$49,,0)</f>
        <v>Ara</v>
      </c>
      <c r="J663" t="str">
        <f>_xlfn.XLOOKUP(Orders[[#This Row],[Product ID]],products!$A$2:$A$49,products!$C$2:$C$49,,0)</f>
        <v>M</v>
      </c>
      <c r="K663" s="4">
        <f>_xlfn.XLOOKUP(Orders[[#This Row],[Product ID]],products!$A$2:$A$49,products!$D$2:$D$49,,0)</f>
        <v>0.2</v>
      </c>
      <c r="L663" s="5">
        <f>_xlfn.XLOOKUP($D663,products!$A$2:$A$49,products!$E$2:$E$49,,0)</f>
        <v>3.375</v>
      </c>
      <c r="M663" s="5">
        <f t="shared" si="30"/>
        <v>20.25</v>
      </c>
      <c r="N663" t="str">
        <f t="shared" si="31"/>
        <v>Arabica</v>
      </c>
      <c r="O663" t="str">
        <f t="shared" si="32"/>
        <v>Medium</v>
      </c>
      <c r="P663" t="str">
        <f>_xlfn.XLOOKUP(Orders[[#This Row],[Customer ID]],customers!$A$2:$A$1001,customers!$I$2:$I$1001,,0)</f>
        <v>Yes</v>
      </c>
    </row>
    <row r="664" spans="1:16" x14ac:dyDescent="0.2">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_xlfn.XLOOKUP($D664,products!$A$2:$A$49,products!$B$2:$B$49,,0)</f>
        <v>Lib</v>
      </c>
      <c r="J664" t="str">
        <f>_xlfn.XLOOKUP(Orders[[#This Row],[Product ID]],products!$A$2:$A$49,products!$C$2:$C$49,,0)</f>
        <v>D</v>
      </c>
      <c r="K664" s="4">
        <f>_xlfn.XLOOKUP(Orders[[#This Row],[Product ID]],products!$A$2:$A$49,products!$D$2:$D$49,,0)</f>
        <v>2.5</v>
      </c>
      <c r="L664" s="5">
        <f>_xlfn.XLOOKUP($D664,products!$A$2:$A$49,products!$E$2:$E$49,,0)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_xlfn.XLOOKUP($D665,products!$A$2:$A$49,products!$B$2:$B$49,,0)</f>
        <v>Ara</v>
      </c>
      <c r="J665" t="str">
        <f>_xlfn.XLOOKUP(Orders[[#This Row],[Product ID]],products!$A$2:$A$49,products!$C$2:$C$49,,0)</f>
        <v>M</v>
      </c>
      <c r="K665" s="4">
        <f>_xlfn.XLOOKUP(Orders[[#This Row],[Product ID]],products!$A$2:$A$49,products!$D$2:$D$49,,0)</f>
        <v>1</v>
      </c>
      <c r="L665" s="5">
        <f>_xlfn.XLOOKUP($D665,products!$A$2:$A$49,products!$E$2:$E$49,,0)</f>
        <v>11.25</v>
      </c>
      <c r="M665" s="5">
        <f t="shared" si="30"/>
        <v>67.5</v>
      </c>
      <c r="N665" t="str">
        <f t="shared" si="31"/>
        <v>Arabica</v>
      </c>
      <c r="O665" t="str">
        <f t="shared" si="32"/>
        <v>Medium</v>
      </c>
      <c r="P665" t="str">
        <f>_xlfn.XLOOKUP(Orders[[#This Row],[Customer ID]],customers!$A$2:$A$1001,customers!$I$2:$I$1001,,0)</f>
        <v>No</v>
      </c>
    </row>
    <row r="666" spans="1:16" x14ac:dyDescent="0.2">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_xlfn.XLOOKUP($D666,products!$A$2:$A$49,products!$B$2:$B$49,,0)</f>
        <v>Exc</v>
      </c>
      <c r="J666" t="str">
        <f>_xlfn.XLOOKUP(Orders[[#This Row],[Product ID]],products!$A$2:$A$49,products!$C$2:$C$49,,0)</f>
        <v>D</v>
      </c>
      <c r="K666" s="4">
        <f>_xlfn.XLOOKUP(Orders[[#This Row],[Product ID]],products!$A$2:$A$49,products!$D$2:$D$49,,0)</f>
        <v>1</v>
      </c>
      <c r="L666" s="5">
        <f>_xlfn.XLOOKUP($D666,products!$A$2:$A$49,products!$E$2:$E$49,,0)</f>
        <v>12.15</v>
      </c>
      <c r="M666" s="5">
        <f t="shared" si="30"/>
        <v>72.900000000000006</v>
      </c>
      <c r="N666" t="str">
        <f t="shared" si="31"/>
        <v>Excelsa</v>
      </c>
      <c r="O666" t="str">
        <f t="shared" si="32"/>
        <v>Dark</v>
      </c>
      <c r="P666" t="str">
        <f>_xlfn.XLOOKUP(Orders[[#This Row],[Customer ID]],customers!$A$2:$A$1001,customers!$I$2:$I$1001,,0)</f>
        <v>No</v>
      </c>
    </row>
    <row r="667" spans="1:16" x14ac:dyDescent="0.2">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_xlfn.XLOOKUP($D667,products!$A$2:$A$49,products!$B$2:$B$49,,0)</f>
        <v>Lib</v>
      </c>
      <c r="J667" t="str">
        <f>_xlfn.XLOOKUP(Orders[[#This Row],[Product ID]],products!$A$2:$A$49,products!$C$2:$C$49,,0)</f>
        <v>D</v>
      </c>
      <c r="K667" s="4">
        <f>_xlfn.XLOOKUP(Orders[[#This Row],[Product ID]],products!$A$2:$A$49,products!$D$2:$D$49,,0)</f>
        <v>0.2</v>
      </c>
      <c r="L667" s="5">
        <f>_xlfn.XLOOKUP($D667,products!$A$2:$A$49,products!$E$2:$E$49,,0)</f>
        <v>3.8849999999999998</v>
      </c>
      <c r="M667" s="5">
        <f t="shared" si="30"/>
        <v>7.77</v>
      </c>
      <c r="N667" t="str">
        <f t="shared" si="31"/>
        <v>Liberica</v>
      </c>
      <c r="O667" t="str">
        <f t="shared" si="32"/>
        <v>Dark</v>
      </c>
      <c r="P667" t="str">
        <f>_xlfn.XLOOKUP(Orders[[#This Row],[Customer ID]],customers!$A$2:$A$1001,customers!$I$2:$I$1001,,0)</f>
        <v>No</v>
      </c>
    </row>
    <row r="668" spans="1:16" x14ac:dyDescent="0.2">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_xlfn.XLOOKUP($D668,products!$A$2:$A$49,products!$B$2:$B$49,,0)</f>
        <v>Ara</v>
      </c>
      <c r="J668" t="str">
        <f>_xlfn.XLOOKUP(Orders[[#This Row],[Product ID]],products!$A$2:$A$49,products!$C$2:$C$49,,0)</f>
        <v>D</v>
      </c>
      <c r="K668" s="4">
        <f>_xlfn.XLOOKUP(Orders[[#This Row],[Product ID]],products!$A$2:$A$49,products!$D$2:$D$49,,0)</f>
        <v>2.5</v>
      </c>
      <c r="L668" s="5">
        <f>_xlfn.XLOOKUP($D668,products!$A$2:$A$49,products!$E$2:$E$49,,0)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_xlfn.XLOOKUP($D669,products!$A$2:$A$49,products!$B$2:$B$49,,0)</f>
        <v>Ara</v>
      </c>
      <c r="J669" t="str">
        <f>_xlfn.XLOOKUP(Orders[[#This Row],[Product ID]],products!$A$2:$A$49,products!$C$2:$C$49,,0)</f>
        <v>D</v>
      </c>
      <c r="K669" s="4">
        <f>_xlfn.XLOOKUP(Orders[[#This Row],[Product ID]],products!$A$2:$A$49,products!$D$2:$D$49,,0)</f>
        <v>1</v>
      </c>
      <c r="L669" s="5">
        <f>_xlfn.XLOOKUP($D669,products!$A$2:$A$49,products!$E$2:$E$49,,0)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_xlfn.XLOOKUP($D670,products!$A$2:$A$49,products!$B$2:$B$49,,0)</f>
        <v>Rob</v>
      </c>
      <c r="J670" t="str">
        <f>_xlfn.XLOOKUP(Orders[[#This Row],[Product ID]],products!$A$2:$A$49,products!$C$2:$C$49,,0)</f>
        <v>L</v>
      </c>
      <c r="K670" s="4">
        <f>_xlfn.XLOOKUP(Orders[[#This Row],[Product ID]],products!$A$2:$A$49,products!$D$2:$D$49,,0)</f>
        <v>2.5</v>
      </c>
      <c r="L670" s="5">
        <f>_xlfn.XLOOKUP($D670,products!$A$2:$A$49,products!$E$2:$E$49,,0)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_xlfn.XLOOKUP($D671,products!$A$2:$A$49,products!$B$2:$B$49,,0)</f>
        <v>Lib</v>
      </c>
      <c r="J671" t="str">
        <f>_xlfn.XLOOKUP(Orders[[#This Row],[Product ID]],products!$A$2:$A$49,products!$C$2:$C$49,,0)</f>
        <v>M</v>
      </c>
      <c r="K671" s="4">
        <f>_xlfn.XLOOKUP(Orders[[#This Row],[Product ID]],products!$A$2:$A$49,products!$D$2:$D$49,,0)</f>
        <v>2.5</v>
      </c>
      <c r="L671" s="5">
        <f>_xlfn.XLOOKUP($D671,products!$A$2:$A$49,products!$E$2:$E$49,,0)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_xlfn.XLOOKUP($D672,products!$A$2:$A$49,products!$B$2:$B$49,,0)</f>
        <v>Lib</v>
      </c>
      <c r="J672" t="str">
        <f>_xlfn.XLOOKUP(Orders[[#This Row],[Product ID]],products!$A$2:$A$49,products!$C$2:$C$49,,0)</f>
        <v>M</v>
      </c>
      <c r="K672" s="4">
        <f>_xlfn.XLOOKUP(Orders[[#This Row],[Product ID]],products!$A$2:$A$49,products!$D$2:$D$49,,0)</f>
        <v>0.2</v>
      </c>
      <c r="L672" s="5">
        <f>_xlfn.XLOOKUP($D672,products!$A$2:$A$49,products!$E$2:$E$49,,0)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_xlfn.XLOOKUP($D673,products!$A$2:$A$49,products!$B$2:$B$49,,0)</f>
        <v>Rob</v>
      </c>
      <c r="J673" t="str">
        <f>_xlfn.XLOOKUP(Orders[[#This Row],[Product ID]],products!$A$2:$A$49,products!$C$2:$C$49,,0)</f>
        <v>L</v>
      </c>
      <c r="K673" s="4">
        <f>_xlfn.XLOOKUP(Orders[[#This Row],[Product ID]],products!$A$2:$A$49,products!$D$2:$D$49,,0)</f>
        <v>1</v>
      </c>
      <c r="L673" s="5">
        <f>_xlfn.XLOOKUP($D673,products!$A$2:$A$49,products!$E$2:$E$49,,0)</f>
        <v>11.95</v>
      </c>
      <c r="M673" s="5">
        <f t="shared" si="30"/>
        <v>59.75</v>
      </c>
      <c r="N673" t="str">
        <f t="shared" si="31"/>
        <v>Robusta</v>
      </c>
      <c r="O673" t="str">
        <f t="shared" si="32"/>
        <v>Light</v>
      </c>
      <c r="P673" t="str">
        <f>_xlfn.XLOOKUP(Orders[[#This Row],[Customer ID]],customers!$A$2:$A$1001,customers!$I$2:$I$1001,,0)</f>
        <v>No</v>
      </c>
    </row>
    <row r="674" spans="1:16" x14ac:dyDescent="0.2">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_xlfn.XLOOKUP($D674,products!$A$2:$A$49,products!$B$2:$B$49,,0)</f>
        <v>Lib</v>
      </c>
      <c r="J674" t="str">
        <f>_xlfn.XLOOKUP(Orders[[#This Row],[Product ID]],products!$A$2:$A$49,products!$C$2:$C$49,,0)</f>
        <v>M</v>
      </c>
      <c r="K674" s="4">
        <f>_xlfn.XLOOKUP(Orders[[#This Row],[Product ID]],products!$A$2:$A$49,products!$D$2:$D$49,,0)</f>
        <v>0.5</v>
      </c>
      <c r="L674" s="5">
        <f>_xlfn.XLOOKUP($D674,products!$A$2:$A$49,products!$E$2:$E$49,,0)</f>
        <v>8.73</v>
      </c>
      <c r="M674" s="5">
        <f t="shared" si="30"/>
        <v>43.650000000000006</v>
      </c>
      <c r="N674" t="str">
        <f t="shared" si="31"/>
        <v>Liberica</v>
      </c>
      <c r="O674" t="str">
        <f t="shared" si="32"/>
        <v>Medium</v>
      </c>
      <c r="P674" t="str">
        <f>_xlfn.XLOOKUP(Orders[[#This Row],[Customer ID]],customers!$A$2:$A$1001,customers!$I$2:$I$1001,,0)</f>
        <v>Yes</v>
      </c>
    </row>
    <row r="675" spans="1:16" x14ac:dyDescent="0.2">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_xlfn.XLOOKUP($D675,products!$A$2:$A$49,products!$B$2:$B$49,,0)</f>
        <v>Exc</v>
      </c>
      <c r="J675" t="str">
        <f>_xlfn.XLOOKUP(Orders[[#This Row],[Product ID]],products!$A$2:$A$49,products!$C$2:$C$49,,0)</f>
        <v>M</v>
      </c>
      <c r="K675" s="4">
        <f>_xlfn.XLOOKUP(Orders[[#This Row],[Product ID]],products!$A$2:$A$49,products!$D$2:$D$49,,0)</f>
        <v>1</v>
      </c>
      <c r="L675" s="5">
        <f>_xlfn.XLOOKUP($D675,products!$A$2:$A$49,products!$E$2:$E$49,,0)</f>
        <v>13.75</v>
      </c>
      <c r="M675" s="5">
        <f t="shared" si="30"/>
        <v>82.5</v>
      </c>
      <c r="N675" t="str">
        <f t="shared" si="31"/>
        <v>Excelsa</v>
      </c>
      <c r="O675" t="str">
        <f t="shared" si="32"/>
        <v>Medium</v>
      </c>
      <c r="P675" t="str">
        <f>_xlfn.XLOOKUP(Orders[[#This Row],[Customer ID]],customers!$A$2:$A$1001,customers!$I$2:$I$1001,,0)</f>
        <v>Yes</v>
      </c>
    </row>
    <row r="676" spans="1:16" x14ac:dyDescent="0.2">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_xlfn.XLOOKUP($D676,products!$A$2:$A$49,products!$B$2:$B$49,,0)</f>
        <v>Ara</v>
      </c>
      <c r="J676" t="str">
        <f>_xlfn.XLOOKUP(Orders[[#This Row],[Product ID]],products!$A$2:$A$49,products!$C$2:$C$49,,0)</f>
        <v>L</v>
      </c>
      <c r="K676" s="4">
        <f>_xlfn.XLOOKUP(Orders[[#This Row],[Product ID]],products!$A$2:$A$49,products!$D$2:$D$49,,0)</f>
        <v>2.5</v>
      </c>
      <c r="L676" s="5">
        <f>_xlfn.XLOOKUP($D676,products!$A$2:$A$49,products!$E$2:$E$49,,0)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_xlfn.XLOOKUP($D677,products!$A$2:$A$49,products!$B$2:$B$49,,0)</f>
        <v>Lib</v>
      </c>
      <c r="J677" t="str">
        <f>_xlfn.XLOOKUP(Orders[[#This Row],[Product ID]],products!$A$2:$A$49,products!$C$2:$C$49,,0)</f>
        <v>D</v>
      </c>
      <c r="K677" s="4">
        <f>_xlfn.XLOOKUP(Orders[[#This Row],[Product ID]],products!$A$2:$A$49,products!$D$2:$D$49,,0)</f>
        <v>2.5</v>
      </c>
      <c r="L677" s="5">
        <f>_xlfn.XLOOKUP($D677,products!$A$2:$A$49,products!$E$2:$E$49,,0)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_xlfn.XLOOKUP($D678,products!$A$2:$A$49,products!$B$2:$B$49,,0)</f>
        <v>Lib</v>
      </c>
      <c r="J678" t="str">
        <f>_xlfn.XLOOKUP(Orders[[#This Row],[Product ID]],products!$A$2:$A$49,products!$C$2:$C$49,,0)</f>
        <v>L</v>
      </c>
      <c r="K678" s="4">
        <f>_xlfn.XLOOKUP(Orders[[#This Row],[Product ID]],products!$A$2:$A$49,products!$D$2:$D$49,,0)</f>
        <v>0.5</v>
      </c>
      <c r="L678" s="5">
        <f>_xlfn.XLOOKUP($D678,products!$A$2:$A$49,products!$E$2:$E$49,,0)</f>
        <v>9.51</v>
      </c>
      <c r="M678" s="5">
        <f t="shared" si="30"/>
        <v>47.55</v>
      </c>
      <c r="N678" t="str">
        <f t="shared" si="31"/>
        <v>Liberica</v>
      </c>
      <c r="O678" t="str">
        <f t="shared" si="32"/>
        <v>Light</v>
      </c>
      <c r="P678" t="str">
        <f>_xlfn.XLOOKUP(Orders[[#This Row],[Customer ID]],customers!$A$2:$A$1001,customers!$I$2:$I$1001,,0)</f>
        <v>No</v>
      </c>
    </row>
    <row r="679" spans="1:16" x14ac:dyDescent="0.2">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_xlfn.XLOOKUP($D679,products!$A$2:$A$49,products!$B$2:$B$49,,0)</f>
        <v>Lib</v>
      </c>
      <c r="J679" t="str">
        <f>_xlfn.XLOOKUP(Orders[[#This Row],[Product ID]],products!$A$2:$A$49,products!$C$2:$C$49,,0)</f>
        <v>M</v>
      </c>
      <c r="K679" s="4">
        <f>_xlfn.XLOOKUP(Orders[[#This Row],[Product ID]],products!$A$2:$A$49,products!$D$2:$D$49,,0)</f>
        <v>0.5</v>
      </c>
      <c r="L679" s="5">
        <f>_xlfn.XLOOKUP($D679,products!$A$2:$A$49,products!$E$2:$E$49,,0)</f>
        <v>8.73</v>
      </c>
      <c r="M679" s="5">
        <f t="shared" si="30"/>
        <v>43.650000000000006</v>
      </c>
      <c r="N679" t="str">
        <f t="shared" si="31"/>
        <v>Liberica</v>
      </c>
      <c r="O679" t="str">
        <f t="shared" si="32"/>
        <v>Medium</v>
      </c>
      <c r="P679" t="str">
        <f>_xlfn.XLOOKUP(Orders[[#This Row],[Customer ID]],customers!$A$2:$A$1001,customers!$I$2:$I$1001,,0)</f>
        <v>No</v>
      </c>
    </row>
    <row r="680" spans="1:16" x14ac:dyDescent="0.2">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_xlfn.XLOOKUP($D680,products!$A$2:$A$49,products!$B$2:$B$49,,0)</f>
        <v>Ara</v>
      </c>
      <c r="J680" t="str">
        <f>_xlfn.XLOOKUP(Orders[[#This Row],[Product ID]],products!$A$2:$A$49,products!$C$2:$C$49,,0)</f>
        <v>L</v>
      </c>
      <c r="K680" s="4">
        <f>_xlfn.XLOOKUP(Orders[[#This Row],[Product ID]],products!$A$2:$A$49,products!$D$2:$D$49,,0)</f>
        <v>2.5</v>
      </c>
      <c r="L680" s="5">
        <f>_xlfn.XLOOKUP($D680,products!$A$2:$A$49,products!$E$2:$E$49,,0)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_xlfn.XLOOKUP($D681,products!$A$2:$A$49,products!$B$2:$B$49,,0)</f>
        <v>Rob</v>
      </c>
      <c r="J681" t="str">
        <f>_xlfn.XLOOKUP(Orders[[#This Row],[Product ID]],products!$A$2:$A$49,products!$C$2:$C$49,,0)</f>
        <v>L</v>
      </c>
      <c r="K681" s="4">
        <f>_xlfn.XLOOKUP(Orders[[#This Row],[Product ID]],products!$A$2:$A$49,products!$D$2:$D$49,,0)</f>
        <v>2.5</v>
      </c>
      <c r="L681" s="5">
        <f>_xlfn.XLOOKUP($D681,products!$A$2:$A$49,products!$E$2:$E$49,,0)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_xlfn.XLOOKUP($D682,products!$A$2:$A$49,products!$B$2:$B$49,,0)</f>
        <v>Ara</v>
      </c>
      <c r="J682" t="str">
        <f>_xlfn.XLOOKUP(Orders[[#This Row],[Product ID]],products!$A$2:$A$49,products!$C$2:$C$49,,0)</f>
        <v>M</v>
      </c>
      <c r="K682" s="4">
        <f>_xlfn.XLOOKUP(Orders[[#This Row],[Product ID]],products!$A$2:$A$49,products!$D$2:$D$49,,0)</f>
        <v>1</v>
      </c>
      <c r="L682" s="5">
        <f>_xlfn.XLOOKUP($D682,products!$A$2:$A$49,products!$E$2:$E$49,,0)</f>
        <v>11.25</v>
      </c>
      <c r="M682" s="5">
        <f t="shared" si="30"/>
        <v>56.25</v>
      </c>
      <c r="N682" t="str">
        <f t="shared" si="31"/>
        <v>Arabica</v>
      </c>
      <c r="O682" t="str">
        <f t="shared" si="32"/>
        <v>Medium</v>
      </c>
      <c r="P682" t="str">
        <f>_xlfn.XLOOKUP(Orders[[#This Row],[Customer ID]],customers!$A$2:$A$1001,customers!$I$2:$I$1001,,0)</f>
        <v>No</v>
      </c>
    </row>
    <row r="683" spans="1:16" x14ac:dyDescent="0.2">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_xlfn.XLOOKUP($D683,products!$A$2:$A$49,products!$B$2:$B$49,,0)</f>
        <v>Lib</v>
      </c>
      <c r="J683" t="str">
        <f>_xlfn.XLOOKUP(Orders[[#This Row],[Product ID]],products!$A$2:$A$49,products!$C$2:$C$49,,0)</f>
        <v>L</v>
      </c>
      <c r="K683" s="4">
        <f>_xlfn.XLOOKUP(Orders[[#This Row],[Product ID]],products!$A$2:$A$49,products!$D$2:$D$49,,0)</f>
        <v>0.2</v>
      </c>
      <c r="L683" s="5">
        <f>_xlfn.XLOOKUP($D683,products!$A$2:$A$49,products!$E$2:$E$49,,0)</f>
        <v>4.7549999999999999</v>
      </c>
      <c r="M683" s="5">
        <f t="shared" si="30"/>
        <v>9.51</v>
      </c>
      <c r="N683" t="str">
        <f t="shared" si="31"/>
        <v>Liberica</v>
      </c>
      <c r="O683" t="str">
        <f t="shared" si="32"/>
        <v>Light</v>
      </c>
      <c r="P683" t="str">
        <f>_xlfn.XLOOKUP(Orders[[#This Row],[Customer ID]],customers!$A$2:$A$1001,customers!$I$2:$I$1001,,0)</f>
        <v>Yes</v>
      </c>
    </row>
    <row r="684" spans="1:16" x14ac:dyDescent="0.2">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_xlfn.XLOOKUP($D684,products!$A$2:$A$49,products!$B$2:$B$49,,0)</f>
        <v>Exc</v>
      </c>
      <c r="J684" t="str">
        <f>_xlfn.XLOOKUP(Orders[[#This Row],[Product ID]],products!$A$2:$A$49,products!$C$2:$C$49,,0)</f>
        <v>M</v>
      </c>
      <c r="K684" s="4">
        <f>_xlfn.XLOOKUP(Orders[[#This Row],[Product ID]],products!$A$2:$A$49,products!$D$2:$D$49,,0)</f>
        <v>0.2</v>
      </c>
      <c r="L684" s="5">
        <f>_xlfn.XLOOKUP($D684,products!$A$2:$A$49,products!$E$2:$E$49,,0)</f>
        <v>4.125</v>
      </c>
      <c r="M684" s="5">
        <f t="shared" si="30"/>
        <v>8.25</v>
      </c>
      <c r="N684" t="str">
        <f t="shared" si="31"/>
        <v>Excelsa</v>
      </c>
      <c r="O684" t="str">
        <f t="shared" si="32"/>
        <v>Medium</v>
      </c>
      <c r="P684" t="str">
        <f>_xlfn.XLOOKUP(Orders[[#This Row],[Customer ID]],customers!$A$2:$A$1001,customers!$I$2:$I$1001,,0)</f>
        <v>Yes</v>
      </c>
    </row>
    <row r="685" spans="1:16" x14ac:dyDescent="0.2">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_xlfn.XLOOKUP($D685,products!$A$2:$A$49,products!$B$2:$B$49,,0)</f>
        <v>Lib</v>
      </c>
      <c r="J685" t="str">
        <f>_xlfn.XLOOKUP(Orders[[#This Row],[Product ID]],products!$A$2:$A$49,products!$C$2:$C$49,,0)</f>
        <v>D</v>
      </c>
      <c r="K685" s="4">
        <f>_xlfn.XLOOKUP(Orders[[#This Row],[Product ID]],products!$A$2:$A$49,products!$D$2:$D$49,,0)</f>
        <v>0.5</v>
      </c>
      <c r="L685" s="5">
        <f>_xlfn.XLOOKUP($D685,products!$A$2:$A$49,products!$E$2:$E$49,,0)</f>
        <v>7.77</v>
      </c>
      <c r="M685" s="5">
        <f t="shared" si="30"/>
        <v>46.62</v>
      </c>
      <c r="N685" t="str">
        <f t="shared" si="31"/>
        <v>Liberica</v>
      </c>
      <c r="O685" t="str">
        <f t="shared" si="32"/>
        <v>Dark</v>
      </c>
      <c r="P685" t="str">
        <f>_xlfn.XLOOKUP(Orders[[#This Row],[Customer ID]],customers!$A$2:$A$1001,customers!$I$2:$I$1001,,0)</f>
        <v>No</v>
      </c>
    </row>
    <row r="686" spans="1:16" x14ac:dyDescent="0.2">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_xlfn.XLOOKUP($D686,products!$A$2:$A$49,products!$B$2:$B$49,,0)</f>
        <v>Rob</v>
      </c>
      <c r="J686" t="str">
        <f>_xlfn.XLOOKUP(Orders[[#This Row],[Product ID]],products!$A$2:$A$49,products!$C$2:$C$49,,0)</f>
        <v>L</v>
      </c>
      <c r="K686" s="4">
        <f>_xlfn.XLOOKUP(Orders[[#This Row],[Product ID]],products!$A$2:$A$49,products!$D$2:$D$49,,0)</f>
        <v>1</v>
      </c>
      <c r="L686" s="5">
        <f>_xlfn.XLOOKUP($D686,products!$A$2:$A$49,products!$E$2:$E$49,,0)</f>
        <v>11.95</v>
      </c>
      <c r="M686" s="5">
        <f t="shared" si="30"/>
        <v>71.699999999999989</v>
      </c>
      <c r="N686" t="str">
        <f t="shared" si="31"/>
        <v>Robusta</v>
      </c>
      <c r="O686" t="str">
        <f t="shared" si="32"/>
        <v>Light</v>
      </c>
      <c r="P686" t="str">
        <f>_xlfn.XLOOKUP(Orders[[#This Row],[Customer ID]],customers!$A$2:$A$1001,customers!$I$2:$I$1001,,0)</f>
        <v>No</v>
      </c>
    </row>
    <row r="687" spans="1:16" x14ac:dyDescent="0.2">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_xlfn.XLOOKUP($D687,products!$A$2:$A$49,products!$B$2:$B$49,,0)</f>
        <v>Lib</v>
      </c>
      <c r="J687" t="str">
        <f>_xlfn.XLOOKUP(Orders[[#This Row],[Product ID]],products!$A$2:$A$49,products!$C$2:$C$49,,0)</f>
        <v>L</v>
      </c>
      <c r="K687" s="4">
        <f>_xlfn.XLOOKUP(Orders[[#This Row],[Product ID]],products!$A$2:$A$49,products!$D$2:$D$49,,0)</f>
        <v>2.5</v>
      </c>
      <c r="L687" s="5">
        <f>_xlfn.XLOOKUP($D687,products!$A$2:$A$49,products!$E$2:$E$49,,0)</f>
        <v>36.454999999999998</v>
      </c>
      <c r="M687" s="5">
        <f t="shared" si="30"/>
        <v>72.91</v>
      </c>
      <c r="N687" t="str">
        <f t="shared" si="31"/>
        <v>Liberica</v>
      </c>
      <c r="O687" t="str">
        <f t="shared" si="32"/>
        <v>Light</v>
      </c>
      <c r="P687" t="str">
        <f>_xlfn.XLOOKUP(Orders[[#This Row],[Customer ID]],customers!$A$2:$A$1001,customers!$I$2:$I$1001,,0)</f>
        <v>Yes</v>
      </c>
    </row>
    <row r="688" spans="1:16" x14ac:dyDescent="0.2">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_xlfn.XLOOKUP($D688,products!$A$2:$A$49,products!$B$2:$B$49,,0)</f>
        <v>Rob</v>
      </c>
      <c r="J688" t="str">
        <f>_xlfn.XLOOKUP(Orders[[#This Row],[Product ID]],products!$A$2:$A$49,products!$C$2:$C$49,,0)</f>
        <v>D</v>
      </c>
      <c r="K688" s="4">
        <f>_xlfn.XLOOKUP(Orders[[#This Row],[Product ID]],products!$A$2:$A$49,products!$D$2:$D$49,,0)</f>
        <v>0.2</v>
      </c>
      <c r="L688" s="5">
        <f>_xlfn.XLOOKUP($D688,products!$A$2:$A$49,products!$E$2:$E$49,,0)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_xlfn.XLOOKUP($D689,products!$A$2:$A$49,products!$B$2:$B$49,,0)</f>
        <v>Exc</v>
      </c>
      <c r="J689" t="str">
        <f>_xlfn.XLOOKUP(Orders[[#This Row],[Product ID]],products!$A$2:$A$49,products!$C$2:$C$49,,0)</f>
        <v>M</v>
      </c>
      <c r="K689" s="4">
        <f>_xlfn.XLOOKUP(Orders[[#This Row],[Product ID]],products!$A$2:$A$49,products!$D$2:$D$49,,0)</f>
        <v>0.5</v>
      </c>
      <c r="L689" s="5">
        <f>_xlfn.XLOOKUP($D689,products!$A$2:$A$49,products!$E$2:$E$49,,0)</f>
        <v>8.25</v>
      </c>
      <c r="M689" s="5">
        <f t="shared" si="30"/>
        <v>16.5</v>
      </c>
      <c r="N689" t="str">
        <f t="shared" si="31"/>
        <v>Excelsa</v>
      </c>
      <c r="O689" t="str">
        <f t="shared" si="32"/>
        <v>Medium</v>
      </c>
      <c r="P689" t="str">
        <f>_xlfn.XLOOKUP(Orders[[#This Row],[Customer ID]],customers!$A$2:$A$1001,customers!$I$2:$I$1001,,0)</f>
        <v>No</v>
      </c>
    </row>
    <row r="690" spans="1:16" x14ac:dyDescent="0.2">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_xlfn.XLOOKUP($D690,products!$A$2:$A$49,products!$B$2:$B$49,,0)</f>
        <v>Ara</v>
      </c>
      <c r="J690" t="str">
        <f>_xlfn.XLOOKUP(Orders[[#This Row],[Product ID]],products!$A$2:$A$49,products!$C$2:$C$49,,0)</f>
        <v>L</v>
      </c>
      <c r="K690" s="4">
        <f>_xlfn.XLOOKUP(Orders[[#This Row],[Product ID]],products!$A$2:$A$49,products!$D$2:$D$49,,0)</f>
        <v>1</v>
      </c>
      <c r="L690" s="5">
        <f>_xlfn.XLOOKUP($D690,products!$A$2:$A$49,products!$E$2:$E$49,,0)</f>
        <v>12.95</v>
      </c>
      <c r="M690" s="5">
        <f t="shared" si="30"/>
        <v>64.75</v>
      </c>
      <c r="N690" t="str">
        <f t="shared" si="31"/>
        <v>Arabica</v>
      </c>
      <c r="O690" t="str">
        <f t="shared" si="32"/>
        <v>Light</v>
      </c>
      <c r="P690" t="str">
        <f>_xlfn.XLOOKUP(Orders[[#This Row],[Customer ID]],customers!$A$2:$A$1001,customers!$I$2:$I$1001,,0)</f>
        <v>No</v>
      </c>
    </row>
    <row r="691" spans="1:16" x14ac:dyDescent="0.2">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_xlfn.XLOOKUP($D691,products!$A$2:$A$49,products!$B$2:$B$49,,0)</f>
        <v>Ara</v>
      </c>
      <c r="J691" t="str">
        <f>_xlfn.XLOOKUP(Orders[[#This Row],[Product ID]],products!$A$2:$A$49,products!$C$2:$C$49,,0)</f>
        <v>M</v>
      </c>
      <c r="K691" s="4">
        <f>_xlfn.XLOOKUP(Orders[[#This Row],[Product ID]],products!$A$2:$A$49,products!$D$2:$D$49,,0)</f>
        <v>0.5</v>
      </c>
      <c r="L691" s="5">
        <f>_xlfn.XLOOKUP($D691,products!$A$2:$A$49,products!$E$2:$E$49,,0)</f>
        <v>6.75</v>
      </c>
      <c r="M691" s="5">
        <f t="shared" si="30"/>
        <v>33.75</v>
      </c>
      <c r="N691" t="str">
        <f t="shared" si="31"/>
        <v>Arabica</v>
      </c>
      <c r="O691" t="str">
        <f t="shared" si="32"/>
        <v>Medium</v>
      </c>
      <c r="P691" t="str">
        <f>_xlfn.XLOOKUP(Orders[[#This Row],[Customer ID]],customers!$A$2:$A$1001,customers!$I$2:$I$1001,,0)</f>
        <v>No</v>
      </c>
    </row>
    <row r="692" spans="1:16" x14ac:dyDescent="0.2">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_xlfn.XLOOKUP($D692,products!$A$2:$A$49,products!$B$2:$B$49,,0)</f>
        <v>Lib</v>
      </c>
      <c r="J692" t="str">
        <f>_xlfn.XLOOKUP(Orders[[#This Row],[Product ID]],products!$A$2:$A$49,products!$C$2:$C$49,,0)</f>
        <v>D</v>
      </c>
      <c r="K692" s="4">
        <f>_xlfn.XLOOKUP(Orders[[#This Row],[Product ID]],products!$A$2:$A$49,products!$D$2:$D$49,,0)</f>
        <v>2.5</v>
      </c>
      <c r="L692" s="5">
        <f>_xlfn.XLOOKUP($D692,products!$A$2:$A$49,products!$E$2:$E$49,,0)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_xlfn.XLOOKUP($D693,products!$A$2:$A$49,products!$B$2:$B$49,,0)</f>
        <v>Ara</v>
      </c>
      <c r="J693" t="str">
        <f>_xlfn.XLOOKUP(Orders[[#This Row],[Product ID]],products!$A$2:$A$49,products!$C$2:$C$49,,0)</f>
        <v>M</v>
      </c>
      <c r="K693" s="4">
        <f>_xlfn.XLOOKUP(Orders[[#This Row],[Product ID]],products!$A$2:$A$49,products!$D$2:$D$49,,0)</f>
        <v>1</v>
      </c>
      <c r="L693" s="5">
        <f>_xlfn.XLOOKUP($D693,products!$A$2:$A$49,products!$E$2:$E$49,,0)</f>
        <v>11.25</v>
      </c>
      <c r="M693" s="5">
        <f t="shared" si="30"/>
        <v>22.5</v>
      </c>
      <c r="N693" t="str">
        <f t="shared" si="31"/>
        <v>Arabica</v>
      </c>
      <c r="O693" t="str">
        <f t="shared" si="32"/>
        <v>Medium</v>
      </c>
      <c r="P693" t="str">
        <f>_xlfn.XLOOKUP(Orders[[#This Row],[Customer ID]],customers!$A$2:$A$1001,customers!$I$2:$I$1001,,0)</f>
        <v>No</v>
      </c>
    </row>
    <row r="694" spans="1:16" x14ac:dyDescent="0.2">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_xlfn.XLOOKUP($D694,products!$A$2:$A$49,products!$B$2:$B$49,,0)</f>
        <v>Lib</v>
      </c>
      <c r="J694" t="str">
        <f>_xlfn.XLOOKUP(Orders[[#This Row],[Product ID]],products!$A$2:$A$49,products!$C$2:$C$49,,0)</f>
        <v>D</v>
      </c>
      <c r="K694" s="4">
        <f>_xlfn.XLOOKUP(Orders[[#This Row],[Product ID]],products!$A$2:$A$49,products!$D$2:$D$49,,0)</f>
        <v>1</v>
      </c>
      <c r="L694" s="5">
        <f>_xlfn.XLOOKUP($D694,products!$A$2:$A$49,products!$E$2:$E$49,,0)</f>
        <v>12.95</v>
      </c>
      <c r="M694" s="5">
        <f t="shared" si="30"/>
        <v>12.95</v>
      </c>
      <c r="N694" t="str">
        <f t="shared" si="31"/>
        <v>Liberica</v>
      </c>
      <c r="O694" t="str">
        <f t="shared" si="32"/>
        <v>Dark</v>
      </c>
      <c r="P694" t="str">
        <f>_xlfn.XLOOKUP(Orders[[#This Row],[Customer ID]],customers!$A$2:$A$1001,customers!$I$2:$I$1001,,0)</f>
        <v>No</v>
      </c>
    </row>
    <row r="695" spans="1:16" x14ac:dyDescent="0.2">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_xlfn.XLOOKUP($D695,products!$A$2:$A$49,products!$B$2:$B$49,,0)</f>
        <v>Ara</v>
      </c>
      <c r="J695" t="str">
        <f>_xlfn.XLOOKUP(Orders[[#This Row],[Product ID]],products!$A$2:$A$49,products!$C$2:$C$49,,0)</f>
        <v>M</v>
      </c>
      <c r="K695" s="4">
        <f>_xlfn.XLOOKUP(Orders[[#This Row],[Product ID]],products!$A$2:$A$49,products!$D$2:$D$49,,0)</f>
        <v>2.5</v>
      </c>
      <c r="L695" s="5">
        <f>_xlfn.XLOOKUP($D695,products!$A$2:$A$49,products!$E$2:$E$49,,0)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_xlfn.XLOOKUP($D696,products!$A$2:$A$49,products!$B$2:$B$49,,0)</f>
        <v>Exc</v>
      </c>
      <c r="J696" t="str">
        <f>_xlfn.XLOOKUP(Orders[[#This Row],[Product ID]],products!$A$2:$A$49,products!$C$2:$C$49,,0)</f>
        <v>D</v>
      </c>
      <c r="K696" s="4">
        <f>_xlfn.XLOOKUP(Orders[[#This Row],[Product ID]],products!$A$2:$A$49,products!$D$2:$D$49,,0)</f>
        <v>0.5</v>
      </c>
      <c r="L696" s="5">
        <f>_xlfn.XLOOKUP($D696,products!$A$2:$A$49,products!$E$2:$E$49,,0)</f>
        <v>7.29</v>
      </c>
      <c r="M696" s="5">
        <f t="shared" si="30"/>
        <v>36.450000000000003</v>
      </c>
      <c r="N696" t="str">
        <f t="shared" si="31"/>
        <v>Excelsa</v>
      </c>
      <c r="O696" t="str">
        <f t="shared" si="32"/>
        <v>Dark</v>
      </c>
      <c r="P696" t="str">
        <f>_xlfn.XLOOKUP(Orders[[#This Row],[Customer ID]],customers!$A$2:$A$1001,customers!$I$2:$I$1001,,0)</f>
        <v>No</v>
      </c>
    </row>
    <row r="697" spans="1:16" x14ac:dyDescent="0.2">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_xlfn.XLOOKUP($D697,products!$A$2:$A$49,products!$B$2:$B$49,,0)</f>
        <v>Lib</v>
      </c>
      <c r="J697" t="str">
        <f>_xlfn.XLOOKUP(Orders[[#This Row],[Product ID]],products!$A$2:$A$49,products!$C$2:$C$49,,0)</f>
        <v>L</v>
      </c>
      <c r="K697" s="4">
        <f>_xlfn.XLOOKUP(Orders[[#This Row],[Product ID]],products!$A$2:$A$49,products!$D$2:$D$49,,0)</f>
        <v>2.5</v>
      </c>
      <c r="L697" s="5">
        <f>_xlfn.XLOOKUP($D697,products!$A$2:$A$49,products!$E$2:$E$49,,0)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_xlfn.XLOOKUP($D698,products!$A$2:$A$49,products!$B$2:$B$49,,0)</f>
        <v>Lib</v>
      </c>
      <c r="J698" t="str">
        <f>_xlfn.XLOOKUP(Orders[[#This Row],[Product ID]],products!$A$2:$A$49,products!$C$2:$C$49,,0)</f>
        <v>D</v>
      </c>
      <c r="K698" s="4">
        <f>_xlfn.XLOOKUP(Orders[[#This Row],[Product ID]],products!$A$2:$A$49,products!$D$2:$D$49,,0)</f>
        <v>0.5</v>
      </c>
      <c r="L698" s="5">
        <f>_xlfn.XLOOKUP($D698,products!$A$2:$A$49,products!$E$2:$E$49,,0)</f>
        <v>7.77</v>
      </c>
      <c r="M698" s="5">
        <f t="shared" si="30"/>
        <v>31.08</v>
      </c>
      <c r="N698" t="str">
        <f t="shared" si="31"/>
        <v>Liberica</v>
      </c>
      <c r="O698" t="str">
        <f t="shared" si="32"/>
        <v>Dark</v>
      </c>
      <c r="P698" t="str">
        <f>_xlfn.XLOOKUP(Orders[[#This Row],[Customer ID]],customers!$A$2:$A$1001,customers!$I$2:$I$1001,,0)</f>
        <v>No</v>
      </c>
    </row>
    <row r="699" spans="1:16" x14ac:dyDescent="0.2">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_xlfn.XLOOKUP($D699,products!$A$2:$A$49,products!$B$2:$B$49,,0)</f>
        <v>Ara</v>
      </c>
      <c r="J699" t="str">
        <f>_xlfn.XLOOKUP(Orders[[#This Row],[Product ID]],products!$A$2:$A$49,products!$C$2:$C$49,,0)</f>
        <v>M</v>
      </c>
      <c r="K699" s="4">
        <f>_xlfn.XLOOKUP(Orders[[#This Row],[Product ID]],products!$A$2:$A$49,products!$D$2:$D$49,,0)</f>
        <v>0.5</v>
      </c>
      <c r="L699" s="5">
        <f>_xlfn.XLOOKUP($D699,products!$A$2:$A$49,products!$E$2:$E$49,,0)</f>
        <v>6.75</v>
      </c>
      <c r="M699" s="5">
        <f t="shared" si="30"/>
        <v>20.25</v>
      </c>
      <c r="N699" t="str">
        <f t="shared" si="31"/>
        <v>Arabica</v>
      </c>
      <c r="O699" t="str">
        <f t="shared" si="32"/>
        <v>Medium</v>
      </c>
      <c r="P699" t="str">
        <f>_xlfn.XLOOKUP(Orders[[#This Row],[Customer ID]],customers!$A$2:$A$1001,customers!$I$2:$I$1001,,0)</f>
        <v>No</v>
      </c>
    </row>
    <row r="700" spans="1:16" x14ac:dyDescent="0.2">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_xlfn.XLOOKUP($D700,products!$A$2:$A$49,products!$B$2:$B$49,,0)</f>
        <v>Lib</v>
      </c>
      <c r="J700" t="str">
        <f>_xlfn.XLOOKUP(Orders[[#This Row],[Product ID]],products!$A$2:$A$49,products!$C$2:$C$49,,0)</f>
        <v>D</v>
      </c>
      <c r="K700" s="4">
        <f>_xlfn.XLOOKUP(Orders[[#This Row],[Product ID]],products!$A$2:$A$49,products!$D$2:$D$49,,0)</f>
        <v>1</v>
      </c>
      <c r="L700" s="5">
        <f>_xlfn.XLOOKUP($D700,products!$A$2:$A$49,products!$E$2:$E$49,,0)</f>
        <v>12.95</v>
      </c>
      <c r="M700" s="5">
        <f t="shared" si="30"/>
        <v>25.9</v>
      </c>
      <c r="N700" t="str">
        <f t="shared" si="31"/>
        <v>Liberica</v>
      </c>
      <c r="O700" t="str">
        <f t="shared" si="32"/>
        <v>Dark</v>
      </c>
      <c r="P700" t="str">
        <f>_xlfn.XLOOKUP(Orders[[#This Row],[Customer ID]],customers!$A$2:$A$1001,customers!$I$2:$I$1001,,0)</f>
        <v>No</v>
      </c>
    </row>
    <row r="701" spans="1:16" x14ac:dyDescent="0.2">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_xlfn.XLOOKUP($D701,products!$A$2:$A$49,products!$B$2:$B$49,,0)</f>
        <v>Ara</v>
      </c>
      <c r="J701" t="str">
        <f>_xlfn.XLOOKUP(Orders[[#This Row],[Product ID]],products!$A$2:$A$49,products!$C$2:$C$49,,0)</f>
        <v>D</v>
      </c>
      <c r="K701" s="4">
        <f>_xlfn.XLOOKUP(Orders[[#This Row],[Product ID]],products!$A$2:$A$49,products!$D$2:$D$49,,0)</f>
        <v>0.5</v>
      </c>
      <c r="L701" s="5">
        <f>_xlfn.XLOOKUP($D701,products!$A$2:$A$49,products!$E$2:$E$49,,0)</f>
        <v>5.97</v>
      </c>
      <c r="M701" s="5">
        <f t="shared" si="30"/>
        <v>23.88</v>
      </c>
      <c r="N701" t="str">
        <f t="shared" si="31"/>
        <v>Arabica</v>
      </c>
      <c r="O701" t="str">
        <f t="shared" si="32"/>
        <v>Dark</v>
      </c>
      <c r="P701" t="str">
        <f>_xlfn.XLOOKUP(Orders[[#This Row],[Customer ID]],customers!$A$2:$A$1001,customers!$I$2:$I$1001,,0)</f>
        <v>Yes</v>
      </c>
    </row>
    <row r="702" spans="1:16" x14ac:dyDescent="0.2">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_xlfn.XLOOKUP($D702,products!$A$2:$A$49,products!$B$2:$B$49,,0)</f>
        <v>Lib</v>
      </c>
      <c r="J702" t="str">
        <f>_xlfn.XLOOKUP(Orders[[#This Row],[Product ID]],products!$A$2:$A$49,products!$C$2:$C$49,,0)</f>
        <v>L</v>
      </c>
      <c r="K702" s="4">
        <f>_xlfn.XLOOKUP(Orders[[#This Row],[Product ID]],products!$A$2:$A$49,products!$D$2:$D$49,,0)</f>
        <v>0.5</v>
      </c>
      <c r="L702" s="5">
        <f>_xlfn.XLOOKUP($D702,products!$A$2:$A$49,products!$E$2:$E$49,,0)</f>
        <v>9.51</v>
      </c>
      <c r="M702" s="5">
        <f t="shared" si="30"/>
        <v>19.02</v>
      </c>
      <c r="N702" t="str">
        <f t="shared" si="31"/>
        <v>Liberica</v>
      </c>
      <c r="O702" t="str">
        <f t="shared" si="32"/>
        <v>Light</v>
      </c>
      <c r="P702" t="str">
        <f>_xlfn.XLOOKUP(Orders[[#This Row],[Customer ID]],customers!$A$2:$A$1001,customers!$I$2:$I$1001,,0)</f>
        <v>No</v>
      </c>
    </row>
    <row r="703" spans="1:16" x14ac:dyDescent="0.2">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_xlfn.XLOOKUP($D703,products!$A$2:$A$49,products!$B$2:$B$49,,0)</f>
        <v>Ara</v>
      </c>
      <c r="J703" t="str">
        <f>_xlfn.XLOOKUP(Orders[[#This Row],[Product ID]],products!$A$2:$A$49,products!$C$2:$C$49,,0)</f>
        <v>D</v>
      </c>
      <c r="K703" s="4">
        <f>_xlfn.XLOOKUP(Orders[[#This Row],[Product ID]],products!$A$2:$A$49,products!$D$2:$D$49,,0)</f>
        <v>0.5</v>
      </c>
      <c r="L703" s="5">
        <f>_xlfn.XLOOKUP($D703,products!$A$2:$A$49,products!$E$2:$E$49,,0)</f>
        <v>5.97</v>
      </c>
      <c r="M703" s="5">
        <f t="shared" si="30"/>
        <v>29.849999999999998</v>
      </c>
      <c r="N703" t="str">
        <f t="shared" si="31"/>
        <v>Arabica</v>
      </c>
      <c r="O703" t="str">
        <f t="shared" si="32"/>
        <v>Dark</v>
      </c>
      <c r="P703" t="str">
        <f>_xlfn.XLOOKUP(Orders[[#This Row],[Customer ID]],customers!$A$2:$A$1001,customers!$I$2:$I$1001,,0)</f>
        <v>Yes</v>
      </c>
    </row>
    <row r="704" spans="1:16" x14ac:dyDescent="0.2">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_xlfn.XLOOKUP($D704,products!$A$2:$A$49,products!$B$2:$B$49,,0)</f>
        <v>Ara</v>
      </c>
      <c r="J704" t="str">
        <f>_xlfn.XLOOKUP(Orders[[#This Row],[Product ID]],products!$A$2:$A$49,products!$C$2:$C$49,,0)</f>
        <v>L</v>
      </c>
      <c r="K704" s="4">
        <f>_xlfn.XLOOKUP(Orders[[#This Row],[Product ID]],products!$A$2:$A$49,products!$D$2:$D$49,,0)</f>
        <v>0.5</v>
      </c>
      <c r="L704" s="5">
        <f>_xlfn.XLOOKUP($D704,products!$A$2:$A$49,products!$E$2:$E$49,,0)</f>
        <v>7.77</v>
      </c>
      <c r="M704" s="5">
        <f t="shared" si="30"/>
        <v>7.77</v>
      </c>
      <c r="N704" t="str">
        <f t="shared" si="31"/>
        <v>Arabica</v>
      </c>
      <c r="O704" t="str">
        <f t="shared" si="32"/>
        <v>Light</v>
      </c>
      <c r="P704" t="str">
        <f>_xlfn.XLOOKUP(Orders[[#This Row],[Customer ID]],customers!$A$2:$A$1001,customers!$I$2:$I$1001,,0)</f>
        <v>Yes</v>
      </c>
    </row>
    <row r="705" spans="1:16" x14ac:dyDescent="0.2">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_xlfn.XLOOKUP($D705,products!$A$2:$A$49,products!$B$2:$B$49,,0)</f>
        <v>Lib</v>
      </c>
      <c r="J705" t="str">
        <f>_xlfn.XLOOKUP(Orders[[#This Row],[Product ID]],products!$A$2:$A$49,products!$C$2:$C$49,,0)</f>
        <v>D</v>
      </c>
      <c r="K705" s="4">
        <f>_xlfn.XLOOKUP(Orders[[#This Row],[Product ID]],products!$A$2:$A$49,products!$D$2:$D$49,,0)</f>
        <v>2.5</v>
      </c>
      <c r="L705" s="5">
        <f>_xlfn.XLOOKUP($D705,products!$A$2:$A$49,products!$E$2:$E$49,,0)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_xlfn.XLOOKUP($D706,products!$A$2:$A$49,products!$B$2:$B$49,,0)</f>
        <v>Exc</v>
      </c>
      <c r="J706" t="str">
        <f>_xlfn.XLOOKUP(Orders[[#This Row],[Product ID]],products!$A$2:$A$49,products!$C$2:$C$49,,0)</f>
        <v>D</v>
      </c>
      <c r="K706" s="4">
        <f>_xlfn.XLOOKUP(Orders[[#This Row],[Product ID]],products!$A$2:$A$49,products!$D$2:$D$49,,0)</f>
        <v>0.2</v>
      </c>
      <c r="L706" s="5">
        <f>_xlfn.XLOOKUP($D706,products!$A$2:$A$49,products!$E$2:$E$49,,0)</f>
        <v>3.645</v>
      </c>
      <c r="M706" s="5">
        <f t="shared" si="30"/>
        <v>21.87</v>
      </c>
      <c r="N706" t="str">
        <f t="shared" si="31"/>
        <v>Excelsa</v>
      </c>
      <c r="O706" t="str">
        <f t="shared" si="32"/>
        <v>Dark</v>
      </c>
      <c r="P706" t="str">
        <f>_xlfn.XLOOKUP(Orders[[#This Row],[Customer ID]],customers!$A$2:$A$1001,customers!$I$2:$I$1001,,0)</f>
        <v>Yes</v>
      </c>
    </row>
    <row r="707" spans="1:16" x14ac:dyDescent="0.2">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_xlfn.XLOOKUP($D707,products!$A$2:$A$49,products!$B$2:$B$49,,0)</f>
        <v>Exc</v>
      </c>
      <c r="J707" t="str">
        <f>_xlfn.XLOOKUP(Orders[[#This Row],[Product ID]],products!$A$2:$A$49,products!$C$2:$C$49,,0)</f>
        <v>L</v>
      </c>
      <c r="K707" s="4">
        <f>_xlfn.XLOOKUP(Orders[[#This Row],[Product ID]],products!$A$2:$A$49,products!$D$2:$D$49,,0)</f>
        <v>0.5</v>
      </c>
      <c r="L707" s="5">
        <f>_xlfn.XLOOKUP($D707,products!$A$2:$A$49,products!$E$2:$E$49,,0)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_xlfn.XLOOKUP($D708,products!$A$2:$A$49,products!$B$2:$B$49,,0)</f>
        <v>Exc</v>
      </c>
      <c r="J708" t="str">
        <f>_xlfn.XLOOKUP(Orders[[#This Row],[Product ID]],products!$A$2:$A$49,products!$C$2:$C$49,,0)</f>
        <v>M</v>
      </c>
      <c r="K708" s="4">
        <f>_xlfn.XLOOKUP(Orders[[#This Row],[Product ID]],products!$A$2:$A$49,products!$D$2:$D$49,,0)</f>
        <v>0.2</v>
      </c>
      <c r="L708" s="5">
        <f>_xlfn.XLOOKUP($D708,products!$A$2:$A$49,products!$E$2:$E$49,,0)</f>
        <v>4.125</v>
      </c>
      <c r="M708" s="5">
        <f t="shared" si="33"/>
        <v>12.375</v>
      </c>
      <c r="N708" t="str">
        <f t="shared" si="34"/>
        <v>Excelsa</v>
      </c>
      <c r="O708" t="str">
        <f t="shared" si="35"/>
        <v>Medium</v>
      </c>
      <c r="P708" t="str">
        <f>_xlfn.XLOOKUP(Orders[[#This Row],[Customer ID]],customers!$A$2:$A$1001,customers!$I$2:$I$1001,,0)</f>
        <v>No</v>
      </c>
    </row>
    <row r="709" spans="1:16" x14ac:dyDescent="0.2">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_xlfn.XLOOKUP($D709,products!$A$2:$A$49,products!$B$2:$B$49,,0)</f>
        <v>Lib</v>
      </c>
      <c r="J709" t="str">
        <f>_xlfn.XLOOKUP(Orders[[#This Row],[Product ID]],products!$A$2:$A$49,products!$C$2:$C$49,,0)</f>
        <v>D</v>
      </c>
      <c r="K709" s="4">
        <f>_xlfn.XLOOKUP(Orders[[#This Row],[Product ID]],products!$A$2:$A$49,products!$D$2:$D$49,,0)</f>
        <v>1</v>
      </c>
      <c r="L709" s="5">
        <f>_xlfn.XLOOKUP($D709,products!$A$2:$A$49,products!$E$2:$E$49,,0)</f>
        <v>12.95</v>
      </c>
      <c r="M709" s="5">
        <f t="shared" si="33"/>
        <v>25.9</v>
      </c>
      <c r="N709" t="str">
        <f t="shared" si="34"/>
        <v>Liberica</v>
      </c>
      <c r="O709" t="str">
        <f t="shared" si="35"/>
        <v>Dark</v>
      </c>
      <c r="P709" t="str">
        <f>_xlfn.XLOOKUP(Orders[[#This Row],[Customer ID]],customers!$A$2:$A$1001,customers!$I$2:$I$1001,,0)</f>
        <v>No</v>
      </c>
    </row>
    <row r="710" spans="1:16" x14ac:dyDescent="0.2">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_xlfn.XLOOKUP($D710,products!$A$2:$A$49,products!$B$2:$B$49,,0)</f>
        <v>Ara</v>
      </c>
      <c r="J710" t="str">
        <f>_xlfn.XLOOKUP(Orders[[#This Row],[Product ID]],products!$A$2:$A$49,products!$C$2:$C$49,,0)</f>
        <v>M</v>
      </c>
      <c r="K710" s="4">
        <f>_xlfn.XLOOKUP(Orders[[#This Row],[Product ID]],products!$A$2:$A$49,products!$D$2:$D$49,,0)</f>
        <v>0.5</v>
      </c>
      <c r="L710" s="5">
        <f>_xlfn.XLOOKUP($D710,products!$A$2:$A$49,products!$E$2:$E$49,,0)</f>
        <v>6.75</v>
      </c>
      <c r="M710" s="5">
        <f t="shared" si="33"/>
        <v>13.5</v>
      </c>
      <c r="N710" t="str">
        <f t="shared" si="34"/>
        <v>Arabica</v>
      </c>
      <c r="O710" t="str">
        <f t="shared" si="35"/>
        <v>Medium</v>
      </c>
      <c r="P710" t="str">
        <f>_xlfn.XLOOKUP(Orders[[#This Row],[Customer ID]],customers!$A$2:$A$1001,customers!$I$2:$I$1001,,0)</f>
        <v>Yes</v>
      </c>
    </row>
    <row r="711" spans="1:16" x14ac:dyDescent="0.2">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_xlfn.XLOOKUP($D711,products!$A$2:$A$49,products!$B$2:$B$49,,0)</f>
        <v>Exc</v>
      </c>
      <c r="J711" t="str">
        <f>_xlfn.XLOOKUP(Orders[[#This Row],[Product ID]],products!$A$2:$A$49,products!$C$2:$C$49,,0)</f>
        <v>L</v>
      </c>
      <c r="K711" s="4">
        <f>_xlfn.XLOOKUP(Orders[[#This Row],[Product ID]],products!$A$2:$A$49,products!$D$2:$D$49,,0)</f>
        <v>0.5</v>
      </c>
      <c r="L711" s="5">
        <f>_xlfn.XLOOKUP($D711,products!$A$2:$A$49,products!$E$2:$E$49,,0)</f>
        <v>8.91</v>
      </c>
      <c r="M711" s="5">
        <f t="shared" si="33"/>
        <v>17.82</v>
      </c>
      <c r="N711" t="str">
        <f t="shared" si="34"/>
        <v>Excelsa</v>
      </c>
      <c r="O711" t="str">
        <f t="shared" si="35"/>
        <v>Light</v>
      </c>
      <c r="P711" t="str">
        <f>_xlfn.XLOOKUP(Orders[[#This Row],[Customer ID]],customers!$A$2:$A$1001,customers!$I$2:$I$1001,,0)</f>
        <v>Yes</v>
      </c>
    </row>
    <row r="712" spans="1:16" x14ac:dyDescent="0.2">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_xlfn.XLOOKUP($D712,products!$A$2:$A$49,products!$B$2:$B$49,,0)</f>
        <v>Exc</v>
      </c>
      <c r="J712" t="str">
        <f>_xlfn.XLOOKUP(Orders[[#This Row],[Product ID]],products!$A$2:$A$49,products!$C$2:$C$49,,0)</f>
        <v>M</v>
      </c>
      <c r="K712" s="4">
        <f>_xlfn.XLOOKUP(Orders[[#This Row],[Product ID]],products!$A$2:$A$49,products!$D$2:$D$49,,0)</f>
        <v>0.5</v>
      </c>
      <c r="L712" s="5">
        <f>_xlfn.XLOOKUP($D712,products!$A$2:$A$49,products!$E$2:$E$49,,0)</f>
        <v>8.25</v>
      </c>
      <c r="M712" s="5">
        <f t="shared" si="33"/>
        <v>24.75</v>
      </c>
      <c r="N712" t="str">
        <f t="shared" si="34"/>
        <v>Excelsa</v>
      </c>
      <c r="O712" t="str">
        <f t="shared" si="35"/>
        <v>Medium</v>
      </c>
      <c r="P712" t="str">
        <f>_xlfn.XLOOKUP(Orders[[#This Row],[Customer ID]],customers!$A$2:$A$1001,customers!$I$2:$I$1001,,0)</f>
        <v>No</v>
      </c>
    </row>
    <row r="713" spans="1:16" x14ac:dyDescent="0.2">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_xlfn.XLOOKUP($D713,products!$A$2:$A$49,products!$B$2:$B$49,,0)</f>
        <v>Rob</v>
      </c>
      <c r="J713" t="str">
        <f>_xlfn.XLOOKUP(Orders[[#This Row],[Product ID]],products!$A$2:$A$49,products!$C$2:$C$49,,0)</f>
        <v>M</v>
      </c>
      <c r="K713" s="4">
        <f>_xlfn.XLOOKUP(Orders[[#This Row],[Product ID]],products!$A$2:$A$49,products!$D$2:$D$49,,0)</f>
        <v>0.2</v>
      </c>
      <c r="L713" s="5">
        <f>_xlfn.XLOOKUP($D713,products!$A$2:$A$49,products!$E$2:$E$49,,0)</f>
        <v>2.9849999999999999</v>
      </c>
      <c r="M713" s="5">
        <f t="shared" si="33"/>
        <v>17.91</v>
      </c>
      <c r="N713" t="str">
        <f t="shared" si="34"/>
        <v>Robusta</v>
      </c>
      <c r="O713" t="str">
        <f t="shared" si="35"/>
        <v>Medium</v>
      </c>
      <c r="P713" t="str">
        <f>_xlfn.XLOOKUP(Orders[[#This Row],[Customer ID]],customers!$A$2:$A$1001,customers!$I$2:$I$1001,,0)</f>
        <v>No</v>
      </c>
    </row>
    <row r="714" spans="1:16" x14ac:dyDescent="0.2">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_xlfn.XLOOKUP($D714,products!$A$2:$A$49,products!$B$2:$B$49,,0)</f>
        <v>Exc</v>
      </c>
      <c r="J714" t="str">
        <f>_xlfn.XLOOKUP(Orders[[#This Row],[Product ID]],products!$A$2:$A$49,products!$C$2:$C$49,,0)</f>
        <v>M</v>
      </c>
      <c r="K714" s="4">
        <f>_xlfn.XLOOKUP(Orders[[#This Row],[Product ID]],products!$A$2:$A$49,products!$D$2:$D$49,,0)</f>
        <v>0.5</v>
      </c>
      <c r="L714" s="5">
        <f>_xlfn.XLOOKUP($D714,products!$A$2:$A$49,products!$E$2:$E$49,,0)</f>
        <v>8.25</v>
      </c>
      <c r="M714" s="5">
        <f t="shared" si="33"/>
        <v>16.5</v>
      </c>
      <c r="N714" t="str">
        <f t="shared" si="34"/>
        <v>Excelsa</v>
      </c>
      <c r="O714" t="str">
        <f t="shared" si="35"/>
        <v>Medium</v>
      </c>
      <c r="P714" t="str">
        <f>_xlfn.XLOOKUP(Orders[[#This Row],[Customer ID]],customers!$A$2:$A$1001,customers!$I$2:$I$1001,,0)</f>
        <v>No</v>
      </c>
    </row>
    <row r="715" spans="1:16" x14ac:dyDescent="0.2">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_xlfn.XLOOKUP($D715,products!$A$2:$A$49,products!$B$2:$B$49,,0)</f>
        <v>Rob</v>
      </c>
      <c r="J715" t="str">
        <f>_xlfn.XLOOKUP(Orders[[#This Row],[Product ID]],products!$A$2:$A$49,products!$C$2:$C$49,,0)</f>
        <v>M</v>
      </c>
      <c r="K715" s="4">
        <f>_xlfn.XLOOKUP(Orders[[#This Row],[Product ID]],products!$A$2:$A$49,products!$D$2:$D$49,,0)</f>
        <v>0.2</v>
      </c>
      <c r="L715" s="5">
        <f>_xlfn.XLOOKUP($D715,products!$A$2:$A$49,products!$E$2:$E$49,,0)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_xlfn.XLOOKUP($D716,products!$A$2:$A$49,products!$B$2:$B$49,,0)</f>
        <v>Exc</v>
      </c>
      <c r="J716" t="str">
        <f>_xlfn.XLOOKUP(Orders[[#This Row],[Product ID]],products!$A$2:$A$49,products!$C$2:$C$49,,0)</f>
        <v>D</v>
      </c>
      <c r="K716" s="4">
        <f>_xlfn.XLOOKUP(Orders[[#This Row],[Product ID]],products!$A$2:$A$49,products!$D$2:$D$49,,0)</f>
        <v>0.2</v>
      </c>
      <c r="L716" s="5">
        <f>_xlfn.XLOOKUP($D716,products!$A$2:$A$49,products!$E$2:$E$49,,0)</f>
        <v>3.645</v>
      </c>
      <c r="M716" s="5">
        <f t="shared" si="33"/>
        <v>14.58</v>
      </c>
      <c r="N716" t="str">
        <f t="shared" si="34"/>
        <v>Excelsa</v>
      </c>
      <c r="O716" t="str">
        <f t="shared" si="35"/>
        <v>Dark</v>
      </c>
      <c r="P716" t="str">
        <f>_xlfn.XLOOKUP(Orders[[#This Row],[Customer ID]],customers!$A$2:$A$1001,customers!$I$2:$I$1001,,0)</f>
        <v>Yes</v>
      </c>
    </row>
    <row r="717" spans="1:16" x14ac:dyDescent="0.2">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_xlfn.XLOOKUP($D717,products!$A$2:$A$49,products!$B$2:$B$49,,0)</f>
        <v>Exc</v>
      </c>
      <c r="J717" t="str">
        <f>_xlfn.XLOOKUP(Orders[[#This Row],[Product ID]],products!$A$2:$A$49,products!$C$2:$C$49,,0)</f>
        <v>L</v>
      </c>
      <c r="K717" s="4">
        <f>_xlfn.XLOOKUP(Orders[[#This Row],[Product ID]],products!$A$2:$A$49,products!$D$2:$D$49,,0)</f>
        <v>1</v>
      </c>
      <c r="L717" s="5">
        <f>_xlfn.XLOOKUP($D717,products!$A$2:$A$49,products!$E$2:$E$49,,0)</f>
        <v>14.85</v>
      </c>
      <c r="M717" s="5">
        <f t="shared" si="33"/>
        <v>89.1</v>
      </c>
      <c r="N717" t="str">
        <f t="shared" si="34"/>
        <v>Excelsa</v>
      </c>
      <c r="O717" t="str">
        <f t="shared" si="35"/>
        <v>Light</v>
      </c>
      <c r="P717" t="str">
        <f>_xlfn.XLOOKUP(Orders[[#This Row],[Customer ID]],customers!$A$2:$A$1001,customers!$I$2:$I$1001,,0)</f>
        <v>No</v>
      </c>
    </row>
    <row r="718" spans="1:16" x14ac:dyDescent="0.2">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_xlfn.XLOOKUP($D718,products!$A$2:$A$49,products!$B$2:$B$49,,0)</f>
        <v>Rob</v>
      </c>
      <c r="J718" t="str">
        <f>_xlfn.XLOOKUP(Orders[[#This Row],[Product ID]],products!$A$2:$A$49,products!$C$2:$C$49,,0)</f>
        <v>L</v>
      </c>
      <c r="K718" s="4">
        <f>_xlfn.XLOOKUP(Orders[[#This Row],[Product ID]],products!$A$2:$A$49,products!$D$2:$D$49,,0)</f>
        <v>1</v>
      </c>
      <c r="L718" s="5">
        <f>_xlfn.XLOOKUP($D718,products!$A$2:$A$49,products!$E$2:$E$49,,0)</f>
        <v>11.95</v>
      </c>
      <c r="M718" s="5">
        <f t="shared" si="33"/>
        <v>35.849999999999994</v>
      </c>
      <c r="N718" t="str">
        <f t="shared" si="34"/>
        <v>Robusta</v>
      </c>
      <c r="O718" t="str">
        <f t="shared" si="35"/>
        <v>Light</v>
      </c>
      <c r="P718" t="str">
        <f>_xlfn.XLOOKUP(Orders[[#This Row],[Customer ID]],customers!$A$2:$A$1001,customers!$I$2:$I$1001,,0)</f>
        <v>No</v>
      </c>
    </row>
    <row r="719" spans="1:16" x14ac:dyDescent="0.2">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_xlfn.XLOOKUP($D719,products!$A$2:$A$49,products!$B$2:$B$49,,0)</f>
        <v>Ara</v>
      </c>
      <c r="J719" t="str">
        <f>_xlfn.XLOOKUP(Orders[[#This Row],[Product ID]],products!$A$2:$A$49,products!$C$2:$C$49,,0)</f>
        <v>D</v>
      </c>
      <c r="K719" s="4">
        <f>_xlfn.XLOOKUP(Orders[[#This Row],[Product ID]],products!$A$2:$A$49,products!$D$2:$D$49,,0)</f>
        <v>2.5</v>
      </c>
      <c r="L719" s="5">
        <f>_xlfn.XLOOKUP($D719,products!$A$2:$A$49,products!$E$2:$E$49,,0)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_xlfn.XLOOKUP($D720,products!$A$2:$A$49,products!$B$2:$B$49,,0)</f>
        <v>Lib</v>
      </c>
      <c r="J720" t="str">
        <f>_xlfn.XLOOKUP(Orders[[#This Row],[Product ID]],products!$A$2:$A$49,products!$C$2:$C$49,,0)</f>
        <v>D</v>
      </c>
      <c r="K720" s="4">
        <f>_xlfn.XLOOKUP(Orders[[#This Row],[Product ID]],products!$A$2:$A$49,products!$D$2:$D$49,,0)</f>
        <v>1</v>
      </c>
      <c r="L720" s="5">
        <f>_xlfn.XLOOKUP($D720,products!$A$2:$A$49,products!$E$2:$E$49,,0)</f>
        <v>12.95</v>
      </c>
      <c r="M720" s="5">
        <f t="shared" si="33"/>
        <v>38.849999999999994</v>
      </c>
      <c r="N720" t="str">
        <f t="shared" si="34"/>
        <v>Liberica</v>
      </c>
      <c r="O720" t="str">
        <f t="shared" si="35"/>
        <v>Dark</v>
      </c>
      <c r="P720" t="str">
        <f>_xlfn.XLOOKUP(Orders[[#This Row],[Customer ID]],customers!$A$2:$A$1001,customers!$I$2:$I$1001,,0)</f>
        <v>No</v>
      </c>
    </row>
    <row r="721" spans="1:16" x14ac:dyDescent="0.2">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_xlfn.XLOOKUP($D721,products!$A$2:$A$49,products!$B$2:$B$49,,0)</f>
        <v>Lib</v>
      </c>
      <c r="J721" t="str">
        <f>_xlfn.XLOOKUP(Orders[[#This Row],[Product ID]],products!$A$2:$A$49,products!$C$2:$C$49,,0)</f>
        <v>L</v>
      </c>
      <c r="K721" s="4">
        <f>_xlfn.XLOOKUP(Orders[[#This Row],[Product ID]],products!$A$2:$A$49,products!$D$2:$D$49,,0)</f>
        <v>1</v>
      </c>
      <c r="L721" s="5">
        <f>_xlfn.XLOOKUP($D721,products!$A$2:$A$49,products!$E$2:$E$49,,0)</f>
        <v>15.85</v>
      </c>
      <c r="M721" s="5">
        <f t="shared" si="33"/>
        <v>79.25</v>
      </c>
      <c r="N721" t="str">
        <f t="shared" si="34"/>
        <v>Liberica</v>
      </c>
      <c r="O721" t="str">
        <f t="shared" si="35"/>
        <v>Light</v>
      </c>
      <c r="P721" t="str">
        <f>_xlfn.XLOOKUP(Orders[[#This Row],[Customer ID]],customers!$A$2:$A$1001,customers!$I$2:$I$1001,,0)</f>
        <v>Yes</v>
      </c>
    </row>
    <row r="722" spans="1:16" x14ac:dyDescent="0.2">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_xlfn.XLOOKUP($D722,products!$A$2:$A$49,products!$B$2:$B$49,,0)</f>
        <v>Exc</v>
      </c>
      <c r="J722" t="str">
        <f>_xlfn.XLOOKUP(Orders[[#This Row],[Product ID]],products!$A$2:$A$49,products!$C$2:$C$49,,0)</f>
        <v>D</v>
      </c>
      <c r="K722" s="4">
        <f>_xlfn.XLOOKUP(Orders[[#This Row],[Product ID]],products!$A$2:$A$49,products!$D$2:$D$49,,0)</f>
        <v>0.5</v>
      </c>
      <c r="L722" s="5">
        <f>_xlfn.XLOOKUP($D722,products!$A$2:$A$49,products!$E$2:$E$49,,0)</f>
        <v>7.29</v>
      </c>
      <c r="M722" s="5">
        <f t="shared" si="33"/>
        <v>36.450000000000003</v>
      </c>
      <c r="N722" t="str">
        <f t="shared" si="34"/>
        <v>Excelsa</v>
      </c>
      <c r="O722" t="str">
        <f t="shared" si="35"/>
        <v>Dark</v>
      </c>
      <c r="P722" t="str">
        <f>_xlfn.XLOOKUP(Orders[[#This Row],[Customer ID]],customers!$A$2:$A$1001,customers!$I$2:$I$1001,,0)</f>
        <v>Yes</v>
      </c>
    </row>
    <row r="723" spans="1:16" x14ac:dyDescent="0.2">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_xlfn.XLOOKUP($D723,products!$A$2:$A$49,products!$B$2:$B$49,,0)</f>
        <v>Rob</v>
      </c>
      <c r="J723" t="str">
        <f>_xlfn.XLOOKUP(Orders[[#This Row],[Product ID]],products!$A$2:$A$49,products!$C$2:$C$49,,0)</f>
        <v>M</v>
      </c>
      <c r="K723" s="4">
        <f>_xlfn.XLOOKUP(Orders[[#This Row],[Product ID]],products!$A$2:$A$49,products!$D$2:$D$49,,0)</f>
        <v>0.2</v>
      </c>
      <c r="L723" s="5">
        <f>_xlfn.XLOOKUP($D723,products!$A$2:$A$49,products!$E$2:$E$49,,0)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_xlfn.XLOOKUP($D724,products!$A$2:$A$49,products!$B$2:$B$49,,0)</f>
        <v>Exc</v>
      </c>
      <c r="J724" t="str">
        <f>_xlfn.XLOOKUP(Orders[[#This Row],[Product ID]],products!$A$2:$A$49,products!$C$2:$C$49,,0)</f>
        <v>D</v>
      </c>
      <c r="K724" s="4">
        <f>_xlfn.XLOOKUP(Orders[[#This Row],[Product ID]],products!$A$2:$A$49,products!$D$2:$D$49,,0)</f>
        <v>1</v>
      </c>
      <c r="L724" s="5">
        <f>_xlfn.XLOOKUP($D724,products!$A$2:$A$49,products!$E$2:$E$49,,0)</f>
        <v>12.15</v>
      </c>
      <c r="M724" s="5">
        <f t="shared" si="33"/>
        <v>24.3</v>
      </c>
      <c r="N724" t="str">
        <f t="shared" si="34"/>
        <v>Excelsa</v>
      </c>
      <c r="O724" t="str">
        <f t="shared" si="35"/>
        <v>Dark</v>
      </c>
      <c r="P724" t="str">
        <f>_xlfn.XLOOKUP(Orders[[#This Row],[Customer ID]],customers!$A$2:$A$1001,customers!$I$2:$I$1001,,0)</f>
        <v>No</v>
      </c>
    </row>
    <row r="725" spans="1:16" x14ac:dyDescent="0.2">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_xlfn.XLOOKUP($D725,products!$A$2:$A$49,products!$B$2:$B$49,,0)</f>
        <v>Exc</v>
      </c>
      <c r="J725" t="str">
        <f>_xlfn.XLOOKUP(Orders[[#This Row],[Product ID]],products!$A$2:$A$49,products!$C$2:$C$49,,0)</f>
        <v>M</v>
      </c>
      <c r="K725" s="4">
        <f>_xlfn.XLOOKUP(Orders[[#This Row],[Product ID]],products!$A$2:$A$49,products!$D$2:$D$49,,0)</f>
        <v>2.5</v>
      </c>
      <c r="L725" s="5">
        <f>_xlfn.XLOOKUP($D725,products!$A$2:$A$49,products!$E$2:$E$49,,0)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_xlfn.XLOOKUP($D726,products!$A$2:$A$49,products!$B$2:$B$49,,0)</f>
        <v>Ara</v>
      </c>
      <c r="J726" t="str">
        <f>_xlfn.XLOOKUP(Orders[[#This Row],[Product ID]],products!$A$2:$A$49,products!$C$2:$C$49,,0)</f>
        <v>M</v>
      </c>
      <c r="K726" s="4">
        <f>_xlfn.XLOOKUP(Orders[[#This Row],[Product ID]],products!$A$2:$A$49,products!$D$2:$D$49,,0)</f>
        <v>0.2</v>
      </c>
      <c r="L726" s="5">
        <f>_xlfn.XLOOKUP($D726,products!$A$2:$A$49,products!$E$2:$E$49,,0)</f>
        <v>3.375</v>
      </c>
      <c r="M726" s="5">
        <f t="shared" si="33"/>
        <v>6.75</v>
      </c>
      <c r="N726" t="str">
        <f t="shared" si="34"/>
        <v>Arabica</v>
      </c>
      <c r="O726" t="str">
        <f t="shared" si="35"/>
        <v>Medium</v>
      </c>
      <c r="P726" t="str">
        <f>_xlfn.XLOOKUP(Orders[[#This Row],[Customer ID]],customers!$A$2:$A$1001,customers!$I$2:$I$1001,,0)</f>
        <v>Yes</v>
      </c>
    </row>
    <row r="727" spans="1:16" x14ac:dyDescent="0.2">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_xlfn.XLOOKUP($D727,products!$A$2:$A$49,products!$B$2:$B$49,,0)</f>
        <v>Ara</v>
      </c>
      <c r="J727" t="str">
        <f>_xlfn.XLOOKUP(Orders[[#This Row],[Product ID]],products!$A$2:$A$49,products!$C$2:$C$49,,0)</f>
        <v>L</v>
      </c>
      <c r="K727" s="4">
        <f>_xlfn.XLOOKUP(Orders[[#This Row],[Product ID]],products!$A$2:$A$49,products!$D$2:$D$49,,0)</f>
        <v>0.2</v>
      </c>
      <c r="L727" s="5">
        <f>_xlfn.XLOOKUP($D727,products!$A$2:$A$49,products!$E$2:$E$49,,0)</f>
        <v>3.8849999999999998</v>
      </c>
      <c r="M727" s="5">
        <f t="shared" si="33"/>
        <v>23.31</v>
      </c>
      <c r="N727" t="str">
        <f t="shared" si="34"/>
        <v>Arabica</v>
      </c>
      <c r="O727" t="str">
        <f t="shared" si="35"/>
        <v>Light</v>
      </c>
      <c r="P727" t="str">
        <f>_xlfn.XLOOKUP(Orders[[#This Row],[Customer ID]],customers!$A$2:$A$1001,customers!$I$2:$I$1001,,0)</f>
        <v>No</v>
      </c>
    </row>
    <row r="728" spans="1:16" x14ac:dyDescent="0.2">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_xlfn.XLOOKUP($D728,products!$A$2:$A$49,products!$B$2:$B$49,,0)</f>
        <v>Lib</v>
      </c>
      <c r="J728" t="str">
        <f>_xlfn.XLOOKUP(Orders[[#This Row],[Product ID]],products!$A$2:$A$49,products!$C$2:$C$49,,0)</f>
        <v>L</v>
      </c>
      <c r="K728" s="4">
        <f>_xlfn.XLOOKUP(Orders[[#This Row],[Product ID]],products!$A$2:$A$49,products!$D$2:$D$49,,0)</f>
        <v>2.5</v>
      </c>
      <c r="L728" s="5">
        <f>_xlfn.XLOOKUP($D728,products!$A$2:$A$49,products!$E$2:$E$49,,0)</f>
        <v>36.454999999999998</v>
      </c>
      <c r="M728" s="5">
        <f t="shared" si="33"/>
        <v>145.82</v>
      </c>
      <c r="N728" t="str">
        <f t="shared" si="34"/>
        <v>Liberica</v>
      </c>
      <c r="O728" t="str">
        <f t="shared" si="35"/>
        <v>Light</v>
      </c>
      <c r="P728" t="str">
        <f>_xlfn.XLOOKUP(Orders[[#This Row],[Customer ID]],customers!$A$2:$A$1001,customers!$I$2:$I$1001,,0)</f>
        <v>No</v>
      </c>
    </row>
    <row r="729" spans="1:16" x14ac:dyDescent="0.2">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_xlfn.XLOOKUP($D729,products!$A$2:$A$49,products!$B$2:$B$49,,0)</f>
        <v>Rob</v>
      </c>
      <c r="J729" t="str">
        <f>_xlfn.XLOOKUP(Orders[[#This Row],[Product ID]],products!$A$2:$A$49,products!$C$2:$C$49,,0)</f>
        <v>M</v>
      </c>
      <c r="K729" s="4">
        <f>_xlfn.XLOOKUP(Orders[[#This Row],[Product ID]],products!$A$2:$A$49,products!$D$2:$D$49,,0)</f>
        <v>0.5</v>
      </c>
      <c r="L729" s="5">
        <f>_xlfn.XLOOKUP($D729,products!$A$2:$A$49,products!$E$2:$E$49,,0)</f>
        <v>5.97</v>
      </c>
      <c r="M729" s="5">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_xlfn.XLOOKUP($D730,products!$A$2:$A$49,products!$B$2:$B$49,,0)</f>
        <v>Exc</v>
      </c>
      <c r="J730" t="str">
        <f>_xlfn.XLOOKUP(Orders[[#This Row],[Product ID]],products!$A$2:$A$49,products!$C$2:$C$49,,0)</f>
        <v>D</v>
      </c>
      <c r="K730" s="4">
        <f>_xlfn.XLOOKUP(Orders[[#This Row],[Product ID]],products!$A$2:$A$49,products!$D$2:$D$49,,0)</f>
        <v>0.5</v>
      </c>
      <c r="L730" s="5">
        <f>_xlfn.XLOOKUP($D730,products!$A$2:$A$49,products!$E$2:$E$49,,0)</f>
        <v>7.29</v>
      </c>
      <c r="M730" s="5">
        <f t="shared" si="33"/>
        <v>21.87</v>
      </c>
      <c r="N730" t="str">
        <f t="shared" si="34"/>
        <v>Excelsa</v>
      </c>
      <c r="O730" t="str">
        <f t="shared" si="35"/>
        <v>Dark</v>
      </c>
      <c r="P730" t="str">
        <f>_xlfn.XLOOKUP(Orders[[#This Row],[Customer ID]],customers!$A$2:$A$1001,customers!$I$2:$I$1001,,0)</f>
        <v>Yes</v>
      </c>
    </row>
    <row r="731" spans="1:16" x14ac:dyDescent="0.2">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_xlfn.XLOOKUP($D731,products!$A$2:$A$49,products!$B$2:$B$49,,0)</f>
        <v>Lib</v>
      </c>
      <c r="J731" t="str">
        <f>_xlfn.XLOOKUP(Orders[[#This Row],[Product ID]],products!$A$2:$A$49,products!$C$2:$C$49,,0)</f>
        <v>M</v>
      </c>
      <c r="K731" s="4">
        <f>_xlfn.XLOOKUP(Orders[[#This Row],[Product ID]],products!$A$2:$A$49,products!$D$2:$D$49,,0)</f>
        <v>0.2</v>
      </c>
      <c r="L731" s="5">
        <f>_xlfn.XLOOKUP($D731,products!$A$2:$A$49,products!$E$2:$E$49,,0)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_xlfn.XLOOKUP($D732,products!$A$2:$A$49,products!$B$2:$B$49,,0)</f>
        <v>Lib</v>
      </c>
      <c r="J732" t="str">
        <f>_xlfn.XLOOKUP(Orders[[#This Row],[Product ID]],products!$A$2:$A$49,products!$C$2:$C$49,,0)</f>
        <v>L</v>
      </c>
      <c r="K732" s="4">
        <f>_xlfn.XLOOKUP(Orders[[#This Row],[Product ID]],products!$A$2:$A$49,products!$D$2:$D$49,,0)</f>
        <v>2.5</v>
      </c>
      <c r="L732" s="5">
        <f>_xlfn.XLOOKUP($D732,products!$A$2:$A$49,products!$E$2:$E$49,,0)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_xlfn.XLOOKUP($D733,products!$A$2:$A$49,products!$B$2:$B$49,,0)</f>
        <v>Lib</v>
      </c>
      <c r="J733" t="str">
        <f>_xlfn.XLOOKUP(Orders[[#This Row],[Product ID]],products!$A$2:$A$49,products!$C$2:$C$49,,0)</f>
        <v>D</v>
      </c>
      <c r="K733" s="4">
        <f>_xlfn.XLOOKUP(Orders[[#This Row],[Product ID]],products!$A$2:$A$49,products!$D$2:$D$49,,0)</f>
        <v>0.2</v>
      </c>
      <c r="L733" s="5">
        <f>_xlfn.XLOOKUP($D733,products!$A$2:$A$49,products!$E$2:$E$49,,0)</f>
        <v>3.8849999999999998</v>
      </c>
      <c r="M733" s="5">
        <f t="shared" si="33"/>
        <v>15.54</v>
      </c>
      <c r="N733" t="str">
        <f t="shared" si="34"/>
        <v>Liberica</v>
      </c>
      <c r="O733" t="str">
        <f t="shared" si="35"/>
        <v>Dark</v>
      </c>
      <c r="P733" t="str">
        <f>_xlfn.XLOOKUP(Orders[[#This Row],[Customer ID]],customers!$A$2:$A$1001,customers!$I$2:$I$1001,,0)</f>
        <v>Yes</v>
      </c>
    </row>
    <row r="734" spans="1:16" x14ac:dyDescent="0.2">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_xlfn.XLOOKUP($D734,products!$A$2:$A$49,products!$B$2:$B$49,,0)</f>
        <v>Exc</v>
      </c>
      <c r="J734" t="str">
        <f>_xlfn.XLOOKUP(Orders[[#This Row],[Product ID]],products!$A$2:$A$49,products!$C$2:$C$49,,0)</f>
        <v>L</v>
      </c>
      <c r="K734" s="4">
        <f>_xlfn.XLOOKUP(Orders[[#This Row],[Product ID]],products!$A$2:$A$49,products!$D$2:$D$49,,0)</f>
        <v>0.2</v>
      </c>
      <c r="L734" s="5">
        <f>_xlfn.XLOOKUP($D734,products!$A$2:$A$49,products!$E$2:$E$49,,0)</f>
        <v>4.4550000000000001</v>
      </c>
      <c r="M734" s="5">
        <f t="shared" si="33"/>
        <v>8.91</v>
      </c>
      <c r="N734" t="str">
        <f t="shared" si="34"/>
        <v>Excelsa</v>
      </c>
      <c r="O734" t="str">
        <f t="shared" si="35"/>
        <v>Light</v>
      </c>
      <c r="P734" t="str">
        <f>_xlfn.XLOOKUP(Orders[[#This Row],[Customer ID]],customers!$A$2:$A$1001,customers!$I$2:$I$1001,,0)</f>
        <v>No</v>
      </c>
    </row>
    <row r="735" spans="1:16" x14ac:dyDescent="0.2">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_xlfn.XLOOKUP($D735,products!$A$2:$A$49,products!$B$2:$B$49,,0)</f>
        <v>Lib</v>
      </c>
      <c r="J735" t="str">
        <f>_xlfn.XLOOKUP(Orders[[#This Row],[Product ID]],products!$A$2:$A$49,products!$C$2:$C$49,,0)</f>
        <v>M</v>
      </c>
      <c r="K735" s="4">
        <f>_xlfn.XLOOKUP(Orders[[#This Row],[Product ID]],products!$A$2:$A$49,products!$D$2:$D$49,,0)</f>
        <v>2.5</v>
      </c>
      <c r="L735" s="5">
        <f>_xlfn.XLOOKUP($D735,products!$A$2:$A$49,products!$E$2:$E$49,,0)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_xlfn.XLOOKUP($D736,products!$A$2:$A$49,products!$B$2:$B$49,,0)</f>
        <v>Rob</v>
      </c>
      <c r="J736" t="str">
        <f>_xlfn.XLOOKUP(Orders[[#This Row],[Product ID]],products!$A$2:$A$49,products!$C$2:$C$49,,0)</f>
        <v>D</v>
      </c>
      <c r="K736" s="4">
        <f>_xlfn.XLOOKUP(Orders[[#This Row],[Product ID]],products!$A$2:$A$49,products!$D$2:$D$49,,0)</f>
        <v>0.2</v>
      </c>
      <c r="L736" s="5">
        <f>_xlfn.XLOOKUP($D736,products!$A$2:$A$49,products!$E$2:$E$49,,0)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_xlfn.XLOOKUP($D737,products!$A$2:$A$49,products!$B$2:$B$49,,0)</f>
        <v>Exc</v>
      </c>
      <c r="J737" t="str">
        <f>_xlfn.XLOOKUP(Orders[[#This Row],[Product ID]],products!$A$2:$A$49,products!$C$2:$C$49,,0)</f>
        <v>D</v>
      </c>
      <c r="K737" s="4">
        <f>_xlfn.XLOOKUP(Orders[[#This Row],[Product ID]],products!$A$2:$A$49,products!$D$2:$D$49,,0)</f>
        <v>0.2</v>
      </c>
      <c r="L737" s="5">
        <f>_xlfn.XLOOKUP($D737,products!$A$2:$A$49,products!$E$2:$E$49,,0)</f>
        <v>3.645</v>
      </c>
      <c r="M737" s="5">
        <f t="shared" si="33"/>
        <v>21.87</v>
      </c>
      <c r="N737" t="str">
        <f t="shared" si="34"/>
        <v>Excelsa</v>
      </c>
      <c r="O737" t="str">
        <f t="shared" si="35"/>
        <v>Dark</v>
      </c>
      <c r="P737" t="str">
        <f>_xlfn.XLOOKUP(Orders[[#This Row],[Customer ID]],customers!$A$2:$A$1001,customers!$I$2:$I$1001,,0)</f>
        <v>No</v>
      </c>
    </row>
    <row r="738" spans="1:16" x14ac:dyDescent="0.2">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_xlfn.XLOOKUP($D738,products!$A$2:$A$49,products!$B$2:$B$49,,0)</f>
        <v>Lib</v>
      </c>
      <c r="J738" t="str">
        <f>_xlfn.XLOOKUP(Orders[[#This Row],[Product ID]],products!$A$2:$A$49,products!$C$2:$C$49,,0)</f>
        <v>D</v>
      </c>
      <c r="K738" s="4">
        <f>_xlfn.XLOOKUP(Orders[[#This Row],[Product ID]],products!$A$2:$A$49,products!$D$2:$D$49,,0)</f>
        <v>1</v>
      </c>
      <c r="L738" s="5">
        <f>_xlfn.XLOOKUP($D738,products!$A$2:$A$49,products!$E$2:$E$49,,0)</f>
        <v>12.95</v>
      </c>
      <c r="M738" s="5">
        <f t="shared" si="33"/>
        <v>25.9</v>
      </c>
      <c r="N738" t="str">
        <f t="shared" si="34"/>
        <v>Liberica</v>
      </c>
      <c r="O738" t="str">
        <f t="shared" si="35"/>
        <v>Dark</v>
      </c>
      <c r="P738" t="str">
        <f>_xlfn.XLOOKUP(Orders[[#This Row],[Customer ID]],customers!$A$2:$A$1001,customers!$I$2:$I$1001,,0)</f>
        <v>Yes</v>
      </c>
    </row>
    <row r="739" spans="1:16" x14ac:dyDescent="0.2">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_xlfn.XLOOKUP($D739,products!$A$2:$A$49,products!$B$2:$B$49,,0)</f>
        <v>Ara</v>
      </c>
      <c r="J739" t="str">
        <f>_xlfn.XLOOKUP(Orders[[#This Row],[Product ID]],products!$A$2:$A$49,products!$C$2:$C$49,,0)</f>
        <v>M</v>
      </c>
      <c r="K739" s="4">
        <f>_xlfn.XLOOKUP(Orders[[#This Row],[Product ID]],products!$A$2:$A$49,products!$D$2:$D$49,,0)</f>
        <v>1</v>
      </c>
      <c r="L739" s="5">
        <f>_xlfn.XLOOKUP($D739,products!$A$2:$A$49,products!$E$2:$E$49,,0)</f>
        <v>11.25</v>
      </c>
      <c r="M739" s="5">
        <f t="shared" si="33"/>
        <v>56.25</v>
      </c>
      <c r="N739" t="str">
        <f t="shared" si="34"/>
        <v>Arabica</v>
      </c>
      <c r="O739" t="str">
        <f t="shared" si="35"/>
        <v>Medium</v>
      </c>
      <c r="P739" t="str">
        <f>_xlfn.XLOOKUP(Orders[[#This Row],[Customer ID]],customers!$A$2:$A$1001,customers!$I$2:$I$1001,,0)</f>
        <v>No</v>
      </c>
    </row>
    <row r="740" spans="1:16" x14ac:dyDescent="0.2">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_xlfn.XLOOKUP($D740,products!$A$2:$A$49,products!$B$2:$B$49,,0)</f>
        <v>Rob</v>
      </c>
      <c r="J740" t="str">
        <f>_xlfn.XLOOKUP(Orders[[#This Row],[Product ID]],products!$A$2:$A$49,products!$C$2:$C$49,,0)</f>
        <v>L</v>
      </c>
      <c r="K740" s="4">
        <f>_xlfn.XLOOKUP(Orders[[#This Row],[Product ID]],products!$A$2:$A$49,products!$D$2:$D$49,,0)</f>
        <v>0.2</v>
      </c>
      <c r="L740" s="5">
        <f>_xlfn.XLOOKUP($D740,products!$A$2:$A$49,products!$E$2:$E$49,,0)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_xlfn.XLOOKUP($D741,products!$A$2:$A$49,products!$B$2:$B$49,,0)</f>
        <v>Exc</v>
      </c>
      <c r="J741" t="str">
        <f>_xlfn.XLOOKUP(Orders[[#This Row],[Product ID]],products!$A$2:$A$49,products!$C$2:$C$49,,0)</f>
        <v>D</v>
      </c>
      <c r="K741" s="4">
        <f>_xlfn.XLOOKUP(Orders[[#This Row],[Product ID]],products!$A$2:$A$49,products!$D$2:$D$49,,0)</f>
        <v>0.2</v>
      </c>
      <c r="L741" s="5">
        <f>_xlfn.XLOOKUP($D741,products!$A$2:$A$49,products!$E$2:$E$49,,0)</f>
        <v>3.645</v>
      </c>
      <c r="M741" s="5">
        <f t="shared" si="33"/>
        <v>18.225000000000001</v>
      </c>
      <c r="N741" t="str">
        <f t="shared" si="34"/>
        <v>Excelsa</v>
      </c>
      <c r="O741" t="str">
        <f t="shared" si="35"/>
        <v>Dark</v>
      </c>
      <c r="P741" t="str">
        <f>_xlfn.XLOOKUP(Orders[[#This Row],[Customer ID]],customers!$A$2:$A$1001,customers!$I$2:$I$1001,,0)</f>
        <v>No</v>
      </c>
    </row>
    <row r="742" spans="1:16" x14ac:dyDescent="0.2">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_xlfn.XLOOKUP($D742,products!$A$2:$A$49,products!$B$2:$B$49,,0)</f>
        <v>Rob</v>
      </c>
      <c r="J742" t="str">
        <f>_xlfn.XLOOKUP(Orders[[#This Row],[Product ID]],products!$A$2:$A$49,products!$C$2:$C$49,,0)</f>
        <v>L</v>
      </c>
      <c r="K742" s="4">
        <f>_xlfn.XLOOKUP(Orders[[#This Row],[Product ID]],products!$A$2:$A$49,products!$D$2:$D$49,,0)</f>
        <v>0.5</v>
      </c>
      <c r="L742" s="5">
        <f>_xlfn.XLOOKUP($D742,products!$A$2:$A$49,products!$E$2:$E$49,,0)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_xlfn.XLOOKUP($D743,products!$A$2:$A$49,products!$B$2:$B$49,,0)</f>
        <v>Lib</v>
      </c>
      <c r="J743" t="str">
        <f>_xlfn.XLOOKUP(Orders[[#This Row],[Product ID]],products!$A$2:$A$49,products!$C$2:$C$49,,0)</f>
        <v>M</v>
      </c>
      <c r="K743" s="4">
        <f>_xlfn.XLOOKUP(Orders[[#This Row],[Product ID]],products!$A$2:$A$49,products!$D$2:$D$49,,0)</f>
        <v>0.2</v>
      </c>
      <c r="L743" s="5">
        <f>_xlfn.XLOOKUP($D743,products!$A$2:$A$49,products!$E$2:$E$49,,0)</f>
        <v>4.3650000000000002</v>
      </c>
      <c r="M743" s="5">
        <f t="shared" si="33"/>
        <v>8.73</v>
      </c>
      <c r="N743" t="str">
        <f t="shared" si="34"/>
        <v>Liberica</v>
      </c>
      <c r="O743" t="str">
        <f t="shared" si="35"/>
        <v>Medium</v>
      </c>
      <c r="P743" t="str">
        <f>_xlfn.XLOOKUP(Orders[[#This Row],[Customer ID]],customers!$A$2:$A$1001,customers!$I$2:$I$1001,,0)</f>
        <v>No</v>
      </c>
    </row>
    <row r="744" spans="1:16" x14ac:dyDescent="0.2">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_xlfn.XLOOKUP($D744,products!$A$2:$A$49,products!$B$2:$B$49,,0)</f>
        <v>Lib</v>
      </c>
      <c r="J744" t="str">
        <f>_xlfn.XLOOKUP(Orders[[#This Row],[Product ID]],products!$A$2:$A$49,products!$C$2:$C$49,,0)</f>
        <v>M</v>
      </c>
      <c r="K744" s="4">
        <f>_xlfn.XLOOKUP(Orders[[#This Row],[Product ID]],products!$A$2:$A$49,products!$D$2:$D$49,,0)</f>
        <v>1</v>
      </c>
      <c r="L744" s="5">
        <f>_xlfn.XLOOKUP($D744,products!$A$2:$A$49,products!$E$2:$E$49,,0)</f>
        <v>14.55</v>
      </c>
      <c r="M744" s="5">
        <f t="shared" si="33"/>
        <v>58.2</v>
      </c>
      <c r="N744" t="str">
        <f t="shared" si="34"/>
        <v>Liberica</v>
      </c>
      <c r="O744" t="str">
        <f t="shared" si="35"/>
        <v>Medium</v>
      </c>
      <c r="P744" t="str">
        <f>_xlfn.XLOOKUP(Orders[[#This Row],[Customer ID]],customers!$A$2:$A$1001,customers!$I$2:$I$1001,,0)</f>
        <v>No</v>
      </c>
    </row>
    <row r="745" spans="1:16" x14ac:dyDescent="0.2">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_xlfn.XLOOKUP($D745,products!$A$2:$A$49,products!$B$2:$B$49,,0)</f>
        <v>Ara</v>
      </c>
      <c r="J745" t="str">
        <f>_xlfn.XLOOKUP(Orders[[#This Row],[Product ID]],products!$A$2:$A$49,products!$C$2:$C$49,,0)</f>
        <v>D</v>
      </c>
      <c r="K745" s="4">
        <f>_xlfn.XLOOKUP(Orders[[#This Row],[Product ID]],products!$A$2:$A$49,products!$D$2:$D$49,,0)</f>
        <v>0.5</v>
      </c>
      <c r="L745" s="5">
        <f>_xlfn.XLOOKUP($D745,products!$A$2:$A$49,products!$E$2:$E$49,,0)</f>
        <v>5.97</v>
      </c>
      <c r="M745" s="5">
        <f t="shared" si="33"/>
        <v>17.91</v>
      </c>
      <c r="N745" t="str">
        <f t="shared" si="34"/>
        <v>Arabica</v>
      </c>
      <c r="O745" t="str">
        <f t="shared" si="35"/>
        <v>Dark</v>
      </c>
      <c r="P745" t="str">
        <f>_xlfn.XLOOKUP(Orders[[#This Row],[Customer ID]],customers!$A$2:$A$1001,customers!$I$2:$I$1001,,0)</f>
        <v>No</v>
      </c>
    </row>
    <row r="746" spans="1:16" x14ac:dyDescent="0.2">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_xlfn.XLOOKUP($D746,products!$A$2:$A$49,products!$B$2:$B$49,,0)</f>
        <v>Rob</v>
      </c>
      <c r="J746" t="str">
        <f>_xlfn.XLOOKUP(Orders[[#This Row],[Product ID]],products!$A$2:$A$49,products!$C$2:$C$49,,0)</f>
        <v>M</v>
      </c>
      <c r="K746" s="4">
        <f>_xlfn.XLOOKUP(Orders[[#This Row],[Product ID]],products!$A$2:$A$49,products!$D$2:$D$49,,0)</f>
        <v>0.2</v>
      </c>
      <c r="L746" s="5">
        <f>_xlfn.XLOOKUP($D746,products!$A$2:$A$49,products!$E$2:$E$49,,0)</f>
        <v>2.9849999999999999</v>
      </c>
      <c r="M746" s="5">
        <f t="shared" si="33"/>
        <v>17.91</v>
      </c>
      <c r="N746" t="str">
        <f t="shared" si="34"/>
        <v>Robusta</v>
      </c>
      <c r="O746" t="str">
        <f t="shared" si="35"/>
        <v>Medium</v>
      </c>
      <c r="P746" t="str">
        <f>_xlfn.XLOOKUP(Orders[[#This Row],[Customer ID]],customers!$A$2:$A$1001,customers!$I$2:$I$1001,,0)</f>
        <v>Yes</v>
      </c>
    </row>
    <row r="747" spans="1:16" x14ac:dyDescent="0.2">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_xlfn.XLOOKUP($D747,products!$A$2:$A$49,products!$B$2:$B$49,,0)</f>
        <v>Exc</v>
      </c>
      <c r="J747" t="str">
        <f>_xlfn.XLOOKUP(Orders[[#This Row],[Product ID]],products!$A$2:$A$49,products!$C$2:$C$49,,0)</f>
        <v>D</v>
      </c>
      <c r="K747" s="4">
        <f>_xlfn.XLOOKUP(Orders[[#This Row],[Product ID]],products!$A$2:$A$49,products!$D$2:$D$49,,0)</f>
        <v>0.5</v>
      </c>
      <c r="L747" s="5">
        <f>_xlfn.XLOOKUP($D747,products!$A$2:$A$49,products!$E$2:$E$49,,0)</f>
        <v>7.29</v>
      </c>
      <c r="M747" s="5">
        <f t="shared" si="33"/>
        <v>14.58</v>
      </c>
      <c r="N747" t="str">
        <f t="shared" si="34"/>
        <v>Excelsa</v>
      </c>
      <c r="O747" t="str">
        <f t="shared" si="35"/>
        <v>Dark</v>
      </c>
      <c r="P747" t="str">
        <f>_xlfn.XLOOKUP(Orders[[#This Row],[Customer ID]],customers!$A$2:$A$1001,customers!$I$2:$I$1001,,0)</f>
        <v>No</v>
      </c>
    </row>
    <row r="748" spans="1:16" x14ac:dyDescent="0.2">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_xlfn.XLOOKUP($D748,products!$A$2:$A$49,products!$B$2:$B$49,,0)</f>
        <v>Ara</v>
      </c>
      <c r="J748" t="str">
        <f>_xlfn.XLOOKUP(Orders[[#This Row],[Product ID]],products!$A$2:$A$49,products!$C$2:$C$49,,0)</f>
        <v>M</v>
      </c>
      <c r="K748" s="4">
        <f>_xlfn.XLOOKUP(Orders[[#This Row],[Product ID]],products!$A$2:$A$49,products!$D$2:$D$49,,0)</f>
        <v>1</v>
      </c>
      <c r="L748" s="5">
        <f>_xlfn.XLOOKUP($D748,products!$A$2:$A$49,products!$E$2:$E$49,,0)</f>
        <v>11.25</v>
      </c>
      <c r="M748" s="5">
        <f t="shared" si="33"/>
        <v>33.75</v>
      </c>
      <c r="N748" t="str">
        <f t="shared" si="34"/>
        <v>Arabica</v>
      </c>
      <c r="O748" t="str">
        <f t="shared" si="35"/>
        <v>Medium</v>
      </c>
      <c r="P748" t="str">
        <f>_xlfn.XLOOKUP(Orders[[#This Row],[Customer ID]],customers!$A$2:$A$1001,customers!$I$2:$I$1001,,0)</f>
        <v>No</v>
      </c>
    </row>
    <row r="749" spans="1:16" x14ac:dyDescent="0.2">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_xlfn.XLOOKUP($D749,products!$A$2:$A$49,products!$B$2:$B$49,,0)</f>
        <v>Lib</v>
      </c>
      <c r="J749" t="str">
        <f>_xlfn.XLOOKUP(Orders[[#This Row],[Product ID]],products!$A$2:$A$49,products!$C$2:$C$49,,0)</f>
        <v>M</v>
      </c>
      <c r="K749" s="4">
        <f>_xlfn.XLOOKUP(Orders[[#This Row],[Product ID]],products!$A$2:$A$49,products!$D$2:$D$49,,0)</f>
        <v>0.5</v>
      </c>
      <c r="L749" s="5">
        <f>_xlfn.XLOOKUP($D749,products!$A$2:$A$49,products!$E$2:$E$49,,0)</f>
        <v>8.73</v>
      </c>
      <c r="M749" s="5">
        <f t="shared" si="33"/>
        <v>34.92</v>
      </c>
      <c r="N749" t="str">
        <f t="shared" si="34"/>
        <v>Liberica</v>
      </c>
      <c r="O749" t="str">
        <f t="shared" si="35"/>
        <v>Medium</v>
      </c>
      <c r="P749" t="str">
        <f>_xlfn.XLOOKUP(Orders[[#This Row],[Customer ID]],customers!$A$2:$A$1001,customers!$I$2:$I$1001,,0)</f>
        <v>Yes</v>
      </c>
    </row>
    <row r="750" spans="1:16" x14ac:dyDescent="0.2">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_xlfn.XLOOKUP($D750,products!$A$2:$A$49,products!$B$2:$B$49,,0)</f>
        <v>Exc</v>
      </c>
      <c r="J750" t="str">
        <f>_xlfn.XLOOKUP(Orders[[#This Row],[Product ID]],products!$A$2:$A$49,products!$C$2:$C$49,,0)</f>
        <v>D</v>
      </c>
      <c r="K750" s="4">
        <f>_xlfn.XLOOKUP(Orders[[#This Row],[Product ID]],products!$A$2:$A$49,products!$D$2:$D$49,,0)</f>
        <v>0.5</v>
      </c>
      <c r="L750" s="5">
        <f>_xlfn.XLOOKUP($D750,products!$A$2:$A$49,products!$E$2:$E$49,,0)</f>
        <v>7.29</v>
      </c>
      <c r="M750" s="5">
        <f t="shared" si="33"/>
        <v>14.58</v>
      </c>
      <c r="N750" t="str">
        <f t="shared" si="34"/>
        <v>Excelsa</v>
      </c>
      <c r="O750" t="str">
        <f t="shared" si="35"/>
        <v>Dark</v>
      </c>
      <c r="P750" t="str">
        <f>_xlfn.XLOOKUP(Orders[[#This Row],[Customer ID]],customers!$A$2:$A$1001,customers!$I$2:$I$1001,,0)</f>
        <v>No</v>
      </c>
    </row>
    <row r="751" spans="1:16" x14ac:dyDescent="0.2">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_xlfn.XLOOKUP($D751,products!$A$2:$A$49,products!$B$2:$B$49,,0)</f>
        <v>Rob</v>
      </c>
      <c r="J751" t="str">
        <f>_xlfn.XLOOKUP(Orders[[#This Row],[Product ID]],products!$A$2:$A$49,products!$C$2:$C$49,,0)</f>
        <v>D</v>
      </c>
      <c r="K751" s="4">
        <f>_xlfn.XLOOKUP(Orders[[#This Row],[Product ID]],products!$A$2:$A$49,products!$D$2:$D$49,,0)</f>
        <v>0.2</v>
      </c>
      <c r="L751" s="5">
        <f>_xlfn.XLOOKUP($D751,products!$A$2:$A$49,products!$E$2:$E$49,,0)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_xlfn.XLOOKUP($D752,products!$A$2:$A$49,products!$B$2:$B$49,,0)</f>
        <v>Rob</v>
      </c>
      <c r="J752" t="str">
        <f>_xlfn.XLOOKUP(Orders[[#This Row],[Product ID]],products!$A$2:$A$49,products!$C$2:$C$49,,0)</f>
        <v>M</v>
      </c>
      <c r="K752" s="4">
        <f>_xlfn.XLOOKUP(Orders[[#This Row],[Product ID]],products!$A$2:$A$49,products!$D$2:$D$49,,0)</f>
        <v>0.5</v>
      </c>
      <c r="L752" s="5">
        <f>_xlfn.XLOOKUP($D752,products!$A$2:$A$49,products!$E$2:$E$49,,0)</f>
        <v>5.97</v>
      </c>
      <c r="M752" s="5">
        <f t="shared" si="33"/>
        <v>5.97</v>
      </c>
      <c r="N752" t="str">
        <f t="shared" si="34"/>
        <v>Robusta</v>
      </c>
      <c r="O752" t="str">
        <f t="shared" si="35"/>
        <v>Medium</v>
      </c>
      <c r="P752" t="str">
        <f>_xlfn.XLOOKUP(Orders[[#This Row],[Customer ID]],customers!$A$2:$A$1001,customers!$I$2:$I$1001,,0)</f>
        <v>Yes</v>
      </c>
    </row>
    <row r="753" spans="1:16" x14ac:dyDescent="0.2">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_xlfn.XLOOKUP($D753,products!$A$2:$A$49,products!$B$2:$B$49,,0)</f>
        <v>Lib</v>
      </c>
      <c r="J753" t="str">
        <f>_xlfn.XLOOKUP(Orders[[#This Row],[Product ID]],products!$A$2:$A$49,products!$C$2:$C$49,,0)</f>
        <v>L</v>
      </c>
      <c r="K753" s="4">
        <f>_xlfn.XLOOKUP(Orders[[#This Row],[Product ID]],products!$A$2:$A$49,products!$D$2:$D$49,,0)</f>
        <v>0.5</v>
      </c>
      <c r="L753" s="5">
        <f>_xlfn.XLOOKUP($D753,products!$A$2:$A$49,products!$E$2:$E$49,,0)</f>
        <v>9.51</v>
      </c>
      <c r="M753" s="5">
        <f t="shared" si="33"/>
        <v>19.02</v>
      </c>
      <c r="N753" t="str">
        <f t="shared" si="34"/>
        <v>Liberica</v>
      </c>
      <c r="O753" t="str">
        <f t="shared" si="35"/>
        <v>Light</v>
      </c>
      <c r="P753" t="str">
        <f>_xlfn.XLOOKUP(Orders[[#This Row],[Customer ID]],customers!$A$2:$A$1001,customers!$I$2:$I$1001,,0)</f>
        <v>No</v>
      </c>
    </row>
    <row r="754" spans="1:16" x14ac:dyDescent="0.2">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_xlfn.XLOOKUP($D754,products!$A$2:$A$49,products!$B$2:$B$49,,0)</f>
        <v>Exc</v>
      </c>
      <c r="J754" t="str">
        <f>_xlfn.XLOOKUP(Orders[[#This Row],[Product ID]],products!$A$2:$A$49,products!$C$2:$C$49,,0)</f>
        <v>M</v>
      </c>
      <c r="K754" s="4">
        <f>_xlfn.XLOOKUP(Orders[[#This Row],[Product ID]],products!$A$2:$A$49,products!$D$2:$D$49,,0)</f>
        <v>1</v>
      </c>
      <c r="L754" s="5">
        <f>_xlfn.XLOOKUP($D754,products!$A$2:$A$49,products!$E$2:$E$49,,0)</f>
        <v>13.75</v>
      </c>
      <c r="M754" s="5">
        <f t="shared" si="33"/>
        <v>27.5</v>
      </c>
      <c r="N754" t="str">
        <f t="shared" si="34"/>
        <v>Excelsa</v>
      </c>
      <c r="O754" t="str">
        <f t="shared" si="35"/>
        <v>Medium</v>
      </c>
      <c r="P754" t="str">
        <f>_xlfn.XLOOKUP(Orders[[#This Row],[Customer ID]],customers!$A$2:$A$1001,customers!$I$2:$I$1001,,0)</f>
        <v>Yes</v>
      </c>
    </row>
    <row r="755" spans="1:16" x14ac:dyDescent="0.2">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_xlfn.XLOOKUP($D755,products!$A$2:$A$49,products!$B$2:$B$49,,0)</f>
        <v>Ara</v>
      </c>
      <c r="J755" t="str">
        <f>_xlfn.XLOOKUP(Orders[[#This Row],[Product ID]],products!$A$2:$A$49,products!$C$2:$C$49,,0)</f>
        <v>D</v>
      </c>
      <c r="K755" s="4">
        <f>_xlfn.XLOOKUP(Orders[[#This Row],[Product ID]],products!$A$2:$A$49,products!$D$2:$D$49,,0)</f>
        <v>0.5</v>
      </c>
      <c r="L755" s="5">
        <f>_xlfn.XLOOKUP($D755,products!$A$2:$A$49,products!$E$2:$E$49,,0)</f>
        <v>5.97</v>
      </c>
      <c r="M755" s="5">
        <f t="shared" si="33"/>
        <v>29.849999999999998</v>
      </c>
      <c r="N755" t="str">
        <f t="shared" si="34"/>
        <v>Arabica</v>
      </c>
      <c r="O755" t="str">
        <f t="shared" si="35"/>
        <v>Dark</v>
      </c>
      <c r="P755" t="str">
        <f>_xlfn.XLOOKUP(Orders[[#This Row],[Customer ID]],customers!$A$2:$A$1001,customers!$I$2:$I$1001,,0)</f>
        <v>No</v>
      </c>
    </row>
    <row r="756" spans="1:16" x14ac:dyDescent="0.2">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_xlfn.XLOOKUP($D756,products!$A$2:$A$49,products!$B$2:$B$49,,0)</f>
        <v>Ara</v>
      </c>
      <c r="J756" t="str">
        <f>_xlfn.XLOOKUP(Orders[[#This Row],[Product ID]],products!$A$2:$A$49,products!$C$2:$C$49,,0)</f>
        <v>D</v>
      </c>
      <c r="K756" s="4">
        <f>_xlfn.XLOOKUP(Orders[[#This Row],[Product ID]],products!$A$2:$A$49,products!$D$2:$D$49,,0)</f>
        <v>0.2</v>
      </c>
      <c r="L756" s="5">
        <f>_xlfn.XLOOKUP($D756,products!$A$2:$A$49,products!$E$2:$E$49,,0)</f>
        <v>2.9849999999999999</v>
      </c>
      <c r="M756" s="5">
        <f t="shared" si="33"/>
        <v>17.91</v>
      </c>
      <c r="N756" t="str">
        <f t="shared" si="34"/>
        <v>Arabica</v>
      </c>
      <c r="O756" t="str">
        <f t="shared" si="35"/>
        <v>Dark</v>
      </c>
      <c r="P756" t="str">
        <f>_xlfn.XLOOKUP(Orders[[#This Row],[Customer ID]],customers!$A$2:$A$1001,customers!$I$2:$I$1001,,0)</f>
        <v>No</v>
      </c>
    </row>
    <row r="757" spans="1:16" x14ac:dyDescent="0.2">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_xlfn.XLOOKUP($D757,products!$A$2:$A$49,products!$B$2:$B$49,,0)</f>
        <v>Lib</v>
      </c>
      <c r="J757" t="str">
        <f>_xlfn.XLOOKUP(Orders[[#This Row],[Product ID]],products!$A$2:$A$49,products!$C$2:$C$49,,0)</f>
        <v>L</v>
      </c>
      <c r="K757" s="4">
        <f>_xlfn.XLOOKUP(Orders[[#This Row],[Product ID]],products!$A$2:$A$49,products!$D$2:$D$49,,0)</f>
        <v>0.2</v>
      </c>
      <c r="L757" s="5">
        <f>_xlfn.XLOOKUP($D757,products!$A$2:$A$49,products!$E$2:$E$49,,0)</f>
        <v>4.7549999999999999</v>
      </c>
      <c r="M757" s="5">
        <f t="shared" si="33"/>
        <v>28.53</v>
      </c>
      <c r="N757" t="str">
        <f t="shared" si="34"/>
        <v>Liberica</v>
      </c>
      <c r="O757" t="str">
        <f t="shared" si="35"/>
        <v>Light</v>
      </c>
      <c r="P757" t="str">
        <f>_xlfn.XLOOKUP(Orders[[#This Row],[Customer ID]],customers!$A$2:$A$1001,customers!$I$2:$I$1001,,0)</f>
        <v>No</v>
      </c>
    </row>
    <row r="758" spans="1:16" x14ac:dyDescent="0.2">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_xlfn.XLOOKUP($D758,products!$A$2:$A$49,products!$B$2:$B$49,,0)</f>
        <v>Rob</v>
      </c>
      <c r="J758" t="str">
        <f>_xlfn.XLOOKUP(Orders[[#This Row],[Product ID]],products!$A$2:$A$49,products!$C$2:$C$49,,0)</f>
        <v>D</v>
      </c>
      <c r="K758" s="4">
        <f>_xlfn.XLOOKUP(Orders[[#This Row],[Product ID]],products!$A$2:$A$49,products!$D$2:$D$49,,0)</f>
        <v>1</v>
      </c>
      <c r="L758" s="5">
        <f>_xlfn.XLOOKUP($D758,products!$A$2:$A$49,products!$E$2:$E$49,,0)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_xlfn.XLOOKUP($D759,products!$A$2:$A$49,products!$B$2:$B$49,,0)</f>
        <v>Ara</v>
      </c>
      <c r="J759" t="str">
        <f>_xlfn.XLOOKUP(Orders[[#This Row],[Product ID]],products!$A$2:$A$49,products!$C$2:$C$49,,0)</f>
        <v>D</v>
      </c>
      <c r="K759" s="4">
        <f>_xlfn.XLOOKUP(Orders[[#This Row],[Product ID]],products!$A$2:$A$49,products!$D$2:$D$49,,0)</f>
        <v>0.5</v>
      </c>
      <c r="L759" s="5">
        <f>_xlfn.XLOOKUP($D759,products!$A$2:$A$49,products!$E$2:$E$49,,0)</f>
        <v>5.97</v>
      </c>
      <c r="M759" s="5">
        <f t="shared" si="33"/>
        <v>17.91</v>
      </c>
      <c r="N759" t="str">
        <f t="shared" si="34"/>
        <v>Arabica</v>
      </c>
      <c r="O759" t="str">
        <f t="shared" si="35"/>
        <v>Dark</v>
      </c>
      <c r="P759" t="str">
        <f>_xlfn.XLOOKUP(Orders[[#This Row],[Customer ID]],customers!$A$2:$A$1001,customers!$I$2:$I$1001,,0)</f>
        <v>Yes</v>
      </c>
    </row>
    <row r="760" spans="1:16" x14ac:dyDescent="0.2">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_xlfn.XLOOKUP($D760,products!$A$2:$A$49,products!$B$2:$B$49,,0)</f>
        <v>Rob</v>
      </c>
      <c r="J760" t="str">
        <f>_xlfn.XLOOKUP(Orders[[#This Row],[Product ID]],products!$A$2:$A$49,products!$C$2:$C$49,,0)</f>
        <v>D</v>
      </c>
      <c r="K760" s="4">
        <f>_xlfn.XLOOKUP(Orders[[#This Row],[Product ID]],products!$A$2:$A$49,products!$D$2:$D$49,,0)</f>
        <v>1</v>
      </c>
      <c r="L760" s="5">
        <f>_xlfn.XLOOKUP($D760,products!$A$2:$A$49,products!$E$2:$E$49,,0)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_xlfn.XLOOKUP($D761,products!$A$2:$A$49,products!$B$2:$B$49,,0)</f>
        <v>Lib</v>
      </c>
      <c r="J761" t="str">
        <f>_xlfn.XLOOKUP(Orders[[#This Row],[Product ID]],products!$A$2:$A$49,products!$C$2:$C$49,,0)</f>
        <v>D</v>
      </c>
      <c r="K761" s="4">
        <f>_xlfn.XLOOKUP(Orders[[#This Row],[Product ID]],products!$A$2:$A$49,products!$D$2:$D$49,,0)</f>
        <v>2.5</v>
      </c>
      <c r="L761" s="5">
        <f>_xlfn.XLOOKUP($D761,products!$A$2:$A$49,products!$E$2:$E$49,,0)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_xlfn.XLOOKUP($D762,products!$A$2:$A$49,products!$B$2:$B$49,,0)</f>
        <v>Exc</v>
      </c>
      <c r="J762" t="str">
        <f>_xlfn.XLOOKUP(Orders[[#This Row],[Product ID]],products!$A$2:$A$49,products!$C$2:$C$49,,0)</f>
        <v>L</v>
      </c>
      <c r="K762" s="4">
        <f>_xlfn.XLOOKUP(Orders[[#This Row],[Product ID]],products!$A$2:$A$49,products!$D$2:$D$49,,0)</f>
        <v>0.5</v>
      </c>
      <c r="L762" s="5">
        <f>_xlfn.XLOOKUP($D762,products!$A$2:$A$49,products!$E$2:$E$49,,0)</f>
        <v>8.91</v>
      </c>
      <c r="M762" s="5">
        <f t="shared" si="33"/>
        <v>44.55</v>
      </c>
      <c r="N762" t="str">
        <f t="shared" si="34"/>
        <v>Excelsa</v>
      </c>
      <c r="O762" t="str">
        <f t="shared" si="35"/>
        <v>Light</v>
      </c>
      <c r="P762" t="str">
        <f>_xlfn.XLOOKUP(Orders[[#This Row],[Customer ID]],customers!$A$2:$A$1001,customers!$I$2:$I$1001,,0)</f>
        <v>No</v>
      </c>
    </row>
    <row r="763" spans="1:16" x14ac:dyDescent="0.2">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_xlfn.XLOOKUP($D763,products!$A$2:$A$49,products!$B$2:$B$49,,0)</f>
        <v>Exc</v>
      </c>
      <c r="J763" t="str">
        <f>_xlfn.XLOOKUP(Orders[[#This Row],[Product ID]],products!$A$2:$A$49,products!$C$2:$C$49,,0)</f>
        <v>L</v>
      </c>
      <c r="K763" s="4">
        <f>_xlfn.XLOOKUP(Orders[[#This Row],[Product ID]],products!$A$2:$A$49,products!$D$2:$D$49,,0)</f>
        <v>1</v>
      </c>
      <c r="L763" s="5">
        <f>_xlfn.XLOOKUP($D763,products!$A$2:$A$49,products!$E$2:$E$49,,0)</f>
        <v>14.85</v>
      </c>
      <c r="M763" s="5">
        <f t="shared" si="33"/>
        <v>89.1</v>
      </c>
      <c r="N763" t="str">
        <f t="shared" si="34"/>
        <v>Excelsa</v>
      </c>
      <c r="O763" t="str">
        <f t="shared" si="35"/>
        <v>Light</v>
      </c>
      <c r="P763" t="str">
        <f>_xlfn.XLOOKUP(Orders[[#This Row],[Customer ID]],customers!$A$2:$A$1001,customers!$I$2:$I$1001,,0)</f>
        <v>Yes</v>
      </c>
    </row>
    <row r="764" spans="1:16" x14ac:dyDescent="0.2">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_xlfn.XLOOKUP($D764,products!$A$2:$A$49,products!$B$2:$B$49,,0)</f>
        <v>Lib</v>
      </c>
      <c r="J764" t="str">
        <f>_xlfn.XLOOKUP(Orders[[#This Row],[Product ID]],products!$A$2:$A$49,products!$C$2:$C$49,,0)</f>
        <v>M</v>
      </c>
      <c r="K764" s="4">
        <f>_xlfn.XLOOKUP(Orders[[#This Row],[Product ID]],products!$A$2:$A$49,products!$D$2:$D$49,,0)</f>
        <v>0.5</v>
      </c>
      <c r="L764" s="5">
        <f>_xlfn.XLOOKUP($D764,products!$A$2:$A$49,products!$E$2:$E$49,,0)</f>
        <v>8.73</v>
      </c>
      <c r="M764" s="5">
        <f t="shared" si="33"/>
        <v>43.650000000000006</v>
      </c>
      <c r="N764" t="str">
        <f t="shared" si="34"/>
        <v>Liberica</v>
      </c>
      <c r="O764" t="str">
        <f t="shared" si="35"/>
        <v>Medium</v>
      </c>
      <c r="P764" t="str">
        <f>_xlfn.XLOOKUP(Orders[[#This Row],[Customer ID]],customers!$A$2:$A$1001,customers!$I$2:$I$1001,,0)</f>
        <v>No</v>
      </c>
    </row>
    <row r="765" spans="1:16" x14ac:dyDescent="0.2">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_xlfn.XLOOKUP($D765,products!$A$2:$A$49,products!$B$2:$B$49,,0)</f>
        <v>Ara</v>
      </c>
      <c r="J765" t="str">
        <f>_xlfn.XLOOKUP(Orders[[#This Row],[Product ID]],products!$A$2:$A$49,products!$C$2:$C$49,,0)</f>
        <v>L</v>
      </c>
      <c r="K765" s="4">
        <f>_xlfn.XLOOKUP(Orders[[#This Row],[Product ID]],products!$A$2:$A$49,products!$D$2:$D$49,,0)</f>
        <v>0.5</v>
      </c>
      <c r="L765" s="5">
        <f>_xlfn.XLOOKUP($D765,products!$A$2:$A$49,products!$E$2:$E$49,,0)</f>
        <v>7.77</v>
      </c>
      <c r="M765" s="5">
        <f t="shared" si="33"/>
        <v>23.31</v>
      </c>
      <c r="N765" t="str">
        <f t="shared" si="34"/>
        <v>Arabica</v>
      </c>
      <c r="O765" t="str">
        <f t="shared" si="35"/>
        <v>Light</v>
      </c>
      <c r="P765" t="str">
        <f>_xlfn.XLOOKUP(Orders[[#This Row],[Customer ID]],customers!$A$2:$A$1001,customers!$I$2:$I$1001,,0)</f>
        <v>No</v>
      </c>
    </row>
    <row r="766" spans="1:16" x14ac:dyDescent="0.2">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_xlfn.XLOOKUP($D766,products!$A$2:$A$49,products!$B$2:$B$49,,0)</f>
        <v>Ara</v>
      </c>
      <c r="J766" t="str">
        <f>_xlfn.XLOOKUP(Orders[[#This Row],[Product ID]],products!$A$2:$A$49,products!$C$2:$C$49,,0)</f>
        <v>L</v>
      </c>
      <c r="K766" s="4">
        <f>_xlfn.XLOOKUP(Orders[[#This Row],[Product ID]],products!$A$2:$A$49,products!$D$2:$D$49,,0)</f>
        <v>2.5</v>
      </c>
      <c r="L766" s="5">
        <f>_xlfn.XLOOKUP($D766,products!$A$2:$A$49,products!$E$2:$E$49,,0)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_xlfn.XLOOKUP($D767,products!$A$2:$A$49,products!$B$2:$B$49,,0)</f>
        <v>Rob</v>
      </c>
      <c r="J767" t="str">
        <f>_xlfn.XLOOKUP(Orders[[#This Row],[Product ID]],products!$A$2:$A$49,products!$C$2:$C$49,,0)</f>
        <v>M</v>
      </c>
      <c r="K767" s="4">
        <f>_xlfn.XLOOKUP(Orders[[#This Row],[Product ID]],products!$A$2:$A$49,products!$D$2:$D$49,,0)</f>
        <v>1</v>
      </c>
      <c r="L767" s="5">
        <f>_xlfn.XLOOKUP($D767,products!$A$2:$A$49,products!$E$2:$E$49,,0)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_xlfn.XLOOKUP($D768,products!$A$2:$A$49,products!$B$2:$B$49,,0)</f>
        <v>Ara</v>
      </c>
      <c r="J768" t="str">
        <f>_xlfn.XLOOKUP(Orders[[#This Row],[Product ID]],products!$A$2:$A$49,products!$C$2:$C$49,,0)</f>
        <v>L</v>
      </c>
      <c r="K768" s="4">
        <f>_xlfn.XLOOKUP(Orders[[#This Row],[Product ID]],products!$A$2:$A$49,products!$D$2:$D$49,,0)</f>
        <v>0.5</v>
      </c>
      <c r="L768" s="5">
        <f>_xlfn.XLOOKUP($D768,products!$A$2:$A$49,products!$E$2:$E$49,,0)</f>
        <v>7.77</v>
      </c>
      <c r="M768" s="5">
        <f t="shared" si="33"/>
        <v>15.54</v>
      </c>
      <c r="N768" t="str">
        <f t="shared" si="34"/>
        <v>Arabica</v>
      </c>
      <c r="O768" t="str">
        <f t="shared" si="35"/>
        <v>Light</v>
      </c>
      <c r="P768" t="str">
        <f>_xlfn.XLOOKUP(Orders[[#This Row],[Customer ID]],customers!$A$2:$A$1001,customers!$I$2:$I$1001,,0)</f>
        <v>Yes</v>
      </c>
    </row>
    <row r="769" spans="1:16" x14ac:dyDescent="0.2">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_xlfn.XLOOKUP($D769,products!$A$2:$A$49,products!$B$2:$B$49,,0)</f>
        <v>Ara</v>
      </c>
      <c r="J769" t="str">
        <f>_xlfn.XLOOKUP(Orders[[#This Row],[Product ID]],products!$A$2:$A$49,products!$C$2:$C$49,,0)</f>
        <v>L</v>
      </c>
      <c r="K769" s="4">
        <f>_xlfn.XLOOKUP(Orders[[#This Row],[Product ID]],products!$A$2:$A$49,products!$D$2:$D$49,,0)</f>
        <v>2.5</v>
      </c>
      <c r="L769" s="5">
        <f>_xlfn.XLOOKUP($D769,products!$A$2:$A$49,products!$E$2:$E$49,,0)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_xlfn.XLOOKUP($D770,products!$A$2:$A$49,products!$B$2:$B$49,,0)</f>
        <v>Rob</v>
      </c>
      <c r="J770" t="str">
        <f>_xlfn.XLOOKUP(Orders[[#This Row],[Product ID]],products!$A$2:$A$49,products!$C$2:$C$49,,0)</f>
        <v>L</v>
      </c>
      <c r="K770" s="4">
        <f>_xlfn.XLOOKUP(Orders[[#This Row],[Product ID]],products!$A$2:$A$49,products!$D$2:$D$49,,0)</f>
        <v>1</v>
      </c>
      <c r="L770" s="5">
        <f>_xlfn.XLOOKUP($D770,products!$A$2:$A$49,products!$E$2:$E$49,,0)</f>
        <v>11.95</v>
      </c>
      <c r="M770" s="5">
        <f t="shared" si="33"/>
        <v>23.9</v>
      </c>
      <c r="N770" t="str">
        <f t="shared" si="34"/>
        <v>Robusta</v>
      </c>
      <c r="O770" t="str">
        <f t="shared" si="35"/>
        <v>Light</v>
      </c>
      <c r="P770" t="str">
        <f>_xlfn.XLOOKUP(Orders[[#This Row],[Customer ID]],customers!$A$2:$A$1001,customers!$I$2:$I$1001,,0)</f>
        <v>No</v>
      </c>
    </row>
    <row r="771" spans="1:16" x14ac:dyDescent="0.2">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_xlfn.XLOOKUP($D771,products!$A$2:$A$49,products!$B$2:$B$49,,0)</f>
        <v>Rob</v>
      </c>
      <c r="J771" t="str">
        <f>_xlfn.XLOOKUP(Orders[[#This Row],[Product ID]],products!$A$2:$A$49,products!$C$2:$C$49,,0)</f>
        <v>M</v>
      </c>
      <c r="K771" s="4">
        <f>_xlfn.XLOOKUP(Orders[[#This Row],[Product ID]],products!$A$2:$A$49,products!$D$2:$D$49,,0)</f>
        <v>2.5</v>
      </c>
      <c r="L771" s="5">
        <f>_xlfn.XLOOKUP($D771,products!$A$2:$A$49,products!$E$2:$E$49,,0)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_xlfn.XLOOKUP($D772,products!$A$2:$A$49,products!$B$2:$B$49,,0)</f>
        <v>Ara</v>
      </c>
      <c r="J772" t="str">
        <f>_xlfn.XLOOKUP(Orders[[#This Row],[Product ID]],products!$A$2:$A$49,products!$C$2:$C$49,,0)</f>
        <v>D</v>
      </c>
      <c r="K772" s="4">
        <f>_xlfn.XLOOKUP(Orders[[#This Row],[Product ID]],products!$A$2:$A$49,products!$D$2:$D$49,,0)</f>
        <v>1</v>
      </c>
      <c r="L772" s="5">
        <f>_xlfn.XLOOKUP($D772,products!$A$2:$A$49,products!$E$2:$E$49,,0)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_xlfn.XLOOKUP($D773,products!$A$2:$A$49,products!$B$2:$B$49,,0)</f>
        <v>Rob</v>
      </c>
      <c r="J773" t="str">
        <f>_xlfn.XLOOKUP(Orders[[#This Row],[Product ID]],products!$A$2:$A$49,products!$C$2:$C$49,,0)</f>
        <v>L</v>
      </c>
      <c r="K773" s="4">
        <f>_xlfn.XLOOKUP(Orders[[#This Row],[Product ID]],products!$A$2:$A$49,products!$D$2:$D$49,,0)</f>
        <v>0.5</v>
      </c>
      <c r="L773" s="5">
        <f>_xlfn.XLOOKUP($D773,products!$A$2:$A$49,products!$E$2:$E$49,,0)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_xlfn.XLOOKUP($D774,products!$A$2:$A$49,products!$B$2:$B$49,,0)</f>
        <v>Exc</v>
      </c>
      <c r="J774" t="str">
        <f>_xlfn.XLOOKUP(Orders[[#This Row],[Product ID]],products!$A$2:$A$49,products!$C$2:$C$49,,0)</f>
        <v>M</v>
      </c>
      <c r="K774" s="4">
        <f>_xlfn.XLOOKUP(Orders[[#This Row],[Product ID]],products!$A$2:$A$49,products!$D$2:$D$49,,0)</f>
        <v>1</v>
      </c>
      <c r="L774" s="5">
        <f>_xlfn.XLOOKUP($D774,products!$A$2:$A$49,products!$E$2:$E$49,,0)</f>
        <v>13.75</v>
      </c>
      <c r="M774" s="5">
        <f t="shared" si="36"/>
        <v>82.5</v>
      </c>
      <c r="N774" t="str">
        <f t="shared" si="37"/>
        <v>Excelsa</v>
      </c>
      <c r="O774" t="str">
        <f t="shared" si="38"/>
        <v>Medium</v>
      </c>
      <c r="P774" t="str">
        <f>_xlfn.XLOOKUP(Orders[[#This Row],[Customer ID]],customers!$A$2:$A$1001,customers!$I$2:$I$1001,,0)</f>
        <v>No</v>
      </c>
    </row>
    <row r="775" spans="1:16" x14ac:dyDescent="0.2">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_xlfn.XLOOKUP($D775,products!$A$2:$A$49,products!$B$2:$B$49,,0)</f>
        <v>Lib</v>
      </c>
      <c r="J775" t="str">
        <f>_xlfn.XLOOKUP(Orders[[#This Row],[Product ID]],products!$A$2:$A$49,products!$C$2:$C$49,,0)</f>
        <v>M</v>
      </c>
      <c r="K775" s="4">
        <f>_xlfn.XLOOKUP(Orders[[#This Row],[Product ID]],products!$A$2:$A$49,products!$D$2:$D$49,,0)</f>
        <v>0.2</v>
      </c>
      <c r="L775" s="5">
        <f>_xlfn.XLOOKUP($D775,products!$A$2:$A$49,products!$E$2:$E$49,,0)</f>
        <v>4.3650000000000002</v>
      </c>
      <c r="M775" s="5">
        <f t="shared" si="36"/>
        <v>8.73</v>
      </c>
      <c r="N775" t="str">
        <f t="shared" si="37"/>
        <v>Liberica</v>
      </c>
      <c r="O775" t="str">
        <f t="shared" si="38"/>
        <v>Medium</v>
      </c>
      <c r="P775" t="str">
        <f>_xlfn.XLOOKUP(Orders[[#This Row],[Customer ID]],customers!$A$2:$A$1001,customers!$I$2:$I$1001,,0)</f>
        <v>No</v>
      </c>
    </row>
    <row r="776" spans="1:16" x14ac:dyDescent="0.2">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_xlfn.XLOOKUP($D776,products!$A$2:$A$49,products!$B$2:$B$49,,0)</f>
        <v>Rob</v>
      </c>
      <c r="J776" t="str">
        <f>_xlfn.XLOOKUP(Orders[[#This Row],[Product ID]],products!$A$2:$A$49,products!$C$2:$C$49,,0)</f>
        <v>M</v>
      </c>
      <c r="K776" s="4">
        <f>_xlfn.XLOOKUP(Orders[[#This Row],[Product ID]],products!$A$2:$A$49,products!$D$2:$D$49,,0)</f>
        <v>1</v>
      </c>
      <c r="L776" s="5">
        <f>_xlfn.XLOOKUP($D776,products!$A$2:$A$49,products!$E$2:$E$49,,0)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_xlfn.XLOOKUP($D777,products!$A$2:$A$49,products!$B$2:$B$49,,0)</f>
        <v>Exc</v>
      </c>
      <c r="J777" t="str">
        <f>_xlfn.XLOOKUP(Orders[[#This Row],[Product ID]],products!$A$2:$A$49,products!$C$2:$C$49,,0)</f>
        <v>L</v>
      </c>
      <c r="K777" s="4">
        <f>_xlfn.XLOOKUP(Orders[[#This Row],[Product ID]],products!$A$2:$A$49,products!$D$2:$D$49,,0)</f>
        <v>0.5</v>
      </c>
      <c r="L777" s="5">
        <f>_xlfn.XLOOKUP($D777,products!$A$2:$A$49,products!$E$2:$E$49,,0)</f>
        <v>8.91</v>
      </c>
      <c r="M777" s="5">
        <f t="shared" si="36"/>
        <v>17.82</v>
      </c>
      <c r="N777" t="str">
        <f t="shared" si="37"/>
        <v>Excelsa</v>
      </c>
      <c r="O777" t="str">
        <f t="shared" si="38"/>
        <v>Light</v>
      </c>
      <c r="P777" t="str">
        <f>_xlfn.XLOOKUP(Orders[[#This Row],[Customer ID]],customers!$A$2:$A$1001,customers!$I$2:$I$1001,,0)</f>
        <v>Yes</v>
      </c>
    </row>
    <row r="778" spans="1:16" x14ac:dyDescent="0.2">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_xlfn.XLOOKUP($D778,products!$A$2:$A$49,products!$B$2:$B$49,,0)</f>
        <v>Ara</v>
      </c>
      <c r="J778" t="str">
        <f>_xlfn.XLOOKUP(Orders[[#This Row],[Product ID]],products!$A$2:$A$49,products!$C$2:$C$49,,0)</f>
        <v>M</v>
      </c>
      <c r="K778" s="4">
        <f>_xlfn.XLOOKUP(Orders[[#This Row],[Product ID]],products!$A$2:$A$49,products!$D$2:$D$49,,0)</f>
        <v>0.5</v>
      </c>
      <c r="L778" s="5">
        <f>_xlfn.XLOOKUP($D778,products!$A$2:$A$49,products!$E$2:$E$49,,0)</f>
        <v>6.75</v>
      </c>
      <c r="M778" s="5">
        <f t="shared" si="36"/>
        <v>20.25</v>
      </c>
      <c r="N778" t="str">
        <f t="shared" si="37"/>
        <v>Arabica</v>
      </c>
      <c r="O778" t="str">
        <f t="shared" si="38"/>
        <v>Medium</v>
      </c>
      <c r="P778" t="str">
        <f>_xlfn.XLOOKUP(Orders[[#This Row],[Customer ID]],customers!$A$2:$A$1001,customers!$I$2:$I$1001,,0)</f>
        <v>No</v>
      </c>
    </row>
    <row r="779" spans="1:16" x14ac:dyDescent="0.2">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_xlfn.XLOOKUP($D779,products!$A$2:$A$49,products!$B$2:$B$49,,0)</f>
        <v>Ara</v>
      </c>
      <c r="J779" t="str">
        <f>_xlfn.XLOOKUP(Orders[[#This Row],[Product ID]],products!$A$2:$A$49,products!$C$2:$C$49,,0)</f>
        <v>L</v>
      </c>
      <c r="K779" s="4">
        <f>_xlfn.XLOOKUP(Orders[[#This Row],[Product ID]],products!$A$2:$A$49,products!$D$2:$D$49,,0)</f>
        <v>2.5</v>
      </c>
      <c r="L779" s="5">
        <f>_xlfn.XLOOKUP($D779,products!$A$2:$A$49,products!$E$2:$E$49,,0)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_xlfn.XLOOKUP($D780,products!$A$2:$A$49,products!$B$2:$B$49,,0)</f>
        <v>Lib</v>
      </c>
      <c r="J780" t="str">
        <f>_xlfn.XLOOKUP(Orders[[#This Row],[Product ID]],products!$A$2:$A$49,products!$C$2:$C$49,,0)</f>
        <v>L</v>
      </c>
      <c r="K780" s="4">
        <f>_xlfn.XLOOKUP(Orders[[#This Row],[Product ID]],products!$A$2:$A$49,products!$D$2:$D$49,,0)</f>
        <v>0.5</v>
      </c>
      <c r="L780" s="5">
        <f>_xlfn.XLOOKUP($D780,products!$A$2:$A$49,products!$E$2:$E$49,,0)</f>
        <v>9.51</v>
      </c>
      <c r="M780" s="5">
        <f t="shared" si="36"/>
        <v>19.02</v>
      </c>
      <c r="N780" t="str">
        <f t="shared" si="37"/>
        <v>Liberica</v>
      </c>
      <c r="O780" t="str">
        <f t="shared" si="38"/>
        <v>Light</v>
      </c>
      <c r="P780" t="str">
        <f>_xlfn.XLOOKUP(Orders[[#This Row],[Customer ID]],customers!$A$2:$A$1001,customers!$I$2:$I$1001,,0)</f>
        <v>Yes</v>
      </c>
    </row>
    <row r="781" spans="1:16" x14ac:dyDescent="0.2">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_xlfn.XLOOKUP($D781,products!$A$2:$A$49,products!$B$2:$B$49,,0)</f>
        <v>Lib</v>
      </c>
      <c r="J781" t="str">
        <f>_xlfn.XLOOKUP(Orders[[#This Row],[Product ID]],products!$A$2:$A$49,products!$C$2:$C$49,,0)</f>
        <v>D</v>
      </c>
      <c r="K781" s="4">
        <f>_xlfn.XLOOKUP(Orders[[#This Row],[Product ID]],products!$A$2:$A$49,products!$D$2:$D$49,,0)</f>
        <v>1</v>
      </c>
      <c r="L781" s="5">
        <f>_xlfn.XLOOKUP($D781,products!$A$2:$A$49,products!$E$2:$E$49,,0)</f>
        <v>12.95</v>
      </c>
      <c r="M781" s="5">
        <f t="shared" si="36"/>
        <v>77.699999999999989</v>
      </c>
      <c r="N781" t="str">
        <f t="shared" si="37"/>
        <v>Liberica</v>
      </c>
      <c r="O781" t="str">
        <f t="shared" si="38"/>
        <v>Dark</v>
      </c>
      <c r="P781" t="str">
        <f>_xlfn.XLOOKUP(Orders[[#This Row],[Customer ID]],customers!$A$2:$A$1001,customers!$I$2:$I$1001,,0)</f>
        <v>Yes</v>
      </c>
    </row>
    <row r="782" spans="1:16" x14ac:dyDescent="0.2">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_xlfn.XLOOKUP($D782,products!$A$2:$A$49,products!$B$2:$B$49,,0)</f>
        <v>Exc</v>
      </c>
      <c r="J782" t="str">
        <f>_xlfn.XLOOKUP(Orders[[#This Row],[Product ID]],products!$A$2:$A$49,products!$C$2:$C$49,,0)</f>
        <v>M</v>
      </c>
      <c r="K782" s="4">
        <f>_xlfn.XLOOKUP(Orders[[#This Row],[Product ID]],products!$A$2:$A$49,products!$D$2:$D$49,,0)</f>
        <v>1</v>
      </c>
      <c r="L782" s="5">
        <f>_xlfn.XLOOKUP($D782,products!$A$2:$A$49,products!$E$2:$E$49,,0)</f>
        <v>13.75</v>
      </c>
      <c r="M782" s="5">
        <f t="shared" si="36"/>
        <v>41.25</v>
      </c>
      <c r="N782" t="str">
        <f t="shared" si="37"/>
        <v>Excelsa</v>
      </c>
      <c r="O782" t="str">
        <f t="shared" si="38"/>
        <v>Medium</v>
      </c>
      <c r="P782" t="str">
        <f>_xlfn.XLOOKUP(Orders[[#This Row],[Customer ID]],customers!$A$2:$A$1001,customers!$I$2:$I$1001,,0)</f>
        <v>No</v>
      </c>
    </row>
    <row r="783" spans="1:16" x14ac:dyDescent="0.2">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_xlfn.XLOOKUP($D783,products!$A$2:$A$49,products!$B$2:$B$49,,0)</f>
        <v>Lib</v>
      </c>
      <c r="J783" t="str">
        <f>_xlfn.XLOOKUP(Orders[[#This Row],[Product ID]],products!$A$2:$A$49,products!$C$2:$C$49,,0)</f>
        <v>L</v>
      </c>
      <c r="K783" s="4">
        <f>_xlfn.XLOOKUP(Orders[[#This Row],[Product ID]],products!$A$2:$A$49,products!$D$2:$D$49,,0)</f>
        <v>2.5</v>
      </c>
      <c r="L783" s="5">
        <f>_xlfn.XLOOKUP($D783,products!$A$2:$A$49,products!$E$2:$E$49,,0)</f>
        <v>36.454999999999998</v>
      </c>
      <c r="M783" s="5">
        <f t="shared" si="36"/>
        <v>145.82</v>
      </c>
      <c r="N783" t="str">
        <f t="shared" si="37"/>
        <v>Liberica</v>
      </c>
      <c r="O783" t="str">
        <f t="shared" si="38"/>
        <v>Light</v>
      </c>
      <c r="P783" t="str">
        <f>_xlfn.XLOOKUP(Orders[[#This Row],[Customer ID]],customers!$A$2:$A$1001,customers!$I$2:$I$1001,,0)</f>
        <v>No</v>
      </c>
    </row>
    <row r="784" spans="1:16" x14ac:dyDescent="0.2">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_xlfn.XLOOKUP($D784,products!$A$2:$A$49,products!$B$2:$B$49,,0)</f>
        <v>Exc</v>
      </c>
      <c r="J784" t="str">
        <f>_xlfn.XLOOKUP(Orders[[#This Row],[Product ID]],products!$A$2:$A$49,products!$C$2:$C$49,,0)</f>
        <v>L</v>
      </c>
      <c r="K784" s="4">
        <f>_xlfn.XLOOKUP(Orders[[#This Row],[Product ID]],products!$A$2:$A$49,products!$D$2:$D$49,,0)</f>
        <v>0.2</v>
      </c>
      <c r="L784" s="5">
        <f>_xlfn.XLOOKUP($D784,products!$A$2:$A$49,products!$E$2:$E$49,,0)</f>
        <v>4.4550000000000001</v>
      </c>
      <c r="M784" s="5">
        <f t="shared" si="36"/>
        <v>26.73</v>
      </c>
      <c r="N784" t="str">
        <f t="shared" si="37"/>
        <v>Excelsa</v>
      </c>
      <c r="O784" t="str">
        <f t="shared" si="38"/>
        <v>Light</v>
      </c>
      <c r="P784" t="str">
        <f>_xlfn.XLOOKUP(Orders[[#This Row],[Customer ID]],customers!$A$2:$A$1001,customers!$I$2:$I$1001,,0)</f>
        <v>No</v>
      </c>
    </row>
    <row r="785" spans="1:16" x14ac:dyDescent="0.2">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_xlfn.XLOOKUP($D785,products!$A$2:$A$49,products!$B$2:$B$49,,0)</f>
        <v>Lib</v>
      </c>
      <c r="J785" t="str">
        <f>_xlfn.XLOOKUP(Orders[[#This Row],[Product ID]],products!$A$2:$A$49,products!$C$2:$C$49,,0)</f>
        <v>M</v>
      </c>
      <c r="K785" s="4">
        <f>_xlfn.XLOOKUP(Orders[[#This Row],[Product ID]],products!$A$2:$A$49,products!$D$2:$D$49,,0)</f>
        <v>0.5</v>
      </c>
      <c r="L785" s="5">
        <f>_xlfn.XLOOKUP($D785,products!$A$2:$A$49,products!$E$2:$E$49,,0)</f>
        <v>8.73</v>
      </c>
      <c r="M785" s="5">
        <f t="shared" si="36"/>
        <v>43.650000000000006</v>
      </c>
      <c r="N785" t="str">
        <f t="shared" si="37"/>
        <v>Liberica</v>
      </c>
      <c r="O785" t="str">
        <f t="shared" si="38"/>
        <v>Medium</v>
      </c>
      <c r="P785" t="str">
        <f>_xlfn.XLOOKUP(Orders[[#This Row],[Customer ID]],customers!$A$2:$A$1001,customers!$I$2:$I$1001,,0)</f>
        <v>Yes</v>
      </c>
    </row>
    <row r="786" spans="1:16" x14ac:dyDescent="0.2">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_xlfn.XLOOKUP($D786,products!$A$2:$A$49,products!$B$2:$B$49,,0)</f>
        <v>Lib</v>
      </c>
      <c r="J786" t="str">
        <f>_xlfn.XLOOKUP(Orders[[#This Row],[Product ID]],products!$A$2:$A$49,products!$C$2:$C$49,,0)</f>
        <v>L</v>
      </c>
      <c r="K786" s="4">
        <f>_xlfn.XLOOKUP(Orders[[#This Row],[Product ID]],products!$A$2:$A$49,products!$D$2:$D$49,,0)</f>
        <v>1</v>
      </c>
      <c r="L786" s="5">
        <f>_xlfn.XLOOKUP($D786,products!$A$2:$A$49,products!$E$2:$E$49,,0)</f>
        <v>15.85</v>
      </c>
      <c r="M786" s="5">
        <f t="shared" si="36"/>
        <v>31.7</v>
      </c>
      <c r="N786" t="str">
        <f t="shared" si="37"/>
        <v>Liberica</v>
      </c>
      <c r="O786" t="str">
        <f t="shared" si="38"/>
        <v>Light</v>
      </c>
      <c r="P786" t="str">
        <f>_xlfn.XLOOKUP(Orders[[#This Row],[Customer ID]],customers!$A$2:$A$1001,customers!$I$2:$I$1001,,0)</f>
        <v>No</v>
      </c>
    </row>
    <row r="787" spans="1:16" x14ac:dyDescent="0.2">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_xlfn.XLOOKUP($D787,products!$A$2:$A$49,products!$B$2:$B$49,,0)</f>
        <v>Ara</v>
      </c>
      <c r="J787" t="str">
        <f>_xlfn.XLOOKUP(Orders[[#This Row],[Product ID]],products!$A$2:$A$49,products!$C$2:$C$49,,0)</f>
        <v>D</v>
      </c>
      <c r="K787" s="4">
        <f>_xlfn.XLOOKUP(Orders[[#This Row],[Product ID]],products!$A$2:$A$49,products!$D$2:$D$49,,0)</f>
        <v>2.5</v>
      </c>
      <c r="L787" s="5">
        <f>_xlfn.XLOOKUP($D787,products!$A$2:$A$49,products!$E$2:$E$49,,0)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_xlfn.XLOOKUP($D788,products!$A$2:$A$49,products!$B$2:$B$49,,0)</f>
        <v>Exc</v>
      </c>
      <c r="J788" t="str">
        <f>_xlfn.XLOOKUP(Orders[[#This Row],[Product ID]],products!$A$2:$A$49,products!$C$2:$C$49,,0)</f>
        <v>D</v>
      </c>
      <c r="K788" s="4">
        <f>_xlfn.XLOOKUP(Orders[[#This Row],[Product ID]],products!$A$2:$A$49,products!$D$2:$D$49,,0)</f>
        <v>2.5</v>
      </c>
      <c r="L788" s="5">
        <f>_xlfn.XLOOKUP($D788,products!$A$2:$A$49,products!$E$2:$E$49,,0)</f>
        <v>27.945</v>
      </c>
      <c r="M788" s="5">
        <f t="shared" si="36"/>
        <v>27.945</v>
      </c>
      <c r="N788" t="str">
        <f t="shared" si="37"/>
        <v>Excelsa</v>
      </c>
      <c r="O788" t="str">
        <f t="shared" si="38"/>
        <v>Dark</v>
      </c>
      <c r="P788" t="str">
        <f>_xlfn.XLOOKUP(Orders[[#This Row],[Customer ID]],customers!$A$2:$A$1001,customers!$I$2:$I$1001,,0)</f>
        <v>Yes</v>
      </c>
    </row>
    <row r="789" spans="1:16" x14ac:dyDescent="0.2">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_xlfn.XLOOKUP($D789,products!$A$2:$A$49,products!$B$2:$B$49,,0)</f>
        <v>Exc</v>
      </c>
      <c r="J789" t="str">
        <f>_xlfn.XLOOKUP(Orders[[#This Row],[Product ID]],products!$A$2:$A$49,products!$C$2:$C$49,,0)</f>
        <v>M</v>
      </c>
      <c r="K789" s="4">
        <f>_xlfn.XLOOKUP(Orders[[#This Row],[Product ID]],products!$A$2:$A$49,products!$D$2:$D$49,,0)</f>
        <v>1</v>
      </c>
      <c r="L789" s="5">
        <f>_xlfn.XLOOKUP($D789,products!$A$2:$A$49,products!$E$2:$E$49,,0)</f>
        <v>13.75</v>
      </c>
      <c r="M789" s="5">
        <f t="shared" si="36"/>
        <v>82.5</v>
      </c>
      <c r="N789" t="str">
        <f t="shared" si="37"/>
        <v>Excelsa</v>
      </c>
      <c r="O789" t="str">
        <f t="shared" si="38"/>
        <v>Medium</v>
      </c>
      <c r="P789" t="str">
        <f>_xlfn.XLOOKUP(Orders[[#This Row],[Customer ID]],customers!$A$2:$A$1001,customers!$I$2:$I$1001,,0)</f>
        <v>Yes</v>
      </c>
    </row>
    <row r="790" spans="1:16" x14ac:dyDescent="0.2">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_xlfn.XLOOKUP($D790,products!$A$2:$A$49,products!$B$2:$B$49,,0)</f>
        <v>Rob</v>
      </c>
      <c r="J790" t="str">
        <f>_xlfn.XLOOKUP(Orders[[#This Row],[Product ID]],products!$A$2:$A$49,products!$C$2:$C$49,,0)</f>
        <v>M</v>
      </c>
      <c r="K790" s="4">
        <f>_xlfn.XLOOKUP(Orders[[#This Row],[Product ID]],products!$A$2:$A$49,products!$D$2:$D$49,,0)</f>
        <v>2.5</v>
      </c>
      <c r="L790" s="5">
        <f>_xlfn.XLOOKUP($D790,products!$A$2:$A$49,products!$E$2:$E$49,,0)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_xlfn.XLOOKUP($D791,products!$A$2:$A$49,products!$B$2:$B$49,,0)</f>
        <v>Ara</v>
      </c>
      <c r="J791" t="str">
        <f>_xlfn.XLOOKUP(Orders[[#This Row],[Product ID]],products!$A$2:$A$49,products!$C$2:$C$49,,0)</f>
        <v>L</v>
      </c>
      <c r="K791" s="4">
        <f>_xlfn.XLOOKUP(Orders[[#This Row],[Product ID]],products!$A$2:$A$49,products!$D$2:$D$49,,0)</f>
        <v>1</v>
      </c>
      <c r="L791" s="5">
        <f>_xlfn.XLOOKUP($D791,products!$A$2:$A$49,products!$E$2:$E$49,,0)</f>
        <v>12.95</v>
      </c>
      <c r="M791" s="5">
        <f t="shared" si="36"/>
        <v>77.699999999999989</v>
      </c>
      <c r="N791" t="str">
        <f t="shared" si="37"/>
        <v>Arabica</v>
      </c>
      <c r="O791" t="str">
        <f t="shared" si="38"/>
        <v>Light</v>
      </c>
      <c r="P791" t="str">
        <f>_xlfn.XLOOKUP(Orders[[#This Row],[Customer ID]],customers!$A$2:$A$1001,customers!$I$2:$I$1001,,0)</f>
        <v>No</v>
      </c>
    </row>
    <row r="792" spans="1:16" x14ac:dyDescent="0.2">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_xlfn.XLOOKUP($D792,products!$A$2:$A$49,products!$B$2:$B$49,,0)</f>
        <v>Ara</v>
      </c>
      <c r="J792" t="str">
        <f>_xlfn.XLOOKUP(Orders[[#This Row],[Product ID]],products!$A$2:$A$49,products!$C$2:$C$49,,0)</f>
        <v>L</v>
      </c>
      <c r="K792" s="4">
        <f>_xlfn.XLOOKUP(Orders[[#This Row],[Product ID]],products!$A$2:$A$49,products!$D$2:$D$49,,0)</f>
        <v>0.5</v>
      </c>
      <c r="L792" s="5">
        <f>_xlfn.XLOOKUP($D792,products!$A$2:$A$49,products!$E$2:$E$49,,0)</f>
        <v>7.77</v>
      </c>
      <c r="M792" s="5">
        <f t="shared" si="36"/>
        <v>23.31</v>
      </c>
      <c r="N792" t="str">
        <f t="shared" si="37"/>
        <v>Arabica</v>
      </c>
      <c r="O792" t="str">
        <f t="shared" si="38"/>
        <v>Light</v>
      </c>
      <c r="P792" t="str">
        <f>_xlfn.XLOOKUP(Orders[[#This Row],[Customer ID]],customers!$A$2:$A$1001,customers!$I$2:$I$1001,,0)</f>
        <v>No</v>
      </c>
    </row>
    <row r="793" spans="1:16" x14ac:dyDescent="0.2">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_xlfn.XLOOKUP($D793,products!$A$2:$A$49,products!$B$2:$B$49,,0)</f>
        <v>Lib</v>
      </c>
      <c r="J793" t="str">
        <f>_xlfn.XLOOKUP(Orders[[#This Row],[Product ID]],products!$A$2:$A$49,products!$C$2:$C$49,,0)</f>
        <v>L</v>
      </c>
      <c r="K793" s="4">
        <f>_xlfn.XLOOKUP(Orders[[#This Row],[Product ID]],products!$A$2:$A$49,products!$D$2:$D$49,,0)</f>
        <v>0.2</v>
      </c>
      <c r="L793" s="5">
        <f>_xlfn.XLOOKUP($D793,products!$A$2:$A$49,products!$E$2:$E$49,,0)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_xlfn.XLOOKUP($D794,products!$A$2:$A$49,products!$B$2:$B$49,,0)</f>
        <v>Lib</v>
      </c>
      <c r="J794" t="str">
        <f>_xlfn.XLOOKUP(Orders[[#This Row],[Product ID]],products!$A$2:$A$49,products!$C$2:$C$49,,0)</f>
        <v>M</v>
      </c>
      <c r="K794" s="4">
        <f>_xlfn.XLOOKUP(Orders[[#This Row],[Product ID]],products!$A$2:$A$49,products!$D$2:$D$49,,0)</f>
        <v>0.5</v>
      </c>
      <c r="L794" s="5">
        <f>_xlfn.XLOOKUP($D794,products!$A$2:$A$49,products!$E$2:$E$49,,0)</f>
        <v>8.73</v>
      </c>
      <c r="M794" s="5">
        <f t="shared" si="36"/>
        <v>52.38</v>
      </c>
      <c r="N794" t="str">
        <f t="shared" si="37"/>
        <v>Liberica</v>
      </c>
      <c r="O794" t="str">
        <f t="shared" si="38"/>
        <v>Medium</v>
      </c>
      <c r="P794" t="str">
        <f>_xlfn.XLOOKUP(Orders[[#This Row],[Customer ID]],customers!$A$2:$A$1001,customers!$I$2:$I$1001,,0)</f>
        <v>Yes</v>
      </c>
    </row>
    <row r="795" spans="1:16" x14ac:dyDescent="0.2">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_xlfn.XLOOKUP($D795,products!$A$2:$A$49,products!$B$2:$B$49,,0)</f>
        <v>Rob</v>
      </c>
      <c r="J795" t="str">
        <f>_xlfn.XLOOKUP(Orders[[#This Row],[Product ID]],products!$A$2:$A$49,products!$C$2:$C$49,,0)</f>
        <v>L</v>
      </c>
      <c r="K795" s="4">
        <f>_xlfn.XLOOKUP(Orders[[#This Row],[Product ID]],products!$A$2:$A$49,products!$D$2:$D$49,,0)</f>
        <v>0.2</v>
      </c>
      <c r="L795" s="5">
        <f>_xlfn.XLOOKUP($D795,products!$A$2:$A$49,products!$E$2:$E$49,,0)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_xlfn.XLOOKUP($D796,products!$A$2:$A$49,products!$B$2:$B$49,,0)</f>
        <v>Ara</v>
      </c>
      <c r="J796" t="str">
        <f>_xlfn.XLOOKUP(Orders[[#This Row],[Product ID]],products!$A$2:$A$49,products!$C$2:$C$49,,0)</f>
        <v>L</v>
      </c>
      <c r="K796" s="4">
        <f>_xlfn.XLOOKUP(Orders[[#This Row],[Product ID]],products!$A$2:$A$49,products!$D$2:$D$49,,0)</f>
        <v>2.5</v>
      </c>
      <c r="L796" s="5">
        <f>_xlfn.XLOOKUP($D796,products!$A$2:$A$49,products!$E$2:$E$49,,0)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_xlfn.XLOOKUP($D797,products!$A$2:$A$49,products!$B$2:$B$49,,0)</f>
        <v>Rob</v>
      </c>
      <c r="J797" t="str">
        <f>_xlfn.XLOOKUP(Orders[[#This Row],[Product ID]],products!$A$2:$A$49,products!$C$2:$C$49,,0)</f>
        <v>L</v>
      </c>
      <c r="K797" s="4">
        <f>_xlfn.XLOOKUP(Orders[[#This Row],[Product ID]],products!$A$2:$A$49,products!$D$2:$D$49,,0)</f>
        <v>0.5</v>
      </c>
      <c r="L797" s="5">
        <f>_xlfn.XLOOKUP($D797,products!$A$2:$A$49,products!$E$2:$E$49,,0)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_xlfn.XLOOKUP($D798,products!$A$2:$A$49,products!$B$2:$B$49,,0)</f>
        <v>Lib</v>
      </c>
      <c r="J798" t="str">
        <f>_xlfn.XLOOKUP(Orders[[#This Row],[Product ID]],products!$A$2:$A$49,products!$C$2:$C$49,,0)</f>
        <v>L</v>
      </c>
      <c r="K798" s="4">
        <f>_xlfn.XLOOKUP(Orders[[#This Row],[Product ID]],products!$A$2:$A$49,products!$D$2:$D$49,,0)</f>
        <v>0.5</v>
      </c>
      <c r="L798" s="5">
        <f>_xlfn.XLOOKUP($D798,products!$A$2:$A$49,products!$E$2:$E$49,,0)</f>
        <v>9.51</v>
      </c>
      <c r="M798" s="5">
        <f t="shared" si="36"/>
        <v>9.51</v>
      </c>
      <c r="N798" t="str">
        <f t="shared" si="37"/>
        <v>Liberica</v>
      </c>
      <c r="O798" t="str">
        <f t="shared" si="38"/>
        <v>Light</v>
      </c>
      <c r="P798" t="str">
        <f>_xlfn.XLOOKUP(Orders[[#This Row],[Customer ID]],customers!$A$2:$A$1001,customers!$I$2:$I$1001,,0)</f>
        <v>No</v>
      </c>
    </row>
    <row r="799" spans="1:16" x14ac:dyDescent="0.2">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_xlfn.XLOOKUP($D799,products!$A$2:$A$49,products!$B$2:$B$49,,0)</f>
        <v>Ara</v>
      </c>
      <c r="J799" t="str">
        <f>_xlfn.XLOOKUP(Orders[[#This Row],[Product ID]],products!$A$2:$A$49,products!$C$2:$C$49,,0)</f>
        <v>L</v>
      </c>
      <c r="K799" s="4">
        <f>_xlfn.XLOOKUP(Orders[[#This Row],[Product ID]],products!$A$2:$A$49,products!$D$2:$D$49,,0)</f>
        <v>0.5</v>
      </c>
      <c r="L799" s="5">
        <f>_xlfn.XLOOKUP($D799,products!$A$2:$A$49,products!$E$2:$E$49,,0)</f>
        <v>7.77</v>
      </c>
      <c r="M799" s="5">
        <f t="shared" si="36"/>
        <v>31.08</v>
      </c>
      <c r="N799" t="str">
        <f t="shared" si="37"/>
        <v>Arabica</v>
      </c>
      <c r="O799" t="str">
        <f t="shared" si="38"/>
        <v>Light</v>
      </c>
      <c r="P799" t="str">
        <f>_xlfn.XLOOKUP(Orders[[#This Row],[Customer ID]],customers!$A$2:$A$1001,customers!$I$2:$I$1001,,0)</f>
        <v>No</v>
      </c>
    </row>
    <row r="800" spans="1:16" x14ac:dyDescent="0.2">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_xlfn.XLOOKUP($D800,products!$A$2:$A$49,products!$B$2:$B$49,,0)</f>
        <v>Rob</v>
      </c>
      <c r="J800" t="str">
        <f>_xlfn.XLOOKUP(Orders[[#This Row],[Product ID]],products!$A$2:$A$49,products!$C$2:$C$49,,0)</f>
        <v>D</v>
      </c>
      <c r="K800" s="4">
        <f>_xlfn.XLOOKUP(Orders[[#This Row],[Product ID]],products!$A$2:$A$49,products!$D$2:$D$49,,0)</f>
        <v>0.2</v>
      </c>
      <c r="L800" s="5">
        <f>_xlfn.XLOOKUP($D800,products!$A$2:$A$49,products!$E$2:$E$49,,0)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_xlfn.XLOOKUP($D801,products!$A$2:$A$49,products!$B$2:$B$49,,0)</f>
        <v>Exc</v>
      </c>
      <c r="J801" t="str">
        <f>_xlfn.XLOOKUP(Orders[[#This Row],[Product ID]],products!$A$2:$A$49,products!$C$2:$C$49,,0)</f>
        <v>D</v>
      </c>
      <c r="K801" s="4">
        <f>_xlfn.XLOOKUP(Orders[[#This Row],[Product ID]],products!$A$2:$A$49,products!$D$2:$D$49,,0)</f>
        <v>1</v>
      </c>
      <c r="L801" s="5">
        <f>_xlfn.XLOOKUP($D801,products!$A$2:$A$49,products!$E$2:$E$49,,0)</f>
        <v>12.15</v>
      </c>
      <c r="M801" s="5">
        <f t="shared" si="36"/>
        <v>36.450000000000003</v>
      </c>
      <c r="N801" t="str">
        <f t="shared" si="37"/>
        <v>Excelsa</v>
      </c>
      <c r="O801" t="str">
        <f t="shared" si="38"/>
        <v>Dark</v>
      </c>
      <c r="P801" t="str">
        <f>_xlfn.XLOOKUP(Orders[[#This Row],[Customer ID]],customers!$A$2:$A$1001,customers!$I$2:$I$1001,,0)</f>
        <v>Yes</v>
      </c>
    </row>
    <row r="802" spans="1:16" x14ac:dyDescent="0.2">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_xlfn.XLOOKUP($D802,products!$A$2:$A$49,products!$B$2:$B$49,,0)</f>
        <v>Rob</v>
      </c>
      <c r="J802" t="str">
        <f>_xlfn.XLOOKUP(Orders[[#This Row],[Product ID]],products!$A$2:$A$49,products!$C$2:$C$49,,0)</f>
        <v>D</v>
      </c>
      <c r="K802" s="4">
        <f>_xlfn.XLOOKUP(Orders[[#This Row],[Product ID]],products!$A$2:$A$49,products!$D$2:$D$49,,0)</f>
        <v>0.2</v>
      </c>
      <c r="L802" s="5">
        <f>_xlfn.XLOOKUP($D802,products!$A$2:$A$49,products!$E$2:$E$49,,0)</f>
        <v>2.6849999999999996</v>
      </c>
      <c r="M802" s="5">
        <f t="shared" si="36"/>
        <v>16.11</v>
      </c>
      <c r="N802" t="str">
        <f t="shared" si="37"/>
        <v>Robusta</v>
      </c>
      <c r="O802" t="str">
        <f t="shared" si="38"/>
        <v>Dark</v>
      </c>
      <c r="P802" t="str">
        <f>_xlfn.XLOOKUP(Orders[[#This Row],[Customer ID]],customers!$A$2:$A$1001,customers!$I$2:$I$1001,,0)</f>
        <v>No</v>
      </c>
    </row>
    <row r="803" spans="1:16" x14ac:dyDescent="0.2">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_xlfn.XLOOKUP($D803,products!$A$2:$A$49,products!$B$2:$B$49,,0)</f>
        <v>Rob</v>
      </c>
      <c r="J803" t="str">
        <f>_xlfn.XLOOKUP(Orders[[#This Row],[Product ID]],products!$A$2:$A$49,products!$C$2:$C$49,,0)</f>
        <v>D</v>
      </c>
      <c r="K803" s="4">
        <f>_xlfn.XLOOKUP(Orders[[#This Row],[Product ID]],products!$A$2:$A$49,products!$D$2:$D$49,,0)</f>
        <v>2.5</v>
      </c>
      <c r="L803" s="5">
        <f>_xlfn.XLOOKUP($D803,products!$A$2:$A$49,products!$E$2:$E$49,,0)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_xlfn.XLOOKUP($D804,products!$A$2:$A$49,products!$B$2:$B$49,,0)</f>
        <v>Rob</v>
      </c>
      <c r="J804" t="str">
        <f>_xlfn.XLOOKUP(Orders[[#This Row],[Product ID]],products!$A$2:$A$49,products!$C$2:$C$49,,0)</f>
        <v>D</v>
      </c>
      <c r="K804" s="4">
        <f>_xlfn.XLOOKUP(Orders[[#This Row],[Product ID]],products!$A$2:$A$49,products!$D$2:$D$49,,0)</f>
        <v>0.2</v>
      </c>
      <c r="L804" s="5">
        <f>_xlfn.XLOOKUP($D804,products!$A$2:$A$49,products!$E$2:$E$49,,0)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_xlfn.XLOOKUP($D805,products!$A$2:$A$49,products!$B$2:$B$49,,0)</f>
        <v>Exc</v>
      </c>
      <c r="J805" t="str">
        <f>_xlfn.XLOOKUP(Orders[[#This Row],[Product ID]],products!$A$2:$A$49,products!$C$2:$C$49,,0)</f>
        <v>M</v>
      </c>
      <c r="K805" s="4">
        <f>_xlfn.XLOOKUP(Orders[[#This Row],[Product ID]],products!$A$2:$A$49,products!$D$2:$D$49,,0)</f>
        <v>2.5</v>
      </c>
      <c r="L805" s="5">
        <f>_xlfn.XLOOKUP($D805,products!$A$2:$A$49,products!$E$2:$E$49,,0)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_xlfn.XLOOKUP($D806,products!$A$2:$A$49,products!$B$2:$B$49,,0)</f>
        <v>Rob</v>
      </c>
      <c r="J806" t="str">
        <f>_xlfn.XLOOKUP(Orders[[#This Row],[Product ID]],products!$A$2:$A$49,products!$C$2:$C$49,,0)</f>
        <v>L</v>
      </c>
      <c r="K806" s="4">
        <f>_xlfn.XLOOKUP(Orders[[#This Row],[Product ID]],products!$A$2:$A$49,products!$D$2:$D$49,,0)</f>
        <v>1</v>
      </c>
      <c r="L806" s="5">
        <f>_xlfn.XLOOKUP($D806,products!$A$2:$A$49,products!$E$2:$E$49,,0)</f>
        <v>11.95</v>
      </c>
      <c r="M806" s="5">
        <f t="shared" si="36"/>
        <v>23.9</v>
      </c>
      <c r="N806" t="str">
        <f t="shared" si="37"/>
        <v>Robusta</v>
      </c>
      <c r="O806" t="str">
        <f t="shared" si="38"/>
        <v>Light</v>
      </c>
      <c r="P806" t="str">
        <f>_xlfn.XLOOKUP(Orders[[#This Row],[Customer ID]],customers!$A$2:$A$1001,customers!$I$2:$I$1001,,0)</f>
        <v>No</v>
      </c>
    </row>
    <row r="807" spans="1:16" x14ac:dyDescent="0.2">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_xlfn.XLOOKUP($D807,products!$A$2:$A$49,products!$B$2:$B$49,,0)</f>
        <v>Rob</v>
      </c>
      <c r="J807" t="str">
        <f>_xlfn.XLOOKUP(Orders[[#This Row],[Product ID]],products!$A$2:$A$49,products!$C$2:$C$49,,0)</f>
        <v>M</v>
      </c>
      <c r="K807" s="4">
        <f>_xlfn.XLOOKUP(Orders[[#This Row],[Product ID]],products!$A$2:$A$49,products!$D$2:$D$49,,0)</f>
        <v>0.5</v>
      </c>
      <c r="L807" s="5">
        <f>_xlfn.XLOOKUP($D807,products!$A$2:$A$49,products!$E$2:$E$49,,0)</f>
        <v>5.97</v>
      </c>
      <c r="M807" s="5">
        <f t="shared" si="36"/>
        <v>5.97</v>
      </c>
      <c r="N807" t="str">
        <f t="shared" si="37"/>
        <v>Robusta</v>
      </c>
      <c r="O807" t="str">
        <f t="shared" si="38"/>
        <v>Medium</v>
      </c>
      <c r="P807" t="str">
        <f>_xlfn.XLOOKUP(Orders[[#This Row],[Customer ID]],customers!$A$2:$A$1001,customers!$I$2:$I$1001,,0)</f>
        <v>No</v>
      </c>
    </row>
    <row r="808" spans="1:16" x14ac:dyDescent="0.2">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_xlfn.XLOOKUP($D808,products!$A$2:$A$49,products!$B$2:$B$49,,0)</f>
        <v>Lib</v>
      </c>
      <c r="J808" t="str">
        <f>_xlfn.XLOOKUP(Orders[[#This Row],[Product ID]],products!$A$2:$A$49,products!$C$2:$C$49,,0)</f>
        <v>D</v>
      </c>
      <c r="K808" s="4">
        <f>_xlfn.XLOOKUP(Orders[[#This Row],[Product ID]],products!$A$2:$A$49,products!$D$2:$D$49,,0)</f>
        <v>0.2</v>
      </c>
      <c r="L808" s="5">
        <f>_xlfn.XLOOKUP($D808,products!$A$2:$A$49,products!$E$2:$E$49,,0)</f>
        <v>3.8849999999999998</v>
      </c>
      <c r="M808" s="5">
        <f t="shared" si="36"/>
        <v>7.77</v>
      </c>
      <c r="N808" t="str">
        <f t="shared" si="37"/>
        <v>Liberica</v>
      </c>
      <c r="O808" t="str">
        <f t="shared" si="38"/>
        <v>Dark</v>
      </c>
      <c r="P808" t="str">
        <f>_xlfn.XLOOKUP(Orders[[#This Row],[Customer ID]],customers!$A$2:$A$1001,customers!$I$2:$I$1001,,0)</f>
        <v>Yes</v>
      </c>
    </row>
    <row r="809" spans="1:16" x14ac:dyDescent="0.2">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_xlfn.XLOOKUP($D809,products!$A$2:$A$49,products!$B$2:$B$49,,0)</f>
        <v>Lib</v>
      </c>
      <c r="J809" t="str">
        <f>_xlfn.XLOOKUP(Orders[[#This Row],[Product ID]],products!$A$2:$A$49,products!$C$2:$C$49,,0)</f>
        <v>D</v>
      </c>
      <c r="K809" s="4">
        <f>_xlfn.XLOOKUP(Orders[[#This Row],[Product ID]],products!$A$2:$A$49,products!$D$2:$D$49,,0)</f>
        <v>0.5</v>
      </c>
      <c r="L809" s="5">
        <f>_xlfn.XLOOKUP($D809,products!$A$2:$A$49,products!$E$2:$E$49,,0)</f>
        <v>7.77</v>
      </c>
      <c r="M809" s="5">
        <f t="shared" si="36"/>
        <v>23.31</v>
      </c>
      <c r="N809" t="str">
        <f t="shared" si="37"/>
        <v>Liberica</v>
      </c>
      <c r="O809" t="str">
        <f t="shared" si="38"/>
        <v>Dark</v>
      </c>
      <c r="P809" t="str">
        <f>_xlfn.XLOOKUP(Orders[[#This Row],[Customer ID]],customers!$A$2:$A$1001,customers!$I$2:$I$1001,,0)</f>
        <v>No</v>
      </c>
    </row>
    <row r="810" spans="1:16" x14ac:dyDescent="0.2">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_xlfn.XLOOKUP($D810,products!$A$2:$A$49,products!$B$2:$B$49,,0)</f>
        <v>Rob</v>
      </c>
      <c r="J810" t="str">
        <f>_xlfn.XLOOKUP(Orders[[#This Row],[Product ID]],products!$A$2:$A$49,products!$C$2:$C$49,,0)</f>
        <v>L</v>
      </c>
      <c r="K810" s="4">
        <f>_xlfn.XLOOKUP(Orders[[#This Row],[Product ID]],products!$A$2:$A$49,products!$D$2:$D$49,,0)</f>
        <v>2.5</v>
      </c>
      <c r="L810" s="5">
        <f>_xlfn.XLOOKUP($D810,products!$A$2:$A$49,products!$E$2:$E$49,,0)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_xlfn.XLOOKUP($D811,products!$A$2:$A$49,products!$B$2:$B$49,,0)</f>
        <v>Rob</v>
      </c>
      <c r="J811" t="str">
        <f>_xlfn.XLOOKUP(Orders[[#This Row],[Product ID]],products!$A$2:$A$49,products!$C$2:$C$49,,0)</f>
        <v>D</v>
      </c>
      <c r="K811" s="4">
        <f>_xlfn.XLOOKUP(Orders[[#This Row],[Product ID]],products!$A$2:$A$49,products!$D$2:$D$49,,0)</f>
        <v>0.2</v>
      </c>
      <c r="L811" s="5">
        <f>_xlfn.XLOOKUP($D811,products!$A$2:$A$49,products!$E$2:$E$49,,0)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_xlfn.XLOOKUP($D812,products!$A$2:$A$49,products!$B$2:$B$49,,0)</f>
        <v>Lib</v>
      </c>
      <c r="J812" t="str">
        <f>_xlfn.XLOOKUP(Orders[[#This Row],[Product ID]],products!$A$2:$A$49,products!$C$2:$C$49,,0)</f>
        <v>L</v>
      </c>
      <c r="K812" s="4">
        <f>_xlfn.XLOOKUP(Orders[[#This Row],[Product ID]],products!$A$2:$A$49,products!$D$2:$D$49,,0)</f>
        <v>0.5</v>
      </c>
      <c r="L812" s="5">
        <f>_xlfn.XLOOKUP($D812,products!$A$2:$A$49,products!$E$2:$E$49,,0)</f>
        <v>9.51</v>
      </c>
      <c r="M812" s="5">
        <f t="shared" si="36"/>
        <v>28.53</v>
      </c>
      <c r="N812" t="str">
        <f t="shared" si="37"/>
        <v>Liberica</v>
      </c>
      <c r="O812" t="str">
        <f t="shared" si="38"/>
        <v>Light</v>
      </c>
      <c r="P812" t="str">
        <f>_xlfn.XLOOKUP(Orders[[#This Row],[Customer ID]],customers!$A$2:$A$1001,customers!$I$2:$I$1001,,0)</f>
        <v>No</v>
      </c>
    </row>
    <row r="813" spans="1:16" x14ac:dyDescent="0.2">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_xlfn.XLOOKUP($D813,products!$A$2:$A$49,products!$B$2:$B$49,,0)</f>
        <v>Ara</v>
      </c>
      <c r="J813" t="str">
        <f>_xlfn.XLOOKUP(Orders[[#This Row],[Product ID]],products!$A$2:$A$49,products!$C$2:$C$49,,0)</f>
        <v>M</v>
      </c>
      <c r="K813" s="4">
        <f>_xlfn.XLOOKUP(Orders[[#This Row],[Product ID]],products!$A$2:$A$49,products!$D$2:$D$49,,0)</f>
        <v>1</v>
      </c>
      <c r="L813" s="5">
        <f>_xlfn.XLOOKUP($D813,products!$A$2:$A$49,products!$E$2:$E$49,,0)</f>
        <v>11.25</v>
      </c>
      <c r="M813" s="5">
        <f t="shared" si="36"/>
        <v>67.5</v>
      </c>
      <c r="N813" t="str">
        <f t="shared" si="37"/>
        <v>Arabica</v>
      </c>
      <c r="O813" t="str">
        <f t="shared" si="38"/>
        <v>Medium</v>
      </c>
      <c r="P813" t="str">
        <f>_xlfn.XLOOKUP(Orders[[#This Row],[Customer ID]],customers!$A$2:$A$1001,customers!$I$2:$I$1001,,0)</f>
        <v>Yes</v>
      </c>
    </row>
    <row r="814" spans="1:16" x14ac:dyDescent="0.2">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_xlfn.XLOOKUP($D814,products!$A$2:$A$49,products!$B$2:$B$49,,0)</f>
        <v>Lib</v>
      </c>
      <c r="J814" t="str">
        <f>_xlfn.XLOOKUP(Orders[[#This Row],[Product ID]],products!$A$2:$A$49,products!$C$2:$C$49,,0)</f>
        <v>D</v>
      </c>
      <c r="K814" s="4">
        <f>_xlfn.XLOOKUP(Orders[[#This Row],[Product ID]],products!$A$2:$A$49,products!$D$2:$D$49,,0)</f>
        <v>2.5</v>
      </c>
      <c r="L814" s="5">
        <f>_xlfn.XLOOKUP($D814,products!$A$2:$A$49,products!$E$2:$E$49,,0)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_xlfn.XLOOKUP($D815,products!$A$2:$A$49,products!$B$2:$B$49,,0)</f>
        <v>Exc</v>
      </c>
      <c r="J815" t="str">
        <f>_xlfn.XLOOKUP(Orders[[#This Row],[Product ID]],products!$A$2:$A$49,products!$C$2:$C$49,,0)</f>
        <v>M</v>
      </c>
      <c r="K815" s="4">
        <f>_xlfn.XLOOKUP(Orders[[#This Row],[Product ID]],products!$A$2:$A$49,products!$D$2:$D$49,,0)</f>
        <v>2.5</v>
      </c>
      <c r="L815" s="5">
        <f>_xlfn.XLOOKUP($D815,products!$A$2:$A$49,products!$E$2:$E$49,,0)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_xlfn.XLOOKUP($D816,products!$A$2:$A$49,products!$B$2:$B$49,,0)</f>
        <v>Exc</v>
      </c>
      <c r="J816" t="str">
        <f>_xlfn.XLOOKUP(Orders[[#This Row],[Product ID]],products!$A$2:$A$49,products!$C$2:$C$49,,0)</f>
        <v>L</v>
      </c>
      <c r="K816" s="4">
        <f>_xlfn.XLOOKUP(Orders[[#This Row],[Product ID]],products!$A$2:$A$49,products!$D$2:$D$49,,0)</f>
        <v>0.2</v>
      </c>
      <c r="L816" s="5">
        <f>_xlfn.XLOOKUP($D816,products!$A$2:$A$49,products!$E$2:$E$49,,0)</f>
        <v>4.4550000000000001</v>
      </c>
      <c r="M816" s="5">
        <f t="shared" si="36"/>
        <v>8.91</v>
      </c>
      <c r="N816" t="str">
        <f t="shared" si="37"/>
        <v>Excelsa</v>
      </c>
      <c r="O816" t="str">
        <f t="shared" si="38"/>
        <v>Light</v>
      </c>
      <c r="P816" t="str">
        <f>_xlfn.XLOOKUP(Orders[[#This Row],[Customer ID]],customers!$A$2:$A$1001,customers!$I$2:$I$1001,,0)</f>
        <v>No</v>
      </c>
    </row>
    <row r="817" spans="1:16" x14ac:dyDescent="0.2">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_xlfn.XLOOKUP($D817,products!$A$2:$A$49,products!$B$2:$B$49,,0)</f>
        <v>Rob</v>
      </c>
      <c r="J817" t="str">
        <f>_xlfn.XLOOKUP(Orders[[#This Row],[Product ID]],products!$A$2:$A$49,products!$C$2:$C$49,,0)</f>
        <v>M</v>
      </c>
      <c r="K817" s="4">
        <f>_xlfn.XLOOKUP(Orders[[#This Row],[Product ID]],products!$A$2:$A$49,products!$D$2:$D$49,,0)</f>
        <v>0.5</v>
      </c>
      <c r="L817" s="5">
        <f>_xlfn.XLOOKUP($D817,products!$A$2:$A$49,products!$E$2:$E$49,,0)</f>
        <v>5.97</v>
      </c>
      <c r="M817" s="5">
        <f t="shared" si="36"/>
        <v>35.82</v>
      </c>
      <c r="N817" t="str">
        <f t="shared" si="37"/>
        <v>Robusta</v>
      </c>
      <c r="O817" t="str">
        <f t="shared" si="38"/>
        <v>Medium</v>
      </c>
      <c r="P817" t="str">
        <f>_xlfn.XLOOKUP(Orders[[#This Row],[Customer ID]],customers!$A$2:$A$1001,customers!$I$2:$I$1001,,0)</f>
        <v>No</v>
      </c>
    </row>
    <row r="818" spans="1:16" x14ac:dyDescent="0.2">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_xlfn.XLOOKUP($D818,products!$A$2:$A$49,products!$B$2:$B$49,,0)</f>
        <v>Lib</v>
      </c>
      <c r="J818" t="str">
        <f>_xlfn.XLOOKUP(Orders[[#This Row],[Product ID]],products!$A$2:$A$49,products!$C$2:$C$49,,0)</f>
        <v>L</v>
      </c>
      <c r="K818" s="4">
        <f>_xlfn.XLOOKUP(Orders[[#This Row],[Product ID]],products!$A$2:$A$49,products!$D$2:$D$49,,0)</f>
        <v>0.5</v>
      </c>
      <c r="L818" s="5">
        <f>_xlfn.XLOOKUP($D818,products!$A$2:$A$49,products!$E$2:$E$49,,0)</f>
        <v>9.51</v>
      </c>
      <c r="M818" s="5">
        <f t="shared" si="36"/>
        <v>38.04</v>
      </c>
      <c r="N818" t="str">
        <f t="shared" si="37"/>
        <v>Liberica</v>
      </c>
      <c r="O818" t="str">
        <f t="shared" si="38"/>
        <v>Light</v>
      </c>
      <c r="P818" t="str">
        <f>_xlfn.XLOOKUP(Orders[[#This Row],[Customer ID]],customers!$A$2:$A$1001,customers!$I$2:$I$1001,,0)</f>
        <v>No</v>
      </c>
    </row>
    <row r="819" spans="1:16" x14ac:dyDescent="0.2">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_xlfn.XLOOKUP($D819,products!$A$2:$A$49,products!$B$2:$B$49,,0)</f>
        <v>Lib</v>
      </c>
      <c r="J819" t="str">
        <f>_xlfn.XLOOKUP(Orders[[#This Row],[Product ID]],products!$A$2:$A$49,products!$C$2:$C$49,,0)</f>
        <v>D</v>
      </c>
      <c r="K819" s="4">
        <f>_xlfn.XLOOKUP(Orders[[#This Row],[Product ID]],products!$A$2:$A$49,products!$D$2:$D$49,,0)</f>
        <v>0.5</v>
      </c>
      <c r="L819" s="5">
        <f>_xlfn.XLOOKUP($D819,products!$A$2:$A$49,products!$E$2:$E$49,,0)</f>
        <v>7.77</v>
      </c>
      <c r="M819" s="5">
        <f t="shared" si="36"/>
        <v>15.54</v>
      </c>
      <c r="N819" t="str">
        <f t="shared" si="37"/>
        <v>Liberica</v>
      </c>
      <c r="O819" t="str">
        <f t="shared" si="38"/>
        <v>Dark</v>
      </c>
      <c r="P819" t="str">
        <f>_xlfn.XLOOKUP(Orders[[#This Row],[Customer ID]],customers!$A$2:$A$1001,customers!$I$2:$I$1001,,0)</f>
        <v>No</v>
      </c>
    </row>
    <row r="820" spans="1:16" x14ac:dyDescent="0.2">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_xlfn.XLOOKUP($D820,products!$A$2:$A$49,products!$B$2:$B$49,,0)</f>
        <v>Lib</v>
      </c>
      <c r="J820" t="str">
        <f>_xlfn.XLOOKUP(Orders[[#This Row],[Product ID]],products!$A$2:$A$49,products!$C$2:$C$49,,0)</f>
        <v>L</v>
      </c>
      <c r="K820" s="4">
        <f>_xlfn.XLOOKUP(Orders[[#This Row],[Product ID]],products!$A$2:$A$49,products!$D$2:$D$49,,0)</f>
        <v>1</v>
      </c>
      <c r="L820" s="5">
        <f>_xlfn.XLOOKUP($D820,products!$A$2:$A$49,products!$E$2:$E$49,,0)</f>
        <v>15.85</v>
      </c>
      <c r="M820" s="5">
        <f t="shared" si="36"/>
        <v>79.25</v>
      </c>
      <c r="N820" t="str">
        <f t="shared" si="37"/>
        <v>Liberica</v>
      </c>
      <c r="O820" t="str">
        <f t="shared" si="38"/>
        <v>Light</v>
      </c>
      <c r="P820" t="str">
        <f>_xlfn.XLOOKUP(Orders[[#This Row],[Customer ID]],customers!$A$2:$A$1001,customers!$I$2:$I$1001,,0)</f>
        <v>No</v>
      </c>
    </row>
    <row r="821" spans="1:16" x14ac:dyDescent="0.2">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_xlfn.XLOOKUP($D821,products!$A$2:$A$49,products!$B$2:$B$49,,0)</f>
        <v>Lib</v>
      </c>
      <c r="J821" t="str">
        <f>_xlfn.XLOOKUP(Orders[[#This Row],[Product ID]],products!$A$2:$A$49,products!$C$2:$C$49,,0)</f>
        <v>L</v>
      </c>
      <c r="K821" s="4">
        <f>_xlfn.XLOOKUP(Orders[[#This Row],[Product ID]],products!$A$2:$A$49,products!$D$2:$D$49,,0)</f>
        <v>0.2</v>
      </c>
      <c r="L821" s="5">
        <f>_xlfn.XLOOKUP($D821,products!$A$2:$A$49,products!$E$2:$E$49,,0)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_xlfn.XLOOKUP($D822,products!$A$2:$A$49,products!$B$2:$B$49,,0)</f>
        <v>Exc</v>
      </c>
      <c r="J822" t="str">
        <f>_xlfn.XLOOKUP(Orders[[#This Row],[Product ID]],products!$A$2:$A$49,products!$C$2:$C$49,,0)</f>
        <v>M</v>
      </c>
      <c r="K822" s="4">
        <f>_xlfn.XLOOKUP(Orders[[#This Row],[Product ID]],products!$A$2:$A$49,products!$D$2:$D$49,,0)</f>
        <v>1</v>
      </c>
      <c r="L822" s="5">
        <f>_xlfn.XLOOKUP($D822,products!$A$2:$A$49,products!$E$2:$E$49,,0)</f>
        <v>13.75</v>
      </c>
      <c r="M822" s="5">
        <f t="shared" si="36"/>
        <v>55</v>
      </c>
      <c r="N822" t="str">
        <f t="shared" si="37"/>
        <v>Excelsa</v>
      </c>
      <c r="O822" t="str">
        <f t="shared" si="38"/>
        <v>Medium</v>
      </c>
      <c r="P822" t="str">
        <f>_xlfn.XLOOKUP(Orders[[#This Row],[Customer ID]],customers!$A$2:$A$1001,customers!$I$2:$I$1001,,0)</f>
        <v>Yes</v>
      </c>
    </row>
    <row r="823" spans="1:16" x14ac:dyDescent="0.2">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_xlfn.XLOOKUP($D823,products!$A$2:$A$49,products!$B$2:$B$49,,0)</f>
        <v>Rob</v>
      </c>
      <c r="J823" t="str">
        <f>_xlfn.XLOOKUP(Orders[[#This Row],[Product ID]],products!$A$2:$A$49,products!$C$2:$C$49,,0)</f>
        <v>D</v>
      </c>
      <c r="K823" s="4">
        <f>_xlfn.XLOOKUP(Orders[[#This Row],[Product ID]],products!$A$2:$A$49,products!$D$2:$D$49,,0)</f>
        <v>0.5</v>
      </c>
      <c r="L823" s="5">
        <f>_xlfn.XLOOKUP($D823,products!$A$2:$A$49,products!$E$2:$E$49,,0)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_xlfn.XLOOKUP($D824,products!$A$2:$A$49,products!$B$2:$B$49,,0)</f>
        <v>Exc</v>
      </c>
      <c r="J824" t="str">
        <f>_xlfn.XLOOKUP(Orders[[#This Row],[Product ID]],products!$A$2:$A$49,products!$C$2:$C$49,,0)</f>
        <v>L</v>
      </c>
      <c r="K824" s="4">
        <f>_xlfn.XLOOKUP(Orders[[#This Row],[Product ID]],products!$A$2:$A$49,products!$D$2:$D$49,,0)</f>
        <v>2.5</v>
      </c>
      <c r="L824" s="5">
        <f>_xlfn.XLOOKUP($D824,products!$A$2:$A$49,products!$E$2:$E$49,,0)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_xlfn.XLOOKUP($D825,products!$A$2:$A$49,products!$B$2:$B$49,,0)</f>
        <v>Lib</v>
      </c>
      <c r="J825" t="str">
        <f>_xlfn.XLOOKUP(Orders[[#This Row],[Product ID]],products!$A$2:$A$49,products!$C$2:$C$49,,0)</f>
        <v>L</v>
      </c>
      <c r="K825" s="4">
        <f>_xlfn.XLOOKUP(Orders[[#This Row],[Product ID]],products!$A$2:$A$49,products!$D$2:$D$49,,0)</f>
        <v>1</v>
      </c>
      <c r="L825" s="5">
        <f>_xlfn.XLOOKUP($D825,products!$A$2:$A$49,products!$E$2:$E$49,,0)</f>
        <v>15.85</v>
      </c>
      <c r="M825" s="5">
        <f t="shared" si="36"/>
        <v>47.55</v>
      </c>
      <c r="N825" t="str">
        <f t="shared" si="37"/>
        <v>Liberica</v>
      </c>
      <c r="O825" t="str">
        <f t="shared" si="38"/>
        <v>Light</v>
      </c>
      <c r="P825" t="str">
        <f>_xlfn.XLOOKUP(Orders[[#This Row],[Customer ID]],customers!$A$2:$A$1001,customers!$I$2:$I$1001,,0)</f>
        <v>Yes</v>
      </c>
    </row>
    <row r="826" spans="1:16" x14ac:dyDescent="0.2">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_xlfn.XLOOKUP($D826,products!$A$2:$A$49,products!$B$2:$B$49,,0)</f>
        <v>Ara</v>
      </c>
      <c r="J826" t="str">
        <f>_xlfn.XLOOKUP(Orders[[#This Row],[Product ID]],products!$A$2:$A$49,products!$C$2:$C$49,,0)</f>
        <v>M</v>
      </c>
      <c r="K826" s="4">
        <f>_xlfn.XLOOKUP(Orders[[#This Row],[Product ID]],products!$A$2:$A$49,products!$D$2:$D$49,,0)</f>
        <v>0.2</v>
      </c>
      <c r="L826" s="5">
        <f>_xlfn.XLOOKUP($D826,products!$A$2:$A$49,products!$E$2:$E$49,,0)</f>
        <v>3.375</v>
      </c>
      <c r="M826" s="5">
        <f t="shared" si="36"/>
        <v>16.875</v>
      </c>
      <c r="N826" t="str">
        <f t="shared" si="37"/>
        <v>Arabica</v>
      </c>
      <c r="O826" t="str">
        <f t="shared" si="38"/>
        <v>Medium</v>
      </c>
      <c r="P826" t="str">
        <f>_xlfn.XLOOKUP(Orders[[#This Row],[Customer ID]],customers!$A$2:$A$1001,customers!$I$2:$I$1001,,0)</f>
        <v>Yes</v>
      </c>
    </row>
    <row r="827" spans="1:16" x14ac:dyDescent="0.2">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_xlfn.XLOOKUP($D827,products!$A$2:$A$49,products!$B$2:$B$49,,0)</f>
        <v>Ara</v>
      </c>
      <c r="J827" t="str">
        <f>_xlfn.XLOOKUP(Orders[[#This Row],[Product ID]],products!$A$2:$A$49,products!$C$2:$C$49,,0)</f>
        <v>D</v>
      </c>
      <c r="K827" s="4">
        <f>_xlfn.XLOOKUP(Orders[[#This Row],[Product ID]],products!$A$2:$A$49,products!$D$2:$D$49,,0)</f>
        <v>1</v>
      </c>
      <c r="L827" s="5">
        <f>_xlfn.XLOOKUP($D827,products!$A$2:$A$49,products!$E$2:$E$49,,0)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_xlfn.XLOOKUP($D828,products!$A$2:$A$49,products!$B$2:$B$49,,0)</f>
        <v>Exc</v>
      </c>
      <c r="J828" t="str">
        <f>_xlfn.XLOOKUP(Orders[[#This Row],[Product ID]],products!$A$2:$A$49,products!$C$2:$C$49,,0)</f>
        <v>M</v>
      </c>
      <c r="K828" s="4">
        <f>_xlfn.XLOOKUP(Orders[[#This Row],[Product ID]],products!$A$2:$A$49,products!$D$2:$D$49,,0)</f>
        <v>0.5</v>
      </c>
      <c r="L828" s="5">
        <f>_xlfn.XLOOKUP($D828,products!$A$2:$A$49,products!$E$2:$E$49,,0)</f>
        <v>8.25</v>
      </c>
      <c r="M828" s="5">
        <f t="shared" si="36"/>
        <v>41.25</v>
      </c>
      <c r="N828" t="str">
        <f t="shared" si="37"/>
        <v>Excelsa</v>
      </c>
      <c r="O828" t="str">
        <f t="shared" si="38"/>
        <v>Medium</v>
      </c>
      <c r="P828" t="str">
        <f>_xlfn.XLOOKUP(Orders[[#This Row],[Customer ID]],customers!$A$2:$A$1001,customers!$I$2:$I$1001,,0)</f>
        <v>Yes</v>
      </c>
    </row>
    <row r="829" spans="1:16" x14ac:dyDescent="0.2">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_xlfn.XLOOKUP($D829,products!$A$2:$A$49,products!$B$2:$B$49,,0)</f>
        <v>Exc</v>
      </c>
      <c r="J829" t="str">
        <f>_xlfn.XLOOKUP(Orders[[#This Row],[Product ID]],products!$A$2:$A$49,products!$C$2:$C$49,,0)</f>
        <v>M</v>
      </c>
      <c r="K829" s="4">
        <f>_xlfn.XLOOKUP(Orders[[#This Row],[Product ID]],products!$A$2:$A$49,products!$D$2:$D$49,,0)</f>
        <v>0.2</v>
      </c>
      <c r="L829" s="5">
        <f>_xlfn.XLOOKUP($D829,products!$A$2:$A$49,products!$E$2:$E$49,,0)</f>
        <v>4.125</v>
      </c>
      <c r="M829" s="5">
        <f t="shared" si="36"/>
        <v>20.625</v>
      </c>
      <c r="N829" t="str">
        <f t="shared" si="37"/>
        <v>Excelsa</v>
      </c>
      <c r="O829" t="str">
        <f t="shared" si="38"/>
        <v>Medium</v>
      </c>
      <c r="P829" t="str">
        <f>_xlfn.XLOOKUP(Orders[[#This Row],[Customer ID]],customers!$A$2:$A$1001,customers!$I$2:$I$1001,,0)</f>
        <v>No</v>
      </c>
    </row>
    <row r="830" spans="1:16" x14ac:dyDescent="0.2">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_xlfn.XLOOKUP($D830,products!$A$2:$A$49,products!$B$2:$B$49,,0)</f>
        <v>Ara</v>
      </c>
      <c r="J830" t="str">
        <f>_xlfn.XLOOKUP(Orders[[#This Row],[Product ID]],products!$A$2:$A$49,products!$C$2:$C$49,,0)</f>
        <v>D</v>
      </c>
      <c r="K830" s="4">
        <f>_xlfn.XLOOKUP(Orders[[#This Row],[Product ID]],products!$A$2:$A$49,products!$D$2:$D$49,,0)</f>
        <v>2.5</v>
      </c>
      <c r="L830" s="5">
        <f>_xlfn.XLOOKUP($D830,products!$A$2:$A$49,products!$E$2:$E$49,,0)</f>
        <v>22.884999999999998</v>
      </c>
      <c r="M830" s="5">
        <f t="shared" si="36"/>
        <v>137.31</v>
      </c>
      <c r="N830" t="str">
        <f t="shared" si="37"/>
        <v>Arabica</v>
      </c>
      <c r="O830" t="str">
        <f t="shared" si="38"/>
        <v>Dark</v>
      </c>
      <c r="P830" t="str">
        <f>_xlfn.XLOOKUP(Orders[[#This Row],[Customer ID]],customers!$A$2:$A$1001,customers!$I$2:$I$1001,,0)</f>
        <v>Yes</v>
      </c>
    </row>
    <row r="831" spans="1:16" x14ac:dyDescent="0.2">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_xlfn.XLOOKUP($D831,products!$A$2:$A$49,products!$B$2:$B$49,,0)</f>
        <v>Ara</v>
      </c>
      <c r="J831" t="str">
        <f>_xlfn.XLOOKUP(Orders[[#This Row],[Product ID]],products!$A$2:$A$49,products!$C$2:$C$49,,0)</f>
        <v>D</v>
      </c>
      <c r="K831" s="4">
        <f>_xlfn.XLOOKUP(Orders[[#This Row],[Product ID]],products!$A$2:$A$49,products!$D$2:$D$49,,0)</f>
        <v>0.2</v>
      </c>
      <c r="L831" s="5">
        <f>_xlfn.XLOOKUP($D831,products!$A$2:$A$49,products!$E$2:$E$49,,0)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_xlfn.XLOOKUP($D832,products!$A$2:$A$49,products!$B$2:$B$49,,0)</f>
        <v>Exc</v>
      </c>
      <c r="J832" t="str">
        <f>_xlfn.XLOOKUP(Orders[[#This Row],[Product ID]],products!$A$2:$A$49,products!$C$2:$C$49,,0)</f>
        <v>M</v>
      </c>
      <c r="K832" s="4">
        <f>_xlfn.XLOOKUP(Orders[[#This Row],[Product ID]],products!$A$2:$A$49,products!$D$2:$D$49,,0)</f>
        <v>1</v>
      </c>
      <c r="L832" s="5">
        <f>_xlfn.XLOOKUP($D832,products!$A$2:$A$49,products!$E$2:$E$49,,0)</f>
        <v>13.75</v>
      </c>
      <c r="M832" s="5">
        <f t="shared" si="36"/>
        <v>27.5</v>
      </c>
      <c r="N832" t="str">
        <f t="shared" si="37"/>
        <v>Excelsa</v>
      </c>
      <c r="O832" t="str">
        <f t="shared" si="38"/>
        <v>Medium</v>
      </c>
      <c r="P832" t="str">
        <f>_xlfn.XLOOKUP(Orders[[#This Row],[Customer ID]],customers!$A$2:$A$1001,customers!$I$2:$I$1001,,0)</f>
        <v>No</v>
      </c>
    </row>
    <row r="833" spans="1:16" x14ac:dyDescent="0.2">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_xlfn.XLOOKUP($D833,products!$A$2:$A$49,products!$B$2:$B$49,,0)</f>
        <v>Ara</v>
      </c>
      <c r="J833" t="str">
        <f>_xlfn.XLOOKUP(Orders[[#This Row],[Product ID]],products!$A$2:$A$49,products!$C$2:$C$49,,0)</f>
        <v>D</v>
      </c>
      <c r="K833" s="4">
        <f>_xlfn.XLOOKUP(Orders[[#This Row],[Product ID]],products!$A$2:$A$49,products!$D$2:$D$49,,0)</f>
        <v>0.2</v>
      </c>
      <c r="L833" s="5">
        <f>_xlfn.XLOOKUP($D833,products!$A$2:$A$49,products!$E$2:$E$49,,0)</f>
        <v>2.9849999999999999</v>
      </c>
      <c r="M833" s="5">
        <f t="shared" si="36"/>
        <v>5.97</v>
      </c>
      <c r="N833" t="str">
        <f t="shared" si="37"/>
        <v>Arabica</v>
      </c>
      <c r="O833" t="str">
        <f t="shared" si="38"/>
        <v>Dark</v>
      </c>
      <c r="P833" t="str">
        <f>_xlfn.XLOOKUP(Orders[[#This Row],[Customer ID]],customers!$A$2:$A$1001,customers!$I$2:$I$1001,,0)</f>
        <v>No</v>
      </c>
    </row>
    <row r="834" spans="1:16" x14ac:dyDescent="0.2">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_xlfn.XLOOKUP($D834,products!$A$2:$A$49,products!$B$2:$B$49,,0)</f>
        <v>Rob</v>
      </c>
      <c r="J834" t="str">
        <f>_xlfn.XLOOKUP(Orders[[#This Row],[Product ID]],products!$A$2:$A$49,products!$C$2:$C$49,,0)</f>
        <v>M</v>
      </c>
      <c r="K834" s="4">
        <f>_xlfn.XLOOKUP(Orders[[#This Row],[Product ID]],products!$A$2:$A$49,products!$D$2:$D$49,,0)</f>
        <v>1</v>
      </c>
      <c r="L834" s="5">
        <f>_xlfn.XLOOKUP($D834,products!$A$2:$A$49,products!$E$2:$E$49,,0)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_xlfn.XLOOKUP($D835,products!$A$2:$A$49,products!$B$2:$B$49,,0)</f>
        <v>Rob</v>
      </c>
      <c r="J835" t="str">
        <f>_xlfn.XLOOKUP(Orders[[#This Row],[Product ID]],products!$A$2:$A$49,products!$C$2:$C$49,,0)</f>
        <v>D</v>
      </c>
      <c r="K835" s="4">
        <f>_xlfn.XLOOKUP(Orders[[#This Row],[Product ID]],products!$A$2:$A$49,products!$D$2:$D$49,,0)</f>
        <v>2.5</v>
      </c>
      <c r="L835" s="5">
        <f>_xlfn.XLOOKUP($D835,products!$A$2:$A$49,products!$E$2:$E$49,,0)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_xlfn.XLOOKUP($D836,products!$A$2:$A$49,products!$B$2:$B$49,,0)</f>
        <v>Ara</v>
      </c>
      <c r="J836" t="str">
        <f>_xlfn.XLOOKUP(Orders[[#This Row],[Product ID]],products!$A$2:$A$49,products!$C$2:$C$49,,0)</f>
        <v>D</v>
      </c>
      <c r="K836" s="4">
        <f>_xlfn.XLOOKUP(Orders[[#This Row],[Product ID]],products!$A$2:$A$49,products!$D$2:$D$49,,0)</f>
        <v>2.5</v>
      </c>
      <c r="L836" s="5">
        <f>_xlfn.XLOOKUP($D836,products!$A$2:$A$49,products!$E$2:$E$49,,0)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_xlfn.XLOOKUP($D837,products!$A$2:$A$49,products!$B$2:$B$49,,0)</f>
        <v>Exc</v>
      </c>
      <c r="J837" t="str">
        <f>_xlfn.XLOOKUP(Orders[[#This Row],[Product ID]],products!$A$2:$A$49,products!$C$2:$C$49,,0)</f>
        <v>L</v>
      </c>
      <c r="K837" s="4">
        <f>_xlfn.XLOOKUP(Orders[[#This Row],[Product ID]],products!$A$2:$A$49,products!$D$2:$D$49,,0)</f>
        <v>0.5</v>
      </c>
      <c r="L837" s="5">
        <f>_xlfn.XLOOKUP($D837,products!$A$2:$A$49,products!$E$2:$E$49,,0)</f>
        <v>8.91</v>
      </c>
      <c r="M837" s="5">
        <f t="shared" si="39"/>
        <v>8.91</v>
      </c>
      <c r="N837" t="str">
        <f t="shared" si="40"/>
        <v>Excelsa</v>
      </c>
      <c r="O837" t="str">
        <f t="shared" si="41"/>
        <v>Light</v>
      </c>
      <c r="P837" t="str">
        <f>_xlfn.XLOOKUP(Orders[[#This Row],[Customer ID]],customers!$A$2:$A$1001,customers!$I$2:$I$1001,,0)</f>
        <v>Yes</v>
      </c>
    </row>
    <row r="838" spans="1:16" x14ac:dyDescent="0.2">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_xlfn.XLOOKUP($D838,products!$A$2:$A$49,products!$B$2:$B$49,,0)</f>
        <v>Ara</v>
      </c>
      <c r="J838" t="str">
        <f>_xlfn.XLOOKUP(Orders[[#This Row],[Product ID]],products!$A$2:$A$49,products!$C$2:$C$49,,0)</f>
        <v>D</v>
      </c>
      <c r="K838" s="4">
        <f>_xlfn.XLOOKUP(Orders[[#This Row],[Product ID]],products!$A$2:$A$49,products!$D$2:$D$49,,0)</f>
        <v>0.2</v>
      </c>
      <c r="L838" s="5">
        <f>_xlfn.XLOOKUP($D838,products!$A$2:$A$49,products!$E$2:$E$49,,0)</f>
        <v>2.9849999999999999</v>
      </c>
      <c r="M838" s="5">
        <f t="shared" si="39"/>
        <v>11.94</v>
      </c>
      <c r="N838" t="str">
        <f t="shared" si="40"/>
        <v>Arabica</v>
      </c>
      <c r="O838" t="str">
        <f t="shared" si="41"/>
        <v>Dark</v>
      </c>
      <c r="P838" t="str">
        <f>_xlfn.XLOOKUP(Orders[[#This Row],[Customer ID]],customers!$A$2:$A$1001,customers!$I$2:$I$1001,,0)</f>
        <v>No</v>
      </c>
    </row>
    <row r="839" spans="1:16" x14ac:dyDescent="0.2">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_xlfn.XLOOKUP($D839,products!$A$2:$A$49,products!$B$2:$B$49,,0)</f>
        <v>Lib</v>
      </c>
      <c r="J839" t="str">
        <f>_xlfn.XLOOKUP(Orders[[#This Row],[Product ID]],products!$A$2:$A$49,products!$C$2:$C$49,,0)</f>
        <v>M</v>
      </c>
      <c r="K839" s="4">
        <f>_xlfn.XLOOKUP(Orders[[#This Row],[Product ID]],products!$A$2:$A$49,products!$D$2:$D$49,,0)</f>
        <v>2.5</v>
      </c>
      <c r="L839" s="5">
        <f>_xlfn.XLOOKUP($D839,products!$A$2:$A$49,products!$E$2:$E$49,,0)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_xlfn.XLOOKUP($D840,products!$A$2:$A$49,products!$B$2:$B$49,,0)</f>
        <v>Ara</v>
      </c>
      <c r="J840" t="str">
        <f>_xlfn.XLOOKUP(Orders[[#This Row],[Product ID]],products!$A$2:$A$49,products!$C$2:$C$49,,0)</f>
        <v>D</v>
      </c>
      <c r="K840" s="4">
        <f>_xlfn.XLOOKUP(Orders[[#This Row],[Product ID]],products!$A$2:$A$49,products!$D$2:$D$49,,0)</f>
        <v>2.5</v>
      </c>
      <c r="L840" s="5">
        <f>_xlfn.XLOOKUP($D840,products!$A$2:$A$49,products!$E$2:$E$49,,0)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_xlfn.XLOOKUP($D841,products!$A$2:$A$49,products!$B$2:$B$49,,0)</f>
        <v>Exc</v>
      </c>
      <c r="J841" t="str">
        <f>_xlfn.XLOOKUP(Orders[[#This Row],[Product ID]],products!$A$2:$A$49,products!$C$2:$C$49,,0)</f>
        <v>M</v>
      </c>
      <c r="K841" s="4">
        <f>_xlfn.XLOOKUP(Orders[[#This Row],[Product ID]],products!$A$2:$A$49,products!$D$2:$D$49,,0)</f>
        <v>0.5</v>
      </c>
      <c r="L841" s="5">
        <f>_xlfn.XLOOKUP($D841,products!$A$2:$A$49,products!$E$2:$E$49,,0)</f>
        <v>8.25</v>
      </c>
      <c r="M841" s="5">
        <f t="shared" si="39"/>
        <v>41.25</v>
      </c>
      <c r="N841" t="str">
        <f t="shared" si="40"/>
        <v>Excelsa</v>
      </c>
      <c r="O841" t="str">
        <f t="shared" si="41"/>
        <v>Medium</v>
      </c>
      <c r="P841" t="str">
        <f>_xlfn.XLOOKUP(Orders[[#This Row],[Customer ID]],customers!$A$2:$A$1001,customers!$I$2:$I$1001,,0)</f>
        <v>No</v>
      </c>
    </row>
    <row r="842" spans="1:16" x14ac:dyDescent="0.2">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_xlfn.XLOOKUP($D842,products!$A$2:$A$49,products!$B$2:$B$49,,0)</f>
        <v>Rob</v>
      </c>
      <c r="J842" t="str">
        <f>_xlfn.XLOOKUP(Orders[[#This Row],[Product ID]],products!$A$2:$A$49,products!$C$2:$C$49,,0)</f>
        <v>L</v>
      </c>
      <c r="K842" s="4">
        <f>_xlfn.XLOOKUP(Orders[[#This Row],[Product ID]],products!$A$2:$A$49,products!$D$2:$D$49,,0)</f>
        <v>0.5</v>
      </c>
      <c r="L842" s="5">
        <f>_xlfn.XLOOKUP($D842,products!$A$2:$A$49,products!$E$2:$E$49,,0)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_xlfn.XLOOKUP($D843,products!$A$2:$A$49,products!$B$2:$B$49,,0)</f>
        <v>Lib</v>
      </c>
      <c r="J843" t="str">
        <f>_xlfn.XLOOKUP(Orders[[#This Row],[Product ID]],products!$A$2:$A$49,products!$C$2:$C$49,,0)</f>
        <v>M</v>
      </c>
      <c r="K843" s="4">
        <f>_xlfn.XLOOKUP(Orders[[#This Row],[Product ID]],products!$A$2:$A$49,products!$D$2:$D$49,,0)</f>
        <v>0.2</v>
      </c>
      <c r="L843" s="5">
        <f>_xlfn.XLOOKUP($D843,products!$A$2:$A$49,products!$E$2:$E$49,,0)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_xlfn.XLOOKUP($D844,products!$A$2:$A$49,products!$B$2:$B$49,,0)</f>
        <v>Exc</v>
      </c>
      <c r="J844" t="str">
        <f>_xlfn.XLOOKUP(Orders[[#This Row],[Product ID]],products!$A$2:$A$49,products!$C$2:$C$49,,0)</f>
        <v>M</v>
      </c>
      <c r="K844" s="4">
        <f>_xlfn.XLOOKUP(Orders[[#This Row],[Product ID]],products!$A$2:$A$49,products!$D$2:$D$49,,0)</f>
        <v>0.2</v>
      </c>
      <c r="L844" s="5">
        <f>_xlfn.XLOOKUP($D844,products!$A$2:$A$49,products!$E$2:$E$49,,0)</f>
        <v>4.125</v>
      </c>
      <c r="M844" s="5">
        <f t="shared" si="39"/>
        <v>8.25</v>
      </c>
      <c r="N844" t="str">
        <f t="shared" si="40"/>
        <v>Excelsa</v>
      </c>
      <c r="O844" t="str">
        <f t="shared" si="41"/>
        <v>Medium</v>
      </c>
      <c r="P844" t="str">
        <f>_xlfn.XLOOKUP(Orders[[#This Row],[Customer ID]],customers!$A$2:$A$1001,customers!$I$2:$I$1001,,0)</f>
        <v>Yes</v>
      </c>
    </row>
    <row r="845" spans="1:16" x14ac:dyDescent="0.2">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_xlfn.XLOOKUP($D845,products!$A$2:$A$49,products!$B$2:$B$49,,0)</f>
        <v>Exc</v>
      </c>
      <c r="J845" t="str">
        <f>_xlfn.XLOOKUP(Orders[[#This Row],[Product ID]],products!$A$2:$A$49,products!$C$2:$C$49,,0)</f>
        <v>M</v>
      </c>
      <c r="K845" s="4">
        <f>_xlfn.XLOOKUP(Orders[[#This Row],[Product ID]],products!$A$2:$A$49,products!$D$2:$D$49,,0)</f>
        <v>0.2</v>
      </c>
      <c r="L845" s="5">
        <f>_xlfn.XLOOKUP($D845,products!$A$2:$A$49,products!$E$2:$E$49,,0)</f>
        <v>4.125</v>
      </c>
      <c r="M845" s="5">
        <f t="shared" si="39"/>
        <v>8.25</v>
      </c>
      <c r="N845" t="str">
        <f t="shared" si="40"/>
        <v>Excelsa</v>
      </c>
      <c r="O845" t="str">
        <f t="shared" si="41"/>
        <v>Medium</v>
      </c>
      <c r="P845" t="str">
        <f>_xlfn.XLOOKUP(Orders[[#This Row],[Customer ID]],customers!$A$2:$A$1001,customers!$I$2:$I$1001,,0)</f>
        <v>Yes</v>
      </c>
    </row>
    <row r="846" spans="1:16" x14ac:dyDescent="0.2">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_xlfn.XLOOKUP($D846,products!$A$2:$A$49,products!$B$2:$B$49,,0)</f>
        <v>Ara</v>
      </c>
      <c r="J846" t="str">
        <f>_xlfn.XLOOKUP(Orders[[#This Row],[Product ID]],products!$A$2:$A$49,products!$C$2:$C$49,,0)</f>
        <v>D</v>
      </c>
      <c r="K846" s="4">
        <f>_xlfn.XLOOKUP(Orders[[#This Row],[Product ID]],products!$A$2:$A$49,products!$D$2:$D$49,,0)</f>
        <v>0.5</v>
      </c>
      <c r="L846" s="5">
        <f>_xlfn.XLOOKUP($D846,products!$A$2:$A$49,products!$E$2:$E$49,,0)</f>
        <v>5.97</v>
      </c>
      <c r="M846" s="5">
        <f t="shared" si="39"/>
        <v>35.82</v>
      </c>
      <c r="N846" t="str">
        <f t="shared" si="40"/>
        <v>Arabica</v>
      </c>
      <c r="O846" t="str">
        <f t="shared" si="41"/>
        <v>Dark</v>
      </c>
      <c r="P846" t="str">
        <f>_xlfn.XLOOKUP(Orders[[#This Row],[Customer ID]],customers!$A$2:$A$1001,customers!$I$2:$I$1001,,0)</f>
        <v>Yes</v>
      </c>
    </row>
    <row r="847" spans="1:16" x14ac:dyDescent="0.2">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_xlfn.XLOOKUP($D847,products!$A$2:$A$49,products!$B$2:$B$49,,0)</f>
        <v>Exc</v>
      </c>
      <c r="J847" t="str">
        <f>_xlfn.XLOOKUP(Orders[[#This Row],[Product ID]],products!$A$2:$A$49,products!$C$2:$C$49,,0)</f>
        <v>D</v>
      </c>
      <c r="K847" s="4">
        <f>_xlfn.XLOOKUP(Orders[[#This Row],[Product ID]],products!$A$2:$A$49,products!$D$2:$D$49,,0)</f>
        <v>2.5</v>
      </c>
      <c r="L847" s="5">
        <f>_xlfn.XLOOKUP($D847,products!$A$2:$A$49,products!$E$2:$E$49,,0)</f>
        <v>27.945</v>
      </c>
      <c r="M847" s="5">
        <f t="shared" si="39"/>
        <v>167.67000000000002</v>
      </c>
      <c r="N847" t="str">
        <f t="shared" si="40"/>
        <v>Excelsa</v>
      </c>
      <c r="O847" t="str">
        <f t="shared" si="41"/>
        <v>Dark</v>
      </c>
      <c r="P847" t="str">
        <f>_xlfn.XLOOKUP(Orders[[#This Row],[Customer ID]],customers!$A$2:$A$1001,customers!$I$2:$I$1001,,0)</f>
        <v>No</v>
      </c>
    </row>
    <row r="848" spans="1:16" x14ac:dyDescent="0.2">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_xlfn.XLOOKUP($D848,products!$A$2:$A$49,products!$B$2:$B$49,,0)</f>
        <v>Ara</v>
      </c>
      <c r="J848" t="str">
        <f>_xlfn.XLOOKUP(Orders[[#This Row],[Product ID]],products!$A$2:$A$49,products!$C$2:$C$49,,0)</f>
        <v>M</v>
      </c>
      <c r="K848" s="4">
        <f>_xlfn.XLOOKUP(Orders[[#This Row],[Product ID]],products!$A$2:$A$49,products!$D$2:$D$49,,0)</f>
        <v>2.5</v>
      </c>
      <c r="L848" s="5">
        <f>_xlfn.XLOOKUP($D848,products!$A$2:$A$49,products!$E$2:$E$49,,0)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_xlfn.XLOOKUP($D849,products!$A$2:$A$49,products!$B$2:$B$49,,0)</f>
        <v>Ara</v>
      </c>
      <c r="J849" t="str">
        <f>_xlfn.XLOOKUP(Orders[[#This Row],[Product ID]],products!$A$2:$A$49,products!$C$2:$C$49,,0)</f>
        <v>D</v>
      </c>
      <c r="K849" s="4">
        <f>_xlfn.XLOOKUP(Orders[[#This Row],[Product ID]],products!$A$2:$A$49,products!$D$2:$D$49,,0)</f>
        <v>0.2</v>
      </c>
      <c r="L849" s="5">
        <f>_xlfn.XLOOKUP($D849,products!$A$2:$A$49,products!$E$2:$E$49,,0)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_xlfn.XLOOKUP($D850,products!$A$2:$A$49,products!$B$2:$B$49,,0)</f>
        <v>Exc</v>
      </c>
      <c r="J850" t="str">
        <f>_xlfn.XLOOKUP(Orders[[#This Row],[Product ID]],products!$A$2:$A$49,products!$C$2:$C$49,,0)</f>
        <v>L</v>
      </c>
      <c r="K850" s="4">
        <f>_xlfn.XLOOKUP(Orders[[#This Row],[Product ID]],products!$A$2:$A$49,products!$D$2:$D$49,,0)</f>
        <v>0.5</v>
      </c>
      <c r="L850" s="5">
        <f>_xlfn.XLOOKUP($D850,products!$A$2:$A$49,products!$E$2:$E$49,,0)</f>
        <v>8.91</v>
      </c>
      <c r="M850" s="5">
        <f t="shared" si="39"/>
        <v>53.46</v>
      </c>
      <c r="N850" t="str">
        <f t="shared" si="40"/>
        <v>Excelsa</v>
      </c>
      <c r="O850" t="str">
        <f t="shared" si="41"/>
        <v>Light</v>
      </c>
      <c r="P850" t="str">
        <f>_xlfn.XLOOKUP(Orders[[#This Row],[Customer ID]],customers!$A$2:$A$1001,customers!$I$2:$I$1001,,0)</f>
        <v>No</v>
      </c>
    </row>
    <row r="851" spans="1:16" x14ac:dyDescent="0.2">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_xlfn.XLOOKUP($D851,products!$A$2:$A$49,products!$B$2:$B$49,,0)</f>
        <v>Ara</v>
      </c>
      <c r="J851" t="str">
        <f>_xlfn.XLOOKUP(Orders[[#This Row],[Product ID]],products!$A$2:$A$49,products!$C$2:$C$49,,0)</f>
        <v>L</v>
      </c>
      <c r="K851" s="4">
        <f>_xlfn.XLOOKUP(Orders[[#This Row],[Product ID]],products!$A$2:$A$49,products!$D$2:$D$49,,0)</f>
        <v>0.2</v>
      </c>
      <c r="L851" s="5">
        <f>_xlfn.XLOOKUP($D851,products!$A$2:$A$49,products!$E$2:$E$49,,0)</f>
        <v>3.8849999999999998</v>
      </c>
      <c r="M851" s="5">
        <f t="shared" si="39"/>
        <v>23.31</v>
      </c>
      <c r="N851" t="str">
        <f t="shared" si="40"/>
        <v>Arabica</v>
      </c>
      <c r="O851" t="str">
        <f t="shared" si="41"/>
        <v>Light</v>
      </c>
      <c r="P851" t="str">
        <f>_xlfn.XLOOKUP(Orders[[#This Row],[Customer ID]],customers!$A$2:$A$1001,customers!$I$2:$I$1001,,0)</f>
        <v>Yes</v>
      </c>
    </row>
    <row r="852" spans="1:16" x14ac:dyDescent="0.2">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_xlfn.XLOOKUP($D852,products!$A$2:$A$49,products!$B$2:$B$49,,0)</f>
        <v>Ara</v>
      </c>
      <c r="J852" t="str">
        <f>_xlfn.XLOOKUP(Orders[[#This Row],[Product ID]],products!$A$2:$A$49,products!$C$2:$C$49,,0)</f>
        <v>M</v>
      </c>
      <c r="K852" s="4">
        <f>_xlfn.XLOOKUP(Orders[[#This Row],[Product ID]],products!$A$2:$A$49,products!$D$2:$D$49,,0)</f>
        <v>0.2</v>
      </c>
      <c r="L852" s="5">
        <f>_xlfn.XLOOKUP($D852,products!$A$2:$A$49,products!$E$2:$E$49,,0)</f>
        <v>3.375</v>
      </c>
      <c r="M852" s="5">
        <f t="shared" si="39"/>
        <v>6.75</v>
      </c>
      <c r="N852" t="str">
        <f t="shared" si="40"/>
        <v>Arabica</v>
      </c>
      <c r="O852" t="str">
        <f t="shared" si="41"/>
        <v>Medium</v>
      </c>
      <c r="P852" t="str">
        <f>_xlfn.XLOOKUP(Orders[[#This Row],[Customer ID]],customers!$A$2:$A$1001,customers!$I$2:$I$1001,,0)</f>
        <v>Yes</v>
      </c>
    </row>
    <row r="853" spans="1:16" x14ac:dyDescent="0.2">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_xlfn.XLOOKUP($D853,products!$A$2:$A$49,products!$B$2:$B$49,,0)</f>
        <v>Lib</v>
      </c>
      <c r="J853" t="str">
        <f>_xlfn.XLOOKUP(Orders[[#This Row],[Product ID]],products!$A$2:$A$49,products!$C$2:$C$49,,0)</f>
        <v>D</v>
      </c>
      <c r="K853" s="4">
        <f>_xlfn.XLOOKUP(Orders[[#This Row],[Product ID]],products!$A$2:$A$49,products!$D$2:$D$49,,0)</f>
        <v>0.5</v>
      </c>
      <c r="L853" s="5">
        <f>_xlfn.XLOOKUP($D853,products!$A$2:$A$49,products!$E$2:$E$49,,0)</f>
        <v>7.77</v>
      </c>
      <c r="M853" s="5">
        <f t="shared" si="39"/>
        <v>7.77</v>
      </c>
      <c r="N853" t="str">
        <f t="shared" si="40"/>
        <v>Liberica</v>
      </c>
      <c r="O853" t="str">
        <f t="shared" si="41"/>
        <v>Dark</v>
      </c>
      <c r="P853" t="str">
        <f>_xlfn.XLOOKUP(Orders[[#This Row],[Customer ID]],customers!$A$2:$A$1001,customers!$I$2:$I$1001,,0)</f>
        <v>Yes</v>
      </c>
    </row>
    <row r="854" spans="1:16" x14ac:dyDescent="0.2">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_xlfn.XLOOKUP($D854,products!$A$2:$A$49,products!$B$2:$B$49,,0)</f>
        <v>Lib</v>
      </c>
      <c r="J854" t="str">
        <f>_xlfn.XLOOKUP(Orders[[#This Row],[Product ID]],products!$A$2:$A$49,products!$C$2:$C$49,,0)</f>
        <v>D</v>
      </c>
      <c r="K854" s="4">
        <f>_xlfn.XLOOKUP(Orders[[#This Row],[Product ID]],products!$A$2:$A$49,products!$D$2:$D$49,,0)</f>
        <v>2.5</v>
      </c>
      <c r="L854" s="5">
        <f>_xlfn.XLOOKUP($D854,products!$A$2:$A$49,products!$E$2:$E$49,,0)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_xlfn.XLOOKUP($D855,products!$A$2:$A$49,products!$B$2:$B$49,,0)</f>
        <v>Ara</v>
      </c>
      <c r="J855" t="str">
        <f>_xlfn.XLOOKUP(Orders[[#This Row],[Product ID]],products!$A$2:$A$49,products!$C$2:$C$49,,0)</f>
        <v>D</v>
      </c>
      <c r="K855" s="4">
        <f>_xlfn.XLOOKUP(Orders[[#This Row],[Product ID]],products!$A$2:$A$49,products!$D$2:$D$49,,0)</f>
        <v>1</v>
      </c>
      <c r="L855" s="5">
        <f>_xlfn.XLOOKUP($D855,products!$A$2:$A$49,products!$E$2:$E$49,,0)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_xlfn.XLOOKUP($D856,products!$A$2:$A$49,products!$B$2:$B$49,,0)</f>
        <v>Rob</v>
      </c>
      <c r="J856" t="str">
        <f>_xlfn.XLOOKUP(Orders[[#This Row],[Product ID]],products!$A$2:$A$49,products!$C$2:$C$49,,0)</f>
        <v>L</v>
      </c>
      <c r="K856" s="4">
        <f>_xlfn.XLOOKUP(Orders[[#This Row],[Product ID]],products!$A$2:$A$49,products!$D$2:$D$49,,0)</f>
        <v>0.5</v>
      </c>
      <c r="L856" s="5">
        <f>_xlfn.XLOOKUP($D856,products!$A$2:$A$49,products!$E$2:$E$49,,0)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_xlfn.XLOOKUP($D857,products!$A$2:$A$49,products!$B$2:$B$49,,0)</f>
        <v>Lib</v>
      </c>
      <c r="J857" t="str">
        <f>_xlfn.XLOOKUP(Orders[[#This Row],[Product ID]],products!$A$2:$A$49,products!$C$2:$C$49,,0)</f>
        <v>D</v>
      </c>
      <c r="K857" s="4">
        <f>_xlfn.XLOOKUP(Orders[[#This Row],[Product ID]],products!$A$2:$A$49,products!$D$2:$D$49,,0)</f>
        <v>2.5</v>
      </c>
      <c r="L857" s="5">
        <f>_xlfn.XLOOKUP($D857,products!$A$2:$A$49,products!$E$2:$E$49,,0)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_xlfn.XLOOKUP($D858,products!$A$2:$A$49,products!$B$2:$B$49,,0)</f>
        <v>Lib</v>
      </c>
      <c r="J858" t="str">
        <f>_xlfn.XLOOKUP(Orders[[#This Row],[Product ID]],products!$A$2:$A$49,products!$C$2:$C$49,,0)</f>
        <v>M</v>
      </c>
      <c r="K858" s="4">
        <f>_xlfn.XLOOKUP(Orders[[#This Row],[Product ID]],products!$A$2:$A$49,products!$D$2:$D$49,,0)</f>
        <v>0.2</v>
      </c>
      <c r="L858" s="5">
        <f>_xlfn.XLOOKUP($D858,products!$A$2:$A$49,products!$E$2:$E$49,,0)</f>
        <v>4.3650000000000002</v>
      </c>
      <c r="M858" s="5">
        <f t="shared" si="39"/>
        <v>8.73</v>
      </c>
      <c r="N858" t="str">
        <f t="shared" si="40"/>
        <v>Liberica</v>
      </c>
      <c r="O858" t="str">
        <f t="shared" si="41"/>
        <v>Medium</v>
      </c>
      <c r="P858" t="str">
        <f>_xlfn.XLOOKUP(Orders[[#This Row],[Customer ID]],customers!$A$2:$A$1001,customers!$I$2:$I$1001,,0)</f>
        <v>Yes</v>
      </c>
    </row>
    <row r="859" spans="1:16" x14ac:dyDescent="0.2">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_xlfn.XLOOKUP($D859,products!$A$2:$A$49,products!$B$2:$B$49,,0)</f>
        <v>Rob</v>
      </c>
      <c r="J859" t="str">
        <f>_xlfn.XLOOKUP(Orders[[#This Row],[Product ID]],products!$A$2:$A$49,products!$C$2:$C$49,,0)</f>
        <v>L</v>
      </c>
      <c r="K859" s="4">
        <f>_xlfn.XLOOKUP(Orders[[#This Row],[Product ID]],products!$A$2:$A$49,products!$D$2:$D$49,,0)</f>
        <v>2.5</v>
      </c>
      <c r="L859" s="5">
        <f>_xlfn.XLOOKUP($D859,products!$A$2:$A$49,products!$E$2:$E$49,,0)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_xlfn.XLOOKUP($D860,products!$A$2:$A$49,products!$B$2:$B$49,,0)</f>
        <v>Lib</v>
      </c>
      <c r="J860" t="str">
        <f>_xlfn.XLOOKUP(Orders[[#This Row],[Product ID]],products!$A$2:$A$49,products!$C$2:$C$49,,0)</f>
        <v>M</v>
      </c>
      <c r="K860" s="4">
        <f>_xlfn.XLOOKUP(Orders[[#This Row],[Product ID]],products!$A$2:$A$49,products!$D$2:$D$49,,0)</f>
        <v>0.5</v>
      </c>
      <c r="L860" s="5">
        <f>_xlfn.XLOOKUP($D860,products!$A$2:$A$49,products!$E$2:$E$49,,0)</f>
        <v>8.73</v>
      </c>
      <c r="M860" s="5">
        <f t="shared" si="39"/>
        <v>34.92</v>
      </c>
      <c r="N860" t="str">
        <f t="shared" si="40"/>
        <v>Liberica</v>
      </c>
      <c r="O860" t="str">
        <f t="shared" si="41"/>
        <v>Medium</v>
      </c>
      <c r="P860" t="str">
        <f>_xlfn.XLOOKUP(Orders[[#This Row],[Customer ID]],customers!$A$2:$A$1001,customers!$I$2:$I$1001,,0)</f>
        <v>No</v>
      </c>
    </row>
    <row r="861" spans="1:16" x14ac:dyDescent="0.2">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_xlfn.XLOOKUP($D861,products!$A$2:$A$49,products!$B$2:$B$49,,0)</f>
        <v>Ara</v>
      </c>
      <c r="J861" t="str">
        <f>_xlfn.XLOOKUP(Orders[[#This Row],[Product ID]],products!$A$2:$A$49,products!$C$2:$C$49,,0)</f>
        <v>L</v>
      </c>
      <c r="K861" s="4">
        <f>_xlfn.XLOOKUP(Orders[[#This Row],[Product ID]],products!$A$2:$A$49,products!$D$2:$D$49,,0)</f>
        <v>2.5</v>
      </c>
      <c r="L861" s="5">
        <f>_xlfn.XLOOKUP($D861,products!$A$2:$A$49,products!$E$2:$E$49,,0)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_xlfn.XLOOKUP($D862,products!$A$2:$A$49,products!$B$2:$B$49,,0)</f>
        <v>Ara</v>
      </c>
      <c r="J862" t="str">
        <f>_xlfn.XLOOKUP(Orders[[#This Row],[Product ID]],products!$A$2:$A$49,products!$C$2:$C$49,,0)</f>
        <v>M</v>
      </c>
      <c r="K862" s="4">
        <f>_xlfn.XLOOKUP(Orders[[#This Row],[Product ID]],products!$A$2:$A$49,products!$D$2:$D$49,,0)</f>
        <v>2.5</v>
      </c>
      <c r="L862" s="5">
        <f>_xlfn.XLOOKUP($D862,products!$A$2:$A$49,products!$E$2:$E$49,,0)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_xlfn.XLOOKUP($D863,products!$A$2:$A$49,products!$B$2:$B$49,,0)</f>
        <v>Lib</v>
      </c>
      <c r="J863" t="str">
        <f>_xlfn.XLOOKUP(Orders[[#This Row],[Product ID]],products!$A$2:$A$49,products!$C$2:$C$49,,0)</f>
        <v>D</v>
      </c>
      <c r="K863" s="4">
        <f>_xlfn.XLOOKUP(Orders[[#This Row],[Product ID]],products!$A$2:$A$49,products!$D$2:$D$49,,0)</f>
        <v>1</v>
      </c>
      <c r="L863" s="5">
        <f>_xlfn.XLOOKUP($D863,products!$A$2:$A$49,products!$E$2:$E$49,,0)</f>
        <v>12.95</v>
      </c>
      <c r="M863" s="5">
        <f t="shared" si="39"/>
        <v>77.699999999999989</v>
      </c>
      <c r="N863" t="str">
        <f t="shared" si="40"/>
        <v>Liberica</v>
      </c>
      <c r="O863" t="str">
        <f t="shared" si="41"/>
        <v>Dark</v>
      </c>
      <c r="P863" t="str">
        <f>_xlfn.XLOOKUP(Orders[[#This Row],[Customer ID]],customers!$A$2:$A$1001,customers!$I$2:$I$1001,,0)</f>
        <v>Yes</v>
      </c>
    </row>
    <row r="864" spans="1:16" x14ac:dyDescent="0.2">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_xlfn.XLOOKUP($D864,products!$A$2:$A$49,products!$B$2:$B$49,,0)</f>
        <v>Rob</v>
      </c>
      <c r="J864" t="str">
        <f>_xlfn.XLOOKUP(Orders[[#This Row],[Product ID]],products!$A$2:$A$49,products!$C$2:$C$49,,0)</f>
        <v>M</v>
      </c>
      <c r="K864" s="4">
        <f>_xlfn.XLOOKUP(Orders[[#This Row],[Product ID]],products!$A$2:$A$49,products!$D$2:$D$49,,0)</f>
        <v>1</v>
      </c>
      <c r="L864" s="5">
        <f>_xlfn.XLOOKUP($D864,products!$A$2:$A$49,products!$E$2:$E$49,,0)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_xlfn.XLOOKUP($D865,products!$A$2:$A$49,products!$B$2:$B$49,,0)</f>
        <v>Lib</v>
      </c>
      <c r="J865" t="str">
        <f>_xlfn.XLOOKUP(Orders[[#This Row],[Product ID]],products!$A$2:$A$49,products!$C$2:$C$49,,0)</f>
        <v>M</v>
      </c>
      <c r="K865" s="4">
        <f>_xlfn.XLOOKUP(Orders[[#This Row],[Product ID]],products!$A$2:$A$49,products!$D$2:$D$49,,0)</f>
        <v>1</v>
      </c>
      <c r="L865" s="5">
        <f>_xlfn.XLOOKUP($D865,products!$A$2:$A$49,products!$E$2:$E$49,,0)</f>
        <v>14.55</v>
      </c>
      <c r="M865" s="5">
        <f t="shared" si="39"/>
        <v>29.1</v>
      </c>
      <c r="N865" t="str">
        <f t="shared" si="40"/>
        <v>Liberica</v>
      </c>
      <c r="O865" t="str">
        <f t="shared" si="41"/>
        <v>Medium</v>
      </c>
      <c r="P865" t="str">
        <f>_xlfn.XLOOKUP(Orders[[#This Row],[Customer ID]],customers!$A$2:$A$1001,customers!$I$2:$I$1001,,0)</f>
        <v>Yes</v>
      </c>
    </row>
    <row r="866" spans="1:16" x14ac:dyDescent="0.2">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_xlfn.XLOOKUP($D866,products!$A$2:$A$49,products!$B$2:$B$49,,0)</f>
        <v>Rob</v>
      </c>
      <c r="J866" t="str">
        <f>_xlfn.XLOOKUP(Orders[[#This Row],[Product ID]],products!$A$2:$A$49,products!$C$2:$C$49,,0)</f>
        <v>L</v>
      </c>
      <c r="K866" s="4">
        <f>_xlfn.XLOOKUP(Orders[[#This Row],[Product ID]],products!$A$2:$A$49,products!$D$2:$D$49,,0)</f>
        <v>0.2</v>
      </c>
      <c r="L866" s="5">
        <f>_xlfn.XLOOKUP($D866,products!$A$2:$A$49,products!$E$2:$E$49,,0)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_xlfn.XLOOKUP($D867,products!$A$2:$A$49,products!$B$2:$B$49,,0)</f>
        <v>Ara</v>
      </c>
      <c r="J867" t="str">
        <f>_xlfn.XLOOKUP(Orders[[#This Row],[Product ID]],products!$A$2:$A$49,products!$C$2:$C$49,,0)</f>
        <v>M</v>
      </c>
      <c r="K867" s="4">
        <f>_xlfn.XLOOKUP(Orders[[#This Row],[Product ID]],products!$A$2:$A$49,products!$D$2:$D$49,,0)</f>
        <v>0.5</v>
      </c>
      <c r="L867" s="5">
        <f>_xlfn.XLOOKUP($D867,products!$A$2:$A$49,products!$E$2:$E$49,,0)</f>
        <v>6.75</v>
      </c>
      <c r="M867" s="5">
        <f t="shared" si="39"/>
        <v>6.75</v>
      </c>
      <c r="N867" t="str">
        <f t="shared" si="40"/>
        <v>Arabica</v>
      </c>
      <c r="O867" t="str">
        <f t="shared" si="41"/>
        <v>Medium</v>
      </c>
      <c r="P867" t="str">
        <f>_xlfn.XLOOKUP(Orders[[#This Row],[Customer ID]],customers!$A$2:$A$1001,customers!$I$2:$I$1001,,0)</f>
        <v>Yes</v>
      </c>
    </row>
    <row r="868" spans="1:16" x14ac:dyDescent="0.2">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_xlfn.XLOOKUP($D868,products!$A$2:$A$49,products!$B$2:$B$49,,0)</f>
        <v>Ara</v>
      </c>
      <c r="J868" t="str">
        <f>_xlfn.XLOOKUP(Orders[[#This Row],[Product ID]],products!$A$2:$A$49,products!$C$2:$C$49,,0)</f>
        <v>D</v>
      </c>
      <c r="K868" s="4">
        <f>_xlfn.XLOOKUP(Orders[[#This Row],[Product ID]],products!$A$2:$A$49,products!$D$2:$D$49,,0)</f>
        <v>0.5</v>
      </c>
      <c r="L868" s="5">
        <f>_xlfn.XLOOKUP($D868,products!$A$2:$A$49,products!$E$2:$E$49,,0)</f>
        <v>5.97</v>
      </c>
      <c r="M868" s="5">
        <f t="shared" si="39"/>
        <v>17.91</v>
      </c>
      <c r="N868" t="str">
        <f t="shared" si="40"/>
        <v>Arabica</v>
      </c>
      <c r="O868" t="str">
        <f t="shared" si="41"/>
        <v>Dark</v>
      </c>
      <c r="P868" t="str">
        <f>_xlfn.XLOOKUP(Orders[[#This Row],[Customer ID]],customers!$A$2:$A$1001,customers!$I$2:$I$1001,,0)</f>
        <v>No</v>
      </c>
    </row>
    <row r="869" spans="1:16" x14ac:dyDescent="0.2">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_xlfn.XLOOKUP($D869,products!$A$2:$A$49,products!$B$2:$B$49,,0)</f>
        <v>Ara</v>
      </c>
      <c r="J869" t="str">
        <f>_xlfn.XLOOKUP(Orders[[#This Row],[Product ID]],products!$A$2:$A$49,products!$C$2:$C$49,,0)</f>
        <v>L</v>
      </c>
      <c r="K869" s="4">
        <f>_xlfn.XLOOKUP(Orders[[#This Row],[Product ID]],products!$A$2:$A$49,products!$D$2:$D$49,,0)</f>
        <v>2.5</v>
      </c>
      <c r="L869" s="5">
        <f>_xlfn.XLOOKUP($D869,products!$A$2:$A$49,products!$E$2:$E$49,,0)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_xlfn.XLOOKUP($D870,products!$A$2:$A$49,products!$B$2:$B$49,,0)</f>
        <v>Exc</v>
      </c>
      <c r="J870" t="str">
        <f>_xlfn.XLOOKUP(Orders[[#This Row],[Product ID]],products!$A$2:$A$49,products!$C$2:$C$49,,0)</f>
        <v>M</v>
      </c>
      <c r="K870" s="4">
        <f>_xlfn.XLOOKUP(Orders[[#This Row],[Product ID]],products!$A$2:$A$49,products!$D$2:$D$49,,0)</f>
        <v>0.5</v>
      </c>
      <c r="L870" s="5">
        <f>_xlfn.XLOOKUP($D870,products!$A$2:$A$49,products!$E$2:$E$49,,0)</f>
        <v>8.25</v>
      </c>
      <c r="M870" s="5">
        <f t="shared" si="39"/>
        <v>41.25</v>
      </c>
      <c r="N870" t="str">
        <f t="shared" si="40"/>
        <v>Excelsa</v>
      </c>
      <c r="O870" t="str">
        <f t="shared" si="41"/>
        <v>Medium</v>
      </c>
      <c r="P870" t="str">
        <f>_xlfn.XLOOKUP(Orders[[#This Row],[Customer ID]],customers!$A$2:$A$1001,customers!$I$2:$I$1001,,0)</f>
        <v>Yes</v>
      </c>
    </row>
    <row r="871" spans="1:16" x14ac:dyDescent="0.2">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_xlfn.XLOOKUP($D871,products!$A$2:$A$49,products!$B$2:$B$49,,0)</f>
        <v>Rob</v>
      </c>
      <c r="J871" t="str">
        <f>_xlfn.XLOOKUP(Orders[[#This Row],[Product ID]],products!$A$2:$A$49,products!$C$2:$C$49,,0)</f>
        <v>M</v>
      </c>
      <c r="K871" s="4">
        <f>_xlfn.XLOOKUP(Orders[[#This Row],[Product ID]],products!$A$2:$A$49,products!$D$2:$D$49,,0)</f>
        <v>0.5</v>
      </c>
      <c r="L871" s="5">
        <f>_xlfn.XLOOKUP($D871,products!$A$2:$A$49,products!$E$2:$E$49,,0)</f>
        <v>5.97</v>
      </c>
      <c r="M871" s="5">
        <f t="shared" si="39"/>
        <v>17.91</v>
      </c>
      <c r="N871" t="str">
        <f t="shared" si="40"/>
        <v>Robusta</v>
      </c>
      <c r="O871" t="str">
        <f t="shared" si="41"/>
        <v>Medium</v>
      </c>
      <c r="P871" t="str">
        <f>_xlfn.XLOOKUP(Orders[[#This Row],[Customer ID]],customers!$A$2:$A$1001,customers!$I$2:$I$1001,,0)</f>
        <v>Yes</v>
      </c>
    </row>
    <row r="872" spans="1:16" x14ac:dyDescent="0.2">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_xlfn.XLOOKUP($D872,products!$A$2:$A$49,products!$B$2:$B$49,,0)</f>
        <v>Exc</v>
      </c>
      <c r="J872" t="str">
        <f>_xlfn.XLOOKUP(Orders[[#This Row],[Product ID]],products!$A$2:$A$49,products!$C$2:$C$49,,0)</f>
        <v>D</v>
      </c>
      <c r="K872" s="4">
        <f>_xlfn.XLOOKUP(Orders[[#This Row],[Product ID]],products!$A$2:$A$49,products!$D$2:$D$49,,0)</f>
        <v>0.5</v>
      </c>
      <c r="L872" s="5">
        <f>_xlfn.XLOOKUP($D872,products!$A$2:$A$49,products!$E$2:$E$49,,0)</f>
        <v>7.29</v>
      </c>
      <c r="M872" s="5">
        <f t="shared" si="39"/>
        <v>7.29</v>
      </c>
      <c r="N872" t="str">
        <f t="shared" si="40"/>
        <v>Excelsa</v>
      </c>
      <c r="O872" t="str">
        <f t="shared" si="41"/>
        <v>Dark</v>
      </c>
      <c r="P872" t="str">
        <f>_xlfn.XLOOKUP(Orders[[#This Row],[Customer ID]],customers!$A$2:$A$1001,customers!$I$2:$I$1001,,0)</f>
        <v>Yes</v>
      </c>
    </row>
    <row r="873" spans="1:16" x14ac:dyDescent="0.2">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_xlfn.XLOOKUP($D873,products!$A$2:$A$49,products!$B$2:$B$49,,0)</f>
        <v>Exc</v>
      </c>
      <c r="J873" t="str">
        <f>_xlfn.XLOOKUP(Orders[[#This Row],[Product ID]],products!$A$2:$A$49,products!$C$2:$C$49,,0)</f>
        <v>L</v>
      </c>
      <c r="K873" s="4">
        <f>_xlfn.XLOOKUP(Orders[[#This Row],[Product ID]],products!$A$2:$A$49,products!$D$2:$D$49,,0)</f>
        <v>1</v>
      </c>
      <c r="L873" s="5">
        <f>_xlfn.XLOOKUP($D873,products!$A$2:$A$49,products!$E$2:$E$49,,0)</f>
        <v>14.85</v>
      </c>
      <c r="M873" s="5">
        <f t="shared" si="39"/>
        <v>29.7</v>
      </c>
      <c r="N873" t="str">
        <f t="shared" si="40"/>
        <v>Excelsa</v>
      </c>
      <c r="O873" t="str">
        <f t="shared" si="41"/>
        <v>Light</v>
      </c>
      <c r="P873" t="str">
        <f>_xlfn.XLOOKUP(Orders[[#This Row],[Customer ID]],customers!$A$2:$A$1001,customers!$I$2:$I$1001,,0)</f>
        <v>Yes</v>
      </c>
    </row>
    <row r="874" spans="1:16" x14ac:dyDescent="0.2">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_xlfn.XLOOKUP($D874,products!$A$2:$A$49,products!$B$2:$B$49,,0)</f>
        <v>Ara</v>
      </c>
      <c r="J874" t="str">
        <f>_xlfn.XLOOKUP(Orders[[#This Row],[Product ID]],products!$A$2:$A$49,products!$C$2:$C$49,,0)</f>
        <v>M</v>
      </c>
      <c r="K874" s="4">
        <f>_xlfn.XLOOKUP(Orders[[#This Row],[Product ID]],products!$A$2:$A$49,products!$D$2:$D$49,,0)</f>
        <v>1</v>
      </c>
      <c r="L874" s="5">
        <f>_xlfn.XLOOKUP($D874,products!$A$2:$A$49,products!$E$2:$E$49,,0)</f>
        <v>11.25</v>
      </c>
      <c r="M874" s="5">
        <f t="shared" si="39"/>
        <v>22.5</v>
      </c>
      <c r="N874" t="str">
        <f t="shared" si="40"/>
        <v>Arabica</v>
      </c>
      <c r="O874" t="str">
        <f t="shared" si="41"/>
        <v>Medium</v>
      </c>
      <c r="P874" t="str">
        <f>_xlfn.XLOOKUP(Orders[[#This Row],[Customer ID]],customers!$A$2:$A$1001,customers!$I$2:$I$1001,,0)</f>
        <v>No</v>
      </c>
    </row>
    <row r="875" spans="1:16" x14ac:dyDescent="0.2">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_xlfn.XLOOKUP($D875,products!$A$2:$A$49,products!$B$2:$B$49,,0)</f>
        <v>Rob</v>
      </c>
      <c r="J875" t="str">
        <f>_xlfn.XLOOKUP(Orders[[#This Row],[Product ID]],products!$A$2:$A$49,products!$C$2:$C$49,,0)</f>
        <v>M</v>
      </c>
      <c r="K875" s="4">
        <f>_xlfn.XLOOKUP(Orders[[#This Row],[Product ID]],products!$A$2:$A$49,products!$D$2:$D$49,,0)</f>
        <v>0.2</v>
      </c>
      <c r="L875" s="5">
        <f>_xlfn.XLOOKUP($D875,products!$A$2:$A$49,products!$E$2:$E$49,,0)</f>
        <v>2.9849999999999999</v>
      </c>
      <c r="M875" s="5">
        <f t="shared" si="39"/>
        <v>11.94</v>
      </c>
      <c r="N875" t="str">
        <f t="shared" si="40"/>
        <v>Robusta</v>
      </c>
      <c r="O875" t="str">
        <f t="shared" si="41"/>
        <v>Medium</v>
      </c>
      <c r="P875" t="str">
        <f>_xlfn.XLOOKUP(Orders[[#This Row],[Customer ID]],customers!$A$2:$A$1001,customers!$I$2:$I$1001,,0)</f>
        <v>Yes</v>
      </c>
    </row>
    <row r="876" spans="1:16" x14ac:dyDescent="0.2">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_xlfn.XLOOKUP($D876,products!$A$2:$A$49,products!$B$2:$B$49,,0)</f>
        <v>Ara</v>
      </c>
      <c r="J876" t="str">
        <f>_xlfn.XLOOKUP(Orders[[#This Row],[Product ID]],products!$A$2:$A$49,products!$C$2:$C$49,,0)</f>
        <v>L</v>
      </c>
      <c r="K876" s="4">
        <f>_xlfn.XLOOKUP(Orders[[#This Row],[Product ID]],products!$A$2:$A$49,products!$D$2:$D$49,,0)</f>
        <v>1</v>
      </c>
      <c r="L876" s="5">
        <f>_xlfn.XLOOKUP($D876,products!$A$2:$A$49,products!$E$2:$E$49,,0)</f>
        <v>12.95</v>
      </c>
      <c r="M876" s="5">
        <f t="shared" si="39"/>
        <v>25.9</v>
      </c>
      <c r="N876" t="str">
        <f t="shared" si="40"/>
        <v>Arabica</v>
      </c>
      <c r="O876" t="str">
        <f t="shared" si="41"/>
        <v>Light</v>
      </c>
      <c r="P876" t="str">
        <f>_xlfn.XLOOKUP(Orders[[#This Row],[Customer ID]],customers!$A$2:$A$1001,customers!$I$2:$I$1001,,0)</f>
        <v>No</v>
      </c>
    </row>
    <row r="877" spans="1:16" x14ac:dyDescent="0.2">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_xlfn.XLOOKUP($D877,products!$A$2:$A$49,products!$B$2:$B$49,,0)</f>
        <v>Lib</v>
      </c>
      <c r="J877" t="str">
        <f>_xlfn.XLOOKUP(Orders[[#This Row],[Product ID]],products!$A$2:$A$49,products!$C$2:$C$49,,0)</f>
        <v>M</v>
      </c>
      <c r="K877" s="4">
        <f>_xlfn.XLOOKUP(Orders[[#This Row],[Product ID]],products!$A$2:$A$49,products!$D$2:$D$49,,0)</f>
        <v>0.5</v>
      </c>
      <c r="L877" s="5">
        <f>_xlfn.XLOOKUP($D877,products!$A$2:$A$49,products!$E$2:$E$49,,0)</f>
        <v>8.73</v>
      </c>
      <c r="M877" s="5">
        <f t="shared" si="39"/>
        <v>43.650000000000006</v>
      </c>
      <c r="N877" t="str">
        <f t="shared" si="40"/>
        <v>Liberica</v>
      </c>
      <c r="O877" t="str">
        <f t="shared" si="41"/>
        <v>Medium</v>
      </c>
      <c r="P877" t="str">
        <f>_xlfn.XLOOKUP(Orders[[#This Row],[Customer ID]],customers!$A$2:$A$1001,customers!$I$2:$I$1001,,0)</f>
        <v>No</v>
      </c>
    </row>
    <row r="878" spans="1:16" x14ac:dyDescent="0.2">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_xlfn.XLOOKUP($D878,products!$A$2:$A$49,products!$B$2:$B$49,,0)</f>
        <v>Ara</v>
      </c>
      <c r="J878" t="str">
        <f>_xlfn.XLOOKUP(Orders[[#This Row],[Product ID]],products!$A$2:$A$49,products!$C$2:$C$49,,0)</f>
        <v>L</v>
      </c>
      <c r="K878" s="4">
        <f>_xlfn.XLOOKUP(Orders[[#This Row],[Product ID]],products!$A$2:$A$49,products!$D$2:$D$49,,0)</f>
        <v>0.5</v>
      </c>
      <c r="L878" s="5">
        <f>_xlfn.XLOOKUP($D878,products!$A$2:$A$49,products!$E$2:$E$49,,0)</f>
        <v>7.77</v>
      </c>
      <c r="M878" s="5">
        <f t="shared" si="39"/>
        <v>46.62</v>
      </c>
      <c r="N878" t="str">
        <f t="shared" si="40"/>
        <v>Arabica</v>
      </c>
      <c r="O878" t="str">
        <f t="shared" si="41"/>
        <v>Light</v>
      </c>
      <c r="P878" t="str">
        <f>_xlfn.XLOOKUP(Orders[[#This Row],[Customer ID]],customers!$A$2:$A$1001,customers!$I$2:$I$1001,,0)</f>
        <v>No</v>
      </c>
    </row>
    <row r="879" spans="1:16" x14ac:dyDescent="0.2">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_xlfn.XLOOKUP($D879,products!$A$2:$A$49,products!$B$2:$B$49,,0)</f>
        <v>Lib</v>
      </c>
      <c r="J879" t="str">
        <f>_xlfn.XLOOKUP(Orders[[#This Row],[Product ID]],products!$A$2:$A$49,products!$C$2:$C$49,,0)</f>
        <v>L</v>
      </c>
      <c r="K879" s="4">
        <f>_xlfn.XLOOKUP(Orders[[#This Row],[Product ID]],products!$A$2:$A$49,products!$D$2:$D$49,,0)</f>
        <v>0.5</v>
      </c>
      <c r="L879" s="5">
        <f>_xlfn.XLOOKUP($D879,products!$A$2:$A$49,products!$E$2:$E$49,,0)</f>
        <v>9.51</v>
      </c>
      <c r="M879" s="5">
        <f t="shared" si="39"/>
        <v>28.53</v>
      </c>
      <c r="N879" t="str">
        <f t="shared" si="40"/>
        <v>Liberica</v>
      </c>
      <c r="O879" t="str">
        <f t="shared" si="41"/>
        <v>Light</v>
      </c>
      <c r="P879" t="str">
        <f>_xlfn.XLOOKUP(Orders[[#This Row],[Customer ID]],customers!$A$2:$A$1001,customers!$I$2:$I$1001,,0)</f>
        <v>No</v>
      </c>
    </row>
    <row r="880" spans="1:16" x14ac:dyDescent="0.2">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_xlfn.XLOOKUP($D880,products!$A$2:$A$49,products!$B$2:$B$49,,0)</f>
        <v>Rob</v>
      </c>
      <c r="J880" t="str">
        <f>_xlfn.XLOOKUP(Orders[[#This Row],[Product ID]],products!$A$2:$A$49,products!$C$2:$C$49,,0)</f>
        <v>L</v>
      </c>
      <c r="K880" s="4">
        <f>_xlfn.XLOOKUP(Orders[[#This Row],[Product ID]],products!$A$2:$A$49,products!$D$2:$D$49,,0)</f>
        <v>2.5</v>
      </c>
      <c r="L880" s="5">
        <f>_xlfn.XLOOKUP($D880,products!$A$2:$A$49,products!$E$2:$E$49,,0)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_xlfn.XLOOKUP($D881,products!$A$2:$A$49,products!$B$2:$B$49,,0)</f>
        <v>Exc</v>
      </c>
      <c r="J881" t="str">
        <f>_xlfn.XLOOKUP(Orders[[#This Row],[Product ID]],products!$A$2:$A$49,products!$C$2:$C$49,,0)</f>
        <v>D</v>
      </c>
      <c r="K881" s="4">
        <f>_xlfn.XLOOKUP(Orders[[#This Row],[Product ID]],products!$A$2:$A$49,products!$D$2:$D$49,,0)</f>
        <v>0.2</v>
      </c>
      <c r="L881" s="5">
        <f>_xlfn.XLOOKUP($D881,products!$A$2:$A$49,products!$E$2:$E$49,,0)</f>
        <v>3.645</v>
      </c>
      <c r="M881" s="5">
        <f t="shared" si="39"/>
        <v>10.935</v>
      </c>
      <c r="N881" t="str">
        <f t="shared" si="40"/>
        <v>Excelsa</v>
      </c>
      <c r="O881" t="str">
        <f t="shared" si="41"/>
        <v>Dark</v>
      </c>
      <c r="P881" t="str">
        <f>_xlfn.XLOOKUP(Orders[[#This Row],[Customer ID]],customers!$A$2:$A$1001,customers!$I$2:$I$1001,,0)</f>
        <v>No</v>
      </c>
    </row>
    <row r="882" spans="1:16" x14ac:dyDescent="0.2">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_xlfn.XLOOKUP($D882,products!$A$2:$A$49,products!$B$2:$B$49,,0)</f>
        <v>Rob</v>
      </c>
      <c r="J882" t="str">
        <f>_xlfn.XLOOKUP(Orders[[#This Row],[Product ID]],products!$A$2:$A$49,products!$C$2:$C$49,,0)</f>
        <v>L</v>
      </c>
      <c r="K882" s="4">
        <f>_xlfn.XLOOKUP(Orders[[#This Row],[Product ID]],products!$A$2:$A$49,products!$D$2:$D$49,,0)</f>
        <v>0.2</v>
      </c>
      <c r="L882" s="5">
        <f>_xlfn.XLOOKUP($D882,products!$A$2:$A$49,products!$E$2:$E$49,,0)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_xlfn.XLOOKUP($D883,products!$A$2:$A$49,products!$B$2:$B$49,,0)</f>
        <v>Ara</v>
      </c>
      <c r="J883" t="str">
        <f>_xlfn.XLOOKUP(Orders[[#This Row],[Product ID]],products!$A$2:$A$49,products!$C$2:$C$49,,0)</f>
        <v>L</v>
      </c>
      <c r="K883" s="4">
        <f>_xlfn.XLOOKUP(Orders[[#This Row],[Product ID]],products!$A$2:$A$49,products!$D$2:$D$49,,0)</f>
        <v>0.2</v>
      </c>
      <c r="L883" s="5">
        <f>_xlfn.XLOOKUP($D883,products!$A$2:$A$49,products!$E$2:$E$49,,0)</f>
        <v>3.8849999999999998</v>
      </c>
      <c r="M883" s="5">
        <f t="shared" si="39"/>
        <v>23.31</v>
      </c>
      <c r="N883" t="str">
        <f t="shared" si="40"/>
        <v>Arabica</v>
      </c>
      <c r="O883" t="str">
        <f t="shared" si="41"/>
        <v>Light</v>
      </c>
      <c r="P883" t="str">
        <f>_xlfn.XLOOKUP(Orders[[#This Row],[Customer ID]],customers!$A$2:$A$1001,customers!$I$2:$I$1001,,0)</f>
        <v>Yes</v>
      </c>
    </row>
    <row r="884" spans="1:16" x14ac:dyDescent="0.2">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_xlfn.XLOOKUP($D884,products!$A$2:$A$49,products!$B$2:$B$49,,0)</f>
        <v>Ara</v>
      </c>
      <c r="J884" t="str">
        <f>_xlfn.XLOOKUP(Orders[[#This Row],[Product ID]],products!$A$2:$A$49,products!$C$2:$C$49,,0)</f>
        <v>D</v>
      </c>
      <c r="K884" s="4">
        <f>_xlfn.XLOOKUP(Orders[[#This Row],[Product ID]],products!$A$2:$A$49,products!$D$2:$D$49,,0)</f>
        <v>2.5</v>
      </c>
      <c r="L884" s="5">
        <f>_xlfn.XLOOKUP($D884,products!$A$2:$A$49,products!$E$2:$E$49,,0)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_xlfn.XLOOKUP($D885,products!$A$2:$A$49,products!$B$2:$B$49,,0)</f>
        <v>Ara</v>
      </c>
      <c r="J885" t="str">
        <f>_xlfn.XLOOKUP(Orders[[#This Row],[Product ID]],products!$A$2:$A$49,products!$C$2:$C$49,,0)</f>
        <v>M</v>
      </c>
      <c r="K885" s="4">
        <f>_xlfn.XLOOKUP(Orders[[#This Row],[Product ID]],products!$A$2:$A$49,products!$D$2:$D$49,,0)</f>
        <v>2.5</v>
      </c>
      <c r="L885" s="5">
        <f>_xlfn.XLOOKUP($D885,products!$A$2:$A$49,products!$E$2:$E$49,,0)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_xlfn.XLOOKUP($D886,products!$A$2:$A$49,products!$B$2:$B$49,,0)</f>
        <v>Rob</v>
      </c>
      <c r="J886" t="str">
        <f>_xlfn.XLOOKUP(Orders[[#This Row],[Product ID]],products!$A$2:$A$49,products!$C$2:$C$49,,0)</f>
        <v>D</v>
      </c>
      <c r="K886" s="4">
        <f>_xlfn.XLOOKUP(Orders[[#This Row],[Product ID]],products!$A$2:$A$49,products!$D$2:$D$49,,0)</f>
        <v>0.5</v>
      </c>
      <c r="L886" s="5">
        <f>_xlfn.XLOOKUP($D886,products!$A$2:$A$49,products!$E$2:$E$49,,0)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_xlfn.XLOOKUP($D887,products!$A$2:$A$49,products!$B$2:$B$49,,0)</f>
        <v>Rob</v>
      </c>
      <c r="J887" t="str">
        <f>_xlfn.XLOOKUP(Orders[[#This Row],[Product ID]],products!$A$2:$A$49,products!$C$2:$C$49,,0)</f>
        <v>D</v>
      </c>
      <c r="K887" s="4">
        <f>_xlfn.XLOOKUP(Orders[[#This Row],[Product ID]],products!$A$2:$A$49,products!$D$2:$D$49,,0)</f>
        <v>2.5</v>
      </c>
      <c r="L887" s="5">
        <f>_xlfn.XLOOKUP($D887,products!$A$2:$A$49,products!$E$2:$E$49,,0)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_xlfn.XLOOKUP($D888,products!$A$2:$A$49,products!$B$2:$B$49,,0)</f>
        <v>Lib</v>
      </c>
      <c r="J888" t="str">
        <f>_xlfn.XLOOKUP(Orders[[#This Row],[Product ID]],products!$A$2:$A$49,products!$C$2:$C$49,,0)</f>
        <v>M</v>
      </c>
      <c r="K888" s="4">
        <f>_xlfn.XLOOKUP(Orders[[#This Row],[Product ID]],products!$A$2:$A$49,products!$D$2:$D$49,,0)</f>
        <v>0.5</v>
      </c>
      <c r="L888" s="5">
        <f>_xlfn.XLOOKUP($D888,products!$A$2:$A$49,products!$E$2:$E$49,,0)</f>
        <v>8.73</v>
      </c>
      <c r="M888" s="5">
        <f t="shared" si="39"/>
        <v>17.46</v>
      </c>
      <c r="N888" t="str">
        <f t="shared" si="40"/>
        <v>Liberica</v>
      </c>
      <c r="O888" t="str">
        <f t="shared" si="41"/>
        <v>Medium</v>
      </c>
      <c r="P888" t="str">
        <f>_xlfn.XLOOKUP(Orders[[#This Row],[Customer ID]],customers!$A$2:$A$1001,customers!$I$2:$I$1001,,0)</f>
        <v>No</v>
      </c>
    </row>
    <row r="889" spans="1:16" x14ac:dyDescent="0.2">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_xlfn.XLOOKUP($D889,products!$A$2:$A$49,products!$B$2:$B$49,,0)</f>
        <v>Exc</v>
      </c>
      <c r="J889" t="str">
        <f>_xlfn.XLOOKUP(Orders[[#This Row],[Product ID]],products!$A$2:$A$49,products!$C$2:$C$49,,0)</f>
        <v>L</v>
      </c>
      <c r="K889" s="4">
        <f>_xlfn.XLOOKUP(Orders[[#This Row],[Product ID]],products!$A$2:$A$49,products!$D$2:$D$49,,0)</f>
        <v>0.2</v>
      </c>
      <c r="L889" s="5">
        <f>_xlfn.XLOOKUP($D889,products!$A$2:$A$49,products!$E$2:$E$49,,0)</f>
        <v>4.4550000000000001</v>
      </c>
      <c r="M889" s="5">
        <f t="shared" si="39"/>
        <v>13.365</v>
      </c>
      <c r="N889" t="str">
        <f t="shared" si="40"/>
        <v>Excelsa</v>
      </c>
      <c r="O889" t="str">
        <f t="shared" si="41"/>
        <v>Light</v>
      </c>
      <c r="P889" t="str">
        <f>_xlfn.XLOOKUP(Orders[[#This Row],[Customer ID]],customers!$A$2:$A$1001,customers!$I$2:$I$1001,,0)</f>
        <v>No</v>
      </c>
    </row>
    <row r="890" spans="1:16" x14ac:dyDescent="0.2">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_xlfn.XLOOKUP($D890,products!$A$2:$A$49,products!$B$2:$B$49,,0)</f>
        <v>Ara</v>
      </c>
      <c r="J890" t="str">
        <f>_xlfn.XLOOKUP(Orders[[#This Row],[Product ID]],products!$A$2:$A$49,products!$C$2:$C$49,,0)</f>
        <v>L</v>
      </c>
      <c r="K890" s="4">
        <f>_xlfn.XLOOKUP(Orders[[#This Row],[Product ID]],products!$A$2:$A$49,products!$D$2:$D$49,,0)</f>
        <v>0.2</v>
      </c>
      <c r="L890" s="5">
        <f>_xlfn.XLOOKUP($D890,products!$A$2:$A$49,products!$E$2:$E$49,,0)</f>
        <v>3.8849999999999998</v>
      </c>
      <c r="M890" s="5">
        <f t="shared" si="39"/>
        <v>7.77</v>
      </c>
      <c r="N890" t="str">
        <f t="shared" si="40"/>
        <v>Arabica</v>
      </c>
      <c r="O890" t="str">
        <f t="shared" si="41"/>
        <v>Light</v>
      </c>
      <c r="P890" t="str">
        <f>_xlfn.XLOOKUP(Orders[[#This Row],[Customer ID]],customers!$A$2:$A$1001,customers!$I$2:$I$1001,,0)</f>
        <v>Yes</v>
      </c>
    </row>
    <row r="891" spans="1:16" x14ac:dyDescent="0.2">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_xlfn.XLOOKUP($D891,products!$A$2:$A$49,products!$B$2:$B$49,,0)</f>
        <v>Rob</v>
      </c>
      <c r="J891" t="str">
        <f>_xlfn.XLOOKUP(Orders[[#This Row],[Product ID]],products!$A$2:$A$49,products!$C$2:$C$49,,0)</f>
        <v>D</v>
      </c>
      <c r="K891" s="4">
        <f>_xlfn.XLOOKUP(Orders[[#This Row],[Product ID]],products!$A$2:$A$49,products!$D$2:$D$49,,0)</f>
        <v>0.2</v>
      </c>
      <c r="L891" s="5">
        <f>_xlfn.XLOOKUP($D891,products!$A$2:$A$49,products!$E$2:$E$49,,0)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_xlfn.XLOOKUP($D892,products!$A$2:$A$49,products!$B$2:$B$49,,0)</f>
        <v>Rob</v>
      </c>
      <c r="J892" t="str">
        <f>_xlfn.XLOOKUP(Orders[[#This Row],[Product ID]],products!$A$2:$A$49,products!$C$2:$C$49,,0)</f>
        <v>D</v>
      </c>
      <c r="K892" s="4">
        <f>_xlfn.XLOOKUP(Orders[[#This Row],[Product ID]],products!$A$2:$A$49,products!$D$2:$D$49,,0)</f>
        <v>2.5</v>
      </c>
      <c r="L892" s="5">
        <f>_xlfn.XLOOKUP($D892,products!$A$2:$A$49,products!$E$2:$E$49,,0)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_xlfn.XLOOKUP($D893,products!$A$2:$A$49,products!$B$2:$B$49,,0)</f>
        <v>Ara</v>
      </c>
      <c r="J893" t="str">
        <f>_xlfn.XLOOKUP(Orders[[#This Row],[Product ID]],products!$A$2:$A$49,products!$C$2:$C$49,,0)</f>
        <v>D</v>
      </c>
      <c r="K893" s="4">
        <f>_xlfn.XLOOKUP(Orders[[#This Row],[Product ID]],products!$A$2:$A$49,products!$D$2:$D$49,,0)</f>
        <v>2.5</v>
      </c>
      <c r="L893" s="5">
        <f>_xlfn.XLOOKUP($D893,products!$A$2:$A$49,products!$E$2:$E$49,,0)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_xlfn.XLOOKUP($D894,products!$A$2:$A$49,products!$B$2:$B$49,,0)</f>
        <v>Exc</v>
      </c>
      <c r="J894" t="str">
        <f>_xlfn.XLOOKUP(Orders[[#This Row],[Product ID]],products!$A$2:$A$49,products!$C$2:$C$49,,0)</f>
        <v>M</v>
      </c>
      <c r="K894" s="4">
        <f>_xlfn.XLOOKUP(Orders[[#This Row],[Product ID]],products!$A$2:$A$49,products!$D$2:$D$49,,0)</f>
        <v>0.2</v>
      </c>
      <c r="L894" s="5">
        <f>_xlfn.XLOOKUP($D894,products!$A$2:$A$49,products!$E$2:$E$49,,0)</f>
        <v>4.125</v>
      </c>
      <c r="M894" s="5">
        <f t="shared" si="39"/>
        <v>20.625</v>
      </c>
      <c r="N894" t="str">
        <f t="shared" si="40"/>
        <v>Excelsa</v>
      </c>
      <c r="O894" t="str">
        <f t="shared" si="41"/>
        <v>Medium</v>
      </c>
      <c r="P894" t="str">
        <f>_xlfn.XLOOKUP(Orders[[#This Row],[Customer ID]],customers!$A$2:$A$1001,customers!$I$2:$I$1001,,0)</f>
        <v>No</v>
      </c>
    </row>
    <row r="895" spans="1:16" x14ac:dyDescent="0.2">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_xlfn.XLOOKUP($D895,products!$A$2:$A$49,products!$B$2:$B$49,,0)</f>
        <v>Lib</v>
      </c>
      <c r="J895" t="str">
        <f>_xlfn.XLOOKUP(Orders[[#This Row],[Product ID]],products!$A$2:$A$49,products!$C$2:$C$49,,0)</f>
        <v>L</v>
      </c>
      <c r="K895" s="4">
        <f>_xlfn.XLOOKUP(Orders[[#This Row],[Product ID]],products!$A$2:$A$49,products!$D$2:$D$49,,0)</f>
        <v>0.5</v>
      </c>
      <c r="L895" s="5">
        <f>_xlfn.XLOOKUP($D895,products!$A$2:$A$49,products!$E$2:$E$49,,0)</f>
        <v>9.51</v>
      </c>
      <c r="M895" s="5">
        <f t="shared" si="39"/>
        <v>57.06</v>
      </c>
      <c r="N895" t="str">
        <f t="shared" si="40"/>
        <v>Liberica</v>
      </c>
      <c r="O895" t="str">
        <f t="shared" si="41"/>
        <v>Light</v>
      </c>
      <c r="P895" t="str">
        <f>_xlfn.XLOOKUP(Orders[[#This Row],[Customer ID]],customers!$A$2:$A$1001,customers!$I$2:$I$1001,,0)</f>
        <v>Yes</v>
      </c>
    </row>
    <row r="896" spans="1:16" x14ac:dyDescent="0.2">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_xlfn.XLOOKUP($D896,products!$A$2:$A$49,products!$B$2:$B$49,,0)</f>
        <v>Rob</v>
      </c>
      <c r="J896" t="str">
        <f>_xlfn.XLOOKUP(Orders[[#This Row],[Product ID]],products!$A$2:$A$49,products!$C$2:$C$49,,0)</f>
        <v>D</v>
      </c>
      <c r="K896" s="4">
        <f>_xlfn.XLOOKUP(Orders[[#This Row],[Product ID]],products!$A$2:$A$49,products!$D$2:$D$49,,0)</f>
        <v>2.5</v>
      </c>
      <c r="L896" s="5">
        <f>_xlfn.XLOOKUP($D896,products!$A$2:$A$49,products!$E$2:$E$49,,0)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_xlfn.XLOOKUP($D897,products!$A$2:$A$49,products!$B$2:$B$49,,0)</f>
        <v>Exc</v>
      </c>
      <c r="J897" t="str">
        <f>_xlfn.XLOOKUP(Orders[[#This Row],[Product ID]],products!$A$2:$A$49,products!$C$2:$C$49,,0)</f>
        <v>M</v>
      </c>
      <c r="K897" s="4">
        <f>_xlfn.XLOOKUP(Orders[[#This Row],[Product ID]],products!$A$2:$A$49,products!$D$2:$D$49,,0)</f>
        <v>2.5</v>
      </c>
      <c r="L897" s="5">
        <f>_xlfn.XLOOKUP($D897,products!$A$2:$A$49,products!$E$2:$E$49,,0)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_xlfn.XLOOKUP($D898,products!$A$2:$A$49,products!$B$2:$B$49,,0)</f>
        <v>Rob</v>
      </c>
      <c r="J898" t="str">
        <f>_xlfn.XLOOKUP(Orders[[#This Row],[Product ID]],products!$A$2:$A$49,products!$C$2:$C$49,,0)</f>
        <v>D</v>
      </c>
      <c r="K898" s="4">
        <f>_xlfn.XLOOKUP(Orders[[#This Row],[Product ID]],products!$A$2:$A$49,products!$D$2:$D$49,,0)</f>
        <v>0.5</v>
      </c>
      <c r="L898" s="5">
        <f>_xlfn.XLOOKUP($D898,products!$A$2:$A$49,products!$E$2:$E$49,,0)</f>
        <v>5.3699999999999992</v>
      </c>
      <c r="M898" s="5">
        <f t="shared" si="39"/>
        <v>32.22</v>
      </c>
      <c r="N898" t="str">
        <f t="shared" si="40"/>
        <v>Robusta</v>
      </c>
      <c r="O898" t="str">
        <f t="shared" si="41"/>
        <v>Dark</v>
      </c>
      <c r="P898" t="str">
        <f>_xlfn.XLOOKUP(Orders[[#This Row],[Customer ID]],customers!$A$2:$A$1001,customers!$I$2:$I$1001,,0)</f>
        <v>Yes</v>
      </c>
    </row>
    <row r="899" spans="1:16" x14ac:dyDescent="0.2">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_xlfn.XLOOKUP($D899,products!$A$2:$A$49,products!$B$2:$B$49,,0)</f>
        <v>Exc</v>
      </c>
      <c r="J899" t="str">
        <f>_xlfn.XLOOKUP(Orders[[#This Row],[Product ID]],products!$A$2:$A$49,products!$C$2:$C$49,,0)</f>
        <v>D</v>
      </c>
      <c r="K899" s="4">
        <f>_xlfn.XLOOKUP(Orders[[#This Row],[Product ID]],products!$A$2:$A$49,products!$D$2:$D$49,,0)</f>
        <v>1</v>
      </c>
      <c r="L899" s="5">
        <f>_xlfn.XLOOKUP($D899,products!$A$2:$A$49,products!$E$2:$E$49,,0)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_xlfn.XLOOKUP($D900,products!$A$2:$A$49,products!$B$2:$B$49,,0)</f>
        <v>Rob</v>
      </c>
      <c r="J900" t="str">
        <f>_xlfn.XLOOKUP(Orders[[#This Row],[Product ID]],products!$A$2:$A$49,products!$C$2:$C$49,,0)</f>
        <v>L</v>
      </c>
      <c r="K900" s="4">
        <f>_xlfn.XLOOKUP(Orders[[#This Row],[Product ID]],products!$A$2:$A$49,products!$D$2:$D$49,,0)</f>
        <v>0.5</v>
      </c>
      <c r="L900" s="5">
        <f>_xlfn.XLOOKUP($D900,products!$A$2:$A$49,products!$E$2:$E$49,,0)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_xlfn.XLOOKUP($D901,products!$A$2:$A$49,products!$B$2:$B$49,,0)</f>
        <v>Lib</v>
      </c>
      <c r="J901" t="str">
        <f>_xlfn.XLOOKUP(Orders[[#This Row],[Product ID]],products!$A$2:$A$49,products!$C$2:$C$49,,0)</f>
        <v>M</v>
      </c>
      <c r="K901" s="4">
        <f>_xlfn.XLOOKUP(Orders[[#This Row],[Product ID]],products!$A$2:$A$49,products!$D$2:$D$49,,0)</f>
        <v>1</v>
      </c>
      <c r="L901" s="5">
        <f>_xlfn.XLOOKUP($D901,products!$A$2:$A$49,products!$E$2:$E$49,,0)</f>
        <v>14.55</v>
      </c>
      <c r="M901" s="5">
        <f t="shared" si="42"/>
        <v>72.75</v>
      </c>
      <c r="N901" t="str">
        <f t="shared" si="43"/>
        <v>Liberica</v>
      </c>
      <c r="O901" t="str">
        <f t="shared" si="44"/>
        <v>Medium</v>
      </c>
      <c r="P901" t="str">
        <f>_xlfn.XLOOKUP(Orders[[#This Row],[Customer ID]],customers!$A$2:$A$1001,customers!$I$2:$I$1001,,0)</f>
        <v>No</v>
      </c>
    </row>
    <row r="902" spans="1:16" x14ac:dyDescent="0.2">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_xlfn.XLOOKUP($D902,products!$A$2:$A$49,products!$B$2:$B$49,,0)</f>
        <v>Lib</v>
      </c>
      <c r="J902" t="str">
        <f>_xlfn.XLOOKUP(Orders[[#This Row],[Product ID]],products!$A$2:$A$49,products!$C$2:$C$49,,0)</f>
        <v>L</v>
      </c>
      <c r="K902" s="4">
        <f>_xlfn.XLOOKUP(Orders[[#This Row],[Product ID]],products!$A$2:$A$49,products!$D$2:$D$49,,0)</f>
        <v>1</v>
      </c>
      <c r="L902" s="5">
        <f>_xlfn.XLOOKUP($D902,products!$A$2:$A$49,products!$E$2:$E$49,,0)</f>
        <v>15.85</v>
      </c>
      <c r="M902" s="5">
        <f t="shared" si="42"/>
        <v>47.55</v>
      </c>
      <c r="N902" t="str">
        <f t="shared" si="43"/>
        <v>Liberica</v>
      </c>
      <c r="O902" t="str">
        <f t="shared" si="44"/>
        <v>Light</v>
      </c>
      <c r="P902" t="str">
        <f>_xlfn.XLOOKUP(Orders[[#This Row],[Customer ID]],customers!$A$2:$A$1001,customers!$I$2:$I$1001,,0)</f>
        <v>No</v>
      </c>
    </row>
    <row r="903" spans="1:16" x14ac:dyDescent="0.2">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_xlfn.XLOOKUP($D903,products!$A$2:$A$49,products!$B$2:$B$49,,0)</f>
        <v>Rob</v>
      </c>
      <c r="J903" t="str">
        <f>_xlfn.XLOOKUP(Orders[[#This Row],[Product ID]],products!$A$2:$A$49,products!$C$2:$C$49,,0)</f>
        <v>L</v>
      </c>
      <c r="K903" s="4">
        <f>_xlfn.XLOOKUP(Orders[[#This Row],[Product ID]],products!$A$2:$A$49,products!$D$2:$D$49,,0)</f>
        <v>0.2</v>
      </c>
      <c r="L903" s="5">
        <f>_xlfn.XLOOKUP($D903,products!$A$2:$A$49,products!$E$2:$E$49,,0)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_xlfn.XLOOKUP($D904,products!$A$2:$A$49,products!$B$2:$B$49,,0)</f>
        <v>Exc</v>
      </c>
      <c r="J904" t="str">
        <f>_xlfn.XLOOKUP(Orders[[#This Row],[Product ID]],products!$A$2:$A$49,products!$C$2:$C$49,,0)</f>
        <v>M</v>
      </c>
      <c r="K904" s="4">
        <f>_xlfn.XLOOKUP(Orders[[#This Row],[Product ID]],products!$A$2:$A$49,products!$D$2:$D$49,,0)</f>
        <v>2.5</v>
      </c>
      <c r="L904" s="5">
        <f>_xlfn.XLOOKUP($D904,products!$A$2:$A$49,products!$E$2:$E$49,,0)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_xlfn.XLOOKUP($D905,products!$A$2:$A$49,products!$B$2:$B$49,,0)</f>
        <v>Lib</v>
      </c>
      <c r="J905" t="str">
        <f>_xlfn.XLOOKUP(Orders[[#This Row],[Product ID]],products!$A$2:$A$49,products!$C$2:$C$49,,0)</f>
        <v>M</v>
      </c>
      <c r="K905" s="4">
        <f>_xlfn.XLOOKUP(Orders[[#This Row],[Product ID]],products!$A$2:$A$49,products!$D$2:$D$49,,0)</f>
        <v>0.5</v>
      </c>
      <c r="L905" s="5">
        <f>_xlfn.XLOOKUP($D905,products!$A$2:$A$49,products!$E$2:$E$49,,0)</f>
        <v>8.73</v>
      </c>
      <c r="M905" s="5">
        <f t="shared" si="42"/>
        <v>17.46</v>
      </c>
      <c r="N905" t="str">
        <f t="shared" si="43"/>
        <v>Liberica</v>
      </c>
      <c r="O905" t="str">
        <f t="shared" si="44"/>
        <v>Medium</v>
      </c>
      <c r="P905" t="str">
        <f>_xlfn.XLOOKUP(Orders[[#This Row],[Customer ID]],customers!$A$2:$A$1001,customers!$I$2:$I$1001,,0)</f>
        <v>No</v>
      </c>
    </row>
    <row r="906" spans="1:16" x14ac:dyDescent="0.2">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_xlfn.XLOOKUP($D906,products!$A$2:$A$49,products!$B$2:$B$49,,0)</f>
        <v>Ara</v>
      </c>
      <c r="J906" t="str">
        <f>_xlfn.XLOOKUP(Orders[[#This Row],[Product ID]],products!$A$2:$A$49,products!$C$2:$C$49,,0)</f>
        <v>L</v>
      </c>
      <c r="K906" s="4">
        <f>_xlfn.XLOOKUP(Orders[[#This Row],[Product ID]],products!$A$2:$A$49,products!$D$2:$D$49,,0)</f>
        <v>2.5</v>
      </c>
      <c r="L906" s="5">
        <f>_xlfn.XLOOKUP($D906,products!$A$2:$A$49,products!$E$2:$E$49,,0)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_xlfn.XLOOKUP($D907,products!$A$2:$A$49,products!$B$2:$B$49,,0)</f>
        <v>Ara</v>
      </c>
      <c r="J907" t="str">
        <f>_xlfn.XLOOKUP(Orders[[#This Row],[Product ID]],products!$A$2:$A$49,products!$C$2:$C$49,,0)</f>
        <v>M</v>
      </c>
      <c r="K907" s="4">
        <f>_xlfn.XLOOKUP(Orders[[#This Row],[Product ID]],products!$A$2:$A$49,products!$D$2:$D$49,,0)</f>
        <v>0.5</v>
      </c>
      <c r="L907" s="5">
        <f>_xlfn.XLOOKUP($D907,products!$A$2:$A$49,products!$E$2:$E$49,,0)</f>
        <v>6.75</v>
      </c>
      <c r="M907" s="5">
        <f t="shared" si="42"/>
        <v>40.5</v>
      </c>
      <c r="N907" t="str">
        <f t="shared" si="43"/>
        <v>Arabica</v>
      </c>
      <c r="O907" t="str">
        <f t="shared" si="44"/>
        <v>Medium</v>
      </c>
      <c r="P907" t="str">
        <f>_xlfn.XLOOKUP(Orders[[#This Row],[Customer ID]],customers!$A$2:$A$1001,customers!$I$2:$I$1001,,0)</f>
        <v>Yes</v>
      </c>
    </row>
    <row r="908" spans="1:16" x14ac:dyDescent="0.2">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_xlfn.XLOOKUP($D908,products!$A$2:$A$49,products!$B$2:$B$49,,0)</f>
        <v>Ara</v>
      </c>
      <c r="J908" t="str">
        <f>_xlfn.XLOOKUP(Orders[[#This Row],[Product ID]],products!$A$2:$A$49,products!$C$2:$C$49,,0)</f>
        <v>M</v>
      </c>
      <c r="K908" s="4">
        <f>_xlfn.XLOOKUP(Orders[[#This Row],[Product ID]],products!$A$2:$A$49,products!$D$2:$D$49,,0)</f>
        <v>0.5</v>
      </c>
      <c r="L908" s="5">
        <f>_xlfn.XLOOKUP($D908,products!$A$2:$A$49,products!$E$2:$E$49,,0)</f>
        <v>6.75</v>
      </c>
      <c r="M908" s="5">
        <f t="shared" si="42"/>
        <v>27</v>
      </c>
      <c r="N908" t="str">
        <f t="shared" si="43"/>
        <v>Arabica</v>
      </c>
      <c r="O908" t="str">
        <f t="shared" si="44"/>
        <v>Medium</v>
      </c>
      <c r="P908" t="str">
        <f>_xlfn.XLOOKUP(Orders[[#This Row],[Customer ID]],customers!$A$2:$A$1001,customers!$I$2:$I$1001,,0)</f>
        <v>Yes</v>
      </c>
    </row>
    <row r="909" spans="1:16" x14ac:dyDescent="0.2">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_xlfn.XLOOKUP($D909,products!$A$2:$A$49,products!$B$2:$B$49,,0)</f>
        <v>Lib</v>
      </c>
      <c r="J909" t="str">
        <f>_xlfn.XLOOKUP(Orders[[#This Row],[Product ID]],products!$A$2:$A$49,products!$C$2:$C$49,,0)</f>
        <v>D</v>
      </c>
      <c r="K909" s="4">
        <f>_xlfn.XLOOKUP(Orders[[#This Row],[Product ID]],products!$A$2:$A$49,products!$D$2:$D$49,,0)</f>
        <v>1</v>
      </c>
      <c r="L909" s="5">
        <f>_xlfn.XLOOKUP($D909,products!$A$2:$A$49,products!$E$2:$E$49,,0)</f>
        <v>12.95</v>
      </c>
      <c r="M909" s="5">
        <f t="shared" si="42"/>
        <v>38.849999999999994</v>
      </c>
      <c r="N909" t="str">
        <f t="shared" si="43"/>
        <v>Liberica</v>
      </c>
      <c r="O909" t="str">
        <f t="shared" si="44"/>
        <v>Dark</v>
      </c>
      <c r="P909" t="str">
        <f>_xlfn.XLOOKUP(Orders[[#This Row],[Customer ID]],customers!$A$2:$A$1001,customers!$I$2:$I$1001,,0)</f>
        <v>No</v>
      </c>
    </row>
    <row r="910" spans="1:16" x14ac:dyDescent="0.2">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_xlfn.XLOOKUP($D910,products!$A$2:$A$49,products!$B$2:$B$49,,0)</f>
        <v>Rob</v>
      </c>
      <c r="J910" t="str">
        <f>_xlfn.XLOOKUP(Orders[[#This Row],[Product ID]],products!$A$2:$A$49,products!$C$2:$C$49,,0)</f>
        <v>L</v>
      </c>
      <c r="K910" s="4">
        <f>_xlfn.XLOOKUP(Orders[[#This Row],[Product ID]],products!$A$2:$A$49,products!$D$2:$D$49,,0)</f>
        <v>1</v>
      </c>
      <c r="L910" s="5">
        <f>_xlfn.XLOOKUP($D910,products!$A$2:$A$49,products!$E$2:$E$49,,0)</f>
        <v>11.95</v>
      </c>
      <c r="M910" s="5">
        <f t="shared" si="42"/>
        <v>59.75</v>
      </c>
      <c r="N910" t="str">
        <f t="shared" si="43"/>
        <v>Robusta</v>
      </c>
      <c r="O910" t="str">
        <f t="shared" si="44"/>
        <v>Light</v>
      </c>
      <c r="P910" t="str">
        <f>_xlfn.XLOOKUP(Orders[[#This Row],[Customer ID]],customers!$A$2:$A$1001,customers!$I$2:$I$1001,,0)</f>
        <v>No</v>
      </c>
    </row>
    <row r="911" spans="1:16" x14ac:dyDescent="0.2">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_xlfn.XLOOKUP($D911,products!$A$2:$A$49,products!$B$2:$B$49,,0)</f>
        <v>Rob</v>
      </c>
      <c r="J911" t="str">
        <f>_xlfn.XLOOKUP(Orders[[#This Row],[Product ID]],products!$A$2:$A$49,products!$C$2:$C$49,,0)</f>
        <v>L</v>
      </c>
      <c r="K911" s="4">
        <f>_xlfn.XLOOKUP(Orders[[#This Row],[Product ID]],products!$A$2:$A$49,products!$D$2:$D$49,,0)</f>
        <v>0.2</v>
      </c>
      <c r="L911" s="5">
        <f>_xlfn.XLOOKUP($D911,products!$A$2:$A$49,products!$E$2:$E$49,,0)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_xlfn.XLOOKUP($D912,products!$A$2:$A$49,products!$B$2:$B$49,,0)</f>
        <v>Ara</v>
      </c>
      <c r="J912" t="str">
        <f>_xlfn.XLOOKUP(Orders[[#This Row],[Product ID]],products!$A$2:$A$49,products!$C$2:$C$49,,0)</f>
        <v>D</v>
      </c>
      <c r="K912" s="4">
        <f>_xlfn.XLOOKUP(Orders[[#This Row],[Product ID]],products!$A$2:$A$49,products!$D$2:$D$49,,0)</f>
        <v>2.5</v>
      </c>
      <c r="L912" s="5">
        <f>_xlfn.XLOOKUP($D912,products!$A$2:$A$49,products!$E$2:$E$49,,0)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_xlfn.XLOOKUP($D913,products!$A$2:$A$49,products!$B$2:$B$49,,0)</f>
        <v>Ara</v>
      </c>
      <c r="J913" t="str">
        <f>_xlfn.XLOOKUP(Orders[[#This Row],[Product ID]],products!$A$2:$A$49,products!$C$2:$C$49,,0)</f>
        <v>M</v>
      </c>
      <c r="K913" s="4">
        <f>_xlfn.XLOOKUP(Orders[[#This Row],[Product ID]],products!$A$2:$A$49,products!$D$2:$D$49,,0)</f>
        <v>1</v>
      </c>
      <c r="L913" s="5">
        <f>_xlfn.XLOOKUP($D913,products!$A$2:$A$49,products!$E$2:$E$49,,0)</f>
        <v>11.25</v>
      </c>
      <c r="M913" s="5">
        <f t="shared" si="42"/>
        <v>45</v>
      </c>
      <c r="N913" t="str">
        <f t="shared" si="43"/>
        <v>Arabica</v>
      </c>
      <c r="O913" t="str">
        <f t="shared" si="44"/>
        <v>Medium</v>
      </c>
      <c r="P913" t="str">
        <f>_xlfn.XLOOKUP(Orders[[#This Row],[Customer ID]],customers!$A$2:$A$1001,customers!$I$2:$I$1001,,0)</f>
        <v>Yes</v>
      </c>
    </row>
    <row r="914" spans="1:16" x14ac:dyDescent="0.2">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_xlfn.XLOOKUP($D914,products!$A$2:$A$49,products!$B$2:$B$49,,0)</f>
        <v>Rob</v>
      </c>
      <c r="J914" t="str">
        <f>_xlfn.XLOOKUP(Orders[[#This Row],[Product ID]],products!$A$2:$A$49,products!$C$2:$C$49,,0)</f>
        <v>M</v>
      </c>
      <c r="K914" s="4">
        <f>_xlfn.XLOOKUP(Orders[[#This Row],[Product ID]],products!$A$2:$A$49,products!$D$2:$D$49,,0)</f>
        <v>2.5</v>
      </c>
      <c r="L914" s="5">
        <f>_xlfn.XLOOKUP($D914,products!$A$2:$A$49,products!$E$2:$E$49,,0)</f>
        <v>22.884999999999998</v>
      </c>
      <c r="M914" s="5">
        <f t="shared" si="42"/>
        <v>137.31</v>
      </c>
      <c r="N914" t="str">
        <f t="shared" si="43"/>
        <v>Robusta</v>
      </c>
      <c r="O914" t="str">
        <f t="shared" si="44"/>
        <v>Medium</v>
      </c>
      <c r="P914" t="str">
        <f>_xlfn.XLOOKUP(Orders[[#This Row],[Customer ID]],customers!$A$2:$A$1001,customers!$I$2:$I$1001,,0)</f>
        <v>Yes</v>
      </c>
    </row>
    <row r="915" spans="1:16" x14ac:dyDescent="0.2">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_xlfn.XLOOKUP($D915,products!$A$2:$A$49,products!$B$2:$B$49,,0)</f>
        <v>Ara</v>
      </c>
      <c r="J915" t="str">
        <f>_xlfn.XLOOKUP(Orders[[#This Row],[Product ID]],products!$A$2:$A$49,products!$C$2:$C$49,,0)</f>
        <v>M</v>
      </c>
      <c r="K915" s="4">
        <f>_xlfn.XLOOKUP(Orders[[#This Row],[Product ID]],products!$A$2:$A$49,products!$D$2:$D$49,,0)</f>
        <v>0.5</v>
      </c>
      <c r="L915" s="5">
        <f>_xlfn.XLOOKUP($D915,products!$A$2:$A$49,products!$E$2:$E$49,,0)</f>
        <v>6.75</v>
      </c>
      <c r="M915" s="5">
        <f t="shared" si="42"/>
        <v>6.75</v>
      </c>
      <c r="N915" t="str">
        <f t="shared" si="43"/>
        <v>Arabica</v>
      </c>
      <c r="O915" t="str">
        <f t="shared" si="44"/>
        <v>Medium</v>
      </c>
      <c r="P915" t="str">
        <f>_xlfn.XLOOKUP(Orders[[#This Row],[Customer ID]],customers!$A$2:$A$1001,customers!$I$2:$I$1001,,0)</f>
        <v>No</v>
      </c>
    </row>
    <row r="916" spans="1:16" x14ac:dyDescent="0.2">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_xlfn.XLOOKUP($D916,products!$A$2:$A$49,products!$B$2:$B$49,,0)</f>
        <v>Ara</v>
      </c>
      <c r="J916" t="str">
        <f>_xlfn.XLOOKUP(Orders[[#This Row],[Product ID]],products!$A$2:$A$49,products!$C$2:$C$49,,0)</f>
        <v>M</v>
      </c>
      <c r="K916" s="4">
        <f>_xlfn.XLOOKUP(Orders[[#This Row],[Product ID]],products!$A$2:$A$49,products!$D$2:$D$49,,0)</f>
        <v>1</v>
      </c>
      <c r="L916" s="5">
        <f>_xlfn.XLOOKUP($D916,products!$A$2:$A$49,products!$E$2:$E$49,,0)</f>
        <v>11.25</v>
      </c>
      <c r="M916" s="5">
        <f t="shared" si="42"/>
        <v>45</v>
      </c>
      <c r="N916" t="str">
        <f t="shared" si="43"/>
        <v>Arabica</v>
      </c>
      <c r="O916" t="str">
        <f t="shared" si="44"/>
        <v>Medium</v>
      </c>
      <c r="P916" t="str">
        <f>_xlfn.XLOOKUP(Orders[[#This Row],[Customer ID]],customers!$A$2:$A$1001,customers!$I$2:$I$1001,,0)</f>
        <v>No</v>
      </c>
    </row>
    <row r="917" spans="1:16" x14ac:dyDescent="0.2">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_xlfn.XLOOKUP($D917,products!$A$2:$A$49,products!$B$2:$B$49,,0)</f>
        <v>Exc</v>
      </c>
      <c r="J917" t="str">
        <f>_xlfn.XLOOKUP(Orders[[#This Row],[Product ID]],products!$A$2:$A$49,products!$C$2:$C$49,,0)</f>
        <v>D</v>
      </c>
      <c r="K917" s="4">
        <f>_xlfn.XLOOKUP(Orders[[#This Row],[Product ID]],products!$A$2:$A$49,products!$D$2:$D$49,,0)</f>
        <v>2.5</v>
      </c>
      <c r="L917" s="5">
        <f>_xlfn.XLOOKUP($D917,products!$A$2:$A$49,products!$E$2:$E$49,,0)</f>
        <v>27.945</v>
      </c>
      <c r="M917" s="5">
        <f t="shared" si="42"/>
        <v>83.835000000000008</v>
      </c>
      <c r="N917" t="str">
        <f t="shared" si="43"/>
        <v>Excelsa</v>
      </c>
      <c r="O917" t="str">
        <f t="shared" si="44"/>
        <v>Dark</v>
      </c>
      <c r="P917" t="str">
        <f>_xlfn.XLOOKUP(Orders[[#This Row],[Customer ID]],customers!$A$2:$A$1001,customers!$I$2:$I$1001,,0)</f>
        <v>Yes</v>
      </c>
    </row>
    <row r="918" spans="1:16" x14ac:dyDescent="0.2">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_xlfn.XLOOKUP($D918,products!$A$2:$A$49,products!$B$2:$B$49,,0)</f>
        <v>Exc</v>
      </c>
      <c r="J918" t="str">
        <f>_xlfn.XLOOKUP(Orders[[#This Row],[Product ID]],products!$A$2:$A$49,products!$C$2:$C$49,,0)</f>
        <v>D</v>
      </c>
      <c r="K918" s="4">
        <f>_xlfn.XLOOKUP(Orders[[#This Row],[Product ID]],products!$A$2:$A$49,products!$D$2:$D$49,,0)</f>
        <v>0.2</v>
      </c>
      <c r="L918" s="5">
        <f>_xlfn.XLOOKUP($D918,products!$A$2:$A$49,products!$E$2:$E$49,,0)</f>
        <v>3.645</v>
      </c>
      <c r="M918" s="5">
        <f t="shared" si="42"/>
        <v>3.645</v>
      </c>
      <c r="N918" t="str">
        <f t="shared" si="43"/>
        <v>Excelsa</v>
      </c>
      <c r="O918" t="str">
        <f t="shared" si="44"/>
        <v>Dark</v>
      </c>
      <c r="P918" t="str">
        <f>_xlfn.XLOOKUP(Orders[[#This Row],[Customer ID]],customers!$A$2:$A$1001,customers!$I$2:$I$1001,,0)</f>
        <v>Yes</v>
      </c>
    </row>
    <row r="919" spans="1:16" x14ac:dyDescent="0.2">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_xlfn.XLOOKUP($D919,products!$A$2:$A$49,products!$B$2:$B$49,,0)</f>
        <v>Ara</v>
      </c>
      <c r="J919" t="str">
        <f>_xlfn.XLOOKUP(Orders[[#This Row],[Product ID]],products!$A$2:$A$49,products!$C$2:$C$49,,0)</f>
        <v>M</v>
      </c>
      <c r="K919" s="4">
        <f>_xlfn.XLOOKUP(Orders[[#This Row],[Product ID]],products!$A$2:$A$49,products!$D$2:$D$49,,0)</f>
        <v>0.5</v>
      </c>
      <c r="L919" s="5">
        <f>_xlfn.XLOOKUP($D919,products!$A$2:$A$49,products!$E$2:$E$49,,0)</f>
        <v>6.75</v>
      </c>
      <c r="M919" s="5">
        <f t="shared" si="42"/>
        <v>6.75</v>
      </c>
      <c r="N919" t="str">
        <f t="shared" si="43"/>
        <v>Arabica</v>
      </c>
      <c r="O919" t="str">
        <f t="shared" si="44"/>
        <v>Medium</v>
      </c>
      <c r="P919" t="str">
        <f>_xlfn.XLOOKUP(Orders[[#This Row],[Customer ID]],customers!$A$2:$A$1001,customers!$I$2:$I$1001,,0)</f>
        <v>No</v>
      </c>
    </row>
    <row r="920" spans="1:16" x14ac:dyDescent="0.2">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_xlfn.XLOOKUP($D920,products!$A$2:$A$49,products!$B$2:$B$49,,0)</f>
        <v>Exc</v>
      </c>
      <c r="J920" t="str">
        <f>_xlfn.XLOOKUP(Orders[[#This Row],[Product ID]],products!$A$2:$A$49,products!$C$2:$C$49,,0)</f>
        <v>D</v>
      </c>
      <c r="K920" s="4">
        <f>_xlfn.XLOOKUP(Orders[[#This Row],[Product ID]],products!$A$2:$A$49,products!$D$2:$D$49,,0)</f>
        <v>0.5</v>
      </c>
      <c r="L920" s="5">
        <f>_xlfn.XLOOKUP($D920,products!$A$2:$A$49,products!$E$2:$E$49,,0)</f>
        <v>7.29</v>
      </c>
      <c r="M920" s="5">
        <f t="shared" si="42"/>
        <v>21.87</v>
      </c>
      <c r="N920" t="str">
        <f t="shared" si="43"/>
        <v>Excelsa</v>
      </c>
      <c r="O920" t="str">
        <f t="shared" si="44"/>
        <v>Dark</v>
      </c>
      <c r="P920" t="str">
        <f>_xlfn.XLOOKUP(Orders[[#This Row],[Customer ID]],customers!$A$2:$A$1001,customers!$I$2:$I$1001,,0)</f>
        <v>No</v>
      </c>
    </row>
    <row r="921" spans="1:16" x14ac:dyDescent="0.2">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_xlfn.XLOOKUP($D921,products!$A$2:$A$49,products!$B$2:$B$49,,0)</f>
        <v>Rob</v>
      </c>
      <c r="J921" t="str">
        <f>_xlfn.XLOOKUP(Orders[[#This Row],[Product ID]],products!$A$2:$A$49,products!$C$2:$C$49,,0)</f>
        <v>D</v>
      </c>
      <c r="K921" s="4">
        <f>_xlfn.XLOOKUP(Orders[[#This Row],[Product ID]],products!$A$2:$A$49,products!$D$2:$D$49,,0)</f>
        <v>0.2</v>
      </c>
      <c r="L921" s="5">
        <f>_xlfn.XLOOKUP($D921,products!$A$2:$A$49,products!$E$2:$E$49,,0)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_xlfn.XLOOKUP($D922,products!$A$2:$A$49,products!$B$2:$B$49,,0)</f>
        <v>Rob</v>
      </c>
      <c r="J922" t="str">
        <f>_xlfn.XLOOKUP(Orders[[#This Row],[Product ID]],products!$A$2:$A$49,products!$C$2:$C$49,,0)</f>
        <v>D</v>
      </c>
      <c r="K922" s="4">
        <f>_xlfn.XLOOKUP(Orders[[#This Row],[Product ID]],products!$A$2:$A$49,products!$D$2:$D$49,,0)</f>
        <v>2.5</v>
      </c>
      <c r="L922" s="5">
        <f>_xlfn.XLOOKUP($D922,products!$A$2:$A$49,products!$E$2:$E$49,,0)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_xlfn.XLOOKUP($D923,products!$A$2:$A$49,products!$B$2:$B$49,,0)</f>
        <v>Lib</v>
      </c>
      <c r="J923" t="str">
        <f>_xlfn.XLOOKUP(Orders[[#This Row],[Product ID]],products!$A$2:$A$49,products!$C$2:$C$49,,0)</f>
        <v>D</v>
      </c>
      <c r="K923" s="4">
        <f>_xlfn.XLOOKUP(Orders[[#This Row],[Product ID]],products!$A$2:$A$49,products!$D$2:$D$49,,0)</f>
        <v>0.2</v>
      </c>
      <c r="L923" s="5">
        <f>_xlfn.XLOOKUP($D923,products!$A$2:$A$49,products!$E$2:$E$49,,0)</f>
        <v>3.8849999999999998</v>
      </c>
      <c r="M923" s="5">
        <f t="shared" si="42"/>
        <v>7.77</v>
      </c>
      <c r="N923" t="str">
        <f t="shared" si="43"/>
        <v>Liberica</v>
      </c>
      <c r="O923" t="str">
        <f t="shared" si="44"/>
        <v>Dark</v>
      </c>
      <c r="P923" t="str">
        <f>_xlfn.XLOOKUP(Orders[[#This Row],[Customer ID]],customers!$A$2:$A$1001,customers!$I$2:$I$1001,,0)</f>
        <v>No</v>
      </c>
    </row>
    <row r="924" spans="1:16" x14ac:dyDescent="0.2">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_xlfn.XLOOKUP($D924,products!$A$2:$A$49,products!$B$2:$B$49,,0)</f>
        <v>Ara</v>
      </c>
      <c r="J924" t="str">
        <f>_xlfn.XLOOKUP(Orders[[#This Row],[Product ID]],products!$A$2:$A$49,products!$C$2:$C$49,,0)</f>
        <v>M</v>
      </c>
      <c r="K924" s="4">
        <f>_xlfn.XLOOKUP(Orders[[#This Row],[Product ID]],products!$A$2:$A$49,products!$D$2:$D$49,,0)</f>
        <v>1</v>
      </c>
      <c r="L924" s="5">
        <f>_xlfn.XLOOKUP($D924,products!$A$2:$A$49,products!$E$2:$E$49,,0)</f>
        <v>11.25</v>
      </c>
      <c r="M924" s="5">
        <f t="shared" si="42"/>
        <v>67.5</v>
      </c>
      <c r="N924" t="str">
        <f t="shared" si="43"/>
        <v>Arabica</v>
      </c>
      <c r="O924" t="str">
        <f t="shared" si="44"/>
        <v>Medium</v>
      </c>
      <c r="P924" t="str">
        <f>_xlfn.XLOOKUP(Orders[[#This Row],[Customer ID]],customers!$A$2:$A$1001,customers!$I$2:$I$1001,,0)</f>
        <v>Yes</v>
      </c>
    </row>
    <row r="925" spans="1:16" x14ac:dyDescent="0.2">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_xlfn.XLOOKUP($D925,products!$A$2:$A$49,products!$B$2:$B$49,,0)</f>
        <v>Exc</v>
      </c>
      <c r="J925" t="str">
        <f>_xlfn.XLOOKUP(Orders[[#This Row],[Product ID]],products!$A$2:$A$49,products!$C$2:$C$49,,0)</f>
        <v>D</v>
      </c>
      <c r="K925" s="4">
        <f>_xlfn.XLOOKUP(Orders[[#This Row],[Product ID]],products!$A$2:$A$49,products!$D$2:$D$49,,0)</f>
        <v>2.5</v>
      </c>
      <c r="L925" s="5">
        <f>_xlfn.XLOOKUP($D925,products!$A$2:$A$49,products!$E$2:$E$49,,0)</f>
        <v>27.945</v>
      </c>
      <c r="M925" s="5">
        <f t="shared" si="42"/>
        <v>27.945</v>
      </c>
      <c r="N925" t="str">
        <f t="shared" si="43"/>
        <v>Excelsa</v>
      </c>
      <c r="O925" t="str">
        <f t="shared" si="44"/>
        <v>Dark</v>
      </c>
      <c r="P925" t="str">
        <f>_xlfn.XLOOKUP(Orders[[#This Row],[Customer ID]],customers!$A$2:$A$1001,customers!$I$2:$I$1001,,0)</f>
        <v>No</v>
      </c>
    </row>
    <row r="926" spans="1:16" x14ac:dyDescent="0.2">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_xlfn.XLOOKUP($D926,products!$A$2:$A$49,products!$B$2:$B$49,,0)</f>
        <v>Ara</v>
      </c>
      <c r="J926" t="str">
        <f>_xlfn.XLOOKUP(Orders[[#This Row],[Product ID]],products!$A$2:$A$49,products!$C$2:$C$49,,0)</f>
        <v>L</v>
      </c>
      <c r="K926" s="4">
        <f>_xlfn.XLOOKUP(Orders[[#This Row],[Product ID]],products!$A$2:$A$49,products!$D$2:$D$49,,0)</f>
        <v>2.5</v>
      </c>
      <c r="L926" s="5">
        <f>_xlfn.XLOOKUP($D926,products!$A$2:$A$49,products!$E$2:$E$49,,0)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_xlfn.XLOOKUP($D927,products!$A$2:$A$49,products!$B$2:$B$49,,0)</f>
        <v>Ara</v>
      </c>
      <c r="J927" t="str">
        <f>_xlfn.XLOOKUP(Orders[[#This Row],[Product ID]],products!$A$2:$A$49,products!$C$2:$C$49,,0)</f>
        <v>M</v>
      </c>
      <c r="K927" s="4">
        <f>_xlfn.XLOOKUP(Orders[[#This Row],[Product ID]],products!$A$2:$A$49,products!$D$2:$D$49,,0)</f>
        <v>0.5</v>
      </c>
      <c r="L927" s="5">
        <f>_xlfn.XLOOKUP($D927,products!$A$2:$A$49,products!$E$2:$E$49,,0)</f>
        <v>6.75</v>
      </c>
      <c r="M927" s="5">
        <f t="shared" si="42"/>
        <v>20.25</v>
      </c>
      <c r="N927" t="str">
        <f t="shared" si="43"/>
        <v>Arabica</v>
      </c>
      <c r="O927" t="str">
        <f t="shared" si="44"/>
        <v>Medium</v>
      </c>
      <c r="P927" t="str">
        <f>_xlfn.XLOOKUP(Orders[[#This Row],[Customer ID]],customers!$A$2:$A$1001,customers!$I$2:$I$1001,,0)</f>
        <v>No</v>
      </c>
    </row>
    <row r="928" spans="1:16" x14ac:dyDescent="0.2">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_xlfn.XLOOKUP($D928,products!$A$2:$A$49,products!$B$2:$B$49,,0)</f>
        <v>Ara</v>
      </c>
      <c r="J928" t="str">
        <f>_xlfn.XLOOKUP(Orders[[#This Row],[Product ID]],products!$A$2:$A$49,products!$C$2:$C$49,,0)</f>
        <v>M</v>
      </c>
      <c r="K928" s="4">
        <f>_xlfn.XLOOKUP(Orders[[#This Row],[Product ID]],products!$A$2:$A$49,products!$D$2:$D$49,,0)</f>
        <v>0.5</v>
      </c>
      <c r="L928" s="5">
        <f>_xlfn.XLOOKUP($D928,products!$A$2:$A$49,products!$E$2:$E$49,,0)</f>
        <v>6.75</v>
      </c>
      <c r="M928" s="5">
        <f t="shared" si="42"/>
        <v>33.75</v>
      </c>
      <c r="N928" t="str">
        <f t="shared" si="43"/>
        <v>Arabica</v>
      </c>
      <c r="O928" t="str">
        <f t="shared" si="44"/>
        <v>Medium</v>
      </c>
      <c r="P928" t="str">
        <f>_xlfn.XLOOKUP(Orders[[#This Row],[Customer ID]],customers!$A$2:$A$1001,customers!$I$2:$I$1001,,0)</f>
        <v>Yes</v>
      </c>
    </row>
    <row r="929" spans="1:16" x14ac:dyDescent="0.2">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_xlfn.XLOOKUP($D929,products!$A$2:$A$49,products!$B$2:$B$49,,0)</f>
        <v>Exc</v>
      </c>
      <c r="J929" t="str">
        <f>_xlfn.XLOOKUP(Orders[[#This Row],[Product ID]],products!$A$2:$A$49,products!$C$2:$C$49,,0)</f>
        <v>D</v>
      </c>
      <c r="K929" s="4">
        <f>_xlfn.XLOOKUP(Orders[[#This Row],[Product ID]],products!$A$2:$A$49,products!$D$2:$D$49,,0)</f>
        <v>2.5</v>
      </c>
      <c r="L929" s="5">
        <f>_xlfn.XLOOKUP($D929,products!$A$2:$A$49,products!$E$2:$E$49,,0)</f>
        <v>27.945</v>
      </c>
      <c r="M929" s="5">
        <f t="shared" si="42"/>
        <v>111.78</v>
      </c>
      <c r="N929" t="str">
        <f t="shared" si="43"/>
        <v>Excelsa</v>
      </c>
      <c r="O929" t="str">
        <f t="shared" si="44"/>
        <v>Dark</v>
      </c>
      <c r="P929" t="str">
        <f>_xlfn.XLOOKUP(Orders[[#This Row],[Customer ID]],customers!$A$2:$A$1001,customers!$I$2:$I$1001,,0)</f>
        <v>No</v>
      </c>
    </row>
    <row r="930" spans="1:16" x14ac:dyDescent="0.2">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_xlfn.XLOOKUP($D930,products!$A$2:$A$49,products!$B$2:$B$49,,0)</f>
        <v>Exc</v>
      </c>
      <c r="J930" t="str">
        <f>_xlfn.XLOOKUP(Orders[[#This Row],[Product ID]],products!$A$2:$A$49,products!$C$2:$C$49,,0)</f>
        <v>M</v>
      </c>
      <c r="K930" s="4">
        <f>_xlfn.XLOOKUP(Orders[[#This Row],[Product ID]],products!$A$2:$A$49,products!$D$2:$D$49,,0)</f>
        <v>2.5</v>
      </c>
      <c r="L930" s="5">
        <f>_xlfn.XLOOKUP($D930,products!$A$2:$A$49,products!$E$2:$E$49,,0)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_xlfn.XLOOKUP($D931,products!$A$2:$A$49,products!$B$2:$B$49,,0)</f>
        <v>Exc</v>
      </c>
      <c r="J931" t="str">
        <f>_xlfn.XLOOKUP(Orders[[#This Row],[Product ID]],products!$A$2:$A$49,products!$C$2:$C$49,,0)</f>
        <v>L</v>
      </c>
      <c r="K931" s="4">
        <f>_xlfn.XLOOKUP(Orders[[#This Row],[Product ID]],products!$A$2:$A$49,products!$D$2:$D$49,,0)</f>
        <v>0.2</v>
      </c>
      <c r="L931" s="5">
        <f>_xlfn.XLOOKUP($D931,products!$A$2:$A$49,products!$E$2:$E$49,,0)</f>
        <v>4.4550000000000001</v>
      </c>
      <c r="M931" s="5">
        <f t="shared" si="42"/>
        <v>8.91</v>
      </c>
      <c r="N931" t="str">
        <f t="shared" si="43"/>
        <v>Excelsa</v>
      </c>
      <c r="O931" t="str">
        <f t="shared" si="44"/>
        <v>Light</v>
      </c>
      <c r="P931" t="str">
        <f>_xlfn.XLOOKUP(Orders[[#This Row],[Customer ID]],customers!$A$2:$A$1001,customers!$I$2:$I$1001,,0)</f>
        <v>Yes</v>
      </c>
    </row>
    <row r="932" spans="1:16" x14ac:dyDescent="0.2">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_xlfn.XLOOKUP($D932,products!$A$2:$A$49,products!$B$2:$B$49,,0)</f>
        <v>Exc</v>
      </c>
      <c r="J932" t="str">
        <f>_xlfn.XLOOKUP(Orders[[#This Row],[Product ID]],products!$A$2:$A$49,products!$C$2:$C$49,,0)</f>
        <v>D</v>
      </c>
      <c r="K932" s="4">
        <f>_xlfn.XLOOKUP(Orders[[#This Row],[Product ID]],products!$A$2:$A$49,products!$D$2:$D$49,,0)</f>
        <v>1</v>
      </c>
      <c r="L932" s="5">
        <f>_xlfn.XLOOKUP($D932,products!$A$2:$A$49,products!$E$2:$E$49,,0)</f>
        <v>12.15</v>
      </c>
      <c r="M932" s="5">
        <f t="shared" si="42"/>
        <v>12.15</v>
      </c>
      <c r="N932" t="str">
        <f t="shared" si="43"/>
        <v>Excelsa</v>
      </c>
      <c r="O932" t="str">
        <f t="shared" si="44"/>
        <v>Dark</v>
      </c>
      <c r="P932" t="str">
        <f>_xlfn.XLOOKUP(Orders[[#This Row],[Customer ID]],customers!$A$2:$A$1001,customers!$I$2:$I$1001,,0)</f>
        <v>Yes</v>
      </c>
    </row>
    <row r="933" spans="1:16" x14ac:dyDescent="0.2">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_xlfn.XLOOKUP($D933,products!$A$2:$A$49,products!$B$2:$B$49,,0)</f>
        <v>Ara</v>
      </c>
      <c r="J933" t="str">
        <f>_xlfn.XLOOKUP(Orders[[#This Row],[Product ID]],products!$A$2:$A$49,products!$C$2:$C$49,,0)</f>
        <v>D</v>
      </c>
      <c r="K933" s="4">
        <f>_xlfn.XLOOKUP(Orders[[#This Row],[Product ID]],products!$A$2:$A$49,products!$D$2:$D$49,,0)</f>
        <v>0.5</v>
      </c>
      <c r="L933" s="5">
        <f>_xlfn.XLOOKUP($D933,products!$A$2:$A$49,products!$E$2:$E$49,,0)</f>
        <v>5.97</v>
      </c>
      <c r="M933" s="5">
        <f t="shared" si="42"/>
        <v>23.88</v>
      </c>
      <c r="N933" t="str">
        <f t="shared" si="43"/>
        <v>Arabica</v>
      </c>
      <c r="O933" t="str">
        <f t="shared" si="44"/>
        <v>Dark</v>
      </c>
      <c r="P933" t="str">
        <f>_xlfn.XLOOKUP(Orders[[#This Row],[Customer ID]],customers!$A$2:$A$1001,customers!$I$2:$I$1001,,0)</f>
        <v>Yes</v>
      </c>
    </row>
    <row r="934" spans="1:16" x14ac:dyDescent="0.2">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_xlfn.XLOOKUP($D934,products!$A$2:$A$49,products!$B$2:$B$49,,0)</f>
        <v>Exc</v>
      </c>
      <c r="J934" t="str">
        <f>_xlfn.XLOOKUP(Orders[[#This Row],[Product ID]],products!$A$2:$A$49,products!$C$2:$C$49,,0)</f>
        <v>M</v>
      </c>
      <c r="K934" s="4">
        <f>_xlfn.XLOOKUP(Orders[[#This Row],[Product ID]],products!$A$2:$A$49,products!$D$2:$D$49,,0)</f>
        <v>1</v>
      </c>
      <c r="L934" s="5">
        <f>_xlfn.XLOOKUP($D934,products!$A$2:$A$49,products!$E$2:$E$49,,0)</f>
        <v>13.75</v>
      </c>
      <c r="M934" s="5">
        <f t="shared" si="42"/>
        <v>55</v>
      </c>
      <c r="N934" t="str">
        <f t="shared" si="43"/>
        <v>Excelsa</v>
      </c>
      <c r="O934" t="str">
        <f t="shared" si="44"/>
        <v>Medium</v>
      </c>
      <c r="P934" t="str">
        <f>_xlfn.XLOOKUP(Orders[[#This Row],[Customer ID]],customers!$A$2:$A$1001,customers!$I$2:$I$1001,,0)</f>
        <v>No</v>
      </c>
    </row>
    <row r="935" spans="1:16" x14ac:dyDescent="0.2">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_xlfn.XLOOKUP($D935,products!$A$2:$A$49,products!$B$2:$B$49,,0)</f>
        <v>Rob</v>
      </c>
      <c r="J935" t="str">
        <f>_xlfn.XLOOKUP(Orders[[#This Row],[Product ID]],products!$A$2:$A$49,products!$C$2:$C$49,,0)</f>
        <v>D</v>
      </c>
      <c r="K935" s="4">
        <f>_xlfn.XLOOKUP(Orders[[#This Row],[Product ID]],products!$A$2:$A$49,products!$D$2:$D$49,,0)</f>
        <v>1</v>
      </c>
      <c r="L935" s="5">
        <f>_xlfn.XLOOKUP($D935,products!$A$2:$A$49,products!$E$2:$E$49,,0)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_xlfn.XLOOKUP($D936,products!$A$2:$A$49,products!$B$2:$B$49,,0)</f>
        <v>Rob</v>
      </c>
      <c r="J936" t="str">
        <f>_xlfn.XLOOKUP(Orders[[#This Row],[Product ID]],products!$A$2:$A$49,products!$C$2:$C$49,,0)</f>
        <v>M</v>
      </c>
      <c r="K936" s="4">
        <f>_xlfn.XLOOKUP(Orders[[#This Row],[Product ID]],products!$A$2:$A$49,products!$D$2:$D$49,,0)</f>
        <v>2.5</v>
      </c>
      <c r="L936" s="5">
        <f>_xlfn.XLOOKUP($D936,products!$A$2:$A$49,products!$E$2:$E$49,,0)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_xlfn.XLOOKUP($D937,products!$A$2:$A$49,products!$B$2:$B$49,,0)</f>
        <v>Ara</v>
      </c>
      <c r="J937" t="str">
        <f>_xlfn.XLOOKUP(Orders[[#This Row],[Product ID]],products!$A$2:$A$49,products!$C$2:$C$49,,0)</f>
        <v>M</v>
      </c>
      <c r="K937" s="4">
        <f>_xlfn.XLOOKUP(Orders[[#This Row],[Product ID]],products!$A$2:$A$49,products!$D$2:$D$49,,0)</f>
        <v>2.5</v>
      </c>
      <c r="L937" s="5">
        <f>_xlfn.XLOOKUP($D937,products!$A$2:$A$49,products!$E$2:$E$49,,0)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_xlfn.XLOOKUP($D938,products!$A$2:$A$49,products!$B$2:$B$49,,0)</f>
        <v>Lib</v>
      </c>
      <c r="J938" t="str">
        <f>_xlfn.XLOOKUP(Orders[[#This Row],[Product ID]],products!$A$2:$A$49,products!$C$2:$C$49,,0)</f>
        <v>D</v>
      </c>
      <c r="K938" s="4">
        <f>_xlfn.XLOOKUP(Orders[[#This Row],[Product ID]],products!$A$2:$A$49,products!$D$2:$D$49,,0)</f>
        <v>0.5</v>
      </c>
      <c r="L938" s="5">
        <f>_xlfn.XLOOKUP($D938,products!$A$2:$A$49,products!$E$2:$E$49,,0)</f>
        <v>7.77</v>
      </c>
      <c r="M938" s="5">
        <f t="shared" si="42"/>
        <v>23.31</v>
      </c>
      <c r="N938" t="str">
        <f t="shared" si="43"/>
        <v>Liberica</v>
      </c>
      <c r="O938" t="str">
        <f t="shared" si="44"/>
        <v>Dark</v>
      </c>
      <c r="P938" t="str">
        <f>_xlfn.XLOOKUP(Orders[[#This Row],[Customer ID]],customers!$A$2:$A$1001,customers!$I$2:$I$1001,,0)</f>
        <v>Yes</v>
      </c>
    </row>
    <row r="939" spans="1:16" x14ac:dyDescent="0.2">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_xlfn.XLOOKUP($D939,products!$A$2:$A$49,products!$B$2:$B$49,,0)</f>
        <v>Rob</v>
      </c>
      <c r="J939" t="str">
        <f>_xlfn.XLOOKUP(Orders[[#This Row],[Product ID]],products!$A$2:$A$49,products!$C$2:$C$49,,0)</f>
        <v>M</v>
      </c>
      <c r="K939" s="4">
        <f>_xlfn.XLOOKUP(Orders[[#This Row],[Product ID]],products!$A$2:$A$49,products!$D$2:$D$49,,0)</f>
        <v>2.5</v>
      </c>
      <c r="L939" s="5">
        <f>_xlfn.XLOOKUP($D939,products!$A$2:$A$49,products!$E$2:$E$49,,0)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_xlfn.XLOOKUP($D940,products!$A$2:$A$49,products!$B$2:$B$49,,0)</f>
        <v>Exc</v>
      </c>
      <c r="J940" t="str">
        <f>_xlfn.XLOOKUP(Orders[[#This Row],[Product ID]],products!$A$2:$A$49,products!$C$2:$C$49,,0)</f>
        <v>L</v>
      </c>
      <c r="K940" s="4">
        <f>_xlfn.XLOOKUP(Orders[[#This Row],[Product ID]],products!$A$2:$A$49,products!$D$2:$D$49,,0)</f>
        <v>1</v>
      </c>
      <c r="L940" s="5">
        <f>_xlfn.XLOOKUP($D940,products!$A$2:$A$49,products!$E$2:$E$49,,0)</f>
        <v>14.85</v>
      </c>
      <c r="M940" s="5">
        <f t="shared" si="42"/>
        <v>74.25</v>
      </c>
      <c r="N940" t="str">
        <f t="shared" si="43"/>
        <v>Excelsa</v>
      </c>
      <c r="O940" t="str">
        <f t="shared" si="44"/>
        <v>Light</v>
      </c>
      <c r="P940" t="str">
        <f>_xlfn.XLOOKUP(Orders[[#This Row],[Customer ID]],customers!$A$2:$A$1001,customers!$I$2:$I$1001,,0)</f>
        <v>Yes</v>
      </c>
    </row>
    <row r="941" spans="1:16" x14ac:dyDescent="0.2">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_xlfn.XLOOKUP($D941,products!$A$2:$A$49,products!$B$2:$B$49,,0)</f>
        <v>Lib</v>
      </c>
      <c r="J941" t="str">
        <f>_xlfn.XLOOKUP(Orders[[#This Row],[Product ID]],products!$A$2:$A$49,products!$C$2:$C$49,,0)</f>
        <v>L</v>
      </c>
      <c r="K941" s="4">
        <f>_xlfn.XLOOKUP(Orders[[#This Row],[Product ID]],products!$A$2:$A$49,products!$D$2:$D$49,,0)</f>
        <v>0.2</v>
      </c>
      <c r="L941" s="5">
        <f>_xlfn.XLOOKUP($D941,products!$A$2:$A$49,products!$E$2:$E$49,,0)</f>
        <v>4.7549999999999999</v>
      </c>
      <c r="M941" s="5">
        <f t="shared" si="42"/>
        <v>28.53</v>
      </c>
      <c r="N941" t="str">
        <f t="shared" si="43"/>
        <v>Liberica</v>
      </c>
      <c r="O941" t="str">
        <f t="shared" si="44"/>
        <v>Light</v>
      </c>
      <c r="P941" t="str">
        <f>_xlfn.XLOOKUP(Orders[[#This Row],[Customer ID]],customers!$A$2:$A$1001,customers!$I$2:$I$1001,,0)</f>
        <v>No</v>
      </c>
    </row>
    <row r="942" spans="1:16" x14ac:dyDescent="0.2">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_xlfn.XLOOKUP($D942,products!$A$2:$A$49,products!$B$2:$B$49,,0)</f>
        <v>Rob</v>
      </c>
      <c r="J942" t="str">
        <f>_xlfn.XLOOKUP(Orders[[#This Row],[Product ID]],products!$A$2:$A$49,products!$C$2:$C$49,,0)</f>
        <v>L</v>
      </c>
      <c r="K942" s="4">
        <f>_xlfn.XLOOKUP(Orders[[#This Row],[Product ID]],products!$A$2:$A$49,products!$D$2:$D$49,,0)</f>
        <v>0.5</v>
      </c>
      <c r="L942" s="5">
        <f>_xlfn.XLOOKUP($D942,products!$A$2:$A$49,products!$E$2:$E$49,,0)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_xlfn.XLOOKUP($D943,products!$A$2:$A$49,products!$B$2:$B$49,,0)</f>
        <v>Ara</v>
      </c>
      <c r="J943" t="str">
        <f>_xlfn.XLOOKUP(Orders[[#This Row],[Product ID]],products!$A$2:$A$49,products!$C$2:$C$49,,0)</f>
        <v>L</v>
      </c>
      <c r="K943" s="4">
        <f>_xlfn.XLOOKUP(Orders[[#This Row],[Product ID]],products!$A$2:$A$49,products!$D$2:$D$49,,0)</f>
        <v>0.5</v>
      </c>
      <c r="L943" s="5">
        <f>_xlfn.XLOOKUP($D943,products!$A$2:$A$49,products!$E$2:$E$49,,0)</f>
        <v>7.77</v>
      </c>
      <c r="M943" s="5">
        <f t="shared" si="42"/>
        <v>15.54</v>
      </c>
      <c r="N943" t="str">
        <f t="shared" si="43"/>
        <v>Arabica</v>
      </c>
      <c r="O943" t="str">
        <f t="shared" si="44"/>
        <v>Light</v>
      </c>
      <c r="P943" t="str">
        <f>_xlfn.XLOOKUP(Orders[[#This Row],[Customer ID]],customers!$A$2:$A$1001,customers!$I$2:$I$1001,,0)</f>
        <v>Yes</v>
      </c>
    </row>
    <row r="944" spans="1:16" x14ac:dyDescent="0.2">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_xlfn.XLOOKUP($D944,products!$A$2:$A$49,products!$B$2:$B$49,,0)</f>
        <v>Rob</v>
      </c>
      <c r="J944" t="str">
        <f>_xlfn.XLOOKUP(Orders[[#This Row],[Product ID]],products!$A$2:$A$49,products!$C$2:$C$49,,0)</f>
        <v>L</v>
      </c>
      <c r="K944" s="4">
        <f>_xlfn.XLOOKUP(Orders[[#This Row],[Product ID]],products!$A$2:$A$49,products!$D$2:$D$49,,0)</f>
        <v>1</v>
      </c>
      <c r="L944" s="5">
        <f>_xlfn.XLOOKUP($D944,products!$A$2:$A$49,products!$E$2:$E$49,,0)</f>
        <v>11.95</v>
      </c>
      <c r="M944" s="5">
        <f t="shared" si="42"/>
        <v>35.849999999999994</v>
      </c>
      <c r="N944" t="str">
        <f t="shared" si="43"/>
        <v>Robusta</v>
      </c>
      <c r="O944" t="str">
        <f t="shared" si="44"/>
        <v>Light</v>
      </c>
      <c r="P944" t="str">
        <f>_xlfn.XLOOKUP(Orders[[#This Row],[Customer ID]],customers!$A$2:$A$1001,customers!$I$2:$I$1001,,0)</f>
        <v>No</v>
      </c>
    </row>
    <row r="945" spans="1:16" x14ac:dyDescent="0.2">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_xlfn.XLOOKUP($D945,products!$A$2:$A$49,products!$B$2:$B$49,,0)</f>
        <v>Ara</v>
      </c>
      <c r="J945" t="str">
        <f>_xlfn.XLOOKUP(Orders[[#This Row],[Product ID]],products!$A$2:$A$49,products!$C$2:$C$49,,0)</f>
        <v>L</v>
      </c>
      <c r="K945" s="4">
        <f>_xlfn.XLOOKUP(Orders[[#This Row],[Product ID]],products!$A$2:$A$49,products!$D$2:$D$49,,0)</f>
        <v>0.5</v>
      </c>
      <c r="L945" s="5">
        <f>_xlfn.XLOOKUP($D945,products!$A$2:$A$49,products!$E$2:$E$49,,0)</f>
        <v>7.77</v>
      </c>
      <c r="M945" s="5">
        <f t="shared" si="42"/>
        <v>46.62</v>
      </c>
      <c r="N945" t="str">
        <f t="shared" si="43"/>
        <v>Arabica</v>
      </c>
      <c r="O945" t="str">
        <f t="shared" si="44"/>
        <v>Light</v>
      </c>
      <c r="P945" t="str">
        <f>_xlfn.XLOOKUP(Orders[[#This Row],[Customer ID]],customers!$A$2:$A$1001,customers!$I$2:$I$1001,,0)</f>
        <v>No</v>
      </c>
    </row>
    <row r="946" spans="1:16" x14ac:dyDescent="0.2">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_xlfn.XLOOKUP($D946,products!$A$2:$A$49,products!$B$2:$B$49,,0)</f>
        <v>Rob</v>
      </c>
      <c r="J946" t="str">
        <f>_xlfn.XLOOKUP(Orders[[#This Row],[Product ID]],products!$A$2:$A$49,products!$C$2:$C$49,,0)</f>
        <v>L</v>
      </c>
      <c r="K946" s="4">
        <f>_xlfn.XLOOKUP(Orders[[#This Row],[Product ID]],products!$A$2:$A$49,products!$D$2:$D$49,,0)</f>
        <v>0.5</v>
      </c>
      <c r="L946" s="5">
        <f>_xlfn.XLOOKUP($D946,products!$A$2:$A$49,products!$E$2:$E$49,,0)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_xlfn.XLOOKUP($D947,products!$A$2:$A$49,products!$B$2:$B$49,,0)</f>
        <v>Lib</v>
      </c>
      <c r="J947" t="str">
        <f>_xlfn.XLOOKUP(Orders[[#This Row],[Product ID]],products!$A$2:$A$49,products!$C$2:$C$49,,0)</f>
        <v>D</v>
      </c>
      <c r="K947" s="4">
        <f>_xlfn.XLOOKUP(Orders[[#This Row],[Product ID]],products!$A$2:$A$49,products!$D$2:$D$49,,0)</f>
        <v>2.5</v>
      </c>
      <c r="L947" s="5">
        <f>_xlfn.XLOOKUP($D947,products!$A$2:$A$49,products!$E$2:$E$49,,0)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_xlfn.XLOOKUP($D948,products!$A$2:$A$49,products!$B$2:$B$49,,0)</f>
        <v>Lib</v>
      </c>
      <c r="J948" t="str">
        <f>_xlfn.XLOOKUP(Orders[[#This Row],[Product ID]],products!$A$2:$A$49,products!$C$2:$C$49,,0)</f>
        <v>D</v>
      </c>
      <c r="K948" s="4">
        <f>_xlfn.XLOOKUP(Orders[[#This Row],[Product ID]],products!$A$2:$A$49,products!$D$2:$D$49,,0)</f>
        <v>0.5</v>
      </c>
      <c r="L948" s="5">
        <f>_xlfn.XLOOKUP($D948,products!$A$2:$A$49,products!$E$2:$E$49,,0)</f>
        <v>7.77</v>
      </c>
      <c r="M948" s="5">
        <f t="shared" si="42"/>
        <v>23.31</v>
      </c>
      <c r="N948" t="str">
        <f t="shared" si="43"/>
        <v>Liberica</v>
      </c>
      <c r="O948" t="str">
        <f t="shared" si="44"/>
        <v>Dark</v>
      </c>
      <c r="P948" t="str">
        <f>_xlfn.XLOOKUP(Orders[[#This Row],[Customer ID]],customers!$A$2:$A$1001,customers!$I$2:$I$1001,,0)</f>
        <v>No</v>
      </c>
    </row>
    <row r="949" spans="1:16" x14ac:dyDescent="0.2">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_xlfn.XLOOKUP($D949,products!$A$2:$A$49,products!$B$2:$B$49,,0)</f>
        <v>Ara</v>
      </c>
      <c r="J949" t="str">
        <f>_xlfn.XLOOKUP(Orders[[#This Row],[Product ID]],products!$A$2:$A$49,products!$C$2:$C$49,,0)</f>
        <v>M</v>
      </c>
      <c r="K949" s="4">
        <f>_xlfn.XLOOKUP(Orders[[#This Row],[Product ID]],products!$A$2:$A$49,products!$D$2:$D$49,,0)</f>
        <v>1</v>
      </c>
      <c r="L949" s="5">
        <f>_xlfn.XLOOKUP($D949,products!$A$2:$A$49,products!$E$2:$E$49,,0)</f>
        <v>11.25</v>
      </c>
      <c r="M949" s="5">
        <f t="shared" si="42"/>
        <v>11.25</v>
      </c>
      <c r="N949" t="str">
        <f t="shared" si="43"/>
        <v>Arabica</v>
      </c>
      <c r="O949" t="str">
        <f t="shared" si="44"/>
        <v>Medium</v>
      </c>
      <c r="P949" t="str">
        <f>_xlfn.XLOOKUP(Orders[[#This Row],[Customer ID]],customers!$A$2:$A$1001,customers!$I$2:$I$1001,,0)</f>
        <v>No</v>
      </c>
    </row>
    <row r="950" spans="1:16" x14ac:dyDescent="0.2">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_xlfn.XLOOKUP($D950,products!$A$2:$A$49,products!$B$2:$B$49,,0)</f>
        <v>Exc</v>
      </c>
      <c r="J950" t="str">
        <f>_xlfn.XLOOKUP(Orders[[#This Row],[Product ID]],products!$A$2:$A$49,products!$C$2:$C$49,,0)</f>
        <v>D</v>
      </c>
      <c r="K950" s="4">
        <f>_xlfn.XLOOKUP(Orders[[#This Row],[Product ID]],products!$A$2:$A$49,products!$D$2:$D$49,,0)</f>
        <v>2.5</v>
      </c>
      <c r="L950" s="5">
        <f>_xlfn.XLOOKUP($D950,products!$A$2:$A$49,products!$E$2:$E$49,,0)</f>
        <v>27.945</v>
      </c>
      <c r="M950" s="5">
        <f t="shared" si="42"/>
        <v>83.835000000000008</v>
      </c>
      <c r="N950" t="str">
        <f t="shared" si="43"/>
        <v>Excelsa</v>
      </c>
      <c r="O950" t="str">
        <f t="shared" si="44"/>
        <v>Dark</v>
      </c>
      <c r="P950" t="str">
        <f>_xlfn.XLOOKUP(Orders[[#This Row],[Customer ID]],customers!$A$2:$A$1001,customers!$I$2:$I$1001,,0)</f>
        <v>Yes</v>
      </c>
    </row>
    <row r="951" spans="1:16" x14ac:dyDescent="0.2">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_xlfn.XLOOKUP($D951,products!$A$2:$A$49,products!$B$2:$B$49,,0)</f>
        <v>Rob</v>
      </c>
      <c r="J951" t="str">
        <f>_xlfn.XLOOKUP(Orders[[#This Row],[Product ID]],products!$A$2:$A$49,products!$C$2:$C$49,,0)</f>
        <v>L</v>
      </c>
      <c r="K951" s="4">
        <f>_xlfn.XLOOKUP(Orders[[#This Row],[Product ID]],products!$A$2:$A$49,products!$D$2:$D$49,,0)</f>
        <v>2.5</v>
      </c>
      <c r="L951" s="5">
        <f>_xlfn.XLOOKUP($D951,products!$A$2:$A$49,products!$E$2:$E$49,,0)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_xlfn.XLOOKUP($D952,products!$A$2:$A$49,products!$B$2:$B$49,,0)</f>
        <v>Rob</v>
      </c>
      <c r="J952" t="str">
        <f>_xlfn.XLOOKUP(Orders[[#This Row],[Product ID]],products!$A$2:$A$49,products!$C$2:$C$49,,0)</f>
        <v>L</v>
      </c>
      <c r="K952" s="4">
        <f>_xlfn.XLOOKUP(Orders[[#This Row],[Product ID]],products!$A$2:$A$49,products!$D$2:$D$49,,0)</f>
        <v>0.2</v>
      </c>
      <c r="L952" s="5">
        <f>_xlfn.XLOOKUP($D952,products!$A$2:$A$49,products!$E$2:$E$49,,0)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_xlfn.XLOOKUP($D953,products!$A$2:$A$49,products!$B$2:$B$49,,0)</f>
        <v>Rob</v>
      </c>
      <c r="J953" t="str">
        <f>_xlfn.XLOOKUP(Orders[[#This Row],[Product ID]],products!$A$2:$A$49,products!$C$2:$C$49,,0)</f>
        <v>L</v>
      </c>
      <c r="K953" s="4">
        <f>_xlfn.XLOOKUP(Orders[[#This Row],[Product ID]],products!$A$2:$A$49,products!$D$2:$D$49,,0)</f>
        <v>0.2</v>
      </c>
      <c r="L953" s="5">
        <f>_xlfn.XLOOKUP($D953,products!$A$2:$A$49,products!$E$2:$E$49,,0)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_xlfn.XLOOKUP($D954,products!$A$2:$A$49,products!$B$2:$B$49,,0)</f>
        <v>Ara</v>
      </c>
      <c r="J954" t="str">
        <f>_xlfn.XLOOKUP(Orders[[#This Row],[Product ID]],products!$A$2:$A$49,products!$C$2:$C$49,,0)</f>
        <v>M</v>
      </c>
      <c r="K954" s="4">
        <f>_xlfn.XLOOKUP(Orders[[#This Row],[Product ID]],products!$A$2:$A$49,products!$D$2:$D$49,,0)</f>
        <v>1</v>
      </c>
      <c r="L954" s="5">
        <f>_xlfn.XLOOKUP($D954,products!$A$2:$A$49,products!$E$2:$E$49,,0)</f>
        <v>11.25</v>
      </c>
      <c r="M954" s="5">
        <f t="shared" si="42"/>
        <v>22.5</v>
      </c>
      <c r="N954" t="str">
        <f t="shared" si="43"/>
        <v>Arabica</v>
      </c>
      <c r="O954" t="str">
        <f t="shared" si="44"/>
        <v>Medium</v>
      </c>
      <c r="P954" t="str">
        <f>_xlfn.XLOOKUP(Orders[[#This Row],[Customer ID]],customers!$A$2:$A$1001,customers!$I$2:$I$1001,,0)</f>
        <v>Yes</v>
      </c>
    </row>
    <row r="955" spans="1:16" x14ac:dyDescent="0.2">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_xlfn.XLOOKUP($D955,products!$A$2:$A$49,products!$B$2:$B$49,,0)</f>
        <v>Ara</v>
      </c>
      <c r="J955" t="str">
        <f>_xlfn.XLOOKUP(Orders[[#This Row],[Product ID]],products!$A$2:$A$49,products!$C$2:$C$49,,0)</f>
        <v>L</v>
      </c>
      <c r="K955" s="4">
        <f>_xlfn.XLOOKUP(Orders[[#This Row],[Product ID]],products!$A$2:$A$49,products!$D$2:$D$49,,0)</f>
        <v>0.2</v>
      </c>
      <c r="L955" s="5">
        <f>_xlfn.XLOOKUP($D955,products!$A$2:$A$49,products!$E$2:$E$49,,0)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_xlfn.XLOOKUP($D956,products!$A$2:$A$49,products!$B$2:$B$49,,0)</f>
        <v>Exc</v>
      </c>
      <c r="J956" t="str">
        <f>_xlfn.XLOOKUP(Orders[[#This Row],[Product ID]],products!$A$2:$A$49,products!$C$2:$C$49,,0)</f>
        <v>D</v>
      </c>
      <c r="K956" s="4">
        <f>_xlfn.XLOOKUP(Orders[[#This Row],[Product ID]],products!$A$2:$A$49,products!$D$2:$D$49,,0)</f>
        <v>2.5</v>
      </c>
      <c r="L956" s="5">
        <f>_xlfn.XLOOKUP($D956,products!$A$2:$A$49,products!$E$2:$E$49,,0)</f>
        <v>27.945</v>
      </c>
      <c r="M956" s="5">
        <f t="shared" si="42"/>
        <v>27.945</v>
      </c>
      <c r="N956" t="str">
        <f t="shared" si="43"/>
        <v>Excelsa</v>
      </c>
      <c r="O956" t="str">
        <f t="shared" si="44"/>
        <v>Dark</v>
      </c>
      <c r="P956" t="str">
        <f>_xlfn.XLOOKUP(Orders[[#This Row],[Customer ID]],customers!$A$2:$A$1001,customers!$I$2:$I$1001,,0)</f>
        <v>Yes</v>
      </c>
    </row>
    <row r="957" spans="1:16" x14ac:dyDescent="0.2">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_xlfn.XLOOKUP($D957,products!$A$2:$A$49,products!$B$2:$B$49,,0)</f>
        <v>Exc</v>
      </c>
      <c r="J957" t="str">
        <f>_xlfn.XLOOKUP(Orders[[#This Row],[Product ID]],products!$A$2:$A$49,products!$C$2:$C$49,,0)</f>
        <v>L</v>
      </c>
      <c r="K957" s="4">
        <f>_xlfn.XLOOKUP(Orders[[#This Row],[Product ID]],products!$A$2:$A$49,products!$D$2:$D$49,,0)</f>
        <v>2.5</v>
      </c>
      <c r="L957" s="5">
        <f>_xlfn.XLOOKUP($D957,products!$A$2:$A$49,products!$E$2:$E$49,,0)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_xlfn.XLOOKUP($D958,products!$A$2:$A$49,products!$B$2:$B$49,,0)</f>
        <v>Rob</v>
      </c>
      <c r="J958" t="str">
        <f>_xlfn.XLOOKUP(Orders[[#This Row],[Product ID]],products!$A$2:$A$49,products!$C$2:$C$49,,0)</f>
        <v>L</v>
      </c>
      <c r="K958" s="4">
        <f>_xlfn.XLOOKUP(Orders[[#This Row],[Product ID]],products!$A$2:$A$49,products!$D$2:$D$49,,0)</f>
        <v>2.5</v>
      </c>
      <c r="L958" s="5">
        <f>_xlfn.XLOOKUP($D958,products!$A$2:$A$49,products!$E$2:$E$49,,0)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_xlfn.XLOOKUP($D959,products!$A$2:$A$49,products!$B$2:$B$49,,0)</f>
        <v>Exc</v>
      </c>
      <c r="J959" t="str">
        <f>_xlfn.XLOOKUP(Orders[[#This Row],[Product ID]],products!$A$2:$A$49,products!$C$2:$C$49,,0)</f>
        <v>L</v>
      </c>
      <c r="K959" s="4">
        <f>_xlfn.XLOOKUP(Orders[[#This Row],[Product ID]],products!$A$2:$A$49,products!$D$2:$D$49,,0)</f>
        <v>1</v>
      </c>
      <c r="L959" s="5">
        <f>_xlfn.XLOOKUP($D959,products!$A$2:$A$49,products!$E$2:$E$49,,0)</f>
        <v>14.85</v>
      </c>
      <c r="M959" s="5">
        <f t="shared" si="42"/>
        <v>14.85</v>
      </c>
      <c r="N959" t="str">
        <f t="shared" si="43"/>
        <v>Excelsa</v>
      </c>
      <c r="O959" t="str">
        <f t="shared" si="44"/>
        <v>Light</v>
      </c>
      <c r="P959" t="str">
        <f>_xlfn.XLOOKUP(Orders[[#This Row],[Customer ID]],customers!$A$2:$A$1001,customers!$I$2:$I$1001,,0)</f>
        <v>Yes</v>
      </c>
    </row>
    <row r="960" spans="1:16" x14ac:dyDescent="0.2">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_xlfn.XLOOKUP($D960,products!$A$2:$A$49,products!$B$2:$B$49,,0)</f>
        <v>Ara</v>
      </c>
      <c r="J960" t="str">
        <f>_xlfn.XLOOKUP(Orders[[#This Row],[Product ID]],products!$A$2:$A$49,products!$C$2:$C$49,,0)</f>
        <v>L</v>
      </c>
      <c r="K960" s="4">
        <f>_xlfn.XLOOKUP(Orders[[#This Row],[Product ID]],products!$A$2:$A$49,products!$D$2:$D$49,,0)</f>
        <v>0.2</v>
      </c>
      <c r="L960" s="5">
        <f>_xlfn.XLOOKUP($D960,products!$A$2:$A$49,products!$E$2:$E$49,,0)</f>
        <v>3.8849999999999998</v>
      </c>
      <c r="M960" s="5">
        <f t="shared" si="42"/>
        <v>7.77</v>
      </c>
      <c r="N960" t="str">
        <f t="shared" si="43"/>
        <v>Arabica</v>
      </c>
      <c r="O960" t="str">
        <f t="shared" si="44"/>
        <v>Light</v>
      </c>
      <c r="P960" t="str">
        <f>_xlfn.XLOOKUP(Orders[[#This Row],[Customer ID]],customers!$A$2:$A$1001,customers!$I$2:$I$1001,,0)</f>
        <v>Yes</v>
      </c>
    </row>
    <row r="961" spans="1:16" x14ac:dyDescent="0.2">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_xlfn.XLOOKUP($D961,products!$A$2:$A$49,products!$B$2:$B$49,,0)</f>
        <v>Lib</v>
      </c>
      <c r="J961" t="str">
        <f>_xlfn.XLOOKUP(Orders[[#This Row],[Product ID]],products!$A$2:$A$49,products!$C$2:$C$49,,0)</f>
        <v>L</v>
      </c>
      <c r="K961" s="4">
        <f>_xlfn.XLOOKUP(Orders[[#This Row],[Product ID]],products!$A$2:$A$49,products!$D$2:$D$49,,0)</f>
        <v>0.2</v>
      </c>
      <c r="L961" s="5">
        <f>_xlfn.XLOOKUP($D961,products!$A$2:$A$49,products!$E$2:$E$49,,0)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_xlfn.XLOOKUP($D962,products!$A$2:$A$49,products!$B$2:$B$49,,0)</f>
        <v>Lib</v>
      </c>
      <c r="J962" t="str">
        <f>_xlfn.XLOOKUP(Orders[[#This Row],[Product ID]],products!$A$2:$A$49,products!$C$2:$C$49,,0)</f>
        <v>L</v>
      </c>
      <c r="K962" s="4">
        <f>_xlfn.XLOOKUP(Orders[[#This Row],[Product ID]],products!$A$2:$A$49,products!$D$2:$D$49,,0)</f>
        <v>1</v>
      </c>
      <c r="L962" s="5">
        <f>_xlfn.XLOOKUP($D962,products!$A$2:$A$49,products!$E$2:$E$49,,0)</f>
        <v>15.85</v>
      </c>
      <c r="M962" s="5">
        <f t="shared" si="42"/>
        <v>79.25</v>
      </c>
      <c r="N962" t="str">
        <f t="shared" si="43"/>
        <v>Liberica</v>
      </c>
      <c r="O962" t="str">
        <f t="shared" si="44"/>
        <v>Light</v>
      </c>
      <c r="P962" t="str">
        <f>_xlfn.XLOOKUP(Orders[[#This Row],[Customer ID]],customers!$A$2:$A$1001,customers!$I$2:$I$1001,,0)</f>
        <v>Yes</v>
      </c>
    </row>
    <row r="963" spans="1:16" x14ac:dyDescent="0.2">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_xlfn.XLOOKUP($D963,products!$A$2:$A$49,products!$B$2:$B$49,,0)</f>
        <v>Ara</v>
      </c>
      <c r="J963" t="str">
        <f>_xlfn.XLOOKUP(Orders[[#This Row],[Product ID]],products!$A$2:$A$49,products!$C$2:$C$49,,0)</f>
        <v>D</v>
      </c>
      <c r="K963" s="4">
        <f>_xlfn.XLOOKUP(Orders[[#This Row],[Product ID]],products!$A$2:$A$49,products!$D$2:$D$49,,0)</f>
        <v>2.5</v>
      </c>
      <c r="L963" s="5">
        <f>_xlfn.XLOOKUP($D963,products!$A$2:$A$49,products!$E$2:$E$49,,0)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_xlfn.XLOOKUP($D964,products!$A$2:$A$49,products!$B$2:$B$49,,0)</f>
        <v>Rob</v>
      </c>
      <c r="J964" t="str">
        <f>_xlfn.XLOOKUP(Orders[[#This Row],[Product ID]],products!$A$2:$A$49,products!$C$2:$C$49,,0)</f>
        <v>D</v>
      </c>
      <c r="K964" s="4">
        <f>_xlfn.XLOOKUP(Orders[[#This Row],[Product ID]],products!$A$2:$A$49,products!$D$2:$D$49,,0)</f>
        <v>1</v>
      </c>
      <c r="L964" s="5">
        <f>_xlfn.XLOOKUP($D964,products!$A$2:$A$49,products!$E$2:$E$49,,0)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_xlfn.XLOOKUP($D965,products!$A$2:$A$49,products!$B$2:$B$49,,0)</f>
        <v>Rob</v>
      </c>
      <c r="J965" t="str">
        <f>_xlfn.XLOOKUP(Orders[[#This Row],[Product ID]],products!$A$2:$A$49,products!$C$2:$C$49,,0)</f>
        <v>M</v>
      </c>
      <c r="K965" s="4">
        <f>_xlfn.XLOOKUP(Orders[[#This Row],[Product ID]],products!$A$2:$A$49,products!$D$2:$D$49,,0)</f>
        <v>0.5</v>
      </c>
      <c r="L965" s="5">
        <f>_xlfn.XLOOKUP($D965,products!$A$2:$A$49,products!$E$2:$E$49,,0)</f>
        <v>5.97</v>
      </c>
      <c r="M965" s="5">
        <f t="shared" si="45"/>
        <v>23.88</v>
      </c>
      <c r="N965" t="str">
        <f t="shared" si="46"/>
        <v>Robusta</v>
      </c>
      <c r="O965" t="str">
        <f t="shared" si="47"/>
        <v>Medium</v>
      </c>
      <c r="P965" t="str">
        <f>_xlfn.XLOOKUP(Orders[[#This Row],[Customer ID]],customers!$A$2:$A$1001,customers!$I$2:$I$1001,,0)</f>
        <v>Yes</v>
      </c>
    </row>
    <row r="966" spans="1:16" x14ac:dyDescent="0.2">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_xlfn.XLOOKUP($D966,products!$A$2:$A$49,products!$B$2:$B$49,,0)</f>
        <v>Exc</v>
      </c>
      <c r="J966" t="str">
        <f>_xlfn.XLOOKUP(Orders[[#This Row],[Product ID]],products!$A$2:$A$49,products!$C$2:$C$49,,0)</f>
        <v>L</v>
      </c>
      <c r="K966" s="4">
        <f>_xlfn.XLOOKUP(Orders[[#This Row],[Product ID]],products!$A$2:$A$49,products!$D$2:$D$49,,0)</f>
        <v>0.2</v>
      </c>
      <c r="L966" s="5">
        <f>_xlfn.XLOOKUP($D966,products!$A$2:$A$49,products!$E$2:$E$49,,0)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_xlfn.XLOOKUP($D967,products!$A$2:$A$49,products!$B$2:$B$49,,0)</f>
        <v>Rob</v>
      </c>
      <c r="J967" t="str">
        <f>_xlfn.XLOOKUP(Orders[[#This Row],[Product ID]],products!$A$2:$A$49,products!$C$2:$C$49,,0)</f>
        <v>M</v>
      </c>
      <c r="K967" s="4">
        <f>_xlfn.XLOOKUP(Orders[[#This Row],[Product ID]],products!$A$2:$A$49,products!$D$2:$D$49,,0)</f>
        <v>1</v>
      </c>
      <c r="L967" s="5">
        <f>_xlfn.XLOOKUP($D967,products!$A$2:$A$49,products!$E$2:$E$49,,0)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_xlfn.XLOOKUP($D968,products!$A$2:$A$49,products!$B$2:$B$49,,0)</f>
        <v>Exc</v>
      </c>
      <c r="J968" t="str">
        <f>_xlfn.XLOOKUP(Orders[[#This Row],[Product ID]],products!$A$2:$A$49,products!$C$2:$C$49,,0)</f>
        <v>L</v>
      </c>
      <c r="K968" s="4">
        <f>_xlfn.XLOOKUP(Orders[[#This Row],[Product ID]],products!$A$2:$A$49,products!$D$2:$D$49,,0)</f>
        <v>0.5</v>
      </c>
      <c r="L968" s="5">
        <f>_xlfn.XLOOKUP($D968,products!$A$2:$A$49,products!$E$2:$E$49,,0)</f>
        <v>8.91</v>
      </c>
      <c r="M968" s="5">
        <f t="shared" si="45"/>
        <v>53.46</v>
      </c>
      <c r="N968" t="str">
        <f t="shared" si="46"/>
        <v>Excelsa</v>
      </c>
      <c r="O968" t="str">
        <f t="shared" si="47"/>
        <v>Light</v>
      </c>
      <c r="P968" t="str">
        <f>_xlfn.XLOOKUP(Orders[[#This Row],[Customer ID]],customers!$A$2:$A$1001,customers!$I$2:$I$1001,,0)</f>
        <v>Yes</v>
      </c>
    </row>
    <row r="969" spans="1:16" x14ac:dyDescent="0.2">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_xlfn.XLOOKUP($D969,products!$A$2:$A$49,products!$B$2:$B$49,,0)</f>
        <v>Rob</v>
      </c>
      <c r="J969" t="str">
        <f>_xlfn.XLOOKUP(Orders[[#This Row],[Product ID]],products!$A$2:$A$49,products!$C$2:$C$49,,0)</f>
        <v>D</v>
      </c>
      <c r="K969" s="4">
        <f>_xlfn.XLOOKUP(Orders[[#This Row],[Product ID]],products!$A$2:$A$49,products!$D$2:$D$49,,0)</f>
        <v>0.2</v>
      </c>
      <c r="L969" s="5">
        <f>_xlfn.XLOOKUP($D969,products!$A$2:$A$49,products!$E$2:$E$49,,0)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_xlfn.XLOOKUP($D970,products!$A$2:$A$49,products!$B$2:$B$49,,0)</f>
        <v>Rob</v>
      </c>
      <c r="J970" t="str">
        <f>_xlfn.XLOOKUP(Orders[[#This Row],[Product ID]],products!$A$2:$A$49,products!$C$2:$C$49,,0)</f>
        <v>M</v>
      </c>
      <c r="K970" s="4">
        <f>_xlfn.XLOOKUP(Orders[[#This Row],[Product ID]],products!$A$2:$A$49,products!$D$2:$D$49,,0)</f>
        <v>0.2</v>
      </c>
      <c r="L970" s="5">
        <f>_xlfn.XLOOKUP($D970,products!$A$2:$A$49,products!$E$2:$E$49,,0)</f>
        <v>2.9849999999999999</v>
      </c>
      <c r="M970" s="5">
        <f t="shared" si="45"/>
        <v>5.97</v>
      </c>
      <c r="N970" t="str">
        <f t="shared" si="46"/>
        <v>Robusta</v>
      </c>
      <c r="O970" t="str">
        <f t="shared" si="47"/>
        <v>Medium</v>
      </c>
      <c r="P970" t="str">
        <f>_xlfn.XLOOKUP(Orders[[#This Row],[Customer ID]],customers!$A$2:$A$1001,customers!$I$2:$I$1001,,0)</f>
        <v>No</v>
      </c>
    </row>
    <row r="971" spans="1:16" x14ac:dyDescent="0.2">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_xlfn.XLOOKUP($D971,products!$A$2:$A$49,products!$B$2:$B$49,,0)</f>
        <v>Lib</v>
      </c>
      <c r="J971" t="str">
        <f>_xlfn.XLOOKUP(Orders[[#This Row],[Product ID]],products!$A$2:$A$49,products!$C$2:$C$49,,0)</f>
        <v>D</v>
      </c>
      <c r="K971" s="4">
        <f>_xlfn.XLOOKUP(Orders[[#This Row],[Product ID]],products!$A$2:$A$49,products!$D$2:$D$49,,0)</f>
        <v>1</v>
      </c>
      <c r="L971" s="5">
        <f>_xlfn.XLOOKUP($D971,products!$A$2:$A$49,products!$E$2:$E$49,,0)</f>
        <v>12.95</v>
      </c>
      <c r="M971" s="5">
        <f t="shared" si="45"/>
        <v>12.95</v>
      </c>
      <c r="N971" t="str">
        <f t="shared" si="46"/>
        <v>Liberica</v>
      </c>
      <c r="O971" t="str">
        <f t="shared" si="47"/>
        <v>Dark</v>
      </c>
      <c r="P971" t="str">
        <f>_xlfn.XLOOKUP(Orders[[#This Row],[Customer ID]],customers!$A$2:$A$1001,customers!$I$2:$I$1001,,0)</f>
        <v>Yes</v>
      </c>
    </row>
    <row r="972" spans="1:16" x14ac:dyDescent="0.2">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_xlfn.XLOOKUP($D972,products!$A$2:$A$49,products!$B$2:$B$49,,0)</f>
        <v>Exc</v>
      </c>
      <c r="J972" t="str">
        <f>_xlfn.XLOOKUP(Orders[[#This Row],[Product ID]],products!$A$2:$A$49,products!$C$2:$C$49,,0)</f>
        <v>M</v>
      </c>
      <c r="K972" s="4">
        <f>_xlfn.XLOOKUP(Orders[[#This Row],[Product ID]],products!$A$2:$A$49,products!$D$2:$D$49,,0)</f>
        <v>0.5</v>
      </c>
      <c r="L972" s="5">
        <f>_xlfn.XLOOKUP($D972,products!$A$2:$A$49,products!$E$2:$E$49,,0)</f>
        <v>8.25</v>
      </c>
      <c r="M972" s="5">
        <f t="shared" si="45"/>
        <v>8.25</v>
      </c>
      <c r="N972" t="str">
        <f t="shared" si="46"/>
        <v>Excelsa</v>
      </c>
      <c r="O972" t="str">
        <f t="shared" si="47"/>
        <v>Medium</v>
      </c>
      <c r="P972" t="str">
        <f>_xlfn.XLOOKUP(Orders[[#This Row],[Customer ID]],customers!$A$2:$A$1001,customers!$I$2:$I$1001,,0)</f>
        <v>No</v>
      </c>
    </row>
    <row r="973" spans="1:16" x14ac:dyDescent="0.2">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_xlfn.XLOOKUP($D973,products!$A$2:$A$49,products!$B$2:$B$49,,0)</f>
        <v>Ara</v>
      </c>
      <c r="J973" t="str">
        <f>_xlfn.XLOOKUP(Orders[[#This Row],[Product ID]],products!$A$2:$A$49,products!$C$2:$C$49,,0)</f>
        <v>L</v>
      </c>
      <c r="K973" s="4">
        <f>_xlfn.XLOOKUP(Orders[[#This Row],[Product ID]],products!$A$2:$A$49,products!$D$2:$D$49,,0)</f>
        <v>2.5</v>
      </c>
      <c r="L973" s="5">
        <f>_xlfn.XLOOKUP($D973,products!$A$2:$A$49,products!$E$2:$E$49,,0)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_xlfn.XLOOKUP($D974,products!$A$2:$A$49,products!$B$2:$B$49,,0)</f>
        <v>Ara</v>
      </c>
      <c r="J974" t="str">
        <f>_xlfn.XLOOKUP(Orders[[#This Row],[Product ID]],products!$A$2:$A$49,products!$C$2:$C$49,,0)</f>
        <v>L</v>
      </c>
      <c r="K974" s="4">
        <f>_xlfn.XLOOKUP(Orders[[#This Row],[Product ID]],products!$A$2:$A$49,products!$D$2:$D$49,,0)</f>
        <v>2.5</v>
      </c>
      <c r="L974" s="5">
        <f>_xlfn.XLOOKUP($D974,products!$A$2:$A$49,products!$E$2:$E$49,,0)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_xlfn.XLOOKUP($D975,products!$A$2:$A$49,products!$B$2:$B$49,,0)</f>
        <v>Lib</v>
      </c>
      <c r="J975" t="str">
        <f>_xlfn.XLOOKUP(Orders[[#This Row],[Product ID]],products!$A$2:$A$49,products!$C$2:$C$49,,0)</f>
        <v>M</v>
      </c>
      <c r="K975" s="4">
        <f>_xlfn.XLOOKUP(Orders[[#This Row],[Product ID]],products!$A$2:$A$49,products!$D$2:$D$49,,0)</f>
        <v>1</v>
      </c>
      <c r="L975" s="5">
        <f>_xlfn.XLOOKUP($D975,products!$A$2:$A$49,products!$E$2:$E$49,,0)</f>
        <v>14.55</v>
      </c>
      <c r="M975" s="5">
        <f t="shared" si="45"/>
        <v>87.300000000000011</v>
      </c>
      <c r="N975" t="str">
        <f t="shared" si="46"/>
        <v>Liberica</v>
      </c>
      <c r="O975" t="str">
        <f t="shared" si="47"/>
        <v>Medium</v>
      </c>
      <c r="P975" t="str">
        <f>_xlfn.XLOOKUP(Orders[[#This Row],[Customer ID]],customers!$A$2:$A$1001,customers!$I$2:$I$1001,,0)</f>
        <v>No</v>
      </c>
    </row>
    <row r="976" spans="1:16" x14ac:dyDescent="0.2">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_xlfn.XLOOKUP($D976,products!$A$2:$A$49,products!$B$2:$B$49,,0)</f>
        <v>Rob</v>
      </c>
      <c r="J976" t="str">
        <f>_xlfn.XLOOKUP(Orders[[#This Row],[Product ID]],products!$A$2:$A$49,products!$C$2:$C$49,,0)</f>
        <v>D</v>
      </c>
      <c r="K976" s="4">
        <f>_xlfn.XLOOKUP(Orders[[#This Row],[Product ID]],products!$A$2:$A$49,products!$D$2:$D$49,,0)</f>
        <v>0.5</v>
      </c>
      <c r="L976" s="5">
        <f>_xlfn.XLOOKUP($D976,products!$A$2:$A$49,products!$E$2:$E$49,,0)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_xlfn.XLOOKUP($D977,products!$A$2:$A$49,products!$B$2:$B$49,,0)</f>
        <v>Ara</v>
      </c>
      <c r="J977" t="str">
        <f>_xlfn.XLOOKUP(Orders[[#This Row],[Product ID]],products!$A$2:$A$49,products!$C$2:$C$49,,0)</f>
        <v>D</v>
      </c>
      <c r="K977" s="4">
        <f>_xlfn.XLOOKUP(Orders[[#This Row],[Product ID]],products!$A$2:$A$49,products!$D$2:$D$49,,0)</f>
        <v>0.2</v>
      </c>
      <c r="L977" s="5">
        <f>_xlfn.XLOOKUP($D977,products!$A$2:$A$49,products!$E$2:$E$49,,0)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_xlfn.XLOOKUP($D978,products!$A$2:$A$49,products!$B$2:$B$49,,0)</f>
        <v>Rob</v>
      </c>
      <c r="J978" t="str">
        <f>_xlfn.XLOOKUP(Orders[[#This Row],[Product ID]],products!$A$2:$A$49,products!$C$2:$C$49,,0)</f>
        <v>L</v>
      </c>
      <c r="K978" s="4">
        <f>_xlfn.XLOOKUP(Orders[[#This Row],[Product ID]],products!$A$2:$A$49,products!$D$2:$D$49,,0)</f>
        <v>2.5</v>
      </c>
      <c r="L978" s="5">
        <f>_xlfn.XLOOKUP($D978,products!$A$2:$A$49,products!$E$2:$E$49,,0)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_xlfn.XLOOKUP($D979,products!$A$2:$A$49,products!$B$2:$B$49,,0)</f>
        <v>Rob</v>
      </c>
      <c r="J979" t="str">
        <f>_xlfn.XLOOKUP(Orders[[#This Row],[Product ID]],products!$A$2:$A$49,products!$C$2:$C$49,,0)</f>
        <v>L</v>
      </c>
      <c r="K979" s="4">
        <f>_xlfn.XLOOKUP(Orders[[#This Row],[Product ID]],products!$A$2:$A$49,products!$D$2:$D$49,,0)</f>
        <v>1</v>
      </c>
      <c r="L979" s="5">
        <f>_xlfn.XLOOKUP($D979,products!$A$2:$A$49,products!$E$2:$E$49,,0)</f>
        <v>11.95</v>
      </c>
      <c r="M979" s="5">
        <f t="shared" si="45"/>
        <v>59.75</v>
      </c>
      <c r="N979" t="str">
        <f t="shared" si="46"/>
        <v>Robusta</v>
      </c>
      <c r="O979" t="str">
        <f t="shared" si="47"/>
        <v>Light</v>
      </c>
      <c r="P979" t="str">
        <f>_xlfn.XLOOKUP(Orders[[#This Row],[Customer ID]],customers!$A$2:$A$1001,customers!$I$2:$I$1001,,0)</f>
        <v>No</v>
      </c>
    </row>
    <row r="980" spans="1:16" x14ac:dyDescent="0.2">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_xlfn.XLOOKUP($D980,products!$A$2:$A$49,products!$B$2:$B$49,,0)</f>
        <v>Ara</v>
      </c>
      <c r="J980" t="str">
        <f>_xlfn.XLOOKUP(Orders[[#This Row],[Product ID]],products!$A$2:$A$49,products!$C$2:$C$49,,0)</f>
        <v>L</v>
      </c>
      <c r="K980" s="4">
        <f>_xlfn.XLOOKUP(Orders[[#This Row],[Product ID]],products!$A$2:$A$49,products!$D$2:$D$49,,0)</f>
        <v>0.5</v>
      </c>
      <c r="L980" s="5">
        <f>_xlfn.XLOOKUP($D980,products!$A$2:$A$49,products!$E$2:$E$49,,0)</f>
        <v>7.77</v>
      </c>
      <c r="M980" s="5">
        <f t="shared" si="45"/>
        <v>23.31</v>
      </c>
      <c r="N980" t="str">
        <f t="shared" si="46"/>
        <v>Arabica</v>
      </c>
      <c r="O980" t="str">
        <f t="shared" si="47"/>
        <v>Light</v>
      </c>
      <c r="P980" t="str">
        <f>_xlfn.XLOOKUP(Orders[[#This Row],[Customer ID]],customers!$A$2:$A$1001,customers!$I$2:$I$1001,,0)</f>
        <v>No</v>
      </c>
    </row>
    <row r="981" spans="1:16" x14ac:dyDescent="0.2">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_xlfn.XLOOKUP($D981,products!$A$2:$A$49,products!$B$2:$B$49,,0)</f>
        <v>Rob</v>
      </c>
      <c r="J981" t="str">
        <f>_xlfn.XLOOKUP(Orders[[#This Row],[Product ID]],products!$A$2:$A$49,products!$C$2:$C$49,,0)</f>
        <v>D</v>
      </c>
      <c r="K981" s="4">
        <f>_xlfn.XLOOKUP(Orders[[#This Row],[Product ID]],products!$A$2:$A$49,products!$D$2:$D$49,,0)</f>
        <v>0.5</v>
      </c>
      <c r="L981" s="5">
        <f>_xlfn.XLOOKUP($D981,products!$A$2:$A$49,products!$E$2:$E$49,,0)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_xlfn.XLOOKUP($D982,products!$A$2:$A$49,products!$B$2:$B$49,,0)</f>
        <v>Exc</v>
      </c>
      <c r="J982" t="str">
        <f>_xlfn.XLOOKUP(Orders[[#This Row],[Product ID]],products!$A$2:$A$49,products!$C$2:$C$49,,0)</f>
        <v>D</v>
      </c>
      <c r="K982" s="4">
        <f>_xlfn.XLOOKUP(Orders[[#This Row],[Product ID]],products!$A$2:$A$49,products!$D$2:$D$49,,0)</f>
        <v>2.5</v>
      </c>
      <c r="L982" s="5">
        <f>_xlfn.XLOOKUP($D982,products!$A$2:$A$49,products!$E$2:$E$49,,0)</f>
        <v>27.945</v>
      </c>
      <c r="M982" s="5">
        <f t="shared" si="45"/>
        <v>167.67000000000002</v>
      </c>
      <c r="N982" t="str">
        <f t="shared" si="46"/>
        <v>Excelsa</v>
      </c>
      <c r="O982" t="str">
        <f t="shared" si="47"/>
        <v>Dark</v>
      </c>
      <c r="P982" t="str">
        <f>_xlfn.XLOOKUP(Orders[[#This Row],[Customer ID]],customers!$A$2:$A$1001,customers!$I$2:$I$1001,,0)</f>
        <v>Yes</v>
      </c>
    </row>
    <row r="983" spans="1:16" x14ac:dyDescent="0.2">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_xlfn.XLOOKUP($D983,products!$A$2:$A$49,products!$B$2:$B$49,,0)</f>
        <v>Exc</v>
      </c>
      <c r="J983" t="str">
        <f>_xlfn.XLOOKUP(Orders[[#This Row],[Product ID]],products!$A$2:$A$49,products!$C$2:$C$49,,0)</f>
        <v>D</v>
      </c>
      <c r="K983" s="4">
        <f>_xlfn.XLOOKUP(Orders[[#This Row],[Product ID]],products!$A$2:$A$49,products!$D$2:$D$49,,0)</f>
        <v>0.2</v>
      </c>
      <c r="L983" s="5">
        <f>_xlfn.XLOOKUP($D983,products!$A$2:$A$49,products!$E$2:$E$49,,0)</f>
        <v>3.645</v>
      </c>
      <c r="M983" s="5">
        <f t="shared" si="45"/>
        <v>21.87</v>
      </c>
      <c r="N983" t="str">
        <f t="shared" si="46"/>
        <v>Excelsa</v>
      </c>
      <c r="O983" t="str">
        <f t="shared" si="47"/>
        <v>Dark</v>
      </c>
      <c r="P983" t="str">
        <f>_xlfn.XLOOKUP(Orders[[#This Row],[Customer ID]],customers!$A$2:$A$1001,customers!$I$2:$I$1001,,0)</f>
        <v>Yes</v>
      </c>
    </row>
    <row r="984" spans="1:16" x14ac:dyDescent="0.2">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_xlfn.XLOOKUP($D984,products!$A$2:$A$49,products!$B$2:$B$49,,0)</f>
        <v>Rob</v>
      </c>
      <c r="J984" t="str">
        <f>_xlfn.XLOOKUP(Orders[[#This Row],[Product ID]],products!$A$2:$A$49,products!$C$2:$C$49,,0)</f>
        <v>L</v>
      </c>
      <c r="K984" s="4">
        <f>_xlfn.XLOOKUP(Orders[[#This Row],[Product ID]],products!$A$2:$A$49,products!$D$2:$D$49,,0)</f>
        <v>1</v>
      </c>
      <c r="L984" s="5">
        <f>_xlfn.XLOOKUP($D984,products!$A$2:$A$49,products!$E$2:$E$49,,0)</f>
        <v>11.95</v>
      </c>
      <c r="M984" s="5">
        <f t="shared" si="45"/>
        <v>23.9</v>
      </c>
      <c r="N984" t="str">
        <f t="shared" si="46"/>
        <v>Robusta</v>
      </c>
      <c r="O984" t="str">
        <f t="shared" si="47"/>
        <v>Light</v>
      </c>
      <c r="P984" t="str">
        <f>_xlfn.XLOOKUP(Orders[[#This Row],[Customer ID]],customers!$A$2:$A$1001,customers!$I$2:$I$1001,,0)</f>
        <v>Yes</v>
      </c>
    </row>
    <row r="985" spans="1:16" x14ac:dyDescent="0.2">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_xlfn.XLOOKUP($D985,products!$A$2:$A$49,products!$B$2:$B$49,,0)</f>
        <v>Ara</v>
      </c>
      <c r="J985" t="str">
        <f>_xlfn.XLOOKUP(Orders[[#This Row],[Product ID]],products!$A$2:$A$49,products!$C$2:$C$49,,0)</f>
        <v>M</v>
      </c>
      <c r="K985" s="4">
        <f>_xlfn.XLOOKUP(Orders[[#This Row],[Product ID]],products!$A$2:$A$49,products!$D$2:$D$49,,0)</f>
        <v>0.2</v>
      </c>
      <c r="L985" s="5">
        <f>_xlfn.XLOOKUP($D985,products!$A$2:$A$49,products!$E$2:$E$49,,0)</f>
        <v>3.375</v>
      </c>
      <c r="M985" s="5">
        <f t="shared" si="45"/>
        <v>6.75</v>
      </c>
      <c r="N985" t="str">
        <f t="shared" si="46"/>
        <v>Arabica</v>
      </c>
      <c r="O985" t="str">
        <f t="shared" si="47"/>
        <v>Medium</v>
      </c>
      <c r="P985" t="str">
        <f>_xlfn.XLOOKUP(Orders[[#This Row],[Customer ID]],customers!$A$2:$A$1001,customers!$I$2:$I$1001,,0)</f>
        <v>Yes</v>
      </c>
    </row>
    <row r="986" spans="1:16" x14ac:dyDescent="0.2">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_xlfn.XLOOKUP($D986,products!$A$2:$A$49,products!$B$2:$B$49,,0)</f>
        <v>Exc</v>
      </c>
      <c r="J986" t="str">
        <f>_xlfn.XLOOKUP(Orders[[#This Row],[Product ID]],products!$A$2:$A$49,products!$C$2:$C$49,,0)</f>
        <v>M</v>
      </c>
      <c r="K986" s="4">
        <f>_xlfn.XLOOKUP(Orders[[#This Row],[Product ID]],products!$A$2:$A$49,products!$D$2:$D$49,,0)</f>
        <v>2.5</v>
      </c>
      <c r="L986" s="5">
        <f>_xlfn.XLOOKUP($D986,products!$A$2:$A$49,products!$E$2:$E$49,,0)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_xlfn.XLOOKUP($D987,products!$A$2:$A$49,products!$B$2:$B$49,,0)</f>
        <v>Rob</v>
      </c>
      <c r="J987" t="str">
        <f>_xlfn.XLOOKUP(Orders[[#This Row],[Product ID]],products!$A$2:$A$49,products!$C$2:$C$49,,0)</f>
        <v>L</v>
      </c>
      <c r="K987" s="4">
        <f>_xlfn.XLOOKUP(Orders[[#This Row],[Product ID]],products!$A$2:$A$49,products!$D$2:$D$49,,0)</f>
        <v>1</v>
      </c>
      <c r="L987" s="5">
        <f>_xlfn.XLOOKUP($D987,products!$A$2:$A$49,products!$E$2:$E$49,,0)</f>
        <v>11.95</v>
      </c>
      <c r="M987" s="5">
        <f t="shared" si="45"/>
        <v>47.8</v>
      </c>
      <c r="N987" t="str">
        <f t="shared" si="46"/>
        <v>Robusta</v>
      </c>
      <c r="O987" t="str">
        <f t="shared" si="47"/>
        <v>Light</v>
      </c>
      <c r="P987" t="str">
        <f>_xlfn.XLOOKUP(Orders[[#This Row],[Customer ID]],customers!$A$2:$A$1001,customers!$I$2:$I$1001,,0)</f>
        <v>No</v>
      </c>
    </row>
    <row r="988" spans="1:16" x14ac:dyDescent="0.2">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_xlfn.XLOOKUP($D988,products!$A$2:$A$49,products!$B$2:$B$49,,0)</f>
        <v>Lib</v>
      </c>
      <c r="J988" t="str">
        <f>_xlfn.XLOOKUP(Orders[[#This Row],[Product ID]],products!$A$2:$A$49,products!$C$2:$C$49,,0)</f>
        <v>M</v>
      </c>
      <c r="K988" s="4">
        <f>_xlfn.XLOOKUP(Orders[[#This Row],[Product ID]],products!$A$2:$A$49,products!$D$2:$D$49,,0)</f>
        <v>2.5</v>
      </c>
      <c r="L988" s="5">
        <f>_xlfn.XLOOKUP($D988,products!$A$2:$A$49,products!$E$2:$E$49,,0)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_xlfn.XLOOKUP($D989,products!$A$2:$A$49,products!$B$2:$B$49,,0)</f>
        <v>Ara</v>
      </c>
      <c r="J989" t="str">
        <f>_xlfn.XLOOKUP(Orders[[#This Row],[Product ID]],products!$A$2:$A$49,products!$C$2:$C$49,,0)</f>
        <v>D</v>
      </c>
      <c r="K989" s="4">
        <f>_xlfn.XLOOKUP(Orders[[#This Row],[Product ID]],products!$A$2:$A$49,products!$D$2:$D$49,,0)</f>
        <v>0.5</v>
      </c>
      <c r="L989" s="5">
        <f>_xlfn.XLOOKUP($D989,products!$A$2:$A$49,products!$E$2:$E$49,,0)</f>
        <v>5.97</v>
      </c>
      <c r="M989" s="5">
        <f t="shared" si="45"/>
        <v>29.849999999999998</v>
      </c>
      <c r="N989" t="str">
        <f t="shared" si="46"/>
        <v>Arabica</v>
      </c>
      <c r="O989" t="str">
        <f t="shared" si="47"/>
        <v>Dark</v>
      </c>
      <c r="P989" t="str">
        <f>_xlfn.XLOOKUP(Orders[[#This Row],[Customer ID]],customers!$A$2:$A$1001,customers!$I$2:$I$1001,,0)</f>
        <v>Yes</v>
      </c>
    </row>
    <row r="990" spans="1:16" x14ac:dyDescent="0.2">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_xlfn.XLOOKUP($D990,products!$A$2:$A$49,products!$B$2:$B$49,,0)</f>
        <v>Rob</v>
      </c>
      <c r="J990" t="str">
        <f>_xlfn.XLOOKUP(Orders[[#This Row],[Product ID]],products!$A$2:$A$49,products!$C$2:$C$49,,0)</f>
        <v>M</v>
      </c>
      <c r="K990" s="4">
        <f>_xlfn.XLOOKUP(Orders[[#This Row],[Product ID]],products!$A$2:$A$49,products!$D$2:$D$49,,0)</f>
        <v>1</v>
      </c>
      <c r="L990" s="5">
        <f>_xlfn.XLOOKUP($D990,products!$A$2:$A$49,products!$E$2:$E$49,,0)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_xlfn.XLOOKUP($D991,products!$A$2:$A$49,products!$B$2:$B$49,,0)</f>
        <v>Ara</v>
      </c>
      <c r="J991" t="str">
        <f>_xlfn.XLOOKUP(Orders[[#This Row],[Product ID]],products!$A$2:$A$49,products!$C$2:$C$49,,0)</f>
        <v>M</v>
      </c>
      <c r="K991" s="4">
        <f>_xlfn.XLOOKUP(Orders[[#This Row],[Product ID]],products!$A$2:$A$49,products!$D$2:$D$49,,0)</f>
        <v>2.5</v>
      </c>
      <c r="L991" s="5">
        <f>_xlfn.XLOOKUP($D991,products!$A$2:$A$49,products!$E$2:$E$49,,0)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_xlfn.XLOOKUP($D992,products!$A$2:$A$49,products!$B$2:$B$49,,0)</f>
        <v>Exc</v>
      </c>
      <c r="J992" t="str">
        <f>_xlfn.XLOOKUP(Orders[[#This Row],[Product ID]],products!$A$2:$A$49,products!$C$2:$C$49,,0)</f>
        <v>D</v>
      </c>
      <c r="K992" s="4">
        <f>_xlfn.XLOOKUP(Orders[[#This Row],[Product ID]],products!$A$2:$A$49,products!$D$2:$D$49,,0)</f>
        <v>0.2</v>
      </c>
      <c r="L992" s="5">
        <f>_xlfn.XLOOKUP($D992,products!$A$2:$A$49,products!$E$2:$E$49,,0)</f>
        <v>3.645</v>
      </c>
      <c r="M992" s="5">
        <f t="shared" si="45"/>
        <v>18.225000000000001</v>
      </c>
      <c r="N992" t="str">
        <f t="shared" si="46"/>
        <v>Excelsa</v>
      </c>
      <c r="O992" t="str">
        <f t="shared" si="47"/>
        <v>Dark</v>
      </c>
      <c r="P992" t="str">
        <f>_xlfn.XLOOKUP(Orders[[#This Row],[Customer ID]],customers!$A$2:$A$1001,customers!$I$2:$I$1001,,0)</f>
        <v>No</v>
      </c>
    </row>
    <row r="993" spans="1:16" x14ac:dyDescent="0.2">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_xlfn.XLOOKUP($D993,products!$A$2:$A$49,products!$B$2:$B$49,,0)</f>
        <v>Lib</v>
      </c>
      <c r="J993" t="str">
        <f>_xlfn.XLOOKUP(Orders[[#This Row],[Product ID]],products!$A$2:$A$49,products!$C$2:$C$49,,0)</f>
        <v>D</v>
      </c>
      <c r="K993" s="4">
        <f>_xlfn.XLOOKUP(Orders[[#This Row],[Product ID]],products!$A$2:$A$49,products!$D$2:$D$49,,0)</f>
        <v>0.5</v>
      </c>
      <c r="L993" s="5">
        <f>_xlfn.XLOOKUP($D993,products!$A$2:$A$49,products!$E$2:$E$49,,0)</f>
        <v>7.77</v>
      </c>
      <c r="M993" s="5">
        <f t="shared" si="45"/>
        <v>15.54</v>
      </c>
      <c r="N993" t="str">
        <f t="shared" si="46"/>
        <v>Liberica</v>
      </c>
      <c r="O993" t="str">
        <f t="shared" si="47"/>
        <v>Dark</v>
      </c>
      <c r="P993" t="str">
        <f>_xlfn.XLOOKUP(Orders[[#This Row],[Customer ID]],customers!$A$2:$A$1001,customers!$I$2:$I$1001,,0)</f>
        <v>No</v>
      </c>
    </row>
    <row r="994" spans="1:16" x14ac:dyDescent="0.2">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_xlfn.XLOOKUP($D994,products!$A$2:$A$49,products!$B$2:$B$49,,0)</f>
        <v>Lib</v>
      </c>
      <c r="J994" t="str">
        <f>_xlfn.XLOOKUP(Orders[[#This Row],[Product ID]],products!$A$2:$A$49,products!$C$2:$C$49,,0)</f>
        <v>L</v>
      </c>
      <c r="K994" s="4">
        <f>_xlfn.XLOOKUP(Orders[[#This Row],[Product ID]],products!$A$2:$A$49,products!$D$2:$D$49,,0)</f>
        <v>2.5</v>
      </c>
      <c r="L994" s="5">
        <f>_xlfn.XLOOKUP($D994,products!$A$2:$A$49,products!$E$2:$E$49,,0)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_xlfn.XLOOKUP($D995,products!$A$2:$A$49,products!$B$2:$B$49,,0)</f>
        <v>Ara</v>
      </c>
      <c r="J995" t="str">
        <f>_xlfn.XLOOKUP(Orders[[#This Row],[Product ID]],products!$A$2:$A$49,products!$C$2:$C$49,,0)</f>
        <v>L</v>
      </c>
      <c r="K995" s="4">
        <f>_xlfn.XLOOKUP(Orders[[#This Row],[Product ID]],products!$A$2:$A$49,products!$D$2:$D$49,,0)</f>
        <v>1</v>
      </c>
      <c r="L995" s="5">
        <f>_xlfn.XLOOKUP($D995,products!$A$2:$A$49,products!$E$2:$E$49,,0)</f>
        <v>12.95</v>
      </c>
      <c r="M995" s="5">
        <f t="shared" si="45"/>
        <v>77.699999999999989</v>
      </c>
      <c r="N995" t="str">
        <f t="shared" si="46"/>
        <v>Arabica</v>
      </c>
      <c r="O995" t="str">
        <f t="shared" si="47"/>
        <v>Light</v>
      </c>
      <c r="P995" t="str">
        <f>_xlfn.XLOOKUP(Orders[[#This Row],[Customer ID]],customers!$A$2:$A$1001,customers!$I$2:$I$1001,,0)</f>
        <v>No</v>
      </c>
    </row>
    <row r="996" spans="1:16" x14ac:dyDescent="0.2">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_xlfn.XLOOKUP($D996,products!$A$2:$A$49,products!$B$2:$B$49,,0)</f>
        <v>Ara</v>
      </c>
      <c r="J996" t="str">
        <f>_xlfn.XLOOKUP(Orders[[#This Row],[Product ID]],products!$A$2:$A$49,products!$C$2:$C$49,,0)</f>
        <v>D</v>
      </c>
      <c r="K996" s="4">
        <f>_xlfn.XLOOKUP(Orders[[#This Row],[Product ID]],products!$A$2:$A$49,products!$D$2:$D$49,,0)</f>
        <v>0.2</v>
      </c>
      <c r="L996" s="5">
        <f>_xlfn.XLOOKUP($D996,products!$A$2:$A$49,products!$E$2:$E$49,,0)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_xlfn.XLOOKUP($D997,products!$A$2:$A$49,products!$B$2:$B$49,,0)</f>
        <v>Rob</v>
      </c>
      <c r="J997" t="str">
        <f>_xlfn.XLOOKUP(Orders[[#This Row],[Product ID]],products!$A$2:$A$49,products!$C$2:$C$49,,0)</f>
        <v>L</v>
      </c>
      <c r="K997" s="4">
        <f>_xlfn.XLOOKUP(Orders[[#This Row],[Product ID]],products!$A$2:$A$49,products!$D$2:$D$49,,0)</f>
        <v>2.5</v>
      </c>
      <c r="L997" s="5">
        <f>_xlfn.XLOOKUP($D997,products!$A$2:$A$49,products!$E$2:$E$49,,0)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_xlfn.XLOOKUP($D998,products!$A$2:$A$49,products!$B$2:$B$49,,0)</f>
        <v>Rob</v>
      </c>
      <c r="J998" t="str">
        <f>_xlfn.XLOOKUP(Orders[[#This Row],[Product ID]],products!$A$2:$A$49,products!$C$2:$C$49,,0)</f>
        <v>M</v>
      </c>
      <c r="K998" s="4">
        <f>_xlfn.XLOOKUP(Orders[[#This Row],[Product ID]],products!$A$2:$A$49,products!$D$2:$D$49,,0)</f>
        <v>0.5</v>
      </c>
      <c r="L998" s="5">
        <f>_xlfn.XLOOKUP($D998,products!$A$2:$A$49,products!$E$2:$E$49,,0)</f>
        <v>5.97</v>
      </c>
      <c r="M998" s="5">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_xlfn.XLOOKUP($D999,products!$A$2:$A$49,products!$B$2:$B$49,,0)</f>
        <v>Ara</v>
      </c>
      <c r="J999" t="str">
        <f>_xlfn.XLOOKUP(Orders[[#This Row],[Product ID]],products!$A$2:$A$49,products!$C$2:$C$49,,0)</f>
        <v>M</v>
      </c>
      <c r="K999" s="4">
        <f>_xlfn.XLOOKUP(Orders[[#This Row],[Product ID]],products!$A$2:$A$49,products!$D$2:$D$49,,0)</f>
        <v>0.5</v>
      </c>
      <c r="L999" s="5">
        <f>_xlfn.XLOOKUP($D999,products!$A$2:$A$49,products!$E$2:$E$49,,0)</f>
        <v>6.75</v>
      </c>
      <c r="M999" s="5">
        <f t="shared" si="45"/>
        <v>27</v>
      </c>
      <c r="N999" t="str">
        <f t="shared" si="46"/>
        <v>Arabica</v>
      </c>
      <c r="O999" t="str">
        <f t="shared" si="47"/>
        <v>Medium</v>
      </c>
      <c r="P999" t="str">
        <f>_xlfn.XLOOKUP(Orders[[#This Row],[Customer ID]],customers!$A$2:$A$1001,customers!$I$2:$I$1001,,0)</f>
        <v>No</v>
      </c>
    </row>
    <row r="1000" spans="1:16" x14ac:dyDescent="0.2">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_xlfn.XLOOKUP($D1000,products!$A$2:$A$49,products!$B$2:$B$49,,0)</f>
        <v>Ara</v>
      </c>
      <c r="J1000" t="str">
        <f>_xlfn.XLOOKUP(Orders[[#This Row],[Product ID]],products!$A$2:$A$49,products!$C$2:$C$49,,0)</f>
        <v>D</v>
      </c>
      <c r="K1000" s="4">
        <f>_xlfn.XLOOKUP(Orders[[#This Row],[Product ID]],products!$A$2:$A$49,products!$D$2:$D$49,,0)</f>
        <v>1</v>
      </c>
      <c r="L1000" s="5">
        <f>_xlfn.XLOOKUP($D1000,products!$A$2:$A$49,products!$E$2:$E$49,,0)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_xlfn.XLOOKUP($D1001,products!$A$2:$A$49,products!$B$2:$B$49,,0)</f>
        <v>Exc</v>
      </c>
      <c r="J1001" t="str">
        <f>_xlfn.XLOOKUP(Orders[[#This Row],[Product ID]],products!$A$2:$A$49,products!$C$2:$C$49,,0)</f>
        <v>M</v>
      </c>
      <c r="K1001" s="4">
        <f>_xlfn.XLOOKUP(Orders[[#This Row],[Product ID]],products!$A$2:$A$49,products!$D$2:$D$49,,0)</f>
        <v>0.2</v>
      </c>
      <c r="L1001" s="5">
        <f>_xlfn.XLOOKUP($D1001,products!$A$2:$A$49,products!$E$2:$E$49,,0)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8"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6" workbookViewId="0">
      <selection activeCell="H6" sqref="H6"/>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Total_sales_over_ti</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Abhinav om</cp:lastModifiedBy>
  <cp:revision/>
  <dcterms:created xsi:type="dcterms:W3CDTF">2022-11-26T09:51:45Z</dcterms:created>
  <dcterms:modified xsi:type="dcterms:W3CDTF">2025-08-29T11:23:13Z</dcterms:modified>
  <cp:category/>
  <cp:contentStatus/>
</cp:coreProperties>
</file>